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647" i="3" l="1"/>
  <c r="F1647" i="3"/>
  <c r="G1647" i="3"/>
  <c r="H1647" i="3"/>
  <c r="I1647" i="3"/>
  <c r="J1647" i="3"/>
  <c r="K1647" i="3"/>
  <c r="L1647" i="3"/>
  <c r="E1648" i="3"/>
  <c r="F1648" i="3"/>
  <c r="K1648" i="3" s="1"/>
  <c r="G1648" i="3"/>
  <c r="H1648" i="3"/>
  <c r="I1648" i="3"/>
  <c r="J1648" i="3"/>
  <c r="E1649" i="3"/>
  <c r="F1649" i="3"/>
  <c r="G1649" i="3"/>
  <c r="H1649" i="3"/>
  <c r="I1649" i="3"/>
  <c r="J1649" i="3"/>
  <c r="K1649" i="3"/>
  <c r="L1649" i="3"/>
  <c r="P1649" i="3" s="1"/>
  <c r="T1649" i="3"/>
  <c r="X1649" i="3"/>
  <c r="AB1649" i="3"/>
  <c r="AJ1649" i="3"/>
  <c r="AN1649" i="3"/>
  <c r="AR1649" i="3"/>
  <c r="AZ1649" i="3"/>
  <c r="BD1649" i="3"/>
  <c r="BH1649" i="3"/>
  <c r="E1650" i="3"/>
  <c r="F1650" i="3"/>
  <c r="K1650" i="3" s="1"/>
  <c r="G1650" i="3"/>
  <c r="H1650" i="3"/>
  <c r="I1650" i="3"/>
  <c r="J1650" i="3"/>
  <c r="L1650" i="3" s="1"/>
  <c r="E1651" i="3"/>
  <c r="K1651" i="3" s="1"/>
  <c r="F1651" i="3"/>
  <c r="G1651" i="3"/>
  <c r="H1651" i="3"/>
  <c r="I1651" i="3"/>
  <c r="J1651" i="3"/>
  <c r="L1651" i="3"/>
  <c r="T1651" i="3" s="1"/>
  <c r="X1651" i="3"/>
  <c r="AB1651" i="3"/>
  <c r="AN1651" i="3"/>
  <c r="AR1651" i="3"/>
  <c r="BD1651" i="3"/>
  <c r="BH1651" i="3"/>
  <c r="E1652" i="3"/>
  <c r="F1652" i="3"/>
  <c r="K1652" i="3" s="1"/>
  <c r="Z1652" i="3" s="1"/>
  <c r="G1652" i="3"/>
  <c r="H1652" i="3"/>
  <c r="I1652" i="3"/>
  <c r="J1652" i="3"/>
  <c r="L1652" i="3" s="1"/>
  <c r="AP1652" i="3"/>
  <c r="E1653" i="3"/>
  <c r="K1653" i="3" s="1"/>
  <c r="F1653" i="3"/>
  <c r="G1653" i="3"/>
  <c r="H1653" i="3"/>
  <c r="I1653" i="3"/>
  <c r="J1653" i="3"/>
  <c r="L1653" i="3" s="1"/>
  <c r="P1653" i="3"/>
  <c r="Y1653" i="3"/>
  <c r="AC1653" i="3"/>
  <c r="AG1653" i="3"/>
  <c r="AO1653" i="3"/>
  <c r="AS1653" i="3"/>
  <c r="AW1653" i="3"/>
  <c r="BE1653" i="3"/>
  <c r="BI1653" i="3"/>
  <c r="E1654" i="3"/>
  <c r="F1654" i="3"/>
  <c r="G1654" i="3"/>
  <c r="H1654" i="3"/>
  <c r="I1654" i="3"/>
  <c r="J1654" i="3"/>
  <c r="L1654" i="3" s="1"/>
  <c r="AA1654" i="3" s="1"/>
  <c r="K1654" i="3"/>
  <c r="O1654" i="3"/>
  <c r="W1654" i="3"/>
  <c r="AE1654" i="3"/>
  <c r="AM1654" i="3"/>
  <c r="AU1654" i="3"/>
  <c r="BC1654" i="3"/>
  <c r="E1655" i="3"/>
  <c r="K1655" i="3" s="1"/>
  <c r="F1655" i="3"/>
  <c r="G1655" i="3"/>
  <c r="H1655" i="3"/>
  <c r="I1655" i="3"/>
  <c r="L1655" i="3" s="1"/>
  <c r="Y1655" i="3" s="1"/>
  <c r="J1655" i="3"/>
  <c r="Q1655" i="3"/>
  <c r="U1655" i="3"/>
  <c r="AG1655" i="3"/>
  <c r="AH1655" i="3"/>
  <c r="AO1655" i="3"/>
  <c r="AP1655" i="3"/>
  <c r="AW1655" i="3"/>
  <c r="AX1655" i="3"/>
  <c r="BA1655" i="3"/>
  <c r="BE1655" i="3"/>
  <c r="BF1655" i="3"/>
  <c r="BI1655" i="3"/>
  <c r="E1656" i="3"/>
  <c r="F1656" i="3"/>
  <c r="G1656" i="3"/>
  <c r="H1656" i="3"/>
  <c r="I1656" i="3"/>
  <c r="J1656" i="3"/>
  <c r="K1656" i="3"/>
  <c r="AF1656" i="3" s="1"/>
  <c r="L1656" i="3"/>
  <c r="P1656" i="3"/>
  <c r="AA1656" i="3"/>
  <c r="AL1656" i="3"/>
  <c r="AV1656" i="3"/>
  <c r="BG1656" i="3"/>
  <c r="E1657" i="3"/>
  <c r="F1657" i="3"/>
  <c r="G1657" i="3"/>
  <c r="H1657" i="3"/>
  <c r="I1657" i="3"/>
  <c r="J1657" i="3"/>
  <c r="L1657" i="3"/>
  <c r="E1658" i="3"/>
  <c r="K1658" i="3" s="1"/>
  <c r="AB1658" i="3" s="1"/>
  <c r="F1658" i="3"/>
  <c r="G1658" i="3"/>
  <c r="H1658" i="3"/>
  <c r="L1658" i="3" s="1"/>
  <c r="I1658" i="3"/>
  <c r="J1658" i="3"/>
  <c r="AF1658" i="3"/>
  <c r="AV1658" i="3"/>
  <c r="E1659" i="3"/>
  <c r="F1659" i="3"/>
  <c r="K1659" i="3" s="1"/>
  <c r="G1659" i="3"/>
  <c r="H1659" i="3"/>
  <c r="I1659" i="3"/>
  <c r="J1659" i="3"/>
  <c r="E1660" i="3"/>
  <c r="K1660" i="3" s="1"/>
  <c r="AB1660" i="3" s="1"/>
  <c r="F1660" i="3"/>
  <c r="G1660" i="3"/>
  <c r="H1660" i="3"/>
  <c r="L1660" i="3" s="1"/>
  <c r="I1660" i="3"/>
  <c r="J1660" i="3"/>
  <c r="AF1660" i="3"/>
  <c r="AV1660" i="3"/>
  <c r="E1661" i="3"/>
  <c r="F1661" i="3"/>
  <c r="K1661" i="3" s="1"/>
  <c r="G1661" i="3"/>
  <c r="H1661" i="3"/>
  <c r="I1661" i="3"/>
  <c r="J1661" i="3"/>
  <c r="E1662" i="3"/>
  <c r="F1662" i="3"/>
  <c r="G1662" i="3"/>
  <c r="H1662" i="3"/>
  <c r="I1662" i="3"/>
  <c r="J1662" i="3"/>
  <c r="L1662" i="3" s="1"/>
  <c r="K1662" i="3"/>
  <c r="V1662" i="3"/>
  <c r="Z1662" i="3"/>
  <c r="AL1662" i="3"/>
  <c r="AP1662" i="3"/>
  <c r="BB1662" i="3"/>
  <c r="BF1662" i="3"/>
  <c r="E1663" i="3"/>
  <c r="F1663" i="3"/>
  <c r="K1663" i="3" s="1"/>
  <c r="G1663" i="3"/>
  <c r="H1663" i="3"/>
  <c r="L1663" i="3" s="1"/>
  <c r="X1663" i="3" s="1"/>
  <c r="I1663" i="3"/>
  <c r="J1663" i="3"/>
  <c r="AN1663" i="3"/>
  <c r="BD1663" i="3"/>
  <c r="E1664" i="3"/>
  <c r="F1664" i="3"/>
  <c r="K1664" i="3" s="1"/>
  <c r="Z1664" i="3" s="1"/>
  <c r="G1664" i="3"/>
  <c r="H1664" i="3"/>
  <c r="I1664" i="3"/>
  <c r="J1664" i="3"/>
  <c r="L1664" i="3" s="1"/>
  <c r="AP1664" i="3"/>
  <c r="E1665" i="3"/>
  <c r="F1665" i="3"/>
  <c r="K1665" i="3" s="1"/>
  <c r="G1665" i="3"/>
  <c r="H1665" i="3"/>
  <c r="L1665" i="3" s="1"/>
  <c r="I1665" i="3"/>
  <c r="J1665" i="3"/>
  <c r="X1665" i="3"/>
  <c r="BD1665" i="3"/>
  <c r="E1666" i="3"/>
  <c r="F1666" i="3"/>
  <c r="K1666" i="3" s="1"/>
  <c r="G1666" i="3"/>
  <c r="H1666" i="3"/>
  <c r="I1666" i="3"/>
  <c r="J1666" i="3"/>
  <c r="L1666" i="3" s="1"/>
  <c r="E1667" i="3"/>
  <c r="K1667" i="3" s="1"/>
  <c r="F1667" i="3"/>
  <c r="G1667" i="3"/>
  <c r="H1667" i="3"/>
  <c r="L1667" i="3" s="1"/>
  <c r="I1667" i="3"/>
  <c r="J1667" i="3"/>
  <c r="X1667" i="3"/>
  <c r="AN1667" i="3"/>
  <c r="BD1667" i="3"/>
  <c r="E1668" i="3"/>
  <c r="F1668" i="3"/>
  <c r="K1668" i="3" s="1"/>
  <c r="Z1668" i="3" s="1"/>
  <c r="G1668" i="3"/>
  <c r="H1668" i="3"/>
  <c r="I1668" i="3"/>
  <c r="J1668" i="3"/>
  <c r="L1668" i="3" s="1"/>
  <c r="AP1668" i="3"/>
  <c r="E1669" i="3"/>
  <c r="K1669" i="3" s="1"/>
  <c r="F1669" i="3"/>
  <c r="G1669" i="3"/>
  <c r="H1669" i="3"/>
  <c r="L1669" i="3" s="1"/>
  <c r="I1669" i="3"/>
  <c r="J1669" i="3"/>
  <c r="R1669" i="3"/>
  <c r="Z1669" i="3"/>
  <c r="AH1669" i="3"/>
  <c r="AP1669" i="3"/>
  <c r="AX1669" i="3"/>
  <c r="BF1669" i="3"/>
  <c r="E1670" i="3"/>
  <c r="F1670" i="3"/>
  <c r="K1670" i="3" s="1"/>
  <c r="T1670" i="3" s="1"/>
  <c r="G1670" i="3"/>
  <c r="H1670" i="3"/>
  <c r="L1670" i="3" s="1"/>
  <c r="AD1670" i="3" s="1"/>
  <c r="I1670" i="3"/>
  <c r="J1670" i="3"/>
  <c r="V1670" i="3"/>
  <c r="AL1670" i="3"/>
  <c r="BB1670" i="3"/>
  <c r="E1671" i="3"/>
  <c r="F1671" i="3"/>
  <c r="G1671" i="3"/>
  <c r="H1671" i="3"/>
  <c r="I1671" i="3"/>
  <c r="J1671" i="3"/>
  <c r="E1672" i="3"/>
  <c r="F1672" i="3"/>
  <c r="K1672" i="3" s="1"/>
  <c r="G1672" i="3"/>
  <c r="H1672" i="3"/>
  <c r="L1672" i="3" s="1"/>
  <c r="I1672" i="3"/>
  <c r="J1672" i="3"/>
  <c r="E1673" i="3"/>
  <c r="F1673" i="3"/>
  <c r="G1673" i="3"/>
  <c r="H1673" i="3"/>
  <c r="I1673" i="3"/>
  <c r="L1673" i="3" s="1"/>
  <c r="AA1673" i="3" s="1"/>
  <c r="J1673" i="3"/>
  <c r="K1673" i="3"/>
  <c r="O1673" i="3" s="1"/>
  <c r="S1673" i="3"/>
  <c r="AI1673" i="3"/>
  <c r="AY1673" i="3"/>
  <c r="E1674" i="3"/>
  <c r="K1674" i="3" s="1"/>
  <c r="F1674" i="3"/>
  <c r="G1674" i="3"/>
  <c r="H1674" i="3"/>
  <c r="I1674" i="3"/>
  <c r="L1674" i="3" s="1"/>
  <c r="U1674" i="3" s="1"/>
  <c r="J1674" i="3"/>
  <c r="E1675" i="3"/>
  <c r="F1675" i="3"/>
  <c r="G1675" i="3"/>
  <c r="H1675" i="3"/>
  <c r="I1675" i="3"/>
  <c r="L1675" i="3" s="1"/>
  <c r="AA1675" i="3" s="1"/>
  <c r="J1675" i="3"/>
  <c r="K1675" i="3"/>
  <c r="O1675" i="3" s="1"/>
  <c r="S1675" i="3"/>
  <c r="AI1675" i="3"/>
  <c r="AY1675" i="3"/>
  <c r="E1676" i="3"/>
  <c r="K1676" i="3" s="1"/>
  <c r="M1676" i="3" s="1"/>
  <c r="F1676" i="3"/>
  <c r="G1676" i="3"/>
  <c r="H1676" i="3"/>
  <c r="I1676" i="3"/>
  <c r="L1676" i="3" s="1"/>
  <c r="J1676" i="3"/>
  <c r="E1677" i="3"/>
  <c r="F1677" i="3"/>
  <c r="G1677" i="3"/>
  <c r="H1677" i="3"/>
  <c r="I1677" i="3"/>
  <c r="L1677" i="3" s="1"/>
  <c r="S1677" i="3" s="1"/>
  <c r="J1677" i="3"/>
  <c r="K1677" i="3"/>
  <c r="M1677" i="3" s="1"/>
  <c r="E1678" i="3"/>
  <c r="F1678" i="3"/>
  <c r="G1678" i="3"/>
  <c r="K1678" i="3" s="1"/>
  <c r="H1678" i="3"/>
  <c r="I1678" i="3"/>
  <c r="L1678" i="3" s="1"/>
  <c r="J1678" i="3"/>
  <c r="E1679" i="3"/>
  <c r="K1679" i="3" s="1"/>
  <c r="F1679" i="3"/>
  <c r="G1679" i="3"/>
  <c r="H1679" i="3"/>
  <c r="I1679" i="3"/>
  <c r="L1679" i="3" s="1"/>
  <c r="J1679" i="3"/>
  <c r="E1680" i="3"/>
  <c r="K1680" i="3" s="1"/>
  <c r="F1680" i="3"/>
  <c r="G1680" i="3"/>
  <c r="H1680" i="3"/>
  <c r="I1680" i="3"/>
  <c r="L1680" i="3" s="1"/>
  <c r="J1680" i="3"/>
  <c r="E1681" i="3"/>
  <c r="F1681" i="3"/>
  <c r="G1681" i="3"/>
  <c r="K1681" i="3" s="1"/>
  <c r="H1681" i="3"/>
  <c r="I1681" i="3"/>
  <c r="L1681" i="3" s="1"/>
  <c r="J1681" i="3"/>
  <c r="E1682" i="3"/>
  <c r="K1682" i="3" s="1"/>
  <c r="F1682" i="3"/>
  <c r="G1682" i="3"/>
  <c r="H1682" i="3"/>
  <c r="I1682" i="3"/>
  <c r="L1682" i="3" s="1"/>
  <c r="J1682" i="3"/>
  <c r="E1683" i="3"/>
  <c r="F1683" i="3"/>
  <c r="G1683" i="3"/>
  <c r="K1683" i="3" s="1"/>
  <c r="H1683" i="3"/>
  <c r="I1683" i="3"/>
  <c r="L1683" i="3" s="1"/>
  <c r="J1683" i="3"/>
  <c r="E1684" i="3"/>
  <c r="K1684" i="3" s="1"/>
  <c r="F1684" i="3"/>
  <c r="G1684" i="3"/>
  <c r="H1684" i="3"/>
  <c r="I1684" i="3"/>
  <c r="L1684" i="3" s="1"/>
  <c r="J1684" i="3"/>
  <c r="P1679" i="3" l="1"/>
  <c r="T1679" i="3"/>
  <c r="X1679" i="3"/>
  <c r="AB1679" i="3"/>
  <c r="AF1679" i="3"/>
  <c r="AJ1679" i="3"/>
  <c r="AN1679" i="3"/>
  <c r="AR1679" i="3"/>
  <c r="AV1679" i="3"/>
  <c r="AZ1679" i="3"/>
  <c r="BD1679" i="3"/>
  <c r="BH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Q1679" i="3"/>
  <c r="Y1679" i="3"/>
  <c r="AG1679" i="3"/>
  <c r="AO1679" i="3"/>
  <c r="AW1679" i="3"/>
  <c r="BE1679" i="3"/>
  <c r="S1679" i="3"/>
  <c r="AA1679" i="3"/>
  <c r="AI1679" i="3"/>
  <c r="AQ1679" i="3"/>
  <c r="AY1679" i="3"/>
  <c r="BG1679" i="3"/>
  <c r="O1679" i="3"/>
  <c r="W1679" i="3"/>
  <c r="AE1679" i="3"/>
  <c r="AM1679" i="3"/>
  <c r="AU1679" i="3"/>
  <c r="BC1679" i="3"/>
  <c r="M1679" i="3"/>
  <c r="U1679" i="3"/>
  <c r="AC1679" i="3"/>
  <c r="AK1679" i="3"/>
  <c r="AS1679" i="3"/>
  <c r="BA1679" i="3"/>
  <c r="BI1679" i="3"/>
  <c r="AB1672" i="3"/>
  <c r="AS1672" i="3"/>
  <c r="BI1672" i="3"/>
  <c r="R1672" i="3"/>
  <c r="AK1672" i="3"/>
  <c r="BA1672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AA1681" i="3"/>
  <c r="AQ1681" i="3"/>
  <c r="BC1681" i="3"/>
  <c r="N1681" i="3"/>
  <c r="BJ1681" i="3" s="1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E1681" i="3"/>
  <c r="AI1681" i="3"/>
  <c r="AM1681" i="3"/>
  <c r="AU1681" i="3"/>
  <c r="AY1681" i="3"/>
  <c r="BG1681" i="3"/>
  <c r="N1680" i="3"/>
  <c r="R1680" i="3"/>
  <c r="V1680" i="3"/>
  <c r="Z1680" i="3"/>
  <c r="O1680" i="3"/>
  <c r="T1680" i="3"/>
  <c r="Y1680" i="3"/>
  <c r="AD1680" i="3"/>
  <c r="AH1680" i="3"/>
  <c r="AL1680" i="3"/>
  <c r="AP1680" i="3"/>
  <c r="AT1680" i="3"/>
  <c r="AX1680" i="3"/>
  <c r="BB1680" i="3"/>
  <c r="BF1680" i="3"/>
  <c r="P1680" i="3"/>
  <c r="U1680" i="3"/>
  <c r="AA1680" i="3"/>
  <c r="AE1680" i="3"/>
  <c r="AI1680" i="3"/>
  <c r="AM1680" i="3"/>
  <c r="AQ1680" i="3"/>
  <c r="AU1680" i="3"/>
  <c r="AY1680" i="3"/>
  <c r="BC1680" i="3"/>
  <c r="BG1680" i="3"/>
  <c r="M1680" i="3"/>
  <c r="S1680" i="3"/>
  <c r="X1680" i="3"/>
  <c r="AC1680" i="3"/>
  <c r="AG1680" i="3"/>
  <c r="AK1680" i="3"/>
  <c r="AO1680" i="3"/>
  <c r="AS1680" i="3"/>
  <c r="AW1680" i="3"/>
  <c r="BA1680" i="3"/>
  <c r="BE1680" i="3"/>
  <c r="BI1680" i="3"/>
  <c r="Q1680" i="3"/>
  <c r="W1680" i="3"/>
  <c r="AB1680" i="3"/>
  <c r="AF1680" i="3"/>
  <c r="AJ1680" i="3"/>
  <c r="AN1680" i="3"/>
  <c r="AR1680" i="3"/>
  <c r="AV1680" i="3"/>
  <c r="AZ1680" i="3"/>
  <c r="BD1680" i="3"/>
  <c r="BH1680" i="3"/>
  <c r="AG1672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M1678" i="3"/>
  <c r="U1678" i="3"/>
  <c r="AC1678" i="3"/>
  <c r="AK1678" i="3"/>
  <c r="AS1678" i="3"/>
  <c r="BA1678" i="3"/>
  <c r="BI1678" i="3"/>
  <c r="S1678" i="3"/>
  <c r="AA1678" i="3"/>
  <c r="AI1678" i="3"/>
  <c r="AQ1678" i="3"/>
  <c r="AY1678" i="3"/>
  <c r="BG1678" i="3"/>
  <c r="O1678" i="3"/>
  <c r="BL1678" i="3" s="1"/>
  <c r="W1678" i="3"/>
  <c r="AE1678" i="3"/>
  <c r="AM1678" i="3"/>
  <c r="AU1678" i="3"/>
  <c r="BC1678" i="3"/>
  <c r="Q1678" i="3"/>
  <c r="Y1678" i="3"/>
  <c r="AG1678" i="3"/>
  <c r="AO1678" i="3"/>
  <c r="AW1678" i="3"/>
  <c r="BE1678" i="3"/>
  <c r="BN1677" i="3"/>
  <c r="BA1676" i="3"/>
  <c r="AK1676" i="3"/>
  <c r="U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AD1666" i="3"/>
  <c r="AT1666" i="3"/>
  <c r="R1666" i="3"/>
  <c r="AH1666" i="3"/>
  <c r="AX1666" i="3"/>
  <c r="V1666" i="3"/>
  <c r="AL1666" i="3"/>
  <c r="BB1666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N1647" i="3"/>
  <c r="R1647" i="3"/>
  <c r="V1647" i="3"/>
  <c r="Z1647" i="3"/>
  <c r="AD1647" i="3"/>
  <c r="AH1647" i="3"/>
  <c r="AL1647" i="3"/>
  <c r="AP1647" i="3"/>
  <c r="AT1647" i="3"/>
  <c r="AX1647" i="3"/>
  <c r="BB1647" i="3"/>
  <c r="BF1647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AF1647" i="3"/>
  <c r="AV1647" i="3"/>
  <c r="T1647" i="3"/>
  <c r="AJ1647" i="3"/>
  <c r="AZ1647" i="3"/>
  <c r="X1647" i="3"/>
  <c r="AN1647" i="3"/>
  <c r="BD1647" i="3"/>
  <c r="AB1647" i="3"/>
  <c r="AR1647" i="3"/>
  <c r="BH1647" i="3"/>
  <c r="BI1677" i="3"/>
  <c r="BA1677" i="3"/>
  <c r="AS1677" i="3"/>
  <c r="AK1677" i="3"/>
  <c r="AC1677" i="3"/>
  <c r="U1677" i="3"/>
  <c r="AW1676" i="3"/>
  <c r="AG1676" i="3"/>
  <c r="Q1676" i="3"/>
  <c r="AU1675" i="3"/>
  <c r="AE1675" i="3"/>
  <c r="AW1674" i="3"/>
  <c r="AG1674" i="3"/>
  <c r="Q1674" i="3"/>
  <c r="AU1673" i="3"/>
  <c r="AE1673" i="3"/>
  <c r="AW1672" i="3"/>
  <c r="L1671" i="3"/>
  <c r="AV1667" i="3"/>
  <c r="T1667" i="3"/>
  <c r="AJ1667" i="3"/>
  <c r="AZ1667" i="3"/>
  <c r="BF1666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AB1665" i="3"/>
  <c r="AR1665" i="3"/>
  <c r="BH1665" i="3"/>
  <c r="P1665" i="3"/>
  <c r="AF1665" i="3"/>
  <c r="AV1665" i="3"/>
  <c r="T1665" i="3"/>
  <c r="AJ1665" i="3"/>
  <c r="AZ1665" i="3"/>
  <c r="BC1677" i="3"/>
  <c r="AU1677" i="3"/>
  <c r="AM1677" i="3"/>
  <c r="AE1677" i="3"/>
  <c r="W1677" i="3"/>
  <c r="O1677" i="3"/>
  <c r="BG1677" i="3"/>
  <c r="AY1677" i="3"/>
  <c r="AQ1677" i="3"/>
  <c r="AI1677" i="3"/>
  <c r="AA1677" i="3"/>
  <c r="P1677" i="3"/>
  <c r="BK1677" i="3" s="1"/>
  <c r="T1677" i="3"/>
  <c r="X1677" i="3"/>
  <c r="AB1677" i="3"/>
  <c r="AF1677" i="3"/>
  <c r="AJ1677" i="3"/>
  <c r="AN1677" i="3"/>
  <c r="AR1677" i="3"/>
  <c r="AV1677" i="3"/>
  <c r="AZ1677" i="3"/>
  <c r="BD1677" i="3"/>
  <c r="BH1677" i="3"/>
  <c r="N1677" i="3"/>
  <c r="R1677" i="3"/>
  <c r="V1677" i="3"/>
  <c r="Z1677" i="3"/>
  <c r="BM1677" i="3" s="1"/>
  <c r="AD1677" i="3"/>
  <c r="AH1677" i="3"/>
  <c r="AL1677" i="3"/>
  <c r="AP1677" i="3"/>
  <c r="AT1677" i="3"/>
  <c r="AX1677" i="3"/>
  <c r="BB1677" i="3"/>
  <c r="BF1677" i="3"/>
  <c r="BI1676" i="3"/>
  <c r="AS1676" i="3"/>
  <c r="AC1676" i="3"/>
  <c r="BG1675" i="3"/>
  <c r="AQ1675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BM1675" i="3" s="1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BL1675" i="3" s="1"/>
  <c r="V1675" i="3"/>
  <c r="Z1675" i="3"/>
  <c r="AD1675" i="3"/>
  <c r="AH1675" i="3"/>
  <c r="AL1675" i="3"/>
  <c r="AP1675" i="3"/>
  <c r="AT1675" i="3"/>
  <c r="AX1675" i="3"/>
  <c r="BB1675" i="3"/>
  <c r="BF1675" i="3"/>
  <c r="BI1674" i="3"/>
  <c r="AS1674" i="3"/>
  <c r="AC1674" i="3"/>
  <c r="M1674" i="3"/>
  <c r="BG1673" i="3"/>
  <c r="AQ1673" i="3"/>
  <c r="P1673" i="3"/>
  <c r="T1673" i="3"/>
  <c r="BM1673" i="3" s="1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BL1673" i="3" s="1"/>
  <c r="V1673" i="3"/>
  <c r="Z1673" i="3"/>
  <c r="AD1673" i="3"/>
  <c r="AH1673" i="3"/>
  <c r="AL1673" i="3"/>
  <c r="AP1673" i="3"/>
  <c r="AT1673" i="3"/>
  <c r="AX1673" i="3"/>
  <c r="BB1673" i="3"/>
  <c r="BF1673" i="3"/>
  <c r="M1672" i="3"/>
  <c r="Q1672" i="3"/>
  <c r="U1672" i="3"/>
  <c r="Y1672" i="3"/>
  <c r="AC1672" i="3"/>
  <c r="N1672" i="3"/>
  <c r="S1672" i="3"/>
  <c r="X1672" i="3"/>
  <c r="AD1672" i="3"/>
  <c r="AH1672" i="3"/>
  <c r="AL1672" i="3"/>
  <c r="AP1672" i="3"/>
  <c r="AT1672" i="3"/>
  <c r="AX1672" i="3"/>
  <c r="BB1672" i="3"/>
  <c r="BF1672" i="3"/>
  <c r="O1672" i="3"/>
  <c r="T1672" i="3"/>
  <c r="Z1672" i="3"/>
  <c r="AE1672" i="3"/>
  <c r="AI1672" i="3"/>
  <c r="AM1672" i="3"/>
  <c r="AQ1672" i="3"/>
  <c r="AU1672" i="3"/>
  <c r="AY1672" i="3"/>
  <c r="BC1672" i="3"/>
  <c r="BG1672" i="3"/>
  <c r="P1672" i="3"/>
  <c r="V1672" i="3"/>
  <c r="AA1672" i="3"/>
  <c r="AF1672" i="3"/>
  <c r="AJ1672" i="3"/>
  <c r="AN1672" i="3"/>
  <c r="AR1672" i="3"/>
  <c r="AV1672" i="3"/>
  <c r="AZ1672" i="3"/>
  <c r="BD1672" i="3"/>
  <c r="BH1672" i="3"/>
  <c r="R1670" i="3"/>
  <c r="Z1670" i="3"/>
  <c r="AH1670" i="3"/>
  <c r="AP1670" i="3"/>
  <c r="AX1670" i="3"/>
  <c r="BF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AD1668" i="3"/>
  <c r="AT1668" i="3"/>
  <c r="R1668" i="3"/>
  <c r="AH1668" i="3"/>
  <c r="AX1668" i="3"/>
  <c r="V1668" i="3"/>
  <c r="AL1668" i="3"/>
  <c r="BB1668" i="3"/>
  <c r="AP1666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AD1664" i="3"/>
  <c r="AT1664" i="3"/>
  <c r="R1664" i="3"/>
  <c r="AH1664" i="3"/>
  <c r="AX1664" i="3"/>
  <c r="V1664" i="3"/>
  <c r="AL1664" i="3"/>
  <c r="BB1664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BK1676" i="3" s="1"/>
  <c r="T1676" i="3"/>
  <c r="X1676" i="3"/>
  <c r="AB1676" i="3"/>
  <c r="AF1676" i="3"/>
  <c r="AJ1676" i="3"/>
  <c r="AN1676" i="3"/>
  <c r="AR1676" i="3"/>
  <c r="AV1676" i="3"/>
  <c r="AZ1676" i="3"/>
  <c r="BD1676" i="3"/>
  <c r="BH1676" i="3"/>
  <c r="BA1674" i="3"/>
  <c r="AK1674" i="3"/>
  <c r="BE1677" i="3"/>
  <c r="AW1677" i="3"/>
  <c r="AO1677" i="3"/>
  <c r="AG1677" i="3"/>
  <c r="Y1677" i="3"/>
  <c r="Q1677" i="3"/>
  <c r="BE1676" i="3"/>
  <c r="AO1676" i="3"/>
  <c r="Y1676" i="3"/>
  <c r="BC1675" i="3"/>
  <c r="AM1675" i="3"/>
  <c r="W1675" i="3"/>
  <c r="BE1674" i="3"/>
  <c r="AO1674" i="3"/>
  <c r="Y1674" i="3"/>
  <c r="BC1673" i="3"/>
  <c r="AM1673" i="3"/>
  <c r="W1673" i="3"/>
  <c r="BE1672" i="3"/>
  <c r="AO1672" i="3"/>
  <c r="W1672" i="3"/>
  <c r="AT1670" i="3"/>
  <c r="N1670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BF1668" i="3"/>
  <c r="Z1666" i="3"/>
  <c r="AN1665" i="3"/>
  <c r="BF1664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AB1663" i="3"/>
  <c r="AR1663" i="3"/>
  <c r="BH1663" i="3"/>
  <c r="P1663" i="3"/>
  <c r="AF1663" i="3"/>
  <c r="AV1663" i="3"/>
  <c r="T1663" i="3"/>
  <c r="AJ1663" i="3"/>
  <c r="AZ1663" i="3"/>
  <c r="K1671" i="3"/>
  <c r="BH1670" i="3"/>
  <c r="AZ1670" i="3"/>
  <c r="AR1670" i="3"/>
  <c r="AJ1670" i="3"/>
  <c r="AB1670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T1660" i="3"/>
  <c r="AJ1660" i="3"/>
  <c r="AZ1660" i="3"/>
  <c r="X1660" i="3"/>
  <c r="AN1660" i="3"/>
  <c r="BD1660" i="3"/>
  <c r="T1658" i="3"/>
  <c r="AJ1658" i="3"/>
  <c r="AZ1658" i="3"/>
  <c r="X1658" i="3"/>
  <c r="AN1658" i="3"/>
  <c r="BD1658" i="3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AF1667" i="3"/>
  <c r="P1667" i="3"/>
  <c r="AX1662" i="3"/>
  <c r="AH1662" i="3"/>
  <c r="R1662" i="3"/>
  <c r="P1660" i="3"/>
  <c r="P1658" i="3"/>
  <c r="BD1670" i="3"/>
  <c r="AV1670" i="3"/>
  <c r="AN1670" i="3"/>
  <c r="AF1670" i="3"/>
  <c r="X1670" i="3"/>
  <c r="P1670" i="3"/>
  <c r="BH1669" i="3"/>
  <c r="AZ1669" i="3"/>
  <c r="AR1669" i="3"/>
  <c r="AJ1669" i="3"/>
  <c r="AB1669" i="3"/>
  <c r="T1669" i="3"/>
  <c r="BH1667" i="3"/>
  <c r="AR1667" i="3"/>
  <c r="AB1667" i="3"/>
  <c r="AT1662" i="3"/>
  <c r="AD1662" i="3"/>
  <c r="N1662" i="3"/>
  <c r="BH1660" i="3"/>
  <c r="AR1660" i="3"/>
  <c r="BH1658" i="3"/>
  <c r="AR1658" i="3"/>
  <c r="BB1656" i="3"/>
  <c r="O1659" i="3"/>
  <c r="AE1659" i="3"/>
  <c r="AU1659" i="3"/>
  <c r="P1659" i="3"/>
  <c r="AF1659" i="3"/>
  <c r="AV1659" i="3"/>
  <c r="M1659" i="3"/>
  <c r="AC1659" i="3"/>
  <c r="AS1659" i="3"/>
  <c r="BI1659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AD1650" i="3"/>
  <c r="AT1650" i="3"/>
  <c r="R1650" i="3"/>
  <c r="AH1650" i="3"/>
  <c r="AX1650" i="3"/>
  <c r="V1650" i="3"/>
  <c r="AL1650" i="3"/>
  <c r="BB1650" i="3"/>
  <c r="Z1650" i="3"/>
  <c r="AP1650" i="3"/>
  <c r="BF1650" i="3"/>
  <c r="L1661" i="3"/>
  <c r="AD1661" i="3" s="1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BB1659" i="3"/>
  <c r="AL1659" i="3"/>
  <c r="V1659" i="3"/>
  <c r="L1659" i="3"/>
  <c r="AT1659" i="3" s="1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AQ1656" i="3"/>
  <c r="V1656" i="3"/>
  <c r="BB1655" i="3"/>
  <c r="AT1655" i="3"/>
  <c r="AL1655" i="3"/>
  <c r="AC1655" i="3"/>
  <c r="M1655" i="3"/>
  <c r="BG1654" i="3"/>
  <c r="AQ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BL1654" i="3" s="1"/>
  <c r="V1654" i="3"/>
  <c r="Z1654" i="3"/>
  <c r="AD1654" i="3"/>
  <c r="AH1654" i="3"/>
  <c r="AL1654" i="3"/>
  <c r="AP1654" i="3"/>
  <c r="AT1654" i="3"/>
  <c r="AX1654" i="3"/>
  <c r="BB1654" i="3"/>
  <c r="BF1654" i="3"/>
  <c r="Q1653" i="3"/>
  <c r="V1653" i="3"/>
  <c r="Z1653" i="3"/>
  <c r="AD1653" i="3"/>
  <c r="AH1653" i="3"/>
  <c r="AL1653" i="3"/>
  <c r="AP1653" i="3"/>
  <c r="AT1653" i="3"/>
  <c r="AX1653" i="3"/>
  <c r="BB1653" i="3"/>
  <c r="BF1653" i="3"/>
  <c r="N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K1657" i="3"/>
  <c r="AS1655" i="3"/>
  <c r="AK1655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BJ1652" i="3" s="1"/>
  <c r="AD1652" i="3"/>
  <c r="AT1652" i="3"/>
  <c r="R1652" i="3"/>
  <c r="AH1652" i="3"/>
  <c r="AX1652" i="3"/>
  <c r="V1652" i="3"/>
  <c r="AL1652" i="3"/>
  <c r="BB1652" i="3"/>
  <c r="N1655" i="3"/>
  <c r="R1655" i="3"/>
  <c r="V1655" i="3"/>
  <c r="Z1655" i="3"/>
  <c r="AD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AY1654" i="3"/>
  <c r="AI1654" i="3"/>
  <c r="S1654" i="3"/>
  <c r="BM1654" i="3" s="1"/>
  <c r="BA1653" i="3"/>
  <c r="AK1653" i="3"/>
  <c r="U1653" i="3"/>
  <c r="BF1652" i="3"/>
  <c r="O1653" i="3"/>
  <c r="S1653" i="3"/>
  <c r="AZ1651" i="3"/>
  <c r="AJ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O1648" i="3"/>
  <c r="W1648" i="3"/>
  <c r="AE1648" i="3"/>
  <c r="AM1648" i="3"/>
  <c r="AU1648" i="3"/>
  <c r="BC1648" i="3"/>
  <c r="P1648" i="3"/>
  <c r="X1648" i="3"/>
  <c r="AF1648" i="3"/>
  <c r="AN1648" i="3"/>
  <c r="AV1648" i="3"/>
  <c r="BD1648" i="3"/>
  <c r="M1648" i="3"/>
  <c r="U1648" i="3"/>
  <c r="AC1648" i="3"/>
  <c r="AK1648" i="3"/>
  <c r="AS1648" i="3"/>
  <c r="BA1648" i="3"/>
  <c r="BI1648" i="3"/>
  <c r="BG1653" i="3"/>
  <c r="BC1653" i="3"/>
  <c r="AY1653" i="3"/>
  <c r="AU1653" i="3"/>
  <c r="AQ1653" i="3"/>
  <c r="AM1653" i="3"/>
  <c r="AI1653" i="3"/>
  <c r="AE1653" i="3"/>
  <c r="AA1653" i="3"/>
  <c r="W1653" i="3"/>
  <c r="R1653" i="3"/>
  <c r="M1653" i="3"/>
  <c r="AV1651" i="3"/>
  <c r="AF1651" i="3"/>
  <c r="P1651" i="3"/>
  <c r="AV1649" i="3"/>
  <c r="AF1649" i="3"/>
  <c r="BB1648" i="3"/>
  <c r="V1648" i="3"/>
  <c r="L1648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AX1648" i="3"/>
  <c r="AH1648" i="3"/>
  <c r="R1648" i="3"/>
  <c r="E1523" i="3"/>
  <c r="F1523" i="3"/>
  <c r="G1523" i="3"/>
  <c r="H1523" i="3"/>
  <c r="L1523" i="3" s="1"/>
  <c r="I1523" i="3"/>
  <c r="J1523" i="3"/>
  <c r="E1524" i="3"/>
  <c r="F1524" i="3"/>
  <c r="K1524" i="3" s="1"/>
  <c r="G1524" i="3"/>
  <c r="H1524" i="3"/>
  <c r="I1524" i="3"/>
  <c r="J1524" i="3"/>
  <c r="L1524" i="3" s="1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L1526" i="3" s="1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L1528" i="3" s="1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L1532" i="3" s="1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L1537" i="3" s="1"/>
  <c r="J1537" i="3"/>
  <c r="K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K1539" i="3"/>
  <c r="E1540" i="3"/>
  <c r="F1540" i="3"/>
  <c r="G1540" i="3"/>
  <c r="H1540" i="3"/>
  <c r="I1540" i="3"/>
  <c r="J1540" i="3"/>
  <c r="E1541" i="3"/>
  <c r="F1541" i="3"/>
  <c r="G1541" i="3"/>
  <c r="K1541" i="3" s="1"/>
  <c r="H1541" i="3"/>
  <c r="I1541" i="3"/>
  <c r="J1541" i="3"/>
  <c r="L1541" i="3" s="1"/>
  <c r="E1542" i="3"/>
  <c r="F1542" i="3"/>
  <c r="G1542" i="3"/>
  <c r="H1542" i="3"/>
  <c r="L1542" i="3" s="1"/>
  <c r="I1542" i="3"/>
  <c r="J1542" i="3"/>
  <c r="E1543" i="3"/>
  <c r="F1543" i="3"/>
  <c r="K1543" i="3" s="1"/>
  <c r="G1543" i="3"/>
  <c r="H1543" i="3"/>
  <c r="I1543" i="3"/>
  <c r="J1543" i="3"/>
  <c r="E1544" i="3"/>
  <c r="F1544" i="3"/>
  <c r="G1544" i="3"/>
  <c r="H1544" i="3"/>
  <c r="L1544" i="3" s="1"/>
  <c r="I1544" i="3"/>
  <c r="J1544" i="3"/>
  <c r="E1545" i="3"/>
  <c r="F1545" i="3"/>
  <c r="G1545" i="3"/>
  <c r="H1545" i="3"/>
  <c r="I1545" i="3"/>
  <c r="J1545" i="3"/>
  <c r="L1545" i="3" s="1"/>
  <c r="E1546" i="3"/>
  <c r="F1546" i="3"/>
  <c r="G1546" i="3"/>
  <c r="H1546" i="3"/>
  <c r="L1546" i="3" s="1"/>
  <c r="I1546" i="3"/>
  <c r="J1546" i="3"/>
  <c r="E1547" i="3"/>
  <c r="F1547" i="3"/>
  <c r="G1547" i="3"/>
  <c r="H1547" i="3"/>
  <c r="I1547" i="3"/>
  <c r="J1547" i="3"/>
  <c r="L1547" i="3" s="1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L1549" i="3" s="1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L1551" i="3" s="1"/>
  <c r="E1552" i="3"/>
  <c r="F1552" i="3"/>
  <c r="G1552" i="3"/>
  <c r="H1552" i="3"/>
  <c r="I1552" i="3"/>
  <c r="J1552" i="3"/>
  <c r="L1552" i="3"/>
  <c r="E1553" i="3"/>
  <c r="F1553" i="3"/>
  <c r="G1553" i="3"/>
  <c r="H1553" i="3"/>
  <c r="I1553" i="3"/>
  <c r="J1553" i="3"/>
  <c r="E1554" i="3"/>
  <c r="K1554" i="3" s="1"/>
  <c r="BE1554" i="3" s="1"/>
  <c r="F1554" i="3"/>
  <c r="G1554" i="3"/>
  <c r="H1554" i="3"/>
  <c r="I1554" i="3"/>
  <c r="L1554" i="3" s="1"/>
  <c r="M1554" i="3" s="1"/>
  <c r="J1554" i="3"/>
  <c r="E1555" i="3"/>
  <c r="F1555" i="3"/>
  <c r="G1555" i="3"/>
  <c r="H1555" i="3"/>
  <c r="I1555" i="3"/>
  <c r="L1555" i="3" s="1"/>
  <c r="J1555" i="3"/>
  <c r="E1556" i="3"/>
  <c r="K1556" i="3" s="1"/>
  <c r="Y1556" i="3" s="1"/>
  <c r="F1556" i="3"/>
  <c r="G1556" i="3"/>
  <c r="H1556" i="3"/>
  <c r="I1556" i="3"/>
  <c r="L1556" i="3" s="1"/>
  <c r="BI1556" i="3" s="1"/>
  <c r="J1556" i="3"/>
  <c r="E1557" i="3"/>
  <c r="F1557" i="3"/>
  <c r="G1557" i="3"/>
  <c r="H1557" i="3"/>
  <c r="I1557" i="3"/>
  <c r="L1557" i="3" s="1"/>
  <c r="J1557" i="3"/>
  <c r="K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K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K1562" i="3" s="1"/>
  <c r="F1562" i="3"/>
  <c r="G1562" i="3"/>
  <c r="H1562" i="3"/>
  <c r="I1562" i="3"/>
  <c r="L1562" i="3" s="1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L1567" i="3"/>
  <c r="E1568" i="3"/>
  <c r="F1568" i="3"/>
  <c r="G1568" i="3"/>
  <c r="H1568" i="3"/>
  <c r="I1568" i="3"/>
  <c r="J1568" i="3"/>
  <c r="E1569" i="3"/>
  <c r="K1569" i="3" s="1"/>
  <c r="F1569" i="3"/>
  <c r="G1569" i="3"/>
  <c r="H1569" i="3"/>
  <c r="I1569" i="3"/>
  <c r="L1569" i="3" s="1"/>
  <c r="BH1569" i="3" s="1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L1573" i="3" s="1"/>
  <c r="I1573" i="3"/>
  <c r="J1573" i="3"/>
  <c r="E1574" i="3"/>
  <c r="F1574" i="3"/>
  <c r="G1574" i="3"/>
  <c r="H1574" i="3"/>
  <c r="I1574" i="3"/>
  <c r="J1574" i="3"/>
  <c r="E1575" i="3"/>
  <c r="K1575" i="3" s="1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L1581" i="3"/>
  <c r="E1582" i="3"/>
  <c r="K1582" i="3" s="1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K1588" i="3" s="1"/>
  <c r="F1588" i="3"/>
  <c r="G1588" i="3"/>
  <c r="H1588" i="3"/>
  <c r="L1588" i="3" s="1"/>
  <c r="I1588" i="3"/>
  <c r="J1588" i="3"/>
  <c r="E1589" i="3"/>
  <c r="F1589" i="3"/>
  <c r="K1589" i="3" s="1"/>
  <c r="G1589" i="3"/>
  <c r="H1589" i="3"/>
  <c r="I1589" i="3"/>
  <c r="J1589" i="3"/>
  <c r="E1590" i="3"/>
  <c r="K1590" i="3" s="1"/>
  <c r="AV1590" i="3" s="1"/>
  <c r="F1590" i="3"/>
  <c r="G1590" i="3"/>
  <c r="H1590" i="3"/>
  <c r="L1590" i="3" s="1"/>
  <c r="I1590" i="3"/>
  <c r="J1590" i="3"/>
  <c r="E1591" i="3"/>
  <c r="F1591" i="3"/>
  <c r="G1591" i="3"/>
  <c r="H1591" i="3"/>
  <c r="I1591" i="3"/>
  <c r="L1591" i="3" s="1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L1593" i="3" s="1"/>
  <c r="J1593" i="3"/>
  <c r="E1594" i="3"/>
  <c r="F1594" i="3"/>
  <c r="G1594" i="3"/>
  <c r="H1594" i="3"/>
  <c r="I1594" i="3"/>
  <c r="J1594" i="3"/>
  <c r="E1595" i="3"/>
  <c r="K1595" i="3" s="1"/>
  <c r="AA1595" i="3" s="1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L1597" i="3" s="1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K1601" i="3" s="1"/>
  <c r="H1601" i="3"/>
  <c r="I1601" i="3"/>
  <c r="J1601" i="3"/>
  <c r="L1601" i="3"/>
  <c r="E1602" i="3"/>
  <c r="F1602" i="3"/>
  <c r="G1602" i="3"/>
  <c r="H1602" i="3"/>
  <c r="I1602" i="3"/>
  <c r="J1602" i="3"/>
  <c r="E1603" i="3"/>
  <c r="F1603" i="3"/>
  <c r="G1603" i="3"/>
  <c r="K1603" i="3" s="1"/>
  <c r="H1603" i="3"/>
  <c r="L1603" i="3" s="1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K1607" i="3" s="1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L1611" i="3" s="1"/>
  <c r="J1611" i="3"/>
  <c r="E1612" i="3"/>
  <c r="F1612" i="3"/>
  <c r="G1612" i="3"/>
  <c r="H1612" i="3"/>
  <c r="I1612" i="3"/>
  <c r="J1612" i="3"/>
  <c r="E1613" i="3"/>
  <c r="F1613" i="3"/>
  <c r="G1613" i="3"/>
  <c r="K1613" i="3" s="1"/>
  <c r="H1613" i="3"/>
  <c r="L1613" i="3" s="1"/>
  <c r="I1613" i="3"/>
  <c r="J1613" i="3"/>
  <c r="E1614" i="3"/>
  <c r="K1614" i="3" s="1"/>
  <c r="F1614" i="3"/>
  <c r="G1614" i="3"/>
  <c r="H1614" i="3"/>
  <c r="I1614" i="3"/>
  <c r="L1614" i="3" s="1"/>
  <c r="J1614" i="3"/>
  <c r="E1615" i="3"/>
  <c r="F1615" i="3"/>
  <c r="G1615" i="3"/>
  <c r="K1615" i="3" s="1"/>
  <c r="H1615" i="3"/>
  <c r="I1615" i="3"/>
  <c r="J1615" i="3"/>
  <c r="L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L1617" i="3" s="1"/>
  <c r="E1618" i="3"/>
  <c r="F1618" i="3"/>
  <c r="G1618" i="3"/>
  <c r="H1618" i="3"/>
  <c r="I1618" i="3"/>
  <c r="J1618" i="3"/>
  <c r="E1619" i="3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L1621" i="3" s="1"/>
  <c r="I1621" i="3"/>
  <c r="J1621" i="3"/>
  <c r="K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K1623" i="3"/>
  <c r="L1623" i="3"/>
  <c r="AI1623" i="3" s="1"/>
  <c r="AQ1623" i="3"/>
  <c r="E1624" i="3"/>
  <c r="F1624" i="3"/>
  <c r="G1624" i="3"/>
  <c r="H1624" i="3"/>
  <c r="I1624" i="3"/>
  <c r="J1624" i="3"/>
  <c r="E1625" i="3"/>
  <c r="K1625" i="3" s="1"/>
  <c r="F1625" i="3"/>
  <c r="G1625" i="3"/>
  <c r="H1625" i="3"/>
  <c r="L1625" i="3" s="1"/>
  <c r="I1625" i="3"/>
  <c r="J1625" i="3"/>
  <c r="E1626" i="3"/>
  <c r="F1626" i="3"/>
  <c r="G1626" i="3"/>
  <c r="H1626" i="3"/>
  <c r="I1626" i="3"/>
  <c r="L1626" i="3" s="1"/>
  <c r="J1626" i="3"/>
  <c r="E1627" i="3"/>
  <c r="F1627" i="3"/>
  <c r="G1627" i="3"/>
  <c r="K1627" i="3" s="1"/>
  <c r="H1627" i="3"/>
  <c r="I1627" i="3"/>
  <c r="J1627" i="3"/>
  <c r="L1627" i="3"/>
  <c r="E1628" i="3"/>
  <c r="F1628" i="3"/>
  <c r="G1628" i="3"/>
  <c r="H1628" i="3"/>
  <c r="I1628" i="3"/>
  <c r="J1628" i="3"/>
  <c r="E1629" i="3"/>
  <c r="F1629" i="3"/>
  <c r="G1629" i="3"/>
  <c r="K1629" i="3" s="1"/>
  <c r="H1629" i="3"/>
  <c r="L1629" i="3" s="1"/>
  <c r="I1629" i="3"/>
  <c r="J1629" i="3"/>
  <c r="E1630" i="3"/>
  <c r="F1630" i="3"/>
  <c r="G1630" i="3"/>
  <c r="H1630" i="3"/>
  <c r="I1630" i="3"/>
  <c r="L1630" i="3" s="1"/>
  <c r="J1630" i="3"/>
  <c r="E1631" i="3"/>
  <c r="F1631" i="3"/>
  <c r="G1631" i="3"/>
  <c r="H1631" i="3"/>
  <c r="L1631" i="3" s="1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K1635" i="3" s="1"/>
  <c r="H1635" i="3"/>
  <c r="I1635" i="3"/>
  <c r="L1635" i="3" s="1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K1638" i="3" s="1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K1640" i="3" s="1"/>
  <c r="H1640" i="3"/>
  <c r="L1640" i="3" s="1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L1644" i="3" s="1"/>
  <c r="J1644" i="3"/>
  <c r="E1645" i="3"/>
  <c r="F1645" i="3"/>
  <c r="G1645" i="3"/>
  <c r="H1645" i="3"/>
  <c r="I1645" i="3"/>
  <c r="J1645" i="3"/>
  <c r="E1646" i="3"/>
  <c r="F1646" i="3"/>
  <c r="G1646" i="3"/>
  <c r="K1646" i="3" s="1"/>
  <c r="H1646" i="3"/>
  <c r="L1646" i="3" s="1"/>
  <c r="I1646" i="3"/>
  <c r="J1646" i="3"/>
  <c r="BN1649" i="3" l="1"/>
  <c r="BK1649" i="3"/>
  <c r="BM1652" i="3"/>
  <c r="BJ1653" i="3"/>
  <c r="BN1654" i="3"/>
  <c r="BK1654" i="3"/>
  <c r="BB1661" i="3"/>
  <c r="BM1656" i="3"/>
  <c r="AC1661" i="3"/>
  <c r="AV1661" i="3"/>
  <c r="BE1661" i="3"/>
  <c r="BM1662" i="3"/>
  <c r="BN1665" i="3"/>
  <c r="BK1665" i="3"/>
  <c r="BM1680" i="3"/>
  <c r="BK1681" i="3"/>
  <c r="BN1681" i="3"/>
  <c r="BM1682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BM1651" i="3"/>
  <c r="BM1655" i="3"/>
  <c r="BK1652" i="3"/>
  <c r="BN1652" i="3"/>
  <c r="BL1652" i="3"/>
  <c r="BL1658" i="3"/>
  <c r="BJ1658" i="3"/>
  <c r="BM1660" i="3"/>
  <c r="V1661" i="3"/>
  <c r="BG1661" i="3"/>
  <c r="BJ1650" i="3"/>
  <c r="BM1650" i="3"/>
  <c r="BJ1656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BJ1662" i="3"/>
  <c r="BM1670" i="3"/>
  <c r="N1659" i="3"/>
  <c r="BN1659" i="3" s="1"/>
  <c r="BK1662" i="3"/>
  <c r="BN1662" i="3"/>
  <c r="BL1662" i="3"/>
  <c r="BL1667" i="3"/>
  <c r="BJ1667" i="3"/>
  <c r="BM166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M1663" i="3"/>
  <c r="BL1676" i="3"/>
  <c r="BJ1676" i="3"/>
  <c r="BJ1668" i="3"/>
  <c r="BM1668" i="3"/>
  <c r="BJ1672" i="3"/>
  <c r="BJ1675" i="3"/>
  <c r="BL1677" i="3"/>
  <c r="BJ1666" i="3"/>
  <c r="BM1666" i="3"/>
  <c r="BN1678" i="3"/>
  <c r="BK1678" i="3"/>
  <c r="BJ1678" i="3"/>
  <c r="BN1680" i="3"/>
  <c r="BK1680" i="3"/>
  <c r="BN1682" i="3"/>
  <c r="BK1682" i="3"/>
  <c r="BL1682" i="3"/>
  <c r="BJ1682" i="3"/>
  <c r="BJ1683" i="3"/>
  <c r="BM1683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BL1656" i="3"/>
  <c r="AF1661" i="3"/>
  <c r="N1661" i="3"/>
  <c r="BM1676" i="3"/>
  <c r="BM1672" i="3"/>
  <c r="BL1681" i="3"/>
  <c r="BM1649" i="3"/>
  <c r="BN1653" i="3"/>
  <c r="BK1653" i="3"/>
  <c r="BK1648" i="3"/>
  <c r="BL1651" i="3"/>
  <c r="BJ1651" i="3"/>
  <c r="BM1653" i="3"/>
  <c r="BL1655" i="3"/>
  <c r="BN1658" i="3"/>
  <c r="BK1658" i="3"/>
  <c r="BL1660" i="3"/>
  <c r="BJ1660" i="3"/>
  <c r="AL1661" i="3"/>
  <c r="BK1650" i="3"/>
  <c r="BN1650" i="3"/>
  <c r="BL1650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70" i="3"/>
  <c r="BN1670" i="3"/>
  <c r="BL1670" i="3"/>
  <c r="BN1667" i="3"/>
  <c r="BK1667" i="3"/>
  <c r="BL1669" i="3"/>
  <c r="BL1663" i="3"/>
  <c r="BJ1663" i="3"/>
  <c r="BJ1664" i="3"/>
  <c r="BM1664" i="3"/>
  <c r="BK1668" i="3"/>
  <c r="BN1668" i="3"/>
  <c r="BL1668" i="3"/>
  <c r="BL1672" i="3"/>
  <c r="BN1672" i="3"/>
  <c r="BK1672" i="3"/>
  <c r="BJ1673" i="3"/>
  <c r="BN1674" i="3"/>
  <c r="BK1674" i="3"/>
  <c r="BN1675" i="3"/>
  <c r="BK1675" i="3"/>
  <c r="BM1665" i="3"/>
  <c r="BM1647" i="3"/>
  <c r="BK1666" i="3"/>
  <c r="BN1666" i="3"/>
  <c r="BL1666" i="3"/>
  <c r="BM1674" i="3"/>
  <c r="BN1676" i="3"/>
  <c r="BM1678" i="3"/>
  <c r="BK1683" i="3"/>
  <c r="BN1683" i="3"/>
  <c r="BL1683" i="3"/>
  <c r="BM1684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BM1658" i="3"/>
  <c r="M1661" i="3"/>
  <c r="P1661" i="3"/>
  <c r="AI1661" i="3"/>
  <c r="S1661" i="3"/>
  <c r="BM1667" i="3"/>
  <c r="BJ1670" i="3"/>
  <c r="BN1647" i="3"/>
  <c r="BK1647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L1648" i="3" s="1"/>
  <c r="BN1651" i="3"/>
  <c r="BK1651" i="3"/>
  <c r="BL1653" i="3"/>
  <c r="BJ1655" i="3"/>
  <c r="BJ1654" i="3"/>
  <c r="BK1655" i="3"/>
  <c r="BN1655" i="3"/>
  <c r="Z1659" i="3"/>
  <c r="AP1659" i="3"/>
  <c r="BF1659" i="3"/>
  <c r="AH1659" i="3"/>
  <c r="AX1659" i="3"/>
  <c r="R1659" i="3"/>
  <c r="BL1659" i="3" s="1"/>
  <c r="BN1660" i="3"/>
  <c r="BK1660" i="3"/>
  <c r="AW1661" i="3"/>
  <c r="BN1656" i="3"/>
  <c r="BK1656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K1669" i="3"/>
  <c r="BN1669" i="3"/>
  <c r="BN1663" i="3"/>
  <c r="BK1663" i="3"/>
  <c r="BJ1669" i="3"/>
  <c r="BK1664" i="3"/>
  <c r="BN1664" i="3"/>
  <c r="BL1664" i="3"/>
  <c r="BN1673" i="3"/>
  <c r="BK1673" i="3"/>
  <c r="BJ1677" i="3"/>
  <c r="BL1665" i="3"/>
  <c r="BJ1665" i="3"/>
  <c r="BL1647" i="3"/>
  <c r="BJ1647" i="3"/>
  <c r="BL1674" i="3"/>
  <c r="BJ1674" i="3"/>
  <c r="BL1680" i="3"/>
  <c r="BJ1680" i="3"/>
  <c r="BM1681" i="3"/>
  <c r="BN1684" i="3"/>
  <c r="BK1684" i="3"/>
  <c r="BL1684" i="3"/>
  <c r="BJ1684" i="3"/>
  <c r="BL1679" i="3"/>
  <c r="BJ1679" i="3"/>
  <c r="X1569" i="3"/>
  <c r="AZ1537" i="3"/>
  <c r="AF1537" i="3"/>
  <c r="AK1556" i="3"/>
  <c r="AP1526" i="3"/>
  <c r="AI1595" i="3"/>
  <c r="L1587" i="3"/>
  <c r="L1585" i="3"/>
  <c r="L1571" i="3"/>
  <c r="K1567" i="3"/>
  <c r="L1563" i="3"/>
  <c r="K1563" i="3"/>
  <c r="K1555" i="3"/>
  <c r="K1551" i="3"/>
  <c r="K1532" i="3"/>
  <c r="S1607" i="3"/>
  <c r="AO1556" i="3"/>
  <c r="L1637" i="3"/>
  <c r="K1630" i="3"/>
  <c r="K1626" i="3"/>
  <c r="K1594" i="3"/>
  <c r="K1592" i="3"/>
  <c r="K1571" i="3"/>
  <c r="L1566" i="3"/>
  <c r="K1566" i="3"/>
  <c r="BE1556" i="3"/>
  <c r="U155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AT1602" i="3" s="1"/>
  <c r="L1594" i="3"/>
  <c r="L1592" i="3"/>
  <c r="L1582" i="3"/>
  <c r="L1579" i="3"/>
  <c r="L1577" i="3"/>
  <c r="L1575" i="3"/>
  <c r="AR1575" i="3" s="1"/>
  <c r="L1565" i="3"/>
  <c r="BA1556" i="3"/>
  <c r="L1539" i="3"/>
  <c r="AF1539" i="3" s="1"/>
  <c r="S1625" i="3"/>
  <c r="AI1625" i="3"/>
  <c r="AQ1625" i="3"/>
  <c r="BG1625" i="3"/>
  <c r="Q1614" i="3"/>
  <c r="AY1607" i="3"/>
  <c r="Z1587" i="3"/>
  <c r="N1524" i="3"/>
  <c r="R1524" i="3"/>
  <c r="AX1524" i="3"/>
  <c r="Z1524" i="3"/>
  <c r="BF1524" i="3"/>
  <c r="AH1524" i="3"/>
  <c r="AP1524" i="3"/>
  <c r="AA1625" i="3"/>
  <c r="S1621" i="3"/>
  <c r="AI1621" i="3"/>
  <c r="L1620" i="3"/>
  <c r="L1612" i="3"/>
  <c r="Q1612" i="3" s="1"/>
  <c r="AA1607" i="3"/>
  <c r="K1553" i="3"/>
  <c r="AM1541" i="3"/>
  <c r="R1541" i="3"/>
  <c r="AX1541" i="3"/>
  <c r="AB1541" i="3"/>
  <c r="BC1541" i="3"/>
  <c r="AH1541" i="3"/>
  <c r="BH1541" i="3"/>
  <c r="AY1621" i="3"/>
  <c r="X1590" i="3"/>
  <c r="P1590" i="3"/>
  <c r="AF1590" i="3"/>
  <c r="T1571" i="3"/>
  <c r="O1557" i="3"/>
  <c r="W1557" i="3"/>
  <c r="BC1557" i="3"/>
  <c r="AI1557" i="3"/>
  <c r="S1557" i="3"/>
  <c r="AM1557" i="3"/>
  <c r="AY1557" i="3"/>
  <c r="AV1607" i="3"/>
  <c r="AI1607" i="3"/>
  <c r="AQ1607" i="3"/>
  <c r="X1588" i="3"/>
  <c r="AV1588" i="3"/>
  <c r="K1620" i="3"/>
  <c r="K1612" i="3"/>
  <c r="AG1575" i="3"/>
  <c r="BC1575" i="3"/>
  <c r="AB1575" i="3"/>
  <c r="BH1575" i="3"/>
  <c r="AM1575" i="3"/>
  <c r="P1569" i="3"/>
  <c r="AB1569" i="3"/>
  <c r="K1565" i="3"/>
  <c r="K1637" i="3"/>
  <c r="L1632" i="3"/>
  <c r="K1632" i="3"/>
  <c r="Z1630" i="3"/>
  <c r="AO1630" i="3"/>
  <c r="Q1630" i="3"/>
  <c r="AW1630" i="3"/>
  <c r="Q1626" i="3"/>
  <c r="BE1626" i="3"/>
  <c r="Y1626" i="3"/>
  <c r="L1624" i="3"/>
  <c r="Q1624" i="3"/>
  <c r="AG1624" i="3"/>
  <c r="S1623" i="3"/>
  <c r="AY1623" i="3"/>
  <c r="AA1623" i="3"/>
  <c r="BG1623" i="3"/>
  <c r="AQ1621" i="3"/>
  <c r="AO1618" i="3"/>
  <c r="Y1618" i="3"/>
  <c r="AG1618" i="3"/>
  <c r="BG1607" i="3"/>
  <c r="K1605" i="3"/>
  <c r="L1596" i="3"/>
  <c r="K1596" i="3"/>
  <c r="S1595" i="3"/>
  <c r="AY1595" i="3"/>
  <c r="AQ1595" i="3"/>
  <c r="BG1595" i="3"/>
  <c r="P1592" i="3"/>
  <c r="Q1575" i="3"/>
  <c r="BD1569" i="3"/>
  <c r="AR1569" i="3"/>
  <c r="M1563" i="3"/>
  <c r="AB1563" i="3"/>
  <c r="AR1563" i="3"/>
  <c r="BH1563" i="3"/>
  <c r="P1563" i="3"/>
  <c r="AF1563" i="3"/>
  <c r="AV1563" i="3"/>
  <c r="AN1563" i="3"/>
  <c r="T1563" i="3"/>
  <c r="AZ1563" i="3"/>
  <c r="BC1562" i="3"/>
  <c r="AG1562" i="3"/>
  <c r="AO1554" i="3"/>
  <c r="U1554" i="3"/>
  <c r="BA1554" i="3"/>
  <c r="Y1554" i="3"/>
  <c r="AK1554" i="3"/>
  <c r="L1553" i="3"/>
  <c r="S1553" i="3" s="1"/>
  <c r="K1643" i="3"/>
  <c r="K1619" i="3"/>
  <c r="K1611" i="3"/>
  <c r="L1610" i="3"/>
  <c r="K1610" i="3"/>
  <c r="L1600" i="3"/>
  <c r="Q1600" i="3" s="1"/>
  <c r="K1600" i="3"/>
  <c r="L1599" i="3"/>
  <c r="AB1599" i="3" s="1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Z1566" i="3"/>
  <c r="AL1566" i="3"/>
  <c r="R1566" i="3"/>
  <c r="AX1566" i="3"/>
  <c r="L1561" i="3"/>
  <c r="K1561" i="3"/>
  <c r="L1560" i="3"/>
  <c r="K1560" i="3"/>
  <c r="AR1539" i="3"/>
  <c r="P1539" i="3"/>
  <c r="AV1539" i="3"/>
  <c r="AB1539" i="3"/>
  <c r="BH1539" i="3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N1616" i="3" s="1"/>
  <c r="K1609" i="3"/>
  <c r="L1608" i="3"/>
  <c r="Q1608" i="3" s="1"/>
  <c r="K1608" i="3"/>
  <c r="L1606" i="3"/>
  <c r="Q1606" i="3" s="1"/>
  <c r="K1606" i="3"/>
  <c r="L1604" i="3"/>
  <c r="K1604" i="3"/>
  <c r="AF1594" i="3"/>
  <c r="K1585" i="3"/>
  <c r="Z1585" i="3" s="1"/>
  <c r="K1584" i="3"/>
  <c r="M1569" i="3"/>
  <c r="AN1569" i="3"/>
  <c r="O1555" i="3"/>
  <c r="AM1555" i="3"/>
  <c r="AQ1555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AA1564" i="3" s="1"/>
  <c r="K1564" i="3"/>
  <c r="L1559" i="3"/>
  <c r="AA1559" i="3" s="1"/>
  <c r="L1558" i="3"/>
  <c r="K1558" i="3"/>
  <c r="K1552" i="3"/>
  <c r="R1552" i="3" s="1"/>
  <c r="K1546" i="3"/>
  <c r="L1543" i="3"/>
  <c r="L1538" i="3"/>
  <c r="S1538" i="3" s="1"/>
  <c r="K1538" i="3"/>
  <c r="AR1537" i="3"/>
  <c r="T1537" i="3"/>
  <c r="L1533" i="3"/>
  <c r="AB1533" i="3" s="1"/>
  <c r="K1533" i="3"/>
  <c r="L1530" i="3"/>
  <c r="K1530" i="3"/>
  <c r="L1527" i="3"/>
  <c r="AF1527" i="3" s="1"/>
  <c r="L1525" i="3"/>
  <c r="K1523" i="3"/>
  <c r="K1593" i="3"/>
  <c r="K1591" i="3"/>
  <c r="K1587" i="3"/>
  <c r="L1586" i="3"/>
  <c r="L1584" i="3"/>
  <c r="L1583" i="3"/>
  <c r="BB1583" i="3" s="1"/>
  <c r="K1581" i="3"/>
  <c r="Q1581" i="3" s="1"/>
  <c r="K1579" i="3"/>
  <c r="K1577" i="3"/>
  <c r="AA1557" i="3"/>
  <c r="L1550" i="3"/>
  <c r="L1548" i="3"/>
  <c r="BH1537" i="3"/>
  <c r="AJ1537" i="3"/>
  <c r="K1528" i="3"/>
  <c r="Q1577" i="3"/>
  <c r="AG1577" i="3"/>
  <c r="AB1577" i="3"/>
  <c r="AW1577" i="3"/>
  <c r="BC1577" i="3"/>
  <c r="L1576" i="3"/>
  <c r="Q1576" i="3" s="1"/>
  <c r="Q1633" i="3"/>
  <c r="AG1633" i="3"/>
  <c r="AW1633" i="3"/>
  <c r="N1633" i="3"/>
  <c r="AD1633" i="3"/>
  <c r="AT1633" i="3"/>
  <c r="O1633" i="3"/>
  <c r="AU1633" i="3"/>
  <c r="X1633" i="3"/>
  <c r="AB1633" i="3"/>
  <c r="AI1633" i="3"/>
  <c r="AZ1633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R1640" i="3"/>
  <c r="V1640" i="3"/>
  <c r="AD1640" i="3"/>
  <c r="AH1640" i="3"/>
  <c r="AP1640" i="3"/>
  <c r="AX1640" i="3"/>
  <c r="BF1640" i="3"/>
  <c r="Z1640" i="3"/>
  <c r="AL1640" i="3"/>
  <c r="AT1640" i="3"/>
  <c r="BB1640" i="3"/>
  <c r="P1640" i="3"/>
  <c r="X1640" i="3"/>
  <c r="AF1640" i="3"/>
  <c r="AN1640" i="3"/>
  <c r="AV1640" i="3"/>
  <c r="BD1640" i="3"/>
  <c r="O1640" i="3"/>
  <c r="W1640" i="3"/>
  <c r="AE1640" i="3"/>
  <c r="AM1640" i="3"/>
  <c r="AU1640" i="3"/>
  <c r="BC1640" i="3"/>
  <c r="S1640" i="3"/>
  <c r="AA1640" i="3"/>
  <c r="AI1640" i="3"/>
  <c r="AQ1640" i="3"/>
  <c r="AY1640" i="3"/>
  <c r="BG1640" i="3"/>
  <c r="T1640" i="3"/>
  <c r="AB1640" i="3"/>
  <c r="AJ1640" i="3"/>
  <c r="AR1640" i="3"/>
  <c r="AZ1640" i="3"/>
  <c r="BH1640" i="3"/>
  <c r="Z1637" i="3"/>
  <c r="AP1637" i="3"/>
  <c r="BF1637" i="3"/>
  <c r="AC1637" i="3"/>
  <c r="AY1637" i="3"/>
  <c r="T1637" i="3"/>
  <c r="AU1637" i="3"/>
  <c r="W1637" i="3"/>
  <c r="P1637" i="3"/>
  <c r="BG1637" i="3"/>
  <c r="BA1637" i="3"/>
  <c r="AW1637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N1635" i="3"/>
  <c r="R1635" i="3"/>
  <c r="V1635" i="3"/>
  <c r="Z1635" i="3"/>
  <c r="AD1635" i="3"/>
  <c r="AH1635" i="3"/>
  <c r="AL1635" i="3"/>
  <c r="AP1635" i="3"/>
  <c r="AT1635" i="3"/>
  <c r="AX1635" i="3"/>
  <c r="BB1635" i="3"/>
  <c r="BF1635" i="3"/>
  <c r="O1635" i="3"/>
  <c r="W1635" i="3"/>
  <c r="AE1635" i="3"/>
  <c r="AM1635" i="3"/>
  <c r="AU1635" i="3"/>
  <c r="BC1635" i="3"/>
  <c r="AV1635" i="3"/>
  <c r="P1635" i="3"/>
  <c r="X1635" i="3"/>
  <c r="AF1635" i="3"/>
  <c r="AN1635" i="3"/>
  <c r="BD1635" i="3"/>
  <c r="AB1635" i="3"/>
  <c r="AR1635" i="3"/>
  <c r="BH1635" i="3"/>
  <c r="AA1635" i="3"/>
  <c r="S1635" i="3"/>
  <c r="AI1635" i="3"/>
  <c r="AY1635" i="3"/>
  <c r="AQ1635" i="3"/>
  <c r="BG1635" i="3"/>
  <c r="T1635" i="3"/>
  <c r="AJ1635" i="3"/>
  <c r="AZ1635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W1627" i="3"/>
  <c r="AE1627" i="3"/>
  <c r="AM1627" i="3"/>
  <c r="AU1627" i="3"/>
  <c r="BC1627" i="3"/>
  <c r="P1627" i="3"/>
  <c r="X1627" i="3"/>
  <c r="AF1627" i="3"/>
  <c r="AN1627" i="3"/>
  <c r="AV1627" i="3"/>
  <c r="BD1627" i="3"/>
  <c r="AB1627" i="3"/>
  <c r="AR1627" i="3"/>
  <c r="BH1627" i="3"/>
  <c r="AA1627" i="3"/>
  <c r="AQ1627" i="3"/>
  <c r="S1627" i="3"/>
  <c r="AI1627" i="3"/>
  <c r="AY1627" i="3"/>
  <c r="BG1627" i="3"/>
  <c r="T1627" i="3"/>
  <c r="AJ1627" i="3"/>
  <c r="AZ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N1639" i="3"/>
  <c r="R1639" i="3"/>
  <c r="V1639" i="3"/>
  <c r="Z1639" i="3"/>
  <c r="AD1639" i="3"/>
  <c r="AH1639" i="3"/>
  <c r="AL1639" i="3"/>
  <c r="AP1639" i="3"/>
  <c r="AT1639" i="3"/>
  <c r="AX1639" i="3"/>
  <c r="M1639" i="3"/>
  <c r="S1639" i="3"/>
  <c r="X1639" i="3"/>
  <c r="AC1639" i="3"/>
  <c r="AI1639" i="3"/>
  <c r="AN1639" i="3"/>
  <c r="AS1639" i="3"/>
  <c r="AY1639" i="3"/>
  <c r="BC1639" i="3"/>
  <c r="BG1639" i="3"/>
  <c r="O1639" i="3"/>
  <c r="T1639" i="3"/>
  <c r="AE1639" i="3"/>
  <c r="AJ1639" i="3"/>
  <c r="AU1639" i="3"/>
  <c r="AZ1639" i="3"/>
  <c r="BH1639" i="3"/>
  <c r="Y1639" i="3"/>
  <c r="AO1639" i="3"/>
  <c r="BD1639" i="3"/>
  <c r="W1639" i="3"/>
  <c r="AG1639" i="3"/>
  <c r="AR1639" i="3"/>
  <c r="BB1639" i="3"/>
  <c r="P1639" i="3"/>
  <c r="AA1639" i="3"/>
  <c r="AK1639" i="3"/>
  <c r="AV1639" i="3"/>
  <c r="BE1639" i="3"/>
  <c r="U1639" i="3"/>
  <c r="AF1639" i="3"/>
  <c r="AQ1639" i="3"/>
  <c r="BA1639" i="3"/>
  <c r="BI1639" i="3"/>
  <c r="Q1639" i="3"/>
  <c r="AB1639" i="3"/>
  <c r="AM1639" i="3"/>
  <c r="AW1639" i="3"/>
  <c r="BF163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R1629" i="3"/>
  <c r="V1629" i="3"/>
  <c r="Z1629" i="3"/>
  <c r="AD1629" i="3"/>
  <c r="AH1629" i="3"/>
  <c r="AL1629" i="3"/>
  <c r="AP1629" i="3"/>
  <c r="AT1629" i="3"/>
  <c r="AX1629" i="3"/>
  <c r="BB1629" i="3"/>
  <c r="BF1629" i="3"/>
  <c r="O1629" i="3"/>
  <c r="W1629" i="3"/>
  <c r="AE1629" i="3"/>
  <c r="AM1629" i="3"/>
  <c r="AU1629" i="3"/>
  <c r="BC1629" i="3"/>
  <c r="BD1629" i="3"/>
  <c r="P1629" i="3"/>
  <c r="X1629" i="3"/>
  <c r="AF1629" i="3"/>
  <c r="AN1629" i="3"/>
  <c r="AV1629" i="3"/>
  <c r="AB1629" i="3"/>
  <c r="AR1629" i="3"/>
  <c r="BH1629" i="3"/>
  <c r="S1629" i="3"/>
  <c r="AI1629" i="3"/>
  <c r="AY1629" i="3"/>
  <c r="AQ1629" i="3"/>
  <c r="T1629" i="3"/>
  <c r="AJ1629" i="3"/>
  <c r="AZ1629" i="3"/>
  <c r="AA1629" i="3"/>
  <c r="BG1629" i="3"/>
  <c r="T1644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W1631" i="3"/>
  <c r="AE1631" i="3"/>
  <c r="AM1631" i="3"/>
  <c r="AU1631" i="3"/>
  <c r="BC1631" i="3"/>
  <c r="BD1631" i="3"/>
  <c r="P1631" i="3"/>
  <c r="X1631" i="3"/>
  <c r="AF1631" i="3"/>
  <c r="AN1631" i="3"/>
  <c r="AV1631" i="3"/>
  <c r="AB1631" i="3"/>
  <c r="AR1631" i="3"/>
  <c r="BH1631" i="3"/>
  <c r="S1631" i="3"/>
  <c r="AI1631" i="3"/>
  <c r="AY1631" i="3"/>
  <c r="T1631" i="3"/>
  <c r="AJ1631" i="3"/>
  <c r="AZ1631" i="3"/>
  <c r="AA1631" i="3"/>
  <c r="AQ1631" i="3"/>
  <c r="BG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4" i="3"/>
  <c r="AP1634" i="3"/>
  <c r="BF1630" i="3"/>
  <c r="AP1630" i="3"/>
  <c r="BF1628" i="3"/>
  <c r="AP1628" i="3"/>
  <c r="AW1626" i="3"/>
  <c r="AY1625" i="3"/>
  <c r="U1622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T1621" i="3"/>
  <c r="AB1621" i="3"/>
  <c r="AJ1621" i="3"/>
  <c r="AR1621" i="3"/>
  <c r="AZ1621" i="3"/>
  <c r="BH1621" i="3"/>
  <c r="O1621" i="3"/>
  <c r="W1621" i="3"/>
  <c r="AE1621" i="3"/>
  <c r="AM1621" i="3"/>
  <c r="AU1621" i="3"/>
  <c r="BC1621" i="3"/>
  <c r="P1621" i="3"/>
  <c r="X1621" i="3"/>
  <c r="AF1621" i="3"/>
  <c r="AN1621" i="3"/>
  <c r="AV1621" i="3"/>
  <c r="BD1621" i="3"/>
  <c r="AW1618" i="3"/>
  <c r="Q1618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T1605" i="3"/>
  <c r="AB1605" i="3"/>
  <c r="AJ1605" i="3"/>
  <c r="AR1605" i="3"/>
  <c r="AZ1605" i="3"/>
  <c r="BH1605" i="3"/>
  <c r="O1605" i="3"/>
  <c r="W1605" i="3"/>
  <c r="AE1605" i="3"/>
  <c r="AM1605" i="3"/>
  <c r="AU1605" i="3"/>
  <c r="BC1605" i="3"/>
  <c r="AV1605" i="3"/>
  <c r="S1605" i="3"/>
  <c r="AA1605" i="3"/>
  <c r="AI1605" i="3"/>
  <c r="AQ1605" i="3"/>
  <c r="AY1605" i="3"/>
  <c r="BG1605" i="3"/>
  <c r="P1605" i="3"/>
  <c r="X1605" i="3"/>
  <c r="AF1605" i="3"/>
  <c r="AN1605" i="3"/>
  <c r="BD1605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T1603" i="3"/>
  <c r="AB1603" i="3"/>
  <c r="AJ1603" i="3"/>
  <c r="AR1603" i="3"/>
  <c r="AZ1603" i="3"/>
  <c r="BH1603" i="3"/>
  <c r="O1603" i="3"/>
  <c r="W1603" i="3"/>
  <c r="AE1603" i="3"/>
  <c r="AM1603" i="3"/>
  <c r="AU1603" i="3"/>
  <c r="BC1603" i="3"/>
  <c r="BD1603" i="3"/>
  <c r="P1603" i="3"/>
  <c r="X1603" i="3"/>
  <c r="AF1603" i="3"/>
  <c r="AN1603" i="3"/>
  <c r="AV1603" i="3"/>
  <c r="S1603" i="3"/>
  <c r="AA1603" i="3"/>
  <c r="AI1603" i="3"/>
  <c r="AQ1603" i="3"/>
  <c r="AY1603" i="3"/>
  <c r="BG1603" i="3"/>
  <c r="AQ1620" i="3"/>
  <c r="BH1620" i="3"/>
  <c r="V1620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T1617" i="3"/>
  <c r="AB1617" i="3"/>
  <c r="AJ1617" i="3"/>
  <c r="AR1617" i="3"/>
  <c r="AZ1617" i="3"/>
  <c r="BH1617" i="3"/>
  <c r="O1617" i="3"/>
  <c r="W1617" i="3"/>
  <c r="AE1617" i="3"/>
  <c r="AM1617" i="3"/>
  <c r="AU1617" i="3"/>
  <c r="BC1617" i="3"/>
  <c r="P1617" i="3"/>
  <c r="X1617" i="3"/>
  <c r="AF1617" i="3"/>
  <c r="AN1617" i="3"/>
  <c r="BD1617" i="3"/>
  <c r="S1617" i="3"/>
  <c r="AA1617" i="3"/>
  <c r="AV1617" i="3"/>
  <c r="K1645" i="3"/>
  <c r="X1636" i="3"/>
  <c r="AL1636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U1634" i="3"/>
  <c r="AC1634" i="3"/>
  <c r="AK1634" i="3"/>
  <c r="AS1634" i="3"/>
  <c r="BA1634" i="3"/>
  <c r="BI1634" i="3"/>
  <c r="N1634" i="3"/>
  <c r="V1634" i="3"/>
  <c r="AD1634" i="3"/>
  <c r="AL1634" i="3"/>
  <c r="AT1634" i="3"/>
  <c r="BB1634" i="3"/>
  <c r="AY1632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P1628" i="3"/>
  <c r="T1628" i="3"/>
  <c r="X1628" i="3"/>
  <c r="AB1628" i="3"/>
  <c r="AF1628" i="3"/>
  <c r="AJ1628" i="3"/>
  <c r="AN1628" i="3"/>
  <c r="AR1628" i="3"/>
  <c r="AV1628" i="3"/>
  <c r="AZ1628" i="3"/>
  <c r="BD1628" i="3"/>
  <c r="BH1628" i="3"/>
  <c r="M1628" i="3"/>
  <c r="U1628" i="3"/>
  <c r="AC1628" i="3"/>
  <c r="AK1628" i="3"/>
  <c r="AS1628" i="3"/>
  <c r="BA1628" i="3"/>
  <c r="BI1628" i="3"/>
  <c r="AT1628" i="3"/>
  <c r="N1628" i="3"/>
  <c r="V1628" i="3"/>
  <c r="AD1628" i="3"/>
  <c r="AL1628" i="3"/>
  <c r="BB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BG1621" i="3"/>
  <c r="AA1621" i="3"/>
  <c r="AW1620" i="3"/>
  <c r="AQ1617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AQ1643" i="3" s="1"/>
  <c r="L1641" i="3"/>
  <c r="AX1634" i="3"/>
  <c r="AH1634" i="3"/>
  <c r="R1634" i="3"/>
  <c r="AX1630" i="3"/>
  <c r="AH1630" i="3"/>
  <c r="R1630" i="3"/>
  <c r="AX1628" i="3"/>
  <c r="AH1628" i="3"/>
  <c r="R1628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R1618" i="3"/>
  <c r="Z1618" i="3"/>
  <c r="AH1618" i="3"/>
  <c r="AP1618" i="3"/>
  <c r="AX1618" i="3"/>
  <c r="BF1618" i="3"/>
  <c r="M1618" i="3"/>
  <c r="U1618" i="3"/>
  <c r="AC1618" i="3"/>
  <c r="AK1618" i="3"/>
  <c r="AS1618" i="3"/>
  <c r="BA1618" i="3"/>
  <c r="BI1618" i="3"/>
  <c r="BB1618" i="3"/>
  <c r="N1618" i="3"/>
  <c r="V1618" i="3"/>
  <c r="AD1618" i="3"/>
  <c r="AL1618" i="3"/>
  <c r="AT1618" i="3"/>
  <c r="AI1617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E1610" i="3"/>
  <c r="AF1610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X1523" i="3"/>
  <c r="AN1523" i="3"/>
  <c r="BD1523" i="3"/>
  <c r="AV1523" i="3"/>
  <c r="P1523" i="3"/>
  <c r="AF1523" i="3"/>
  <c r="AT1616" i="3"/>
  <c r="BB1614" i="3"/>
  <c r="AL1610" i="3"/>
  <c r="AT1608" i="3"/>
  <c r="AL1608" i="3"/>
  <c r="AD1608" i="3"/>
  <c r="V1608" i="3"/>
  <c r="AD1606" i="3"/>
  <c r="BB1604" i="3"/>
  <c r="BB1600" i="3"/>
  <c r="AL1600" i="3"/>
  <c r="AD1600" i="3"/>
  <c r="V1600" i="3"/>
  <c r="T1588" i="3"/>
  <c r="AJ1588" i="3"/>
  <c r="AZ1588" i="3"/>
  <c r="P1586" i="3"/>
  <c r="AL1583" i="3"/>
  <c r="AS1578" i="3"/>
  <c r="S1573" i="3"/>
  <c r="AA1573" i="3"/>
  <c r="AI1573" i="3"/>
  <c r="AQ1573" i="3"/>
  <c r="AY1573" i="3"/>
  <c r="BG1573" i="3"/>
  <c r="T1573" i="3"/>
  <c r="AZ1573" i="3"/>
  <c r="AB1573" i="3"/>
  <c r="BH1573" i="3"/>
  <c r="AJ1573" i="3"/>
  <c r="AO1616" i="3"/>
  <c r="S1616" i="3"/>
  <c r="AI1616" i="3"/>
  <c r="AY1616" i="3"/>
  <c r="T1616" i="3"/>
  <c r="AJ1616" i="3"/>
  <c r="AZ1616" i="3"/>
  <c r="BE1612" i="3"/>
  <c r="AW1612" i="3"/>
  <c r="AO1612" i="3"/>
  <c r="AG1612" i="3"/>
  <c r="Y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BE1608" i="3"/>
  <c r="AW1608" i="3"/>
  <c r="AO1608" i="3"/>
  <c r="AG1608" i="3"/>
  <c r="Y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M1607" i="3"/>
  <c r="Q1607" i="3"/>
  <c r="U1607" i="3"/>
  <c r="Y1607" i="3"/>
  <c r="AC1607" i="3"/>
  <c r="AG1607" i="3"/>
  <c r="AK1607" i="3"/>
  <c r="AO1607" i="3"/>
  <c r="AS1607" i="3"/>
  <c r="AW1607" i="3"/>
  <c r="BA1607" i="3"/>
  <c r="BE1607" i="3"/>
  <c r="BI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AO1606" i="3"/>
  <c r="S1606" i="3"/>
  <c r="AI1606" i="3"/>
  <c r="AY1606" i="3"/>
  <c r="T1606" i="3"/>
  <c r="AJ1606" i="3"/>
  <c r="AZ1606" i="3"/>
  <c r="AG1604" i="3"/>
  <c r="Y1604" i="3"/>
  <c r="Q1604" i="3"/>
  <c r="BE1602" i="3"/>
  <c r="AW1602" i="3"/>
  <c r="AO1602" i="3"/>
  <c r="AG1602" i="3"/>
  <c r="Y1602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BD1550" i="3"/>
  <c r="X1550" i="3"/>
  <c r="AN1550" i="3"/>
  <c r="AT1614" i="3"/>
  <c r="AL1614" i="3"/>
  <c r="AD1614" i="3"/>
  <c r="V1614" i="3"/>
  <c r="N1614" i="3"/>
  <c r="AT1612" i="3"/>
  <c r="AL1612" i="3"/>
  <c r="AD1612" i="3"/>
  <c r="V1612" i="3"/>
  <c r="N1612" i="3"/>
  <c r="AT1610" i="3"/>
  <c r="BB1608" i="3"/>
  <c r="BD1607" i="3"/>
  <c r="AN1607" i="3"/>
  <c r="AF1607" i="3"/>
  <c r="X1607" i="3"/>
  <c r="P1607" i="3"/>
  <c r="AT1604" i="3"/>
  <c r="AL1604" i="3"/>
  <c r="AD1604" i="3"/>
  <c r="V1604" i="3"/>
  <c r="N1604" i="3"/>
  <c r="BB1602" i="3"/>
  <c r="AL1602" i="3"/>
  <c r="AD1602" i="3"/>
  <c r="V1602" i="3"/>
  <c r="N1602" i="3"/>
  <c r="AT1600" i="3"/>
  <c r="P1594" i="3"/>
  <c r="AF1588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N1582" i="3"/>
  <c r="S1582" i="3"/>
  <c r="Y1582" i="3"/>
  <c r="AD1582" i="3"/>
  <c r="AI1582" i="3"/>
  <c r="AO1582" i="3"/>
  <c r="AT1582" i="3"/>
  <c r="AY1582" i="3"/>
  <c r="BE1582" i="3"/>
  <c r="O1582" i="3"/>
  <c r="U1582" i="3"/>
  <c r="Z1582" i="3"/>
  <c r="AE1582" i="3"/>
  <c r="AK1582" i="3"/>
  <c r="AP1582" i="3"/>
  <c r="AU1582" i="3"/>
  <c r="BA1582" i="3"/>
  <c r="BF1582" i="3"/>
  <c r="Q1582" i="3"/>
  <c r="V1582" i="3"/>
  <c r="AA1582" i="3"/>
  <c r="AG1582" i="3"/>
  <c r="AL1582" i="3"/>
  <c r="AQ1582" i="3"/>
  <c r="AW1582" i="3"/>
  <c r="BB1582" i="3"/>
  <c r="BG1582" i="3"/>
  <c r="AC1582" i="3"/>
  <c r="AX1582" i="3"/>
  <c r="M1582" i="3"/>
  <c r="AH1582" i="3"/>
  <c r="BC1582" i="3"/>
  <c r="R1582" i="3"/>
  <c r="AM1582" i="3"/>
  <c r="BI1582" i="3"/>
  <c r="L1638" i="3"/>
  <c r="AN1638" i="3" s="1"/>
  <c r="AK1616" i="3"/>
  <c r="BI1614" i="3"/>
  <c r="BA1614" i="3"/>
  <c r="AS1614" i="3"/>
  <c r="AK1614" i="3"/>
  <c r="AC1614" i="3"/>
  <c r="U1614" i="3"/>
  <c r="M1614" i="3"/>
  <c r="BI1612" i="3"/>
  <c r="BA1612" i="3"/>
  <c r="AS1612" i="3"/>
  <c r="AK1612" i="3"/>
  <c r="AC1612" i="3"/>
  <c r="U1612" i="3"/>
  <c r="M1612" i="3"/>
  <c r="BA1610" i="3"/>
  <c r="U1610" i="3"/>
  <c r="BI1608" i="3"/>
  <c r="BA1608" i="3"/>
  <c r="AS1608" i="3"/>
  <c r="AK1608" i="3"/>
  <c r="AC1608" i="3"/>
  <c r="U1608" i="3"/>
  <c r="M1608" i="3"/>
  <c r="BC1607" i="3"/>
  <c r="AU1607" i="3"/>
  <c r="AM1607" i="3"/>
  <c r="AE1607" i="3"/>
  <c r="W1607" i="3"/>
  <c r="O1607" i="3"/>
  <c r="AS1606" i="3"/>
  <c r="M1606" i="3"/>
  <c r="BI1604" i="3"/>
  <c r="BA1604" i="3"/>
  <c r="AS1604" i="3"/>
  <c r="AK1604" i="3"/>
  <c r="AC1604" i="3"/>
  <c r="U1604" i="3"/>
  <c r="M1604" i="3"/>
  <c r="BI1602" i="3"/>
  <c r="BA1602" i="3"/>
  <c r="AS1602" i="3"/>
  <c r="AK1602" i="3"/>
  <c r="AC1602" i="3"/>
  <c r="U1602" i="3"/>
  <c r="M1602" i="3"/>
  <c r="BI1600" i="3"/>
  <c r="BA1600" i="3"/>
  <c r="AS1600" i="3"/>
  <c r="AK1600" i="3"/>
  <c r="AC1600" i="3"/>
  <c r="U1600" i="3"/>
  <c r="M1600" i="3"/>
  <c r="X1599" i="3"/>
  <c r="AN1599" i="3"/>
  <c r="BD1599" i="3"/>
  <c r="AA1599" i="3"/>
  <c r="AW1599" i="3"/>
  <c r="R1599" i="3"/>
  <c r="AM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AS1582" i="3"/>
  <c r="W1578" i="3"/>
  <c r="AH1616" i="3"/>
  <c r="BF1614" i="3"/>
  <c r="AX1614" i="3"/>
  <c r="AP1614" i="3"/>
  <c r="AH1614" i="3"/>
  <c r="Z1614" i="3"/>
  <c r="R1614" i="3"/>
  <c r="BF1612" i="3"/>
  <c r="AX1612" i="3"/>
  <c r="AP1612" i="3"/>
  <c r="AH1612" i="3"/>
  <c r="Z1612" i="3"/>
  <c r="R1612" i="3"/>
  <c r="AH1610" i="3"/>
  <c r="BF1608" i="3"/>
  <c r="AX1608" i="3"/>
  <c r="AP1608" i="3"/>
  <c r="AH1608" i="3"/>
  <c r="Z1608" i="3"/>
  <c r="R1608" i="3"/>
  <c r="BH1607" i="3"/>
  <c r="AZ1607" i="3"/>
  <c r="AR1607" i="3"/>
  <c r="AJ1607" i="3"/>
  <c r="AB1607" i="3"/>
  <c r="T1607" i="3"/>
  <c r="AH1606" i="3"/>
  <c r="BF1604" i="3"/>
  <c r="AX1604" i="3"/>
  <c r="AP1604" i="3"/>
  <c r="AH1604" i="3"/>
  <c r="Z1604" i="3"/>
  <c r="R1604" i="3"/>
  <c r="BF1602" i="3"/>
  <c r="AX1602" i="3"/>
  <c r="AP1602" i="3"/>
  <c r="AH1602" i="3"/>
  <c r="Z1602" i="3"/>
  <c r="R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T1584" i="3"/>
  <c r="AJ1584" i="3"/>
  <c r="AZ1584" i="3"/>
  <c r="W1582" i="3"/>
  <c r="BH1579" i="3"/>
  <c r="AB1579" i="3"/>
  <c r="BI1594" i="3"/>
  <c r="BA1594" i="3"/>
  <c r="AR1594" i="3"/>
  <c r="AB1594" i="3"/>
  <c r="AT1593" i="3"/>
  <c r="AD1593" i="3"/>
  <c r="BH1592" i="3"/>
  <c r="AR1592" i="3"/>
  <c r="AB1592" i="3"/>
  <c r="BH1590" i="3"/>
  <c r="AR1590" i="3"/>
  <c r="AB1590" i="3"/>
  <c r="AT1589" i="3"/>
  <c r="AD1589" i="3"/>
  <c r="BH1588" i="3"/>
  <c r="AR1588" i="3"/>
  <c r="AB1588" i="3"/>
  <c r="AT1587" i="3"/>
  <c r="AD1587" i="3"/>
  <c r="BH1586" i="3"/>
  <c r="AR1586" i="3"/>
  <c r="AB1586" i="3"/>
  <c r="AT1585" i="3"/>
  <c r="AD1585" i="3"/>
  <c r="BH1584" i="3"/>
  <c r="AR1584" i="3"/>
  <c r="AB1584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AX1580" i="3"/>
  <c r="BC1579" i="3"/>
  <c r="AG1579" i="3"/>
  <c r="AR1577" i="3"/>
  <c r="W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M1577" i="3"/>
  <c r="S1577" i="3"/>
  <c r="X1577" i="3"/>
  <c r="AC1577" i="3"/>
  <c r="AI1577" i="3"/>
  <c r="AN1577" i="3"/>
  <c r="AS1577" i="3"/>
  <c r="AY1577" i="3"/>
  <c r="BD1577" i="3"/>
  <c r="BI1577" i="3"/>
  <c r="O1577" i="3"/>
  <c r="T1577" i="3"/>
  <c r="Y1577" i="3"/>
  <c r="AE1577" i="3"/>
  <c r="AJ1577" i="3"/>
  <c r="AO1577" i="3"/>
  <c r="AU1577" i="3"/>
  <c r="AZ1577" i="3"/>
  <c r="BE1577" i="3"/>
  <c r="P1577" i="3"/>
  <c r="U1577" i="3"/>
  <c r="AA1577" i="3"/>
  <c r="AF1577" i="3"/>
  <c r="AK1577" i="3"/>
  <c r="AQ1577" i="3"/>
  <c r="AV1577" i="3"/>
  <c r="BA1577" i="3"/>
  <c r="BG1577" i="3"/>
  <c r="P1575" i="3"/>
  <c r="U1575" i="3"/>
  <c r="AA1575" i="3"/>
  <c r="AF1575" i="3"/>
  <c r="AK1575" i="3"/>
  <c r="AQ1575" i="3"/>
  <c r="AV1575" i="3"/>
  <c r="BA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BF1593" i="3"/>
  <c r="AP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P1593" i="3"/>
  <c r="T1593" i="3"/>
  <c r="X1593" i="3"/>
  <c r="AB1593" i="3"/>
  <c r="AF1593" i="3"/>
  <c r="AJ1593" i="3"/>
  <c r="AN1593" i="3"/>
  <c r="AR1593" i="3"/>
  <c r="AV1593" i="3"/>
  <c r="AZ1593" i="3"/>
  <c r="BD1593" i="3"/>
  <c r="BH1593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BF1589" i="3"/>
  <c r="AP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BD1584" i="3"/>
  <c r="AN1584" i="3"/>
  <c r="AP1583" i="3"/>
  <c r="BH1581" i="3"/>
  <c r="AM1581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N1580" i="3"/>
  <c r="S1580" i="3"/>
  <c r="Y1580" i="3"/>
  <c r="AD1580" i="3"/>
  <c r="AI1580" i="3"/>
  <c r="AO1580" i="3"/>
  <c r="AT1580" i="3"/>
  <c r="AY1580" i="3"/>
  <c r="BE1580" i="3"/>
  <c r="O1580" i="3"/>
  <c r="U1580" i="3"/>
  <c r="Z1580" i="3"/>
  <c r="AE1580" i="3"/>
  <c r="AK1580" i="3"/>
  <c r="AP1580" i="3"/>
  <c r="AU1580" i="3"/>
  <c r="BA1580" i="3"/>
  <c r="BF1580" i="3"/>
  <c r="Q1580" i="3"/>
  <c r="V1580" i="3"/>
  <c r="AA1580" i="3"/>
  <c r="AG1580" i="3"/>
  <c r="AL1580" i="3"/>
  <c r="AQ1580" i="3"/>
  <c r="AW1580" i="3"/>
  <c r="BB1580" i="3"/>
  <c r="BG1580" i="3"/>
  <c r="AW1579" i="3"/>
  <c r="BH1577" i="3"/>
  <c r="AM1577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S1543" i="3"/>
  <c r="X1543" i="3"/>
  <c r="AD1543" i="3"/>
  <c r="AI1543" i="3"/>
  <c r="AN1543" i="3"/>
  <c r="AT1543" i="3"/>
  <c r="AY1543" i="3"/>
  <c r="BD1543" i="3"/>
  <c r="O1543" i="3"/>
  <c r="T1543" i="3"/>
  <c r="Z1543" i="3"/>
  <c r="AE1543" i="3"/>
  <c r="AJ1543" i="3"/>
  <c r="AP1543" i="3"/>
  <c r="AU1543" i="3"/>
  <c r="AZ1543" i="3"/>
  <c r="BF1543" i="3"/>
  <c r="P1543" i="3"/>
  <c r="V1543" i="3"/>
  <c r="AA1543" i="3"/>
  <c r="AF1543" i="3"/>
  <c r="AL1543" i="3"/>
  <c r="AQ1543" i="3"/>
  <c r="AV1543" i="3"/>
  <c r="BB1543" i="3"/>
  <c r="BG1543" i="3"/>
  <c r="AH1543" i="3"/>
  <c r="BC1543" i="3"/>
  <c r="R1543" i="3"/>
  <c r="AM1543" i="3"/>
  <c r="BH1543" i="3"/>
  <c r="W1543" i="3"/>
  <c r="AR1543" i="3"/>
  <c r="AB1543" i="3"/>
  <c r="AX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L1574" i="3"/>
  <c r="K1574" i="3"/>
  <c r="M1573" i="3"/>
  <c r="Q1573" i="3"/>
  <c r="U1573" i="3"/>
  <c r="Y1573" i="3"/>
  <c r="AC1573" i="3"/>
  <c r="AG1573" i="3"/>
  <c r="AK1573" i="3"/>
  <c r="AO1573" i="3"/>
  <c r="AS1573" i="3"/>
  <c r="AW1573" i="3"/>
  <c r="BA1573" i="3"/>
  <c r="BE1573" i="3"/>
  <c r="BI1573" i="3"/>
  <c r="N1573" i="3"/>
  <c r="R1573" i="3"/>
  <c r="V1573" i="3"/>
  <c r="Z1573" i="3"/>
  <c r="AD1573" i="3"/>
  <c r="AH1573" i="3"/>
  <c r="AL1573" i="3"/>
  <c r="AP1573" i="3"/>
  <c r="AT1573" i="3"/>
  <c r="AX1573" i="3"/>
  <c r="BB1573" i="3"/>
  <c r="BF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BF1576" i="3"/>
  <c r="BA1576" i="3"/>
  <c r="AU1576" i="3"/>
  <c r="AP1576" i="3"/>
  <c r="AK1576" i="3"/>
  <c r="AE1576" i="3"/>
  <c r="Z1576" i="3"/>
  <c r="U1576" i="3"/>
  <c r="O1576" i="3"/>
  <c r="BE1575" i="3"/>
  <c r="AZ1575" i="3"/>
  <c r="AU1575" i="3"/>
  <c r="AO1575" i="3"/>
  <c r="AJ1575" i="3"/>
  <c r="AE1575" i="3"/>
  <c r="Y1575" i="3"/>
  <c r="T1575" i="3"/>
  <c r="O1575" i="3"/>
  <c r="BD1573" i="3"/>
  <c r="AV1573" i="3"/>
  <c r="AN1573" i="3"/>
  <c r="AF1573" i="3"/>
  <c r="X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BD1565" i="3"/>
  <c r="AN1565" i="3"/>
  <c r="X1565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BI1575" i="3"/>
  <c r="BD1575" i="3"/>
  <c r="AY1575" i="3"/>
  <c r="AS1575" i="3"/>
  <c r="AN1575" i="3"/>
  <c r="AI1575" i="3"/>
  <c r="AC1575" i="3"/>
  <c r="X1575" i="3"/>
  <c r="S1575" i="3"/>
  <c r="M1575" i="3"/>
  <c r="BC1573" i="3"/>
  <c r="AU1573" i="3"/>
  <c r="AM1573" i="3"/>
  <c r="AE1573" i="3"/>
  <c r="W1573" i="3"/>
  <c r="O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N1558" i="3"/>
  <c r="AD1558" i="3"/>
  <c r="AT1558" i="3"/>
  <c r="O1558" i="3"/>
  <c r="AE1558" i="3"/>
  <c r="AU1558" i="3"/>
  <c r="P1558" i="3"/>
  <c r="AF1558" i="3"/>
  <c r="AV1558" i="3"/>
  <c r="N1556" i="3"/>
  <c r="R1556" i="3"/>
  <c r="V1556" i="3"/>
  <c r="Z1556" i="3"/>
  <c r="AD1556" i="3"/>
  <c r="AH1556" i="3"/>
  <c r="AL1556" i="3"/>
  <c r="AP1556" i="3"/>
  <c r="AT1556" i="3"/>
  <c r="AX1556" i="3"/>
  <c r="BB1556" i="3"/>
  <c r="BF1556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N1569" i="3" s="1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F1565" i="3"/>
  <c r="BB1565" i="3"/>
  <c r="AX1565" i="3"/>
  <c r="AT1565" i="3"/>
  <c r="AP1565" i="3"/>
  <c r="AL1565" i="3"/>
  <c r="AH1565" i="3"/>
  <c r="AD1565" i="3"/>
  <c r="Z1565" i="3"/>
  <c r="V1565" i="3"/>
  <c r="R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N1563" i="3" s="1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W1560" i="3"/>
  <c r="AG1560" i="3"/>
  <c r="Q1560" i="3"/>
  <c r="AU1559" i="3"/>
  <c r="AE1559" i="3"/>
  <c r="Q1558" i="3"/>
  <c r="AU1557" i="3"/>
  <c r="AE1557" i="3"/>
  <c r="AW1556" i="3"/>
  <c r="AG1556" i="3"/>
  <c r="Q1556" i="3"/>
  <c r="AU1555" i="3"/>
  <c r="AE1555" i="3"/>
  <c r="AW1554" i="3"/>
  <c r="AG1554" i="3"/>
  <c r="Q1554" i="3"/>
  <c r="AZ1551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R1550" i="3"/>
  <c r="V1550" i="3"/>
  <c r="Z1550" i="3"/>
  <c r="AD1550" i="3"/>
  <c r="AH1550" i="3"/>
  <c r="AL1550" i="3"/>
  <c r="AP1550" i="3"/>
  <c r="AT1550" i="3"/>
  <c r="AX1550" i="3"/>
  <c r="BB1550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AB1550" i="3"/>
  <c r="AR1550" i="3"/>
  <c r="BF1550" i="3"/>
  <c r="P1550" i="3"/>
  <c r="AF1550" i="3"/>
  <c r="AV1550" i="3"/>
  <c r="BH1550" i="3"/>
  <c r="T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W1565" i="3"/>
  <c r="AS1565" i="3"/>
  <c r="AO1565" i="3"/>
  <c r="AK1565" i="3"/>
  <c r="AG1565" i="3"/>
  <c r="AC1565" i="3"/>
  <c r="Y1565" i="3"/>
  <c r="U1565" i="3"/>
  <c r="Q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I1560" i="3"/>
  <c r="AS1560" i="3"/>
  <c r="AC1560" i="3"/>
  <c r="M1560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M1558" i="3"/>
  <c r="BG1557" i="3"/>
  <c r="AQ1557" i="3"/>
  <c r="P1557" i="3"/>
  <c r="T1557" i="3"/>
  <c r="X1557" i="3"/>
  <c r="AB1557" i="3"/>
  <c r="AF1557" i="3"/>
  <c r="AJ1557" i="3"/>
  <c r="AN1557" i="3"/>
  <c r="AR1557" i="3"/>
  <c r="AV1557" i="3"/>
  <c r="AZ1557" i="3"/>
  <c r="BD1557" i="3"/>
  <c r="BH1557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AS1556" i="3"/>
  <c r="AC1556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V1541" i="3"/>
  <c r="AA1541" i="3"/>
  <c r="AF1541" i="3"/>
  <c r="AL1541" i="3"/>
  <c r="AQ1541" i="3"/>
  <c r="AV1541" i="3"/>
  <c r="BB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AR1541" i="3"/>
  <c r="W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L1536" i="3"/>
  <c r="K1536" i="3"/>
  <c r="R1535" i="3"/>
  <c r="AH1535" i="3"/>
  <c r="AX1535" i="3"/>
  <c r="U1535" i="3"/>
  <c r="AQ1535" i="3"/>
  <c r="Q1535" i="3"/>
  <c r="AM1535" i="3"/>
  <c r="BH1535" i="3"/>
  <c r="AC1535" i="3"/>
  <c r="AY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BD1539" i="3"/>
  <c r="AN1539" i="3"/>
  <c r="X1539" i="3"/>
  <c r="M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AZ1539" i="3"/>
  <c r="AJ1539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BF1539" i="3"/>
  <c r="BB1539" i="3"/>
  <c r="AX1539" i="3"/>
  <c r="AT1539" i="3"/>
  <c r="AP1539" i="3"/>
  <c r="AL1539" i="3"/>
  <c r="AH1539" i="3"/>
  <c r="AD1539" i="3"/>
  <c r="Z1539" i="3"/>
  <c r="V1539" i="3"/>
  <c r="R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9" i="3"/>
  <c r="BE1539" i="3"/>
  <c r="BA1539" i="3"/>
  <c r="AW1539" i="3"/>
  <c r="AS1539" i="3"/>
  <c r="AO1539" i="3"/>
  <c r="AK1539" i="3"/>
  <c r="AG1539" i="3"/>
  <c r="AC1539" i="3"/>
  <c r="Y1539" i="3"/>
  <c r="U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AB1523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BH1523" i="3"/>
  <c r="AR1523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Z1523" i="3"/>
  <c r="AJ1523" i="3"/>
  <c r="T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K1491" i="3" s="1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L1497" i="3" s="1"/>
  <c r="E1498" i="3"/>
  <c r="F1498" i="3"/>
  <c r="G1498" i="3"/>
  <c r="H1498" i="3"/>
  <c r="I1498" i="3"/>
  <c r="J1498" i="3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K1516" i="3" s="1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BK1671" i="3" l="1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BN1597" i="3" s="1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BJ1637" i="3" s="1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K1637" i="3" s="1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BM1597" i="3" s="1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BJ1609" i="3" s="1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BL1571" i="3" s="1"/>
  <c r="AR1571" i="3"/>
  <c r="AG1630" i="3"/>
  <c r="BE1630" i="3"/>
  <c r="Y1630" i="3"/>
  <c r="BJ1630" i="3" s="1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K1622" i="3" s="1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BJ1642" i="3" s="1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BK1527" i="3" s="1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N1538" i="3" s="1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BK1606" i="3" s="1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BJ1558" i="3" s="1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J1564" i="3" s="1"/>
  <c r="BI1564" i="3"/>
  <c r="AS1564" i="3"/>
  <c r="AC1564" i="3"/>
  <c r="M1564" i="3"/>
  <c r="BN1564" i="3" s="1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BM1591" i="3" s="1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BL1632" i="3" s="1"/>
  <c r="N1636" i="3"/>
  <c r="AK1636" i="3"/>
  <c r="BD1636" i="3"/>
  <c r="AF1636" i="3"/>
  <c r="BJ1636" i="3" s="1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BK1580" i="3" s="1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BK1619" i="3" s="1"/>
  <c r="AL1619" i="3"/>
  <c r="BB1619" i="3"/>
  <c r="AJ1619" i="3"/>
  <c r="O1619" i="3"/>
  <c r="BN1619" i="3" s="1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BJ1619" i="3" s="1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L1535" i="3" s="1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38" i="3" s="1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M1530" i="3" s="1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BJ1596" i="3" s="1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BM1528" i="3" s="1"/>
  <c r="Z1528" i="3"/>
  <c r="BF1528" i="3"/>
  <c r="AL1528" i="3"/>
  <c r="X1546" i="3"/>
  <c r="BM1546" i="3" s="1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M1561" i="3" s="1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BL1552" i="3" s="1"/>
  <c r="AT1552" i="3"/>
  <c r="BD1552" i="3"/>
  <c r="X1552" i="3"/>
  <c r="AL1552" i="3"/>
  <c r="AV1552" i="3"/>
  <c r="BG1552" i="3"/>
  <c r="AB1552" i="3"/>
  <c r="AY1552" i="3"/>
  <c r="BJ1552" i="3" s="1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BM1585" i="3" s="1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BL1598" i="3" s="1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BJ1641" i="3" s="1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AF1507" i="3" s="1"/>
  <c r="L1505" i="3"/>
  <c r="AW1501" i="3"/>
  <c r="L1500" i="3"/>
  <c r="BA1490" i="3"/>
  <c r="Q1490" i="3"/>
  <c r="L1489" i="3"/>
  <c r="S1489" i="3" s="1"/>
  <c r="K1489" i="3"/>
  <c r="L1517" i="3"/>
  <c r="K1517" i="3"/>
  <c r="L1515" i="3"/>
  <c r="BA1515" i="3" s="1"/>
  <c r="K1515" i="3"/>
  <c r="K1500" i="3"/>
  <c r="K1495" i="3"/>
  <c r="K1493" i="3"/>
  <c r="O1491" i="3"/>
  <c r="AW1490" i="3"/>
  <c r="L1488" i="3"/>
  <c r="AW1488" i="3" s="1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L1493" i="3"/>
  <c r="L1492" i="3"/>
  <c r="K1492" i="3"/>
  <c r="AE1491" i="3"/>
  <c r="AQ1497" i="3"/>
  <c r="K1520" i="3"/>
  <c r="L1522" i="3"/>
  <c r="K1522" i="3"/>
  <c r="K1511" i="3"/>
  <c r="AP1511" i="3" s="1"/>
  <c r="L1507" i="3"/>
  <c r="L1503" i="3"/>
  <c r="AB1503" i="3" s="1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AZ1520" i="3"/>
  <c r="R1520" i="3"/>
  <c r="Y1520" i="3"/>
  <c r="BE1520" i="3"/>
  <c r="AC1520" i="3"/>
  <c r="AE1520" i="3"/>
  <c r="N1519" i="3"/>
  <c r="AD1519" i="3"/>
  <c r="AL1519" i="3"/>
  <c r="AT1519" i="3"/>
  <c r="P1519" i="3"/>
  <c r="X1519" i="3"/>
  <c r="AF1519" i="3"/>
  <c r="AV1519" i="3"/>
  <c r="BD1519" i="3"/>
  <c r="M1519" i="3"/>
  <c r="AS1519" i="3"/>
  <c r="BI1519" i="3"/>
  <c r="W1519" i="3"/>
  <c r="BC1519" i="3"/>
  <c r="AO1519" i="3"/>
  <c r="S1519" i="3"/>
  <c r="AY1519" i="3"/>
  <c r="Y1519" i="3"/>
  <c r="AW1519" i="3"/>
  <c r="AN1522" i="3"/>
  <c r="V1522" i="3"/>
  <c r="BB1522" i="3"/>
  <c r="S1522" i="3"/>
  <c r="BA1522" i="3"/>
  <c r="AM1522" i="3"/>
  <c r="R1517" i="3"/>
  <c r="Z1517" i="3"/>
  <c r="AH1517" i="3"/>
  <c r="AP1517" i="3"/>
  <c r="AX1517" i="3"/>
  <c r="BF1517" i="3"/>
  <c r="S1517" i="3"/>
  <c r="AA1517" i="3"/>
  <c r="AE1517" i="3"/>
  <c r="AI1517" i="3"/>
  <c r="AQ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N1515" i="3"/>
  <c r="AE1515" i="3"/>
  <c r="AV1515" i="3"/>
  <c r="L1512" i="3"/>
  <c r="BH1500" i="3"/>
  <c r="V1500" i="3"/>
  <c r="S1500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E1517" i="3"/>
  <c r="BC1521" i="3"/>
  <c r="AU1521" i="3"/>
  <c r="AM1521" i="3"/>
  <c r="AE1521" i="3"/>
  <c r="W1521" i="3"/>
  <c r="O1521" i="3"/>
  <c r="BC1517" i="3"/>
  <c r="AG1517" i="3"/>
  <c r="Q1517" i="3"/>
  <c r="AU1516" i="3"/>
  <c r="O1516" i="3"/>
  <c r="X1509" i="3"/>
  <c r="AN1509" i="3"/>
  <c r="BD1509" i="3"/>
  <c r="X1507" i="3"/>
  <c r="AN1507" i="3"/>
  <c r="BD1507" i="3"/>
  <c r="AW1521" i="3"/>
  <c r="AG1521" i="3"/>
  <c r="Q1521" i="3"/>
  <c r="AW1517" i="3"/>
  <c r="AK1517" i="3"/>
  <c r="AU1517" i="3"/>
  <c r="AE1516" i="3"/>
  <c r="BI1521" i="3"/>
  <c r="BA1521" i="3"/>
  <c r="AS1521" i="3"/>
  <c r="AK1521" i="3"/>
  <c r="AC1521" i="3"/>
  <c r="U1521" i="3"/>
  <c r="M1521" i="3"/>
  <c r="BI1517" i="3"/>
  <c r="BA1517" i="3"/>
  <c r="AS1517" i="3"/>
  <c r="AC1517" i="3"/>
  <c r="M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P1509" i="3"/>
  <c r="P1507" i="3"/>
  <c r="K1514" i="3"/>
  <c r="K1512" i="3"/>
  <c r="BH1509" i="3"/>
  <c r="AR1509" i="3"/>
  <c r="BH1507" i="3"/>
  <c r="AR1507" i="3"/>
  <c r="AT1506" i="3"/>
  <c r="AD1506" i="3"/>
  <c r="AA1503" i="3"/>
  <c r="AQ1503" i="3"/>
  <c r="BG1503" i="3"/>
  <c r="AR1503" i="3"/>
  <c r="BH1503" i="3"/>
  <c r="AP1503" i="3"/>
  <c r="BA1503" i="3"/>
  <c r="AD1503" i="3"/>
  <c r="AL1493" i="3"/>
  <c r="AH1493" i="3"/>
  <c r="Q1511" i="3"/>
  <c r="AE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N1505" i="3"/>
  <c r="T1505" i="3"/>
  <c r="Y1505" i="3"/>
  <c r="AD1505" i="3"/>
  <c r="AJ1505" i="3"/>
  <c r="AO1505" i="3"/>
  <c r="AT1505" i="3"/>
  <c r="AZ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Y1503" i="3"/>
  <c r="AN1511" i="3"/>
  <c r="K1510" i="3"/>
  <c r="AZ1509" i="3"/>
  <c r="AJ1509" i="3"/>
  <c r="T1509" i="3"/>
  <c r="K1508" i="3"/>
  <c r="AZ1507" i="3"/>
  <c r="AJ1507" i="3"/>
  <c r="T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P1505" i="3"/>
  <c r="AK1505" i="3"/>
  <c r="AF1505" i="3"/>
  <c r="Z1505" i="3"/>
  <c r="U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O1499" i="3"/>
  <c r="Z1499" i="3"/>
  <c r="AP1499" i="3"/>
  <c r="BF1499" i="3"/>
  <c r="AA1499" i="3"/>
  <c r="AQ1499" i="3"/>
  <c r="BG1499" i="3"/>
  <c r="AB1499" i="3"/>
  <c r="AR1499" i="3"/>
  <c r="BH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X1505" i="3"/>
  <c r="AS1505" i="3"/>
  <c r="AN1505" i="3"/>
  <c r="AH1505" i="3"/>
  <c r="AC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BI1488" i="3"/>
  <c r="AO1492" i="3"/>
  <c r="BC1491" i="3"/>
  <c r="AM1491" i="3"/>
  <c r="W1491" i="3"/>
  <c r="BE1490" i="3"/>
  <c r="AO1490" i="3"/>
  <c r="R1492" i="3"/>
  <c r="Z1492" i="3"/>
  <c r="AD1492" i="3"/>
  <c r="AH1492" i="3"/>
  <c r="AP1492" i="3"/>
  <c r="AT1492" i="3"/>
  <c r="AX1492" i="3"/>
  <c r="BF1492" i="3"/>
  <c r="O1492" i="3"/>
  <c r="S1492" i="3"/>
  <c r="AA1492" i="3"/>
  <c r="AE1492" i="3"/>
  <c r="AI1492" i="3"/>
  <c r="AQ1492" i="3"/>
  <c r="AU1492" i="3"/>
  <c r="AY1492" i="3"/>
  <c r="BG1492" i="3"/>
  <c r="P1492" i="3"/>
  <c r="T1492" i="3"/>
  <c r="AB1492" i="3"/>
  <c r="AF1492" i="3"/>
  <c r="AJ1492" i="3"/>
  <c r="AR1492" i="3"/>
  <c r="AV1492" i="3"/>
  <c r="AZ1492" i="3"/>
  <c r="BH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L1368" i="3" s="1"/>
  <c r="I1368" i="3"/>
  <c r="J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L1373" i="3" s="1"/>
  <c r="E1374" i="3"/>
  <c r="F1374" i="3"/>
  <c r="G1374" i="3"/>
  <c r="H1374" i="3"/>
  <c r="I1374" i="3"/>
  <c r="J1374" i="3"/>
  <c r="E1375" i="3"/>
  <c r="F1375" i="3"/>
  <c r="K1375" i="3" s="1"/>
  <c r="G1375" i="3"/>
  <c r="H1375" i="3"/>
  <c r="I1375" i="3"/>
  <c r="J1375" i="3"/>
  <c r="L1375" i="3" s="1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K1380" i="3" s="1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K1390" i="3" s="1"/>
  <c r="F1390" i="3"/>
  <c r="G1390" i="3"/>
  <c r="H1390" i="3"/>
  <c r="I1390" i="3"/>
  <c r="J1390" i="3"/>
  <c r="E1391" i="3"/>
  <c r="F1391" i="3"/>
  <c r="G1391" i="3"/>
  <c r="K1391" i="3" s="1"/>
  <c r="H1391" i="3"/>
  <c r="I1391" i="3"/>
  <c r="J1391" i="3"/>
  <c r="L1391" i="3" s="1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K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K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K1400" i="3" s="1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K1407" i="3" s="1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K1409" i="3" s="1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K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L1420" i="3" s="1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L1422" i="3" s="1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K1428" i="3" s="1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L1431" i="3"/>
  <c r="E1432" i="3"/>
  <c r="F1432" i="3"/>
  <c r="G1432" i="3"/>
  <c r="H1432" i="3"/>
  <c r="I1432" i="3"/>
  <c r="J1432" i="3"/>
  <c r="E1433" i="3"/>
  <c r="F1433" i="3"/>
  <c r="K1433" i="3" s="1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L1441" i="3" s="1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L1458" i="3" s="1"/>
  <c r="E1459" i="3"/>
  <c r="F1459" i="3"/>
  <c r="G1459" i="3"/>
  <c r="H1459" i="3"/>
  <c r="I1459" i="3"/>
  <c r="J1459" i="3"/>
  <c r="E1460" i="3"/>
  <c r="F1460" i="3"/>
  <c r="K1460" i="3" s="1"/>
  <c r="G1460" i="3"/>
  <c r="H1460" i="3"/>
  <c r="I1460" i="3"/>
  <c r="J1460" i="3"/>
  <c r="L1460" i="3" s="1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L1470" i="3" s="1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L1472" i="3" s="1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K1476" i="3" s="1"/>
  <c r="F1476" i="3"/>
  <c r="G1476" i="3"/>
  <c r="H1476" i="3"/>
  <c r="I1476" i="3"/>
  <c r="L1476" i="3" s="1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L1478" i="3" s="1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L1482" i="3" s="1"/>
  <c r="J1482" i="3"/>
  <c r="E1483" i="3"/>
  <c r="F1483" i="3"/>
  <c r="G1483" i="3"/>
  <c r="H1483" i="3"/>
  <c r="I1483" i="3"/>
  <c r="J1483" i="3"/>
  <c r="E1484" i="3"/>
  <c r="K1484" i="3" s="1"/>
  <c r="F1484" i="3"/>
  <c r="G1484" i="3"/>
  <c r="H1484" i="3"/>
  <c r="I1484" i="3"/>
  <c r="L1484" i="3" s="1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K1391" i="3" l="1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V1460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AP1460" i="3"/>
  <c r="K1452" i="3"/>
  <c r="K1450" i="3"/>
  <c r="K1448" i="3"/>
  <c r="L1443" i="3"/>
  <c r="K1442" i="3"/>
  <c r="K1441" i="3"/>
  <c r="AB1441" i="3" s="1"/>
  <c r="L1439" i="3"/>
  <c r="P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L1403" i="3"/>
  <c r="AV1403" i="3" s="1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Z1460" i="3"/>
  <c r="L1459" i="3"/>
  <c r="L1457" i="3"/>
  <c r="L1455" i="3"/>
  <c r="K1436" i="3"/>
  <c r="K1431" i="3"/>
  <c r="BC1431" i="3" s="1"/>
  <c r="L1429" i="3"/>
  <c r="AZ1429" i="3" s="1"/>
  <c r="K1422" i="3"/>
  <c r="AG1422" i="3" s="1"/>
  <c r="K1421" i="3"/>
  <c r="K1420" i="3"/>
  <c r="AC1420" i="3" s="1"/>
  <c r="K1419" i="3"/>
  <c r="K1413" i="3"/>
  <c r="AM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AL1468" i="3" s="1"/>
  <c r="K1468" i="3"/>
  <c r="K1463" i="3"/>
  <c r="AX1476" i="3"/>
  <c r="L1474" i="3"/>
  <c r="K1474" i="3"/>
  <c r="L1464" i="3"/>
  <c r="K1464" i="3"/>
  <c r="L1462" i="3"/>
  <c r="L1461" i="3"/>
  <c r="BF1460" i="3"/>
  <c r="K1459" i="3"/>
  <c r="L1451" i="3"/>
  <c r="AJ1451" i="3" s="1"/>
  <c r="L1428" i="3"/>
  <c r="AS1428" i="3" s="1"/>
  <c r="L1425" i="3"/>
  <c r="K1425" i="3"/>
  <c r="L1415" i="3"/>
  <c r="BC1415" i="3" s="1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O1377" i="3" s="1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K1371" i="3"/>
  <c r="AT1371" i="3" s="1"/>
  <c r="BA1498" i="3"/>
  <c r="O1494" i="3"/>
  <c r="AF1520" i="3"/>
  <c r="BG1517" i="3"/>
  <c r="AO1517" i="3"/>
  <c r="AY1517" i="3"/>
  <c r="L1376" i="3"/>
  <c r="AA1375" i="3"/>
  <c r="L1369" i="3"/>
  <c r="AN1498" i="3"/>
  <c r="AF1498" i="3"/>
  <c r="T1453" i="3"/>
  <c r="AZ1453" i="3"/>
  <c r="AB1453" i="3"/>
  <c r="BH1453" i="3"/>
  <c r="AJ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BG1472" i="3"/>
  <c r="AQ1472" i="3"/>
  <c r="N1472" i="3"/>
  <c r="L1471" i="3"/>
  <c r="N1468" i="3"/>
  <c r="L1467" i="3"/>
  <c r="L1463" i="3"/>
  <c r="N1460" i="3"/>
  <c r="K1457" i="3"/>
  <c r="K1455" i="3"/>
  <c r="BH1441" i="3"/>
  <c r="AZ1439" i="3"/>
  <c r="AR1437" i="3"/>
  <c r="BH1437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BF1472" i="3"/>
  <c r="AP1472" i="3"/>
  <c r="Z1472" i="3"/>
  <c r="K1469" i="3"/>
  <c r="K1465" i="3"/>
  <c r="K1461" i="3"/>
  <c r="AL1460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AA1429" i="3"/>
  <c r="BC1429" i="3"/>
  <c r="AM1429" i="3"/>
  <c r="BH1429" i="3"/>
  <c r="AQ1429" i="3"/>
  <c r="AC1428" i="3"/>
  <c r="AW1428" i="3"/>
  <c r="M1428" i="3"/>
  <c r="AG1428" i="3"/>
  <c r="BA1428" i="3"/>
  <c r="Q1428" i="3"/>
  <c r="AK1428" i="3"/>
  <c r="BI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N1377" i="3"/>
  <c r="AE1377" i="3"/>
  <c r="S1377" i="3"/>
  <c r="AY1377" i="3"/>
  <c r="AM1377" i="3"/>
  <c r="AA1377" i="3"/>
  <c r="BG1377" i="3"/>
  <c r="BC1476" i="3"/>
  <c r="N1476" i="3"/>
  <c r="K1470" i="3"/>
  <c r="K1466" i="3"/>
  <c r="L1465" i="3"/>
  <c r="K1462" i="3"/>
  <c r="K1458" i="3"/>
  <c r="AR1453" i="3"/>
  <c r="AZ1451" i="3"/>
  <c r="M1439" i="3"/>
  <c r="AJ1439" i="3"/>
  <c r="BD1439" i="3"/>
  <c r="T1439" i="3"/>
  <c r="AN1439" i="3"/>
  <c r="BH1439" i="3"/>
  <c r="X1439" i="3"/>
  <c r="AR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M1407" i="3"/>
  <c r="AR1407" i="3"/>
  <c r="X1407" i="3"/>
  <c r="BD1407" i="3"/>
  <c r="AB1407" i="3"/>
  <c r="BH1407" i="3"/>
  <c r="AF1403" i="3"/>
  <c r="AZ1403" i="3"/>
  <c r="P1403" i="3"/>
  <c r="AJ1403" i="3"/>
  <c r="BH1403" i="3"/>
  <c r="T1403" i="3"/>
  <c r="AR1403" i="3"/>
  <c r="O1400" i="3"/>
  <c r="Z1400" i="3"/>
  <c r="AE1400" i="3"/>
  <c r="AU1400" i="3"/>
  <c r="O1398" i="3"/>
  <c r="AM1398" i="3"/>
  <c r="BC1398" i="3"/>
  <c r="BE1393" i="3"/>
  <c r="AF1391" i="3"/>
  <c r="AV1391" i="3"/>
  <c r="P1391" i="3"/>
  <c r="BG1391" i="3"/>
  <c r="AA1391" i="3"/>
  <c r="AE1389" i="3"/>
  <c r="AQ1389" i="3"/>
  <c r="O1389" i="3"/>
  <c r="AU1389" i="3"/>
  <c r="Y1388" i="3"/>
  <c r="AW1388" i="3"/>
  <c r="AG1388" i="3"/>
  <c r="Q1388" i="3"/>
  <c r="BI1388" i="3"/>
  <c r="K1456" i="3"/>
  <c r="L1445" i="3"/>
  <c r="AA1419" i="3"/>
  <c r="AM1415" i="3"/>
  <c r="AQ1413" i="3"/>
  <c r="O1394" i="3"/>
  <c r="BC1394" i="3"/>
  <c r="N1375" i="3"/>
  <c r="O1375" i="3"/>
  <c r="AE1375" i="3"/>
  <c r="AP1375" i="3"/>
  <c r="AY1375" i="3"/>
  <c r="S1375" i="3"/>
  <c r="AH1375" i="3"/>
  <c r="AQ1375" i="3"/>
  <c r="BC1375" i="3"/>
  <c r="W1375" i="3"/>
  <c r="AI1375" i="3"/>
  <c r="AU1375" i="3"/>
  <c r="BF1375" i="3"/>
  <c r="L1456" i="3"/>
  <c r="L1448" i="3"/>
  <c r="AL1448" i="3" s="1"/>
  <c r="L1447" i="3"/>
  <c r="K1444" i="3"/>
  <c r="K1443" i="3"/>
  <c r="AJ1443" i="3" s="1"/>
  <c r="L1442" i="3"/>
  <c r="AB1437" i="3"/>
  <c r="L1416" i="3"/>
  <c r="K1416" i="3"/>
  <c r="AA1413" i="3"/>
  <c r="AR1409" i="3"/>
  <c r="K1405" i="3"/>
  <c r="AB1405" i="3" s="1"/>
  <c r="AO1393" i="3"/>
  <c r="U1393" i="3"/>
  <c r="AA1393" i="3"/>
  <c r="AX1375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BM1504" i="3"/>
  <c r="BL1519" i="3"/>
  <c r="L1395" i="3"/>
  <c r="K1395" i="3"/>
  <c r="L1380" i="3"/>
  <c r="W1380" i="3" s="1"/>
  <c r="L1379" i="3"/>
  <c r="N1371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BN1511" i="3" s="1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BL1522" i="3" s="1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T1376" i="3" s="1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BN1505" i="3" s="1"/>
  <c r="AG1505" i="3"/>
  <c r="BB1505" i="3"/>
  <c r="BJ1505" i="3" s="1"/>
  <c r="AB1505" i="3"/>
  <c r="AW1505" i="3"/>
  <c r="Q1505" i="3"/>
  <c r="AL1505" i="3"/>
  <c r="BH1505" i="3"/>
  <c r="V1505" i="3"/>
  <c r="AR1505" i="3"/>
  <c r="BM1516" i="3"/>
  <c r="BM1521" i="3"/>
  <c r="N1506" i="3"/>
  <c r="R1506" i="3"/>
  <c r="AX1506" i="3"/>
  <c r="Z1506" i="3"/>
  <c r="BF1506" i="3"/>
  <c r="AH1506" i="3"/>
  <c r="AP1506" i="3"/>
  <c r="BM1506" i="3" s="1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N1520" i="3"/>
  <c r="BK1520" i="3"/>
  <c r="BM1490" i="3"/>
  <c r="BK1488" i="3"/>
  <c r="BD1498" i="3"/>
  <c r="AH1498" i="3"/>
  <c r="M1498" i="3"/>
  <c r="AR1498" i="3"/>
  <c r="V1498" i="3"/>
  <c r="AV1498" i="3"/>
  <c r="Z1498" i="3"/>
  <c r="BC1498" i="3"/>
  <c r="AM1498" i="3"/>
  <c r="BJ1496" i="3"/>
  <c r="BM1496" i="3"/>
  <c r="BL1501" i="3"/>
  <c r="BJ1501" i="3"/>
  <c r="BK1506" i="3"/>
  <c r="BL1506" i="3"/>
  <c r="BL1507" i="3"/>
  <c r="BJ1507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L1517" i="3"/>
  <c r="BN1490" i="3"/>
  <c r="BK1490" i="3"/>
  <c r="BN1491" i="3"/>
  <c r="BK1491" i="3"/>
  <c r="BN1501" i="3"/>
  <c r="BK1501" i="3"/>
  <c r="BN1504" i="3"/>
  <c r="BK1504" i="3"/>
  <c r="BN1516" i="3"/>
  <c r="BK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BL1496" i="3"/>
  <c r="AG1494" i="3"/>
  <c r="BN1507" i="3"/>
  <c r="BK1507" i="3"/>
  <c r="BJ1509" i="3"/>
  <c r="BN1493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K1500" i="3"/>
  <c r="BJ1520" i="3"/>
  <c r="BN1502" i="3"/>
  <c r="BK1502" i="3"/>
  <c r="BM1501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N1509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K1517" i="3"/>
  <c r="BL1521" i="3"/>
  <c r="BM1519" i="3"/>
  <c r="BN1519" i="3"/>
  <c r="BK1519" i="3"/>
  <c r="BJ1519" i="3"/>
  <c r="BL1520" i="3"/>
  <c r="BM1520" i="3"/>
  <c r="AA1384" i="3"/>
  <c r="AG1383" i="3"/>
  <c r="AY1427" i="3"/>
  <c r="AI1427" i="3"/>
  <c r="S1427" i="3"/>
  <c r="W1427" i="3"/>
  <c r="Y1428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AK1487" i="3"/>
  <c r="AS1487" i="3"/>
  <c r="BA1487" i="3"/>
  <c r="BI1487" i="3"/>
  <c r="N1487" i="3"/>
  <c r="R1487" i="3"/>
  <c r="V1487" i="3"/>
  <c r="Z1487" i="3"/>
  <c r="AD1487" i="3"/>
  <c r="AH1487" i="3"/>
  <c r="AL1487" i="3"/>
  <c r="AP1487" i="3"/>
  <c r="AT1487" i="3"/>
  <c r="AX1487" i="3"/>
  <c r="BB1487" i="3"/>
  <c r="BF1487" i="3"/>
  <c r="AM1487" i="3"/>
  <c r="AY1487" i="3"/>
  <c r="BG1487" i="3"/>
  <c r="BH1487" i="3"/>
  <c r="O1487" i="3"/>
  <c r="S1487" i="3"/>
  <c r="W1487" i="3"/>
  <c r="AA1487" i="3"/>
  <c r="AE1487" i="3"/>
  <c r="AI1487" i="3"/>
  <c r="AQ1487" i="3"/>
  <c r="AU1487" i="3"/>
  <c r="BC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M1487" i="3"/>
  <c r="Q1487" i="3"/>
  <c r="U1487" i="3"/>
  <c r="Y1487" i="3"/>
  <c r="AG1487" i="3"/>
  <c r="AO1487" i="3"/>
  <c r="AW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Q1485" i="3"/>
  <c r="Y1485" i="3"/>
  <c r="AC1485" i="3"/>
  <c r="AK1485" i="3"/>
  <c r="AO1485" i="3"/>
  <c r="BA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M1485" i="3"/>
  <c r="AG1485" i="3"/>
  <c r="AS1485" i="3"/>
  <c r="BE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U1485" i="3"/>
  <c r="AW1485" i="3"/>
  <c r="BI1485" i="3"/>
  <c r="P1475" i="3"/>
  <c r="P1467" i="3"/>
  <c r="T1465" i="3"/>
  <c r="AJ1465" i="3"/>
  <c r="AZ146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O1483" i="3"/>
  <c r="S1483" i="3"/>
  <c r="W1483" i="3"/>
  <c r="AA1483" i="3"/>
  <c r="AE1483" i="3"/>
  <c r="AI1483" i="3"/>
  <c r="AM1483" i="3"/>
  <c r="AQ1483" i="3"/>
  <c r="AU1483" i="3"/>
  <c r="AY1483" i="3"/>
  <c r="BC1483" i="3"/>
  <c r="BG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M1474" i="3"/>
  <c r="Q1474" i="3"/>
  <c r="U1474" i="3"/>
  <c r="Y1474" i="3"/>
  <c r="AC1474" i="3"/>
  <c r="AG1474" i="3"/>
  <c r="AK1474" i="3"/>
  <c r="AO1474" i="3"/>
  <c r="AS1474" i="3"/>
  <c r="AW1474" i="3"/>
  <c r="BA1474" i="3"/>
  <c r="BE1474" i="3"/>
  <c r="BI1474" i="3"/>
  <c r="S1474" i="3"/>
  <c r="AA1474" i="3"/>
  <c r="AI1474" i="3"/>
  <c r="AQ1474" i="3"/>
  <c r="AY1474" i="3"/>
  <c r="BG1474" i="3"/>
  <c r="N1474" i="3"/>
  <c r="V1474" i="3"/>
  <c r="AD1474" i="3"/>
  <c r="AL1474" i="3"/>
  <c r="AT1474" i="3"/>
  <c r="BB1474" i="3"/>
  <c r="O1474" i="3"/>
  <c r="W1474" i="3"/>
  <c r="AE1474" i="3"/>
  <c r="AM1474" i="3"/>
  <c r="AU1474" i="3"/>
  <c r="BC1474" i="3"/>
  <c r="R1474" i="3"/>
  <c r="Z1474" i="3"/>
  <c r="AH1474" i="3"/>
  <c r="AP1474" i="3"/>
  <c r="AX1474" i="3"/>
  <c r="BF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U1479" i="3"/>
  <c r="T1467" i="3"/>
  <c r="AZ1467" i="3"/>
  <c r="AJ1467" i="3"/>
  <c r="AF1482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H1480" i="3"/>
  <c r="AP1480" i="3"/>
  <c r="AX1480" i="3"/>
  <c r="BF1480" i="3"/>
  <c r="M1480" i="3"/>
  <c r="Q1480" i="3"/>
  <c r="U1480" i="3"/>
  <c r="Y1480" i="3"/>
  <c r="AC1480" i="3"/>
  <c r="AG1480" i="3"/>
  <c r="AK1480" i="3"/>
  <c r="AO1480" i="3"/>
  <c r="AS1480" i="3"/>
  <c r="AW1480" i="3"/>
  <c r="BA1480" i="3"/>
  <c r="BE1480" i="3"/>
  <c r="BI1480" i="3"/>
  <c r="AD1480" i="3"/>
  <c r="AL1480" i="3"/>
  <c r="AT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M1457" i="3"/>
  <c r="Q1457" i="3"/>
  <c r="U1457" i="3"/>
  <c r="Y1457" i="3"/>
  <c r="AC1457" i="3"/>
  <c r="AG1457" i="3"/>
  <c r="AK1457" i="3"/>
  <c r="AO1457" i="3"/>
  <c r="AS1457" i="3"/>
  <c r="AW1457" i="3"/>
  <c r="BA1457" i="3"/>
  <c r="BE1457" i="3"/>
  <c r="BI1457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Q1455" i="3"/>
  <c r="U1455" i="3"/>
  <c r="AG1455" i="3"/>
  <c r="AK1455" i="3"/>
  <c r="AW1455" i="3"/>
  <c r="BA1455" i="3"/>
  <c r="N1455" i="3"/>
  <c r="R1455" i="3"/>
  <c r="AD1455" i="3"/>
  <c r="AH1455" i="3"/>
  <c r="AT1455" i="3"/>
  <c r="AX1455" i="3"/>
  <c r="O1455" i="3"/>
  <c r="S1455" i="3"/>
  <c r="AE1455" i="3"/>
  <c r="AI1455" i="3"/>
  <c r="AU1455" i="3"/>
  <c r="AY1455" i="3"/>
  <c r="BC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V1467" i="3"/>
  <c r="AF1467" i="3"/>
  <c r="AX1466" i="3"/>
  <c r="AH1466" i="3"/>
  <c r="R1466" i="3"/>
  <c r="AV1465" i="3"/>
  <c r="AF1465" i="3"/>
  <c r="P1465" i="3"/>
  <c r="AX1464" i="3"/>
  <c r="AV1463" i="3"/>
  <c r="AF1463" i="3"/>
  <c r="AX1462" i="3"/>
  <c r="AH1462" i="3"/>
  <c r="R1462" i="3"/>
  <c r="AX1460" i="3"/>
  <c r="AH1460" i="3"/>
  <c r="R1460" i="3"/>
  <c r="AX1458" i="3"/>
  <c r="AV1457" i="3"/>
  <c r="AF1457" i="3"/>
  <c r="P1457" i="3"/>
  <c r="AX1456" i="3"/>
  <c r="AH1456" i="3"/>
  <c r="AV1455" i="3"/>
  <c r="AF1455" i="3"/>
  <c r="P1455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4" i="3"/>
  <c r="S1454" i="3"/>
  <c r="Y1454" i="3"/>
  <c r="AD1454" i="3"/>
  <c r="AI1454" i="3"/>
  <c r="AO1454" i="3"/>
  <c r="AT1454" i="3"/>
  <c r="AY1454" i="3"/>
  <c r="BE1454" i="3"/>
  <c r="O1454" i="3"/>
  <c r="U1454" i="3"/>
  <c r="Z1454" i="3"/>
  <c r="AE1454" i="3"/>
  <c r="AK1454" i="3"/>
  <c r="AP1454" i="3"/>
  <c r="AU1454" i="3"/>
  <c r="BA1454" i="3"/>
  <c r="BF1454" i="3"/>
  <c r="Q1454" i="3"/>
  <c r="V1454" i="3"/>
  <c r="AA1454" i="3"/>
  <c r="AG1454" i="3"/>
  <c r="AL1454" i="3"/>
  <c r="AQ1454" i="3"/>
  <c r="AW1454" i="3"/>
  <c r="BB1454" i="3"/>
  <c r="BG1454" i="3"/>
  <c r="M1453" i="3"/>
  <c r="U1453" i="3"/>
  <c r="AC1453" i="3"/>
  <c r="AK1453" i="3"/>
  <c r="AS1453" i="3"/>
  <c r="BA1453" i="3"/>
  <c r="BI1453" i="3"/>
  <c r="P1453" i="3"/>
  <c r="X1453" i="3"/>
  <c r="AF1453" i="3"/>
  <c r="AN1453" i="3"/>
  <c r="AV1453" i="3"/>
  <c r="BD1453" i="3"/>
  <c r="Q1453" i="3"/>
  <c r="Y1453" i="3"/>
  <c r="AG1453" i="3"/>
  <c r="AO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N1446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Z1448" i="3"/>
  <c r="AP1448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BH1467" i="3"/>
  <c r="AR1467" i="3"/>
  <c r="AB1467" i="3"/>
  <c r="AT1466" i="3"/>
  <c r="AD1466" i="3"/>
  <c r="BH1465" i="3"/>
  <c r="AR1465" i="3"/>
  <c r="AB1465" i="3"/>
  <c r="AD1464" i="3"/>
  <c r="BH1463" i="3"/>
  <c r="AR1463" i="3"/>
  <c r="AB1463" i="3"/>
  <c r="AT1462" i="3"/>
  <c r="AD1462" i="3"/>
  <c r="AT1460" i="3"/>
  <c r="AD1460" i="3"/>
  <c r="BH1459" i="3"/>
  <c r="BH1457" i="3"/>
  <c r="AR1457" i="3"/>
  <c r="AB1457" i="3"/>
  <c r="AT1456" i="3"/>
  <c r="AD1456" i="3"/>
  <c r="N1456" i="3"/>
  <c r="BH1455" i="3"/>
  <c r="AR1455" i="3"/>
  <c r="AB1455" i="3"/>
  <c r="AU1452" i="3"/>
  <c r="V1448" i="3"/>
  <c r="Z1446" i="3"/>
  <c r="AP1446" i="3"/>
  <c r="BF1446" i="3"/>
  <c r="BF144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BD1467" i="3"/>
  <c r="AN1467" i="3"/>
  <c r="X1467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BD1455" i="3"/>
  <c r="AN1455" i="3"/>
  <c r="X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N1448" i="3"/>
  <c r="AL1446" i="3"/>
  <c r="U1445" i="3"/>
  <c r="AK1445" i="3"/>
  <c r="BA1445" i="3"/>
  <c r="R1445" i="3"/>
  <c r="AH1445" i="3"/>
  <c r="AX1445" i="3"/>
  <c r="S1445" i="3"/>
  <c r="AI1445" i="3"/>
  <c r="AY1445" i="3"/>
  <c r="AN1445" i="3"/>
  <c r="BH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8" i="3"/>
  <c r="R1448" i="3"/>
  <c r="AX1446" i="3"/>
  <c r="AH1446" i="3"/>
  <c r="R1446" i="3"/>
  <c r="R1444" i="3"/>
  <c r="AX1442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8" i="3"/>
  <c r="AT1446" i="3"/>
  <c r="AD1446" i="3"/>
  <c r="AD1444" i="3"/>
  <c r="AD1442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Q1442" i="3"/>
  <c r="U1442" i="3"/>
  <c r="Y1442" i="3"/>
  <c r="AC1442" i="3"/>
  <c r="AG1442" i="3"/>
  <c r="AK1442" i="3"/>
  <c r="AO1442" i="3"/>
  <c r="AS1442" i="3"/>
  <c r="AW1442" i="3"/>
  <c r="BA1442" i="3"/>
  <c r="BE1442" i="3"/>
  <c r="BI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R1436" i="3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Y1436" i="3" l="1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X1359" i="3" s="1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BL1370" i="3" s="1"/>
  <c r="AB1370" i="3"/>
  <c r="BA1379" i="3"/>
  <c r="U1379" i="3"/>
  <c r="S1425" i="3"/>
  <c r="BK1425" i="3" s="1"/>
  <c r="AM1425" i="3"/>
  <c r="AE1425" i="3"/>
  <c r="BC1425" i="3"/>
  <c r="AA1425" i="3"/>
  <c r="AY1425" i="3"/>
  <c r="W1425" i="3"/>
  <c r="O1425" i="3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BN1409" i="3" s="1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BL1471" i="3" s="1"/>
  <c r="AF1479" i="3"/>
  <c r="P1384" i="3"/>
  <c r="AV1384" i="3"/>
  <c r="AK1384" i="3"/>
  <c r="AF1384" i="3"/>
  <c r="U1384" i="3"/>
  <c r="BG1384" i="3"/>
  <c r="BA1384" i="3"/>
  <c r="BJ1384" i="3" s="1"/>
  <c r="AQ1384" i="3"/>
  <c r="BM1511" i="3"/>
  <c r="BJ1511" i="3"/>
  <c r="AK1418" i="3"/>
  <c r="N1418" i="3"/>
  <c r="AD1418" i="3"/>
  <c r="AT1418" i="3"/>
  <c r="O1418" i="3"/>
  <c r="BN1418" i="3" s="1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BJ1459" i="3" s="1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BM1463" i="3" s="1"/>
  <c r="AJ1463" i="3"/>
  <c r="P1463" i="3"/>
  <c r="AZ1463" i="3"/>
  <c r="Q1422" i="3"/>
  <c r="BN1422" i="3" s="1"/>
  <c r="U1422" i="3"/>
  <c r="BA1422" i="3"/>
  <c r="AC1422" i="3"/>
  <c r="BI1422" i="3"/>
  <c r="M1422" i="3"/>
  <c r="AS1422" i="3"/>
  <c r="AK1422" i="3"/>
  <c r="AO1422" i="3"/>
  <c r="BM1422" i="3" s="1"/>
  <c r="Y1422" i="3"/>
  <c r="AW1422" i="3"/>
  <c r="BN1503" i="3"/>
  <c r="BB1442" i="3"/>
  <c r="Y1455" i="3"/>
  <c r="AO1455" i="3"/>
  <c r="BE1455" i="3"/>
  <c r="V1455" i="3"/>
  <c r="BK1455" i="3" s="1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BL1388" i="3" s="1"/>
  <c r="U1388" i="3"/>
  <c r="AS1420" i="3"/>
  <c r="U1420" i="3"/>
  <c r="S1472" i="3"/>
  <c r="BK1472" i="3" s="1"/>
  <c r="AY1472" i="3"/>
  <c r="AH1472" i="3"/>
  <c r="AI1472" i="3"/>
  <c r="AX1472" i="3"/>
  <c r="BJ1472" i="3" s="1"/>
  <c r="R1472" i="3"/>
  <c r="W1398" i="3"/>
  <c r="AS1412" i="3"/>
  <c r="AB1439" i="3"/>
  <c r="BM1439" i="3" s="1"/>
  <c r="BB1383" i="3"/>
  <c r="M1390" i="3"/>
  <c r="AI1380" i="3"/>
  <c r="BG1389" i="3"/>
  <c r="AA1389" i="3"/>
  <c r="AP1468" i="3"/>
  <c r="BB1468" i="3"/>
  <c r="Z1468" i="3"/>
  <c r="BM1468" i="3" s="1"/>
  <c r="V1468" i="3"/>
  <c r="BF1468" i="3"/>
  <c r="Y1420" i="3"/>
  <c r="AB1431" i="3"/>
  <c r="BL1431" i="3" s="1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BM1382" i="3" s="1"/>
  <c r="AG1382" i="3"/>
  <c r="BG1413" i="3"/>
  <c r="BC1413" i="3"/>
  <c r="W1413" i="3"/>
  <c r="BJ1413" i="3" s="1"/>
  <c r="BC1421" i="3"/>
  <c r="W1421" i="3"/>
  <c r="U1428" i="3"/>
  <c r="AB1403" i="3"/>
  <c r="BL1403" i="3" s="1"/>
  <c r="AI1364" i="3"/>
  <c r="K1367" i="3"/>
  <c r="BC1364" i="3"/>
  <c r="AM1364" i="3"/>
  <c r="K1360" i="3"/>
  <c r="BL1377" i="3"/>
  <c r="BL1398" i="3"/>
  <c r="BL1394" i="3"/>
  <c r="BN1428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AY1364" i="3"/>
  <c r="U1364" i="3"/>
  <c r="BM1377" i="3"/>
  <c r="BL1409" i="3"/>
  <c r="L1367" i="3"/>
  <c r="K1365" i="3"/>
  <c r="AA1364" i="3"/>
  <c r="L1363" i="3"/>
  <c r="W1363" i="3" s="1"/>
  <c r="L1357" i="3"/>
  <c r="AF1357" i="3" s="1"/>
  <c r="BJ1375" i="3"/>
  <c r="BM1375" i="3"/>
  <c r="BL1389" i="3"/>
  <c r="BL1413" i="3"/>
  <c r="BK1420" i="3"/>
  <c r="BN1420" i="3"/>
  <c r="BK1439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AE1387" i="3"/>
  <c r="BJ1387" i="3" s="1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BN1417" i="3" s="1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X1365" i="3" s="1"/>
  <c r="AU1364" i="3"/>
  <c r="BG1364" i="3"/>
  <c r="AQ1364" i="3"/>
  <c r="M1364" i="3"/>
  <c r="K1361" i="3"/>
  <c r="BL1375" i="3"/>
  <c r="BJ1377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L1387" i="3" s="1"/>
  <c r="BM1425" i="3"/>
  <c r="BL1411" i="3"/>
  <c r="BL1419" i="3"/>
  <c r="BK1422" i="3"/>
  <c r="BJ1441" i="3"/>
  <c r="BN1506" i="3"/>
  <c r="AR1376" i="3"/>
  <c r="AJ1376" i="3"/>
  <c r="BK1499" i="3"/>
  <c r="N1373" i="3"/>
  <c r="AT1373" i="3"/>
  <c r="AD1373" i="3"/>
  <c r="AP1373" i="3"/>
  <c r="BF1373" i="3"/>
  <c r="Z1373" i="3"/>
  <c r="AG1390" i="3"/>
  <c r="T1447" i="3"/>
  <c r="BJ1447" i="3" s="1"/>
  <c r="AJ1447" i="3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J1464" i="3"/>
  <c r="BJ1468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L1380" i="3" s="1"/>
  <c r="BB1446" i="3"/>
  <c r="BJ1446" i="3" s="1"/>
  <c r="V1446" i="3"/>
  <c r="BK1446" i="3" s="1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J1448" i="3" s="1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BN1390" i="3" s="1"/>
  <c r="AK1390" i="3"/>
  <c r="AW1390" i="3"/>
  <c r="BF1390" i="3"/>
  <c r="Y1414" i="3"/>
  <c r="AS1414" i="3"/>
  <c r="AC1414" i="3"/>
  <c r="BA1414" i="3"/>
  <c r="AO1414" i="3"/>
  <c r="M1414" i="3"/>
  <c r="BN1414" i="3" s="1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383" i="3"/>
  <c r="BM1426" i="3"/>
  <c r="BM1427" i="3"/>
  <c r="BJ1383" i="3"/>
  <c r="BM1428" i="3"/>
  <c r="BL1426" i="3"/>
  <c r="BJ1426" i="3"/>
  <c r="BL1384" i="3"/>
  <c r="BL1428" i="3"/>
  <c r="BJ1428" i="3"/>
  <c r="BJ1427" i="3"/>
  <c r="AU1385" i="3"/>
  <c r="AQ1385" i="3"/>
  <c r="O1385" i="3"/>
  <c r="AE1385" i="3"/>
  <c r="BJ1385" i="3" s="1"/>
  <c r="AA1385" i="3"/>
  <c r="BK1371" i="3"/>
  <c r="BN1371" i="3"/>
  <c r="BJ1372" i="3"/>
  <c r="BM1388" i="3"/>
  <c r="BL1374" i="3"/>
  <c r="BG1392" i="3"/>
  <c r="AE1392" i="3"/>
  <c r="AI1392" i="3"/>
  <c r="AS1392" i="3"/>
  <c r="BD1392" i="3"/>
  <c r="AN1392" i="3"/>
  <c r="X1392" i="3"/>
  <c r="BL1372" i="3"/>
  <c r="BJ1389" i="3"/>
  <c r="BN1383" i="3"/>
  <c r="BK1383" i="3"/>
  <c r="BN1396" i="3"/>
  <c r="BK1396" i="3"/>
  <c r="BN1391" i="3"/>
  <c r="BK1391" i="3"/>
  <c r="BB1392" i="3"/>
  <c r="BL1420" i="3"/>
  <c r="BL1422" i="3"/>
  <c r="BM1433" i="3"/>
  <c r="BN1443" i="3"/>
  <c r="BK1443" i="3"/>
  <c r="BK1450" i="3"/>
  <c r="BL1472" i="3"/>
  <c r="BM1480" i="3"/>
  <c r="BL1483" i="3"/>
  <c r="BJ1486" i="3"/>
  <c r="BL1368" i="3"/>
  <c r="BJ1369" i="3"/>
  <c r="BN1372" i="3"/>
  <c r="BK1372" i="3"/>
  <c r="BN1375" i="3"/>
  <c r="BK1375" i="3"/>
  <c r="BJ1388" i="3"/>
  <c r="BN1389" i="3"/>
  <c r="BK1389" i="3"/>
  <c r="BL1393" i="3"/>
  <c r="BN1394" i="3"/>
  <c r="BK1394" i="3"/>
  <c r="BJ1391" i="3"/>
  <c r="BL1395" i="3"/>
  <c r="BM1398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1" i="3"/>
  <c r="BL1429" i="3"/>
  <c r="BJ1411" i="3"/>
  <c r="BM1429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3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M1451" i="3"/>
  <c r="BM1453" i="3"/>
  <c r="BL1435" i="3"/>
  <c r="BK1460" i="3"/>
  <c r="BN1460" i="3"/>
  <c r="BL1460" i="3"/>
  <c r="BN1462" i="3"/>
  <c r="BL1462" i="3"/>
  <c r="BK1464" i="3"/>
  <c r="BN1466" i="3"/>
  <c r="BL1466" i="3"/>
  <c r="BK1468" i="3"/>
  <c r="BN1468" i="3"/>
  <c r="BL1468" i="3"/>
  <c r="BK1470" i="3"/>
  <c r="BN1472" i="3"/>
  <c r="BM1475" i="3"/>
  <c r="BN1439" i="3"/>
  <c r="BL1463" i="3"/>
  <c r="BM1467" i="3"/>
  <c r="BJ1484" i="3"/>
  <c r="BK1476" i="3"/>
  <c r="BN1476" i="3"/>
  <c r="BN1455" i="3"/>
  <c r="BL1457" i="3"/>
  <c r="BM1459" i="3"/>
  <c r="BK1471" i="3"/>
  <c r="BK1480" i="3"/>
  <c r="BN1480" i="3"/>
  <c r="BJ1480" i="3"/>
  <c r="BL1480" i="3"/>
  <c r="BM1482" i="3"/>
  <c r="BM1484" i="3"/>
  <c r="BN1473" i="3"/>
  <c r="BJ1474" i="3"/>
  <c r="BN1483" i="3"/>
  <c r="BK1483" i="3"/>
  <c r="BK1486" i="3"/>
  <c r="BN1486" i="3"/>
  <c r="BN1368" i="3"/>
  <c r="BK1368" i="3"/>
  <c r="BN1393" i="3"/>
  <c r="BK1393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J1417" i="3"/>
  <c r="BK1442" i="3"/>
  <c r="BN144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L1454" i="3"/>
  <c r="BK1474" i="3"/>
  <c r="BN1474" i="3"/>
  <c r="BJ1485" i="3"/>
  <c r="BK1369" i="3"/>
  <c r="BN1369" i="3"/>
  <c r="BL1369" i="3"/>
  <c r="BJ1370" i="3"/>
  <c r="BK1373" i="3"/>
  <c r="BN1373" i="3"/>
  <c r="BJ1376" i="3"/>
  <c r="BK1379" i="3"/>
  <c r="BN1380" i="3"/>
  <c r="BL1382" i="3"/>
  <c r="BN1384" i="3"/>
  <c r="BK1384" i="3"/>
  <c r="BM1389" i="3"/>
  <c r="BM1374" i="3"/>
  <c r="BN1387" i="3"/>
  <c r="BK1387" i="3"/>
  <c r="BK1395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J1431" i="3"/>
  <c r="BL1405" i="3"/>
  <c r="BJ1421" i="3"/>
  <c r="BJ1429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L1439" i="3"/>
  <c r="BN1446" i="3"/>
  <c r="BL1446" i="3"/>
  <c r="BM1448" i="3"/>
  <c r="BM1402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L1451" i="3"/>
  <c r="BJ1451" i="3"/>
  <c r="BL1453" i="3"/>
  <c r="BJ1453" i="3"/>
  <c r="BN1437" i="3"/>
  <c r="BK1437" i="3"/>
  <c r="BL1449" i="3"/>
  <c r="BJ1449" i="3"/>
  <c r="BL1473" i="3"/>
  <c r="BL1475" i="3"/>
  <c r="BM1437" i="3"/>
  <c r="BL1452" i="3"/>
  <c r="BL1476" i="3"/>
  <c r="BK1484" i="3"/>
  <c r="BN1484" i="3"/>
  <c r="BN1463" i="3"/>
  <c r="BK1463" i="3"/>
  <c r="BL1467" i="3"/>
  <c r="BJ1467" i="3"/>
  <c r="BM1469" i="3"/>
  <c r="BN1453" i="3"/>
  <c r="BK1453" i="3"/>
  <c r="BN1457" i="3"/>
  <c r="BK1457" i="3"/>
  <c r="BL1459" i="3"/>
  <c r="BM1465" i="3"/>
  <c r="BN1482" i="3"/>
  <c r="BL1484" i="3"/>
  <c r="BK1475" i="3"/>
  <c r="BN1475" i="3"/>
  <c r="BM1477" i="3"/>
  <c r="BM148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25" i="3"/>
  <c r="BN1415" i="3"/>
  <c r="BK1415" i="3"/>
  <c r="BL1442" i="3"/>
  <c r="BM1441" i="3"/>
  <c r="BM1435" i="3"/>
  <c r="BM1460" i="3"/>
  <c r="BN1447" i="3"/>
  <c r="BK1447" i="3"/>
  <c r="BN1465" i="3"/>
  <c r="BK1465" i="3"/>
  <c r="BJ1478" i="3"/>
  <c r="BN1477" i="3"/>
  <c r="BK1477" i="3"/>
  <c r="BJ1483" i="3"/>
  <c r="BL1485" i="3"/>
  <c r="BN1485" i="3"/>
  <c r="BK1485" i="3"/>
  <c r="BJ1368" i="3"/>
  <c r="BL1373" i="3"/>
  <c r="BN1370" i="3"/>
  <c r="BK1370" i="3"/>
  <c r="BJ1371" i="3"/>
  <c r="BM1371" i="3"/>
  <c r="BM1372" i="3"/>
  <c r="BN1376" i="3"/>
  <c r="BK1376" i="3"/>
  <c r="BN1377" i="3"/>
  <c r="BK1377" i="3"/>
  <c r="BL1381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N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M1420" i="3"/>
  <c r="BJ1425" i="3"/>
  <c r="BN1419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K1448" i="3"/>
  <c r="BN1448" i="3"/>
  <c r="BL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J1434" i="3"/>
  <c r="BN1445" i="3"/>
  <c r="BN1449" i="3"/>
  <c r="BK1449" i="3"/>
  <c r="BN1451" i="3"/>
  <c r="BK1451" i="3"/>
  <c r="BK1456" i="3"/>
  <c r="BM1476" i="3"/>
  <c r="BL1437" i="3"/>
  <c r="BJ1456" i="3"/>
  <c r="BN1467" i="3"/>
  <c r="BK1467" i="3"/>
  <c r="BL1443" i="3"/>
  <c r="BL1447" i="3"/>
  <c r="BM1455" i="3"/>
  <c r="BL1465" i="3"/>
  <c r="BJ1465" i="3"/>
  <c r="BM1481" i="3"/>
  <c r="BL1474" i="3"/>
  <c r="BM1474" i="3"/>
  <c r="BJ1475" i="3"/>
  <c r="BL1477" i="3"/>
  <c r="BJ1477" i="3"/>
  <c r="BM1483" i="3"/>
  <c r="BM1485" i="3"/>
  <c r="BL1486" i="3"/>
  <c r="BN1487" i="3"/>
  <c r="BK1487" i="3"/>
  <c r="BL1487" i="3"/>
  <c r="BJ1487" i="3"/>
  <c r="BM1368" i="3"/>
  <c r="V1366" i="3"/>
  <c r="AL1366" i="3"/>
  <c r="BB1366" i="3"/>
  <c r="AB1366" i="3"/>
  <c r="AW1366" i="3"/>
  <c r="S1366" i="3"/>
  <c r="AN1366" i="3"/>
  <c r="BI1366" i="3"/>
  <c r="AA1366" i="3"/>
  <c r="BA1366" i="3"/>
  <c r="Y1366" i="3"/>
  <c r="AU1366" i="3"/>
  <c r="T1365" i="3"/>
  <c r="AZ1365" i="3"/>
  <c r="AH1365" i="3"/>
  <c r="Y1365" i="3"/>
  <c r="AQ1365" i="3"/>
  <c r="BA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T1361" i="3"/>
  <c r="AB1361" i="3"/>
  <c r="AJ1361" i="3"/>
  <c r="AR1361" i="3"/>
  <c r="AZ1361" i="3"/>
  <c r="BH1361" i="3"/>
  <c r="U1361" i="3"/>
  <c r="AC1361" i="3"/>
  <c r="AK1361" i="3"/>
  <c r="AS1361" i="3"/>
  <c r="BA1361" i="3"/>
  <c r="BI1361" i="3"/>
  <c r="X1361" i="3"/>
  <c r="AF1361" i="3"/>
  <c r="AN1361" i="3"/>
  <c r="AV1361" i="3"/>
  <c r="BD1361" i="3"/>
  <c r="AZ1359" i="3"/>
  <c r="AR1359" i="3"/>
  <c r="T1357" i="3"/>
  <c r="AJ1357" i="3"/>
  <c r="AZ1357" i="3"/>
  <c r="BE1364" i="3"/>
  <c r="AW1364" i="3"/>
  <c r="AO1364" i="3"/>
  <c r="AG1364" i="3"/>
  <c r="AW1361" i="3"/>
  <c r="P1361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AC1363" i="3"/>
  <c r="AS1363" i="3"/>
  <c r="BI1363" i="3"/>
  <c r="Z1363" i="3"/>
  <c r="AP1363" i="3"/>
  <c r="BF1363" i="3"/>
  <c r="AO1361" i="3"/>
  <c r="BI1364" i="3"/>
  <c r="BA1364" i="3"/>
  <c r="AS1364" i="3"/>
  <c r="AK1364" i="3"/>
  <c r="AC1364" i="3"/>
  <c r="Q1364" i="3"/>
  <c r="AU1363" i="3"/>
  <c r="AG1361" i="3"/>
  <c r="AV1359" i="3"/>
  <c r="AV1357" i="3"/>
  <c r="X1357" i="3"/>
  <c r="BH1357" i="3"/>
  <c r="AR1357" i="3"/>
  <c r="AB1357" i="3"/>
  <c r="BD1357" i="3"/>
  <c r="AN1357" i="3"/>
  <c r="BD1363" i="3"/>
  <c r="AN1363" i="3"/>
  <c r="X1363" i="3"/>
  <c r="L1362" i="3"/>
  <c r="P1362" i="3" s="1"/>
  <c r="M1361" i="3"/>
  <c r="Q1361" i="3"/>
  <c r="N1361" i="3"/>
  <c r="R1361" i="3"/>
  <c r="V1361" i="3"/>
  <c r="Z1361" i="3"/>
  <c r="AD1361" i="3"/>
  <c r="AH1361" i="3"/>
  <c r="AL1361" i="3"/>
  <c r="AP1361" i="3"/>
  <c r="AT1361" i="3"/>
  <c r="AX1361" i="3"/>
  <c r="BB1361" i="3"/>
  <c r="BF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L1360" i="3"/>
  <c r="AD1360" i="3" s="1"/>
  <c r="Y1359" i="3"/>
  <c r="AO1359" i="3"/>
  <c r="BE1359" i="3"/>
  <c r="V1359" i="3"/>
  <c r="AL1359" i="3"/>
  <c r="BB1359" i="3"/>
  <c r="W1359" i="3"/>
  <c r="AM1359" i="3"/>
  <c r="BC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K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L1332" i="3" s="1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K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K1344" i="3" s="1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K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M1456" i="3" l="1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BK1366" i="3" s="1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N1359" i="3" s="1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L1363" i="3" s="1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BN1364" i="3"/>
  <c r="K1351" i="3"/>
  <c r="K1350" i="3"/>
  <c r="K1336" i="3"/>
  <c r="P1336" i="3" s="1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AZ1341" i="3" s="1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AA1350" i="3"/>
  <c r="AU1350" i="3"/>
  <c r="AE1350" i="3"/>
  <c r="AY1350" i="3"/>
  <c r="O1350" i="3"/>
  <c r="AI1350" i="3"/>
  <c r="BG1350" i="3"/>
  <c r="S1350" i="3"/>
  <c r="AQ1350" i="3"/>
  <c r="S1344" i="3"/>
  <c r="AY1344" i="3"/>
  <c r="AE1344" i="3"/>
  <c r="O1344" i="3"/>
  <c r="AI1344" i="3"/>
  <c r="AU1344" i="3"/>
  <c r="K1349" i="3"/>
  <c r="BG1362" i="3"/>
  <c r="BJ1373" i="3"/>
  <c r="BK1414" i="3"/>
  <c r="L1349" i="3"/>
  <c r="BD1362" i="3"/>
  <c r="K1356" i="3"/>
  <c r="K1355" i="3"/>
  <c r="L1348" i="3"/>
  <c r="W1348" i="3" s="1"/>
  <c r="L1347" i="3"/>
  <c r="K1347" i="3"/>
  <c r="Q1343" i="3"/>
  <c r="K1341" i="3"/>
  <c r="L1340" i="3"/>
  <c r="K1339" i="3"/>
  <c r="L1336" i="3"/>
  <c r="AG1332" i="3"/>
  <c r="L1331" i="3"/>
  <c r="L1330" i="3"/>
  <c r="K1330" i="3"/>
  <c r="BD1360" i="3"/>
  <c r="AM1360" i="3"/>
  <c r="BK1364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AI1348" i="3"/>
  <c r="L1354" i="3"/>
  <c r="BA1343" i="3"/>
  <c r="W1362" i="3"/>
  <c r="L1355" i="3"/>
  <c r="L1352" i="3"/>
  <c r="AY1346" i="3"/>
  <c r="L1346" i="3"/>
  <c r="L1345" i="3"/>
  <c r="K1345" i="3"/>
  <c r="BB1340" i="3"/>
  <c r="K1338" i="3"/>
  <c r="AI1338" i="3" s="1"/>
  <c r="M1336" i="3"/>
  <c r="L1333" i="3"/>
  <c r="AY1333" i="3" s="1"/>
  <c r="Q1332" i="3"/>
  <c r="L1329" i="3"/>
  <c r="AA1329" i="3" s="1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W1344" i="3"/>
  <c r="AT1340" i="3"/>
  <c r="K1337" i="3"/>
  <c r="AS1334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BJ1363" i="3"/>
  <c r="BM1364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BM1366" i="3"/>
  <c r="AZ1358" i="3"/>
  <c r="AY1358" i="3"/>
  <c r="BL1357" i="3"/>
  <c r="BJ1357" i="3"/>
  <c r="AL1358" i="3"/>
  <c r="BN1361" i="3"/>
  <c r="BK1361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BN1363" i="3"/>
  <c r="BL1364" i="3"/>
  <c r="BJ1364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BN1366" i="3"/>
  <c r="BJ1361" i="3"/>
  <c r="AW1358" i="3"/>
  <c r="Q1358" i="3"/>
  <c r="AJ1358" i="3"/>
  <c r="AI1358" i="3"/>
  <c r="BN1357" i="3"/>
  <c r="BK1357" i="3"/>
  <c r="BB1358" i="3"/>
  <c r="BJ1359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BL1366" i="3"/>
  <c r="N1353" i="3"/>
  <c r="T1353" i="3"/>
  <c r="Y1353" i="3"/>
  <c r="AD1353" i="3"/>
  <c r="AJ1353" i="3"/>
  <c r="AO1353" i="3"/>
  <c r="AS1353" i="3"/>
  <c r="AW1353" i="3"/>
  <c r="BA1353" i="3"/>
  <c r="BE1353" i="3"/>
  <c r="BI1353" i="3"/>
  <c r="BG1354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S1352" i="3"/>
  <c r="X1352" i="3"/>
  <c r="AD1352" i="3"/>
  <c r="AI1352" i="3"/>
  <c r="AN1352" i="3"/>
  <c r="AT1352" i="3"/>
  <c r="AY1352" i="3"/>
  <c r="BD1352" i="3"/>
  <c r="R1352" i="3"/>
  <c r="W1352" i="3"/>
  <c r="AH1352" i="3"/>
  <c r="AR1352" i="3"/>
  <c r="BC1352" i="3"/>
  <c r="P1352" i="3"/>
  <c r="V1352" i="3"/>
  <c r="AA1352" i="3"/>
  <c r="AF1352" i="3"/>
  <c r="AL1352" i="3"/>
  <c r="AQ1352" i="3"/>
  <c r="AV1352" i="3"/>
  <c r="BB1352" i="3"/>
  <c r="BG1352" i="3"/>
  <c r="AB1352" i="3"/>
  <c r="AM1352" i="3"/>
  <c r="AX1352" i="3"/>
  <c r="BH1352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AT1354" i="3"/>
  <c r="BD1353" i="3"/>
  <c r="AV1353" i="3"/>
  <c r="AH1353" i="3"/>
  <c r="BI1351" i="3"/>
  <c r="BD1351" i="3"/>
  <c r="AS1351" i="3"/>
  <c r="AH1351" i="3"/>
  <c r="X1351" i="3"/>
  <c r="M1351" i="3"/>
  <c r="AW1349" i="3"/>
  <c r="BA1354" i="3"/>
  <c r="AK1354" i="3"/>
  <c r="U1354" i="3"/>
  <c r="BG1353" i="3"/>
  <c r="BC1353" i="3"/>
  <c r="AY1353" i="3"/>
  <c r="AU1353" i="3"/>
  <c r="AQ1353" i="3"/>
  <c r="AL1353" i="3"/>
  <c r="AG1353" i="3"/>
  <c r="AB1353" i="3"/>
  <c r="V1353" i="3"/>
  <c r="Q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BH1351" i="3"/>
  <c r="BB1351" i="3"/>
  <c r="AW1351" i="3"/>
  <c r="AR1351" i="3"/>
  <c r="AL1351" i="3"/>
  <c r="AG1351" i="3"/>
  <c r="AB1351" i="3"/>
  <c r="V1351" i="3"/>
  <c r="Q135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BI1349" i="3"/>
  <c r="AS1349" i="3"/>
  <c r="AC1349" i="3"/>
  <c r="M1349" i="3"/>
  <c r="BG1348" i="3"/>
  <c r="T1348" i="3"/>
  <c r="AJ1348" i="3"/>
  <c r="AZ1348" i="3"/>
  <c r="Q1348" i="3"/>
  <c r="AG1348" i="3"/>
  <c r="AW1348" i="3"/>
  <c r="N1348" i="3"/>
  <c r="AD1348" i="3"/>
  <c r="AT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AQ1344" i="3"/>
  <c r="AA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BI1343" i="3"/>
  <c r="AS1343" i="3"/>
  <c r="AC1343" i="3"/>
  <c r="M1343" i="3"/>
  <c r="AR1339" i="3"/>
  <c r="X1339" i="3"/>
  <c r="AP1354" i="3"/>
  <c r="N1354" i="3"/>
  <c r="BH1353" i="3"/>
  <c r="AZ1353" i="3"/>
  <c r="AR1353" i="3"/>
  <c r="AN1353" i="3"/>
  <c r="AC1353" i="3"/>
  <c r="X1353" i="3"/>
  <c r="R1353" i="3"/>
  <c r="M1353" i="3"/>
  <c r="AX1351" i="3"/>
  <c r="AN1351" i="3"/>
  <c r="AC1351" i="3"/>
  <c r="R1351" i="3"/>
  <c r="AG1349" i="3"/>
  <c r="Q1349" i="3"/>
  <c r="AJ1341" i="3"/>
  <c r="AZ1354" i="3"/>
  <c r="AJ1354" i="3"/>
  <c r="T1354" i="3"/>
  <c r="BF1353" i="3"/>
  <c r="BB1353" i="3"/>
  <c r="AX1353" i="3"/>
  <c r="AT1353" i="3"/>
  <c r="AP1353" i="3"/>
  <c r="AK1353" i="3"/>
  <c r="AF1353" i="3"/>
  <c r="Z1353" i="3"/>
  <c r="U1353" i="3"/>
  <c r="BF1352" i="3"/>
  <c r="AZ1352" i="3"/>
  <c r="AU1352" i="3"/>
  <c r="AP1352" i="3"/>
  <c r="AJ1352" i="3"/>
  <c r="AE1352" i="3"/>
  <c r="Z1352" i="3"/>
  <c r="T1352" i="3"/>
  <c r="O1352" i="3"/>
  <c r="BF1351" i="3"/>
  <c r="BA1351" i="3"/>
  <c r="AV1351" i="3"/>
  <c r="AP1351" i="3"/>
  <c r="AK1351" i="3"/>
  <c r="AF1351" i="3"/>
  <c r="Z1351" i="3"/>
  <c r="U1351" i="3"/>
  <c r="P1351" i="3"/>
  <c r="BC1350" i="3"/>
  <c r="AM1350" i="3"/>
  <c r="W1350" i="3"/>
  <c r="BE1349" i="3"/>
  <c r="AO1349" i="3"/>
  <c r="BE1347" i="3"/>
  <c r="AO1347" i="3"/>
  <c r="BC1346" i="3"/>
  <c r="AM1346" i="3"/>
  <c r="BE1345" i="3"/>
  <c r="AO1345" i="3"/>
  <c r="BC1344" i="3"/>
  <c r="AM1344" i="3"/>
  <c r="BE1343" i="3"/>
  <c r="AO1343" i="3"/>
  <c r="AA1354" i="3"/>
  <c r="O1353" i="3"/>
  <c r="S1353" i="3"/>
  <c r="W1353" i="3"/>
  <c r="AA1353" i="3"/>
  <c r="AE1353" i="3"/>
  <c r="AI1353" i="3"/>
  <c r="AM1353" i="3"/>
  <c r="BE1351" i="3"/>
  <c r="AZ1351" i="3"/>
  <c r="AT1351" i="3"/>
  <c r="AO1351" i="3"/>
  <c r="AJ1351" i="3"/>
  <c r="AD1351" i="3"/>
  <c r="Y1351" i="3"/>
  <c r="T1351" i="3"/>
  <c r="N1351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T1339" i="3"/>
  <c r="AJ1339" i="3"/>
  <c r="AZ1339" i="3"/>
  <c r="P1334" i="3"/>
  <c r="X1334" i="3"/>
  <c r="AF1334" i="3"/>
  <c r="AN1334" i="3"/>
  <c r="AV1334" i="3"/>
  <c r="BD1334" i="3"/>
  <c r="T1334" i="3"/>
  <c r="AB1334" i="3"/>
  <c r="AJ1334" i="3"/>
  <c r="AR1334" i="3"/>
  <c r="AZ1334" i="3"/>
  <c r="BH1334" i="3"/>
  <c r="U1334" i="3"/>
  <c r="BA1334" i="3"/>
  <c r="AC1334" i="3"/>
  <c r="BI1334" i="3"/>
  <c r="AK1334" i="3"/>
  <c r="BD1341" i="3"/>
  <c r="Z1340" i="3"/>
  <c r="AA1340" i="3"/>
  <c r="AQ1340" i="3"/>
  <c r="BG1340" i="3"/>
  <c r="AB1340" i="3"/>
  <c r="AR1340" i="3"/>
  <c r="BH1340" i="3"/>
  <c r="Y1340" i="3"/>
  <c r="AO1340" i="3"/>
  <c r="BE1340" i="3"/>
  <c r="BD1339" i="3"/>
  <c r="AN1339" i="3"/>
  <c r="BD1338" i="3"/>
  <c r="AN1336" i="3"/>
  <c r="L1342" i="3"/>
  <c r="P1342" i="3" s="1"/>
  <c r="M1341" i="3"/>
  <c r="AC1341" i="3"/>
  <c r="AS1341" i="3"/>
  <c r="BI1341" i="3"/>
  <c r="Z1341" i="3"/>
  <c r="AP1341" i="3"/>
  <c r="BF1341" i="3"/>
  <c r="AA1341" i="3"/>
  <c r="AQ1341" i="3"/>
  <c r="BG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41" i="3"/>
  <c r="AH1340" i="3"/>
  <c r="AV1339" i="3"/>
  <c r="AF1339" i="3"/>
  <c r="P1339" i="3"/>
  <c r="P1338" i="3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AZ1336" i="3"/>
  <c r="T1336" i="3"/>
  <c r="L1335" i="3"/>
  <c r="X1335" i="3" s="1"/>
  <c r="N1334" i="3"/>
  <c r="M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AG1336" i="3"/>
  <c r="BE1334" i="3"/>
  <c r="AW1334" i="3"/>
  <c r="AO1334" i="3"/>
  <c r="AG1334" i="3"/>
  <c r="Y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V1336" i="3"/>
  <c r="AL1336" i="3"/>
  <c r="BB1336" i="3"/>
  <c r="W1336" i="3"/>
  <c r="AM1336" i="3"/>
  <c r="BC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X1331" i="3"/>
  <c r="AN1331" i="3"/>
  <c r="BD1331" i="3"/>
  <c r="U1331" i="3"/>
  <c r="AK1331" i="3"/>
  <c r="BA1331" i="3"/>
  <c r="R1331" i="3"/>
  <c r="AH1331" i="3"/>
  <c r="AX1331" i="3"/>
  <c r="AS1330" i="3"/>
  <c r="AQ1329" i="3"/>
  <c r="AB1329" i="3"/>
  <c r="AR1329" i="3"/>
  <c r="BH1329" i="3"/>
  <c r="Y1329" i="3"/>
  <c r="AO1329" i="3"/>
  <c r="BE1329" i="3"/>
  <c r="V1329" i="3"/>
  <c r="AL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Q1331" i="3" l="1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BN1341" i="3" s="1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BL1352" i="3"/>
  <c r="AW1332" i="3"/>
  <c r="BM1332" i="3" s="1"/>
  <c r="AK1332" i="3"/>
  <c r="K1318" i="3"/>
  <c r="L1323" i="3"/>
  <c r="K1323" i="3"/>
  <c r="AH1323" i="3" s="1"/>
  <c r="L1321" i="3"/>
  <c r="K1321" i="3"/>
  <c r="AX1321" i="3" s="1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M1350" i="3"/>
  <c r="BM1344" i="3"/>
  <c r="BL1344" i="3"/>
  <c r="O1335" i="3"/>
  <c r="AW1335" i="3"/>
  <c r="AJ1335" i="3"/>
  <c r="BL1354" i="3"/>
  <c r="W1346" i="3"/>
  <c r="O1346" i="3"/>
  <c r="AU1346" i="3"/>
  <c r="AI1346" i="3"/>
  <c r="Y1330" i="3"/>
  <c r="Q1330" i="3"/>
  <c r="AW1330" i="3"/>
  <c r="U1330" i="3"/>
  <c r="BL1330" i="3" s="1"/>
  <c r="BA1330" i="3"/>
  <c r="AG1330" i="3"/>
  <c r="AK1330" i="3"/>
  <c r="AL1340" i="3"/>
  <c r="N1340" i="3"/>
  <c r="S1331" i="3"/>
  <c r="AB1339" i="3"/>
  <c r="N1323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BL1350" i="3"/>
  <c r="Z1335" i="3"/>
  <c r="AY1335" i="3"/>
  <c r="Q1335" i="3"/>
  <c r="Y1328" i="3"/>
  <c r="U1328" i="3"/>
  <c r="BA1328" i="3"/>
  <c r="BJ1328" i="3" s="1"/>
  <c r="AG1328" i="3"/>
  <c r="Q1328" i="3"/>
  <c r="AK1328" i="3"/>
  <c r="AW1328" i="3"/>
  <c r="BM1328" i="3" s="1"/>
  <c r="Y1345" i="3"/>
  <c r="U1345" i="3"/>
  <c r="BA1345" i="3"/>
  <c r="AG1345" i="3"/>
  <c r="BJ1345" i="3" s="1"/>
  <c r="Q1345" i="3"/>
  <c r="AW1345" i="3"/>
  <c r="AK1345" i="3"/>
  <c r="AI1329" i="3"/>
  <c r="BI1336" i="3"/>
  <c r="Y1347" i="3"/>
  <c r="Q1347" i="3"/>
  <c r="U1347" i="3"/>
  <c r="BL1347" i="3" s="1"/>
  <c r="BA1347" i="3"/>
  <c r="AG1347" i="3"/>
  <c r="AK1347" i="3"/>
  <c r="AW1347" i="3"/>
  <c r="AC1336" i="3"/>
  <c r="Y1349" i="3"/>
  <c r="U1349" i="3"/>
  <c r="AK1349" i="3"/>
  <c r="BL1349" i="3" s="1"/>
  <c r="BA1349" i="3"/>
  <c r="AE1331" i="3"/>
  <c r="O1331" i="3"/>
  <c r="AP1323" i="3"/>
  <c r="K1326" i="3"/>
  <c r="L1324" i="3"/>
  <c r="Z1323" i="3"/>
  <c r="L1322" i="3"/>
  <c r="BF1321" i="3"/>
  <c r="Z1321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K1329" i="3"/>
  <c r="BN1332" i="3"/>
  <c r="BK1332" i="3"/>
  <c r="AE1337" i="3"/>
  <c r="BJ1341" i="3"/>
  <c r="BN1344" i="3"/>
  <c r="BK1344" i="3"/>
  <c r="BN1346" i="3"/>
  <c r="BK1346" i="3"/>
  <c r="BN1349" i="3"/>
  <c r="BK1349" i="3"/>
  <c r="BN1350" i="3"/>
  <c r="BK1350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BK1341" i="3"/>
  <c r="AI1342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N1328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BJ1349" i="3"/>
  <c r="R1337" i="3"/>
  <c r="BL1351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BM1339" i="3"/>
  <c r="AQ1342" i="3"/>
  <c r="AA1342" i="3"/>
  <c r="BG1342" i="3"/>
  <c r="BL1345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2" i="3"/>
  <c r="BL1356" i="3"/>
  <c r="BM1355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55" i="3"/>
  <c r="BK1355" i="3"/>
  <c r="BN1330" i="3"/>
  <c r="BK1333" i="3"/>
  <c r="BN1333" i="3"/>
  <c r="BL1332" i="3"/>
  <c r="BJ1332" i="3"/>
  <c r="BL1334" i="3"/>
  <c r="BN1334" i="3"/>
  <c r="BK1334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L1339" i="3"/>
  <c r="BJ1339" i="3"/>
  <c r="BM1341" i="3"/>
  <c r="BJ134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4" i="3"/>
  <c r="BJ1346" i="3"/>
  <c r="BJ1350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V1324" i="3"/>
  <c r="AL1324" i="3"/>
  <c r="BB1324" i="3"/>
  <c r="AA1324" i="3"/>
  <c r="BC1324" i="3"/>
  <c r="AY1324" i="3"/>
  <c r="AJ1324" i="3"/>
  <c r="AZ1324" i="3"/>
  <c r="P1322" i="3"/>
  <c r="BG1325" i="3"/>
  <c r="AQ1325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S1324" i="3"/>
  <c r="AB1320" i="3"/>
  <c r="X1318" i="3"/>
  <c r="AD1323" i="3"/>
  <c r="BH1322" i="3"/>
  <c r="AR1322" i="3"/>
  <c r="AT1321" i="3"/>
  <c r="AD1321" i="3"/>
  <c r="BH1320" i="3"/>
  <c r="AR1320" i="3"/>
  <c r="BH1318" i="3"/>
  <c r="AR1318" i="3"/>
  <c r="AB1318" i="3"/>
  <c r="W1323" i="3"/>
  <c r="AA1323" i="3"/>
  <c r="AM1323" i="3"/>
  <c r="AQ1323" i="3"/>
  <c r="BC1323" i="3"/>
  <c r="BG1323" i="3"/>
  <c r="X1323" i="3"/>
  <c r="AB1323" i="3"/>
  <c r="AN1323" i="3"/>
  <c r="AR1323" i="3"/>
  <c r="BD1323" i="3"/>
  <c r="BH1323" i="3"/>
  <c r="U1323" i="3"/>
  <c r="Y1323" i="3"/>
  <c r="AK1323" i="3"/>
  <c r="AO1323" i="3"/>
  <c r="BA1323" i="3"/>
  <c r="BE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BD1318" i="3"/>
  <c r="AN1318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L1319" i="3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K1197" i="3"/>
  <c r="E1198" i="3"/>
  <c r="F1198" i="3"/>
  <c r="G1198" i="3"/>
  <c r="H1198" i="3"/>
  <c r="I1198" i="3"/>
  <c r="J1198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K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L1209" i="3" s="1"/>
  <c r="J1209" i="3"/>
  <c r="E1210" i="3"/>
  <c r="F1210" i="3"/>
  <c r="G1210" i="3"/>
  <c r="H1210" i="3"/>
  <c r="I1210" i="3"/>
  <c r="L1210" i="3" s="1"/>
  <c r="J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K1214" i="3" s="1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L1223" i="3"/>
  <c r="E1224" i="3"/>
  <c r="F1224" i="3"/>
  <c r="G1224" i="3"/>
  <c r="H1224" i="3"/>
  <c r="L1224" i="3" s="1"/>
  <c r="I1224" i="3"/>
  <c r="J1224" i="3"/>
  <c r="E1225" i="3"/>
  <c r="F1225" i="3"/>
  <c r="K1225" i="3" s="1"/>
  <c r="G1225" i="3"/>
  <c r="H1225" i="3"/>
  <c r="I1225" i="3"/>
  <c r="J1225" i="3"/>
  <c r="E1226" i="3"/>
  <c r="F1226" i="3"/>
  <c r="G1226" i="3"/>
  <c r="H1226" i="3"/>
  <c r="I1226" i="3"/>
  <c r="J1226" i="3"/>
  <c r="E1227" i="3"/>
  <c r="K1227" i="3" s="1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L1250" i="3" s="1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L1258" i="3" s="1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K1274" i="3" s="1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L1276" i="3" s="1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L1290" i="3" s="1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K1287" i="3" l="1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AE1282" i="3" s="1"/>
  <c r="K1281" i="3"/>
  <c r="K1268" i="3"/>
  <c r="L1239" i="3"/>
  <c r="K1239" i="3"/>
  <c r="L1225" i="3"/>
  <c r="AE1225" i="3" s="1"/>
  <c r="L1208" i="3"/>
  <c r="L1199" i="3"/>
  <c r="AL1323" i="3"/>
  <c r="BK1323" i="3" s="1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AD1255" i="3"/>
  <c r="L1315" i="3"/>
  <c r="L1313" i="3"/>
  <c r="L1311" i="3"/>
  <c r="K1302" i="3"/>
  <c r="K1300" i="3"/>
  <c r="K1276" i="3"/>
  <c r="L1268" i="3"/>
  <c r="T1268" i="3" s="1"/>
  <c r="L1257" i="3"/>
  <c r="BF1255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AP1255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Z1301" i="3" s="1"/>
  <c r="K1297" i="3"/>
  <c r="K1295" i="3"/>
  <c r="K1293" i="3"/>
  <c r="K1291" i="3"/>
  <c r="K1289" i="3"/>
  <c r="L1256" i="3"/>
  <c r="Z1255" i="3"/>
  <c r="L1253" i="3"/>
  <c r="K1253" i="3"/>
  <c r="AT1253" i="3" s="1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K1211" i="3"/>
  <c r="L1207" i="3"/>
  <c r="K1207" i="3"/>
  <c r="K1204" i="3"/>
  <c r="L1196" i="3"/>
  <c r="K1196" i="3"/>
  <c r="BL1329" i="3"/>
  <c r="BL1346" i="3"/>
  <c r="R1323" i="3"/>
  <c r="BL1323" i="3" s="1"/>
  <c r="T1209" i="3"/>
  <c r="K1202" i="3"/>
  <c r="BM1329" i="3"/>
  <c r="BM1331" i="3"/>
  <c r="AR1301" i="3"/>
  <c r="AN1301" i="3"/>
  <c r="AW1280" i="3"/>
  <c r="L1308" i="3"/>
  <c r="K1299" i="3"/>
  <c r="L1298" i="3"/>
  <c r="K1298" i="3"/>
  <c r="L1296" i="3"/>
  <c r="K1296" i="3"/>
  <c r="L1294" i="3"/>
  <c r="K1294" i="3"/>
  <c r="L1292" i="3"/>
  <c r="T1280" i="3"/>
  <c r="K1278" i="3"/>
  <c r="S1278" i="3" s="1"/>
  <c r="BH1270" i="3"/>
  <c r="K1283" i="3"/>
  <c r="P1245" i="3"/>
  <c r="BD1245" i="3"/>
  <c r="AV1243" i="3"/>
  <c r="M1235" i="3"/>
  <c r="T1235" i="3"/>
  <c r="AJ1235" i="3"/>
  <c r="AZ1235" i="3"/>
  <c r="X1235" i="3"/>
  <c r="AN1235" i="3"/>
  <c r="BD1235" i="3"/>
  <c r="AB1235" i="3"/>
  <c r="AR1235" i="3"/>
  <c r="BH1235" i="3"/>
  <c r="P1235" i="3"/>
  <c r="AF1235" i="3"/>
  <c r="AV1235" i="3"/>
  <c r="O1231" i="3"/>
  <c r="AI1231" i="3"/>
  <c r="AM1231" i="3"/>
  <c r="S1231" i="3"/>
  <c r="AY1231" i="3"/>
  <c r="W1231" i="3"/>
  <c r="BC1231" i="3"/>
  <c r="M1214" i="3"/>
  <c r="T1214" i="3"/>
  <c r="AJ1214" i="3"/>
  <c r="AZ1214" i="3"/>
  <c r="T1211" i="3"/>
  <c r="O1211" i="3"/>
  <c r="W1211" i="3"/>
  <c r="AB1211" i="3"/>
  <c r="AH1211" i="3"/>
  <c r="AM1211" i="3"/>
  <c r="AR1211" i="3"/>
  <c r="AX1211" i="3"/>
  <c r="BC1211" i="3"/>
  <c r="BH1211" i="3"/>
  <c r="P1211" i="3"/>
  <c r="X1211" i="3"/>
  <c r="AD1211" i="3"/>
  <c r="AI1211" i="3"/>
  <c r="AN1211" i="3"/>
  <c r="AT1211" i="3"/>
  <c r="AY1211" i="3"/>
  <c r="BD1211" i="3"/>
  <c r="S1211" i="3"/>
  <c r="Z1211" i="3"/>
  <c r="AE1211" i="3"/>
  <c r="AJ1211" i="3"/>
  <c r="AP1211" i="3"/>
  <c r="AU1211" i="3"/>
  <c r="AZ1211" i="3"/>
  <c r="BF1211" i="3"/>
  <c r="V1211" i="3"/>
  <c r="AA1211" i="3"/>
  <c r="AF1211" i="3"/>
  <c r="AL1211" i="3"/>
  <c r="AQ1211" i="3"/>
  <c r="AV1211" i="3"/>
  <c r="BB1211" i="3"/>
  <c r="BG1211" i="3"/>
  <c r="AI1207" i="3"/>
  <c r="W1204" i="3"/>
  <c r="AM1204" i="3"/>
  <c r="BC1204" i="3"/>
  <c r="AA1204" i="3"/>
  <c r="AQ1204" i="3"/>
  <c r="BG1204" i="3"/>
  <c r="O1204" i="3"/>
  <c r="AE1204" i="3"/>
  <c r="AU1204" i="3"/>
  <c r="S1204" i="3"/>
  <c r="AI1204" i="3"/>
  <c r="AY1204" i="3"/>
  <c r="K1316" i="3"/>
  <c r="K1314" i="3"/>
  <c r="K1312" i="3"/>
  <c r="K1310" i="3"/>
  <c r="K1308" i="3"/>
  <c r="K1306" i="3"/>
  <c r="K1304" i="3"/>
  <c r="L1299" i="3"/>
  <c r="L1297" i="3"/>
  <c r="L1295" i="3"/>
  <c r="AA1295" i="3" s="1"/>
  <c r="L1293" i="3"/>
  <c r="L1291" i="3"/>
  <c r="AA1291" i="3" s="1"/>
  <c r="L1289" i="3"/>
  <c r="L1287" i="3"/>
  <c r="AA1287" i="3" s="1"/>
  <c r="L1285" i="3"/>
  <c r="W1285" i="3" s="1"/>
  <c r="M1268" i="3"/>
  <c r="AF1268" i="3"/>
  <c r="BD1268" i="3"/>
  <c r="P1268" i="3"/>
  <c r="AN1268" i="3"/>
  <c r="BH1268" i="3"/>
  <c r="X1268" i="3"/>
  <c r="AR1268" i="3"/>
  <c r="BH1239" i="3"/>
  <c r="AV1239" i="3"/>
  <c r="AR1237" i="3"/>
  <c r="Y1214" i="3"/>
  <c r="L1316" i="3"/>
  <c r="L1314" i="3"/>
  <c r="L1312" i="3"/>
  <c r="L1310" i="3"/>
  <c r="L1306" i="3"/>
  <c r="L1304" i="3"/>
  <c r="L1302" i="3"/>
  <c r="BC1280" i="3"/>
  <c r="O1276" i="3"/>
  <c r="T1276" i="3"/>
  <c r="AN1276" i="3"/>
  <c r="AZ1272" i="3"/>
  <c r="AB1272" i="3"/>
  <c r="AD1247" i="3"/>
  <c r="P1237" i="3"/>
  <c r="AJ1237" i="3"/>
  <c r="AA1231" i="3"/>
  <c r="R1210" i="3"/>
  <c r="M1203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AT1255" i="3"/>
  <c r="N1255" i="3"/>
  <c r="N1253" i="3"/>
  <c r="K1252" i="3"/>
  <c r="K1248" i="3"/>
  <c r="L1242" i="3"/>
  <c r="K1242" i="3"/>
  <c r="AL1238" i="3"/>
  <c r="BH1237" i="3"/>
  <c r="AB1237" i="3"/>
  <c r="L1233" i="3"/>
  <c r="K1233" i="3"/>
  <c r="O1233" i="3" s="1"/>
  <c r="BE1230" i="3"/>
  <c r="Y1230" i="3"/>
  <c r="L1229" i="3"/>
  <c r="AA1229" i="3" s="1"/>
  <c r="L1228" i="3"/>
  <c r="K1228" i="3"/>
  <c r="AU1225" i="3"/>
  <c r="AA1225" i="3"/>
  <c r="K1216" i="3"/>
  <c r="AW1214" i="3"/>
  <c r="AG1214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BJ1324" i="3" s="1"/>
  <c r="AK1324" i="3"/>
  <c r="BE1324" i="3"/>
  <c r="S1325" i="3"/>
  <c r="W1325" i="3"/>
  <c r="BJ1325" i="3" s="1"/>
  <c r="AZ1237" i="3"/>
  <c r="T1237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BH1214" i="3"/>
  <c r="AR1214" i="3"/>
  <c r="AB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AF1259" i="3" s="1"/>
  <c r="K1256" i="3"/>
  <c r="K1254" i="3"/>
  <c r="AR1254" i="3" s="1"/>
  <c r="AT1251" i="3"/>
  <c r="K1249" i="3"/>
  <c r="L1232" i="3"/>
  <c r="K1232" i="3"/>
  <c r="AY1227" i="3"/>
  <c r="BE1226" i="3"/>
  <c r="BG1225" i="3"/>
  <c r="AM1225" i="3"/>
  <c r="O1225" i="3"/>
  <c r="BE1214" i="3"/>
  <c r="AO1214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Q1312" i="3"/>
  <c r="AG1312" i="3"/>
  <c r="AW1312" i="3"/>
  <c r="R1312" i="3"/>
  <c r="AX1312" i="3"/>
  <c r="AN1312" i="3"/>
  <c r="V1312" i="3"/>
  <c r="BB1312" i="3"/>
  <c r="AJ1312" i="3"/>
  <c r="O1312" i="3"/>
  <c r="AE1312" i="3"/>
  <c r="AU1312" i="3"/>
  <c r="M1310" i="3"/>
  <c r="AC1310" i="3"/>
  <c r="AS1310" i="3"/>
  <c r="BI1310" i="3"/>
  <c r="AV1310" i="3"/>
  <c r="V1310" i="3"/>
  <c r="AL1310" i="3"/>
  <c r="BB1310" i="3"/>
  <c r="W1310" i="3"/>
  <c r="AM1310" i="3"/>
  <c r="BC1310" i="3"/>
  <c r="AB1310" i="3"/>
  <c r="BH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AW1304" i="3"/>
  <c r="P1304" i="3"/>
  <c r="BG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I1234" i="3"/>
  <c r="AQ1234" i="3"/>
  <c r="T1234" i="3"/>
  <c r="AB1234" i="3"/>
  <c r="AZ1234" i="3"/>
  <c r="BH1234" i="3"/>
  <c r="AG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L1134" i="3" l="1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BL1197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BL1276" i="3" s="1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BK1272" i="3" s="1"/>
  <c r="AF1272" i="3"/>
  <c r="K1145" i="3"/>
  <c r="BJ1207" i="3"/>
  <c r="BJ1208" i="3"/>
  <c r="BL1225" i="3"/>
  <c r="BL1227" i="3"/>
  <c r="BL1231" i="3"/>
  <c r="BM1245" i="3"/>
  <c r="BJ1253" i="3"/>
  <c r="BL130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BL1201" i="3"/>
  <c r="AW1202" i="3"/>
  <c r="BK1208" i="3"/>
  <c r="BN1208" i="3"/>
  <c r="BM1211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BJ1255" i="3"/>
  <c r="BM1276" i="3"/>
  <c r="BL1280" i="3"/>
  <c r="BL1282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M1207" i="3"/>
  <c r="BN1210" i="3"/>
  <c r="BK1292" i="3"/>
  <c r="BN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BM1285" i="3" s="1"/>
  <c r="S1287" i="3"/>
  <c r="BM1287" i="3" s="1"/>
  <c r="S1289" i="3"/>
  <c r="BM1289" i="3" s="1"/>
  <c r="S1291" i="3"/>
  <c r="S1293" i="3"/>
  <c r="BM1293" i="3" s="1"/>
  <c r="S1295" i="3"/>
  <c r="BM1295" i="3" s="1"/>
  <c r="S1297" i="3"/>
  <c r="BM1297" i="3" s="1"/>
  <c r="K1095" i="3"/>
  <c r="L1077" i="3"/>
  <c r="BJ1201" i="3"/>
  <c r="BM1197" i="3"/>
  <c r="BL1204" i="3"/>
  <c r="BM1204" i="3"/>
  <c r="BM1209" i="3"/>
  <c r="BM1231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L1285" i="3" s="1"/>
  <c r="O1287" i="3"/>
  <c r="BL1287" i="3" s="1"/>
  <c r="O1289" i="3"/>
  <c r="BL1289" i="3" s="1"/>
  <c r="O1291" i="3"/>
  <c r="BL1291" i="3" s="1"/>
  <c r="O1293" i="3"/>
  <c r="BL1293" i="3" s="1"/>
  <c r="O1295" i="3"/>
  <c r="BL1295" i="3" s="1"/>
  <c r="O1297" i="3"/>
  <c r="BL1297" i="3" s="1"/>
  <c r="BJ1319" i="3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BJ1234" i="3" s="1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AH1121" i="3" s="1"/>
  <c r="L1119" i="3"/>
  <c r="L1117" i="3"/>
  <c r="L1112" i="3"/>
  <c r="K1112" i="3"/>
  <c r="AG1112" i="3" s="1"/>
  <c r="L1073" i="3"/>
  <c r="L1166" i="3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BG1111" i="3"/>
  <c r="W1109" i="3"/>
  <c r="BE1104" i="3"/>
  <c r="L1192" i="3"/>
  <c r="L1190" i="3"/>
  <c r="AI1190" i="3" s="1"/>
  <c r="L1189" i="3"/>
  <c r="L1187" i="3"/>
  <c r="L1176" i="3"/>
  <c r="K1176" i="3"/>
  <c r="L1168" i="3"/>
  <c r="K1168" i="3"/>
  <c r="AC1168" i="3" s="1"/>
  <c r="L1156" i="3"/>
  <c r="K1156" i="3"/>
  <c r="U1156" i="3" s="1"/>
  <c r="K1148" i="3"/>
  <c r="K1146" i="3"/>
  <c r="Y1146" i="3" s="1"/>
  <c r="K1141" i="3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BI1082" i="3" s="1"/>
  <c r="K1082" i="3"/>
  <c r="K1076" i="3"/>
  <c r="L1169" i="3"/>
  <c r="K1169" i="3"/>
  <c r="K1166" i="3"/>
  <c r="K1164" i="3"/>
  <c r="Q1164" i="3" s="1"/>
  <c r="L1150" i="3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L1181" i="3"/>
  <c r="AE1181" i="3" s="1"/>
  <c r="L1177" i="3"/>
  <c r="L1174" i="3"/>
  <c r="BE1174" i="3" s="1"/>
  <c r="L1167" i="3"/>
  <c r="O1167" i="3" s="1"/>
  <c r="L1136" i="3"/>
  <c r="L1133" i="3"/>
  <c r="AR1133" i="3" s="1"/>
  <c r="AF1126" i="3"/>
  <c r="L1093" i="3"/>
  <c r="L1091" i="3"/>
  <c r="L1079" i="3"/>
  <c r="AD1079" i="3" s="1"/>
  <c r="AI1167" i="3"/>
  <c r="K1157" i="3"/>
  <c r="K1194" i="3"/>
  <c r="V1194" i="3" s="1"/>
  <c r="K1193" i="3"/>
  <c r="O1181" i="3"/>
  <c r="L1179" i="3"/>
  <c r="K1179" i="3"/>
  <c r="L1178" i="3"/>
  <c r="BF1178" i="3" s="1"/>
  <c r="K1178" i="3"/>
  <c r="K1173" i="3"/>
  <c r="AT1173" i="3" s="1"/>
  <c r="AA1167" i="3"/>
  <c r="Y1181" i="3"/>
  <c r="BG1174" i="3"/>
  <c r="L1173" i="3"/>
  <c r="L1172" i="3"/>
  <c r="K1172" i="3"/>
  <c r="L1165" i="3"/>
  <c r="L1162" i="3"/>
  <c r="K1162" i="3"/>
  <c r="L1157" i="3"/>
  <c r="L1154" i="3"/>
  <c r="K1154" i="3"/>
  <c r="K1147" i="3"/>
  <c r="K1192" i="3"/>
  <c r="Z1192" i="3" s="1"/>
  <c r="K1191" i="3"/>
  <c r="L1188" i="3"/>
  <c r="L1186" i="3"/>
  <c r="L1184" i="3"/>
  <c r="L1175" i="3"/>
  <c r="K1175" i="3"/>
  <c r="AK1175" i="3" s="1"/>
  <c r="L1171" i="3"/>
  <c r="L1170" i="3"/>
  <c r="K1170" i="3"/>
  <c r="L1160" i="3"/>
  <c r="K1160" i="3"/>
  <c r="K1152" i="3"/>
  <c r="K1190" i="3"/>
  <c r="K1188" i="3"/>
  <c r="K1186" i="3"/>
  <c r="K1184" i="3"/>
  <c r="BA1156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AI1082" i="3"/>
  <c r="K1080" i="3"/>
  <c r="K1073" i="3"/>
  <c r="L1128" i="3"/>
  <c r="L1122" i="3"/>
  <c r="N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Q1112" i="3"/>
  <c r="BG1109" i="3"/>
  <c r="AA1109" i="3"/>
  <c r="K1107" i="3"/>
  <c r="K1092" i="3"/>
  <c r="AI1090" i="3"/>
  <c r="K1088" i="3"/>
  <c r="L1083" i="3"/>
  <c r="K1083" i="3"/>
  <c r="AT1079" i="3"/>
  <c r="T1075" i="3"/>
  <c r="BH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AL1194" i="3"/>
  <c r="BB1194" i="3"/>
  <c r="AF1194" i="3"/>
  <c r="AY1194" i="3"/>
  <c r="BC1194" i="3"/>
  <c r="AJ1194" i="3"/>
  <c r="AS1192" i="3"/>
  <c r="BF1192" i="3"/>
  <c r="AU1192" i="3"/>
  <c r="AD1190" i="3"/>
  <c r="AP1178" i="3"/>
  <c r="AK1178" i="3"/>
  <c r="BI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R1181" i="3"/>
  <c r="Z1181" i="3"/>
  <c r="AH1181" i="3"/>
  <c r="AP1181" i="3"/>
  <c r="AX1181" i="3"/>
  <c r="BF1181" i="3"/>
  <c r="U1181" i="3"/>
  <c r="AF1181" i="3"/>
  <c r="AQ1181" i="3"/>
  <c r="BA1181" i="3"/>
  <c r="M1181" i="3"/>
  <c r="X1181" i="3"/>
  <c r="AI1181" i="3"/>
  <c r="AS1181" i="3"/>
  <c r="BD1181" i="3"/>
  <c r="Q1181" i="3"/>
  <c r="AB1181" i="3"/>
  <c r="AM1181" i="3"/>
  <c r="AW1181" i="3"/>
  <c r="BH1181" i="3"/>
  <c r="K1180" i="3"/>
  <c r="AN1179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C1174" i="3"/>
  <c r="T1173" i="3"/>
  <c r="N1173" i="3"/>
  <c r="AS1172" i="3"/>
  <c r="AS1170" i="3"/>
  <c r="Y1169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Z1173" i="3" l="1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170" i="3" l="1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M1067" i="3" s="1"/>
  <c r="K1062" i="3"/>
  <c r="O1062" i="3" s="1"/>
  <c r="K1057" i="3"/>
  <c r="AN1057" i="3" s="1"/>
  <c r="K1055" i="3"/>
  <c r="K1053" i="3"/>
  <c r="K1070" i="3"/>
  <c r="AQ1064" i="3"/>
  <c r="L1058" i="3"/>
  <c r="L1056" i="3"/>
  <c r="AQ1056" i="3" s="1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AH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O1064" i="3" l="1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BL1048" i="3" s="1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K1068" i="3" s="1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BL1056" i="3" s="1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BN1052" i="3" s="1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K1058" i="3" s="1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BJ1055" i="3" s="1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BK1055" i="3" s="1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BM1067" i="3" s="1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L1061" i="3" s="1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O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BM1065" i="3" s="1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BN1058" i="3" s="1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S983" i="3" s="1"/>
  <c r="AX976" i="3"/>
  <c r="K963" i="3"/>
  <c r="BJ1048" i="3"/>
  <c r="BL1058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6" i="3"/>
  <c r="BJ1064" i="3"/>
  <c r="BN1066" i="3"/>
  <c r="BK1066" i="3"/>
  <c r="BL1065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N1060" i="3"/>
  <c r="BK1060" i="3"/>
  <c r="BL1063" i="3"/>
  <c r="BK1046" i="3"/>
  <c r="BN1046" i="3"/>
  <c r="BL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N1049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Q965" i="3"/>
  <c r="W973" i="3"/>
  <c r="AQ943" i="3"/>
  <c r="AE961" i="3"/>
  <c r="L1034" i="3"/>
  <c r="AI1034" i="3" s="1"/>
  <c r="L1032" i="3"/>
  <c r="L1014" i="3"/>
  <c r="L1001" i="3"/>
  <c r="AI1001" i="3" s="1"/>
  <c r="L984" i="3"/>
  <c r="L974" i="3"/>
  <c r="K974" i="3"/>
  <c r="Q974" i="3" s="1"/>
  <c r="L963" i="3"/>
  <c r="L956" i="3"/>
  <c r="K956" i="3"/>
  <c r="L948" i="3"/>
  <c r="L945" i="3"/>
  <c r="K942" i="3"/>
  <c r="K937" i="3"/>
  <c r="AT976" i="3"/>
  <c r="L1042" i="3"/>
  <c r="K1042" i="3"/>
  <c r="U1042" i="3" s="1"/>
  <c r="K1041" i="3"/>
  <c r="L1040" i="3"/>
  <c r="K1040" i="3"/>
  <c r="L1038" i="3"/>
  <c r="L1036" i="3"/>
  <c r="L1030" i="3"/>
  <c r="BF1030" i="3" s="1"/>
  <c r="K1030" i="3"/>
  <c r="K1029" i="3"/>
  <c r="L1028" i="3"/>
  <c r="K1027" i="3"/>
  <c r="AB1027" i="3" s="1"/>
  <c r="L1025" i="3"/>
  <c r="L1023" i="3"/>
  <c r="L1022" i="3"/>
  <c r="K1022" i="3"/>
  <c r="BA1022" i="3" s="1"/>
  <c r="K1021" i="3"/>
  <c r="L1020" i="3"/>
  <c r="K1019" i="3"/>
  <c r="AS1018" i="3"/>
  <c r="K1011" i="3"/>
  <c r="L1009" i="3"/>
  <c r="L1007" i="3"/>
  <c r="O1007" i="3" s="1"/>
  <c r="L991" i="3"/>
  <c r="L982" i="3"/>
  <c r="K982" i="3"/>
  <c r="L975" i="3"/>
  <c r="AE975" i="3" s="1"/>
  <c r="L958" i="3"/>
  <c r="BA958" i="3" s="1"/>
  <c r="K1032" i="3"/>
  <c r="K1014" i="3"/>
  <c r="L1010" i="3"/>
  <c r="L1005" i="3"/>
  <c r="L1000" i="3"/>
  <c r="K981" i="3"/>
  <c r="L977" i="3"/>
  <c r="L935" i="3"/>
  <c r="S1001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X1043" i="3"/>
  <c r="K1039" i="3"/>
  <c r="K1037" i="3"/>
  <c r="T1037" i="3" s="1"/>
  <c r="AA1034" i="3"/>
  <c r="BE1026" i="3"/>
  <c r="Y1018" i="3"/>
  <c r="O1015" i="3"/>
  <c r="W1015" i="3"/>
  <c r="BG1015" i="3"/>
  <c r="AM1015" i="3"/>
  <c r="AW974" i="3"/>
  <c r="AF939" i="3"/>
  <c r="U939" i="3"/>
  <c r="AQ939" i="3"/>
  <c r="BA939" i="3"/>
  <c r="V938" i="3"/>
  <c r="AJ1043" i="3"/>
  <c r="BH1043" i="3"/>
  <c r="K1031" i="3"/>
  <c r="X982" i="3"/>
  <c r="AY963" i="3"/>
  <c r="AI963" i="3"/>
  <c r="L1044" i="3"/>
  <c r="L1041" i="3"/>
  <c r="L1017" i="3"/>
  <c r="L1016" i="3"/>
  <c r="K1016" i="3"/>
  <c r="L1012" i="3"/>
  <c r="K1012" i="3"/>
  <c r="L1008" i="3"/>
  <c r="K1008" i="3"/>
  <c r="R1008" i="3" s="1"/>
  <c r="L1004" i="3"/>
  <c r="K1004" i="3"/>
  <c r="L1003" i="3"/>
  <c r="AI1003" i="3" s="1"/>
  <c r="L1002" i="3"/>
  <c r="N1002" i="3" s="1"/>
  <c r="K1002" i="3"/>
  <c r="L999" i="3"/>
  <c r="K999" i="3"/>
  <c r="L997" i="3"/>
  <c r="AZ997" i="3" s="1"/>
  <c r="K997" i="3"/>
  <c r="L995" i="3"/>
  <c r="K995" i="3"/>
  <c r="L993" i="3"/>
  <c r="L987" i="3"/>
  <c r="BB987" i="3" s="1"/>
  <c r="L985" i="3"/>
  <c r="K985" i="3"/>
  <c r="AR984" i="3"/>
  <c r="K980" i="3"/>
  <c r="K979" i="3"/>
  <c r="AR979" i="3" s="1"/>
  <c r="Y976" i="3"/>
  <c r="BB976" i="3"/>
  <c r="U976" i="3"/>
  <c r="O971" i="3"/>
  <c r="AI971" i="3"/>
  <c r="BC971" i="3"/>
  <c r="S971" i="3"/>
  <c r="AM971" i="3"/>
  <c r="BG971" i="3"/>
  <c r="W971" i="3"/>
  <c r="AQ971" i="3"/>
  <c r="BC961" i="3"/>
  <c r="K1024" i="3"/>
  <c r="K1020" i="3"/>
  <c r="AY1007" i="3"/>
  <c r="K1006" i="3"/>
  <c r="K991" i="3"/>
  <c r="L989" i="3"/>
  <c r="AH989" i="3" s="1"/>
  <c r="L986" i="3"/>
  <c r="L983" i="3"/>
  <c r="L981" i="3"/>
  <c r="AQ975" i="3"/>
  <c r="S963" i="3"/>
  <c r="U958" i="3"/>
  <c r="AV943" i="3"/>
  <c r="AA943" i="3"/>
  <c r="BA943" i="3"/>
  <c r="AF943" i="3"/>
  <c r="Q938" i="3"/>
  <c r="U935" i="3"/>
  <c r="K1028" i="3"/>
  <c r="L1013" i="3"/>
  <c r="AF1013" i="3" s="1"/>
  <c r="L1011" i="3"/>
  <c r="AH1011" i="3" s="1"/>
  <c r="AA961" i="3"/>
  <c r="AU961" i="3"/>
  <c r="L972" i="3"/>
  <c r="K972" i="3"/>
  <c r="L970" i="3"/>
  <c r="K970" i="3"/>
  <c r="L966" i="3"/>
  <c r="K966" i="3"/>
  <c r="L955" i="3"/>
  <c r="O955" i="3" s="1"/>
  <c r="L954" i="3"/>
  <c r="K954" i="3"/>
  <c r="P943" i="3"/>
  <c r="L941" i="3"/>
  <c r="BA941" i="3" s="1"/>
  <c r="BE938" i="3"/>
  <c r="AW938" i="3"/>
  <c r="AP938" i="3"/>
  <c r="AI938" i="3"/>
  <c r="AA938" i="3"/>
  <c r="U938" i="3"/>
  <c r="N938" i="3"/>
  <c r="L936" i="3"/>
  <c r="BG965" i="3"/>
  <c r="L964" i="3"/>
  <c r="K964" i="3"/>
  <c r="L962" i="3"/>
  <c r="K962" i="3"/>
  <c r="AQ961" i="3"/>
  <c r="W961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L957" i="3"/>
  <c r="L951" i="3"/>
  <c r="L950" i="3"/>
  <c r="L949" i="3"/>
  <c r="L947" i="3"/>
  <c r="L946" i="3"/>
  <c r="K946" i="3"/>
  <c r="U943" i="3"/>
  <c r="BG938" i="3"/>
  <c r="BA938" i="3"/>
  <c r="AT938" i="3"/>
  <c r="AL938" i="3"/>
  <c r="AE938" i="3"/>
  <c r="Y938" i="3"/>
  <c r="L937" i="3"/>
  <c r="U937" i="3" s="1"/>
  <c r="L932" i="3"/>
  <c r="X1044" i="3"/>
  <c r="AK1044" i="3"/>
  <c r="Z1038" i="3"/>
  <c r="AP1038" i="3"/>
  <c r="BF1038" i="3"/>
  <c r="AB1038" i="3"/>
  <c r="AR1038" i="3"/>
  <c r="BH1038" i="3"/>
  <c r="AM1038" i="3"/>
  <c r="AA1038" i="3"/>
  <c r="BG1038" i="3"/>
  <c r="AS1038" i="3"/>
  <c r="AG1038" i="3"/>
  <c r="AC1038" i="3"/>
  <c r="P1037" i="3"/>
  <c r="AB1037" i="3"/>
  <c r="AF1037" i="3"/>
  <c r="AR1037" i="3"/>
  <c r="AV1037" i="3"/>
  <c r="BH1037" i="3"/>
  <c r="N1037" i="3"/>
  <c r="Z1037" i="3"/>
  <c r="AD1037" i="3"/>
  <c r="AP1037" i="3"/>
  <c r="AT1037" i="3"/>
  <c r="BF1037" i="3"/>
  <c r="S1037" i="3"/>
  <c r="AQ1037" i="3"/>
  <c r="AY1037" i="3"/>
  <c r="Y1037" i="3"/>
  <c r="AG1037" i="3"/>
  <c r="BE1037" i="3"/>
  <c r="M1037" i="3"/>
  <c r="AK1037" i="3"/>
  <c r="AS1037" i="3"/>
  <c r="O1037" i="3"/>
  <c r="W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P1032" i="3"/>
  <c r="AF1032" i="3"/>
  <c r="AU1032" i="3"/>
  <c r="AI1032" i="3"/>
  <c r="BE1032" i="3"/>
  <c r="BI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AN1035" i="3"/>
  <c r="BB1035" i="3"/>
  <c r="AG1035" i="3"/>
  <c r="X1027" i="3"/>
  <c r="AN1027" i="3"/>
  <c r="BD1027" i="3"/>
  <c r="U1027" i="3"/>
  <c r="AK1027" i="3"/>
  <c r="BA1027" i="3"/>
  <c r="R1027" i="3"/>
  <c r="AH1027" i="3"/>
  <c r="AX1027" i="3"/>
  <c r="AE1027" i="3"/>
  <c r="BC1027" i="3"/>
  <c r="S1027" i="3"/>
  <c r="AJ1023" i="3"/>
  <c r="AW1023" i="3"/>
  <c r="O1023" i="3"/>
  <c r="AF1019" i="3"/>
  <c r="AS1019" i="3"/>
  <c r="BF1019" i="3"/>
  <c r="L1039" i="3"/>
  <c r="AB1039" i="3" s="1"/>
  <c r="AA1003" i="3"/>
  <c r="AQ1003" i="3"/>
  <c r="BG1003" i="3"/>
  <c r="BF1043" i="3"/>
  <c r="AX1043" i="3"/>
  <c r="AP1043" i="3"/>
  <c r="AD1043" i="3"/>
  <c r="AW1036" i="3"/>
  <c r="BE1034" i="3"/>
  <c r="AG1034" i="3"/>
  <c r="Y1034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R1026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R1022" i="3"/>
  <c r="AD1022" i="3"/>
  <c r="AH1022" i="3"/>
  <c r="AT1022" i="3"/>
  <c r="AX1022" i="3"/>
  <c r="O1022" i="3"/>
  <c r="S1022" i="3"/>
  <c r="AE1022" i="3"/>
  <c r="AI1022" i="3"/>
  <c r="AU1022" i="3"/>
  <c r="AY1022" i="3"/>
  <c r="P1022" i="3"/>
  <c r="T1022" i="3"/>
  <c r="AF1022" i="3"/>
  <c r="AJ1022" i="3"/>
  <c r="AV1022" i="3"/>
  <c r="AZ1022" i="3"/>
  <c r="R1020" i="3"/>
  <c r="Z1020" i="3"/>
  <c r="AH1020" i="3"/>
  <c r="AP1020" i="3"/>
  <c r="AX1020" i="3"/>
  <c r="BF1020" i="3"/>
  <c r="S1020" i="3"/>
  <c r="AA1020" i="3"/>
  <c r="AI1020" i="3"/>
  <c r="AQ1020" i="3"/>
  <c r="AY1020" i="3"/>
  <c r="BG1020" i="3"/>
  <c r="T1020" i="3"/>
  <c r="AB1020" i="3"/>
  <c r="AJ1020" i="3"/>
  <c r="AR1020" i="3"/>
  <c r="AZ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R1016" i="3"/>
  <c r="AH1016" i="3"/>
  <c r="AI1016" i="3"/>
  <c r="AY1016" i="3"/>
  <c r="AZ1016" i="3"/>
  <c r="AY1015" i="3"/>
  <c r="AI1015" i="3"/>
  <c r="S1015" i="3"/>
  <c r="BF1012" i="3"/>
  <c r="AO1012" i="3"/>
  <c r="AA1005" i="3"/>
  <c r="AQ1005" i="3"/>
  <c r="BG1005" i="3"/>
  <c r="S1003" i="3"/>
  <c r="O1002" i="3"/>
  <c r="P1002" i="3"/>
  <c r="AG1002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Z1036" i="3"/>
  <c r="AP1036" i="3"/>
  <c r="BF1036" i="3"/>
  <c r="AB1036" i="3"/>
  <c r="AR1036" i="3"/>
  <c r="BH1036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N1008" i="3"/>
  <c r="Z1008" i="3"/>
  <c r="AD1008" i="3"/>
  <c r="AT1008" i="3"/>
  <c r="BF1008" i="3"/>
  <c r="O1008" i="3"/>
  <c r="AE1008" i="3"/>
  <c r="AQ1008" i="3"/>
  <c r="AU1008" i="3"/>
  <c r="P1008" i="3"/>
  <c r="AB1008" i="3"/>
  <c r="AF1008" i="3"/>
  <c r="AV1008" i="3"/>
  <c r="BH1008" i="3"/>
  <c r="Y1008" i="3"/>
  <c r="AC1008" i="3"/>
  <c r="Q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U1036" i="3"/>
  <c r="O1036" i="3"/>
  <c r="BC1034" i="3"/>
  <c r="AU1034" i="3"/>
  <c r="AM1034" i="3"/>
  <c r="AE1034" i="3"/>
  <c r="W1034" i="3"/>
  <c r="O1034" i="3"/>
  <c r="AW1028" i="3"/>
  <c r="AG1028" i="3"/>
  <c r="Q1028" i="3"/>
  <c r="Q1026" i="3"/>
  <c r="AW1024" i="3"/>
  <c r="AG1024" i="3"/>
  <c r="Q1024" i="3"/>
  <c r="AW1022" i="3"/>
  <c r="AG1022" i="3"/>
  <c r="Q1022" i="3"/>
  <c r="AW1020" i="3"/>
  <c r="AG1020" i="3"/>
  <c r="Q1020" i="3"/>
  <c r="AW1018" i="3"/>
  <c r="AG1018" i="3"/>
  <c r="Q1018" i="3"/>
  <c r="AG1016" i="3"/>
  <c r="Q1016" i="3"/>
  <c r="AU1015" i="3"/>
  <c r="AE1015" i="3"/>
  <c r="P1013" i="3"/>
  <c r="T1013" i="3"/>
  <c r="AV1013" i="3"/>
  <c r="AZ1013" i="3"/>
  <c r="AH1013" i="3"/>
  <c r="AL1013" i="3"/>
  <c r="U1013" i="3"/>
  <c r="AC1013" i="3"/>
  <c r="AE1013" i="3"/>
  <c r="AM1013" i="3"/>
  <c r="AO1013" i="3"/>
  <c r="AW1013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M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P989" i="3"/>
  <c r="AX989" i="3"/>
  <c r="BF989" i="3"/>
  <c r="AL987" i="3"/>
  <c r="T987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O1036" i="3" l="1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BK976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J989" i="3" l="1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K910" i="3"/>
  <c r="K921" i="3"/>
  <c r="W921" i="3" s="1"/>
  <c r="L914" i="3"/>
  <c r="K914" i="3"/>
  <c r="L918" i="3"/>
  <c r="AY918" i="3" s="1"/>
  <c r="K918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AA916" i="3"/>
  <c r="Q923" i="3"/>
  <c r="BC921" i="3"/>
  <c r="K915" i="3"/>
  <c r="L913" i="3"/>
  <c r="K913" i="3"/>
  <c r="L928" i="3"/>
  <c r="X928" i="3" s="1"/>
  <c r="L926" i="3"/>
  <c r="L924" i="3"/>
  <c r="AM923" i="3"/>
  <c r="L922" i="3"/>
  <c r="K922" i="3"/>
  <c r="K919" i="3"/>
  <c r="L912" i="3"/>
  <c r="L911" i="3"/>
  <c r="K911" i="3"/>
  <c r="AS923" i="3"/>
  <c r="K920" i="3"/>
  <c r="AQ918" i="3"/>
  <c r="L917" i="3"/>
  <c r="L910" i="3"/>
  <c r="L909" i="3"/>
  <c r="K909" i="3"/>
  <c r="AN930" i="3"/>
  <c r="BD930" i="3"/>
  <c r="AS930" i="3"/>
  <c r="R930" i="3"/>
  <c r="AM930" i="3"/>
  <c r="AY930" i="3"/>
  <c r="T928" i="3"/>
  <c r="AJ928" i="3"/>
  <c r="AZ928" i="3"/>
  <c r="Q928" i="3"/>
  <c r="AG928" i="3"/>
  <c r="AW928" i="3"/>
  <c r="N928" i="3"/>
  <c r="AD928" i="3"/>
  <c r="AT928" i="3"/>
  <c r="W928" i="3"/>
  <c r="AQ928" i="3"/>
  <c r="AY928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Z929" i="3"/>
  <c r="BC931" i="3"/>
  <c r="AU931" i="3"/>
  <c r="AM931" i="3"/>
  <c r="AE931" i="3"/>
  <c r="W931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U928" i="3" l="1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N925" i="3" s="1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BN923" i="3" s="1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BN913" i="3" s="1"/>
  <c r="AK925" i="3"/>
  <c r="K880" i="3"/>
  <c r="K856" i="3"/>
  <c r="K854" i="3"/>
  <c r="K850" i="3"/>
  <c r="K846" i="3"/>
  <c r="AY931" i="3"/>
  <c r="L902" i="3"/>
  <c r="K895" i="3"/>
  <c r="L894" i="3"/>
  <c r="K887" i="3"/>
  <c r="L886" i="3"/>
  <c r="K879" i="3"/>
  <c r="L878" i="3"/>
  <c r="K816" i="3"/>
  <c r="K906" i="3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BK920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M928" i="3"/>
  <c r="BK930" i="3"/>
  <c r="BK910" i="3"/>
  <c r="BN918" i="3"/>
  <c r="BK918" i="3"/>
  <c r="BJ920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8" i="3"/>
  <c r="BJ926" i="3"/>
  <c r="BN928" i="3"/>
  <c r="BK928" i="3"/>
  <c r="BJ910" i="3"/>
  <c r="BN911" i="3"/>
  <c r="BK911" i="3"/>
  <c r="BK912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BK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J927" i="3"/>
  <c r="BL931" i="3"/>
  <c r="BM931" i="3"/>
  <c r="BJ928" i="3"/>
  <c r="BN931" i="3"/>
  <c r="L908" i="3"/>
  <c r="K908" i="3"/>
  <c r="K905" i="3"/>
  <c r="L904" i="3"/>
  <c r="K901" i="3"/>
  <c r="L900" i="3"/>
  <c r="M900" i="3" s="1"/>
  <c r="K897" i="3"/>
  <c r="L896" i="3"/>
  <c r="T896" i="3" s="1"/>
  <c r="K893" i="3"/>
  <c r="L892" i="3"/>
  <c r="R892" i="3" s="1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Q904" i="3"/>
  <c r="AQ902" i="3"/>
  <c r="U900" i="3"/>
  <c r="AK900" i="3"/>
  <c r="BA900" i="3"/>
  <c r="AI898" i="3"/>
  <c r="R896" i="3"/>
  <c r="X896" i="3"/>
  <c r="AH896" i="3"/>
  <c r="AN896" i="3"/>
  <c r="AX896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V892" i="3"/>
  <c r="AD892" i="3"/>
  <c r="AL892" i="3"/>
  <c r="AT892" i="3"/>
  <c r="AZ892" i="3"/>
  <c r="BB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AR886" i="3"/>
  <c r="AO886" i="3"/>
  <c r="BC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S882" i="3"/>
  <c r="AG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R876" i="3"/>
  <c r="Z876" i="3"/>
  <c r="AH876" i="3"/>
  <c r="AP876" i="3"/>
  <c r="AX876" i="3"/>
  <c r="BF876" i="3"/>
  <c r="W876" i="3"/>
  <c r="AM876" i="3"/>
  <c r="BC876" i="3"/>
  <c r="U876" i="3"/>
  <c r="AK876" i="3"/>
  <c r="BA876" i="3"/>
  <c r="L875" i="3"/>
  <c r="N875" i="3" s="1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Z868" i="3"/>
  <c r="AH868" i="3"/>
  <c r="AP868" i="3"/>
  <c r="AX868" i="3"/>
  <c r="BF868" i="3"/>
  <c r="U868" i="3"/>
  <c r="AK868" i="3"/>
  <c r="BA868" i="3"/>
  <c r="W868" i="3"/>
  <c r="BC868" i="3"/>
  <c r="AQ868" i="3"/>
  <c r="L867" i="3"/>
  <c r="M867" i="3" s="1"/>
  <c r="N864" i="3"/>
  <c r="V864" i="3"/>
  <c r="AD864" i="3"/>
  <c r="AL864" i="3"/>
  <c r="AT864" i="3"/>
  <c r="BB864" i="3"/>
  <c r="O864" i="3"/>
  <c r="AE864" i="3"/>
  <c r="AU864" i="3"/>
  <c r="Q864" i="3"/>
  <c r="AW864" i="3"/>
  <c r="AC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AR808" i="3"/>
  <c r="AO808" i="3"/>
  <c r="AE808" i="3"/>
  <c r="L807" i="3"/>
  <c r="N807" i="3" s="1"/>
  <c r="AF800" i="3"/>
  <c r="S800" i="3"/>
  <c r="BE800" i="3"/>
  <c r="L799" i="3"/>
  <c r="AJ906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AA906" i="3"/>
  <c r="BG906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M895" i="3" s="1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AM854" i="3"/>
  <c r="AO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AL846" i="3"/>
  <c r="AE846" i="3"/>
  <c r="Y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R838" i="3"/>
  <c r="T838" i="3"/>
  <c r="V838" i="3"/>
  <c r="Z838" i="3"/>
  <c r="AB838" i="3"/>
  <c r="AD838" i="3"/>
  <c r="AH838" i="3"/>
  <c r="AJ838" i="3"/>
  <c r="AL838" i="3"/>
  <c r="AP838" i="3"/>
  <c r="AR838" i="3"/>
  <c r="AT838" i="3"/>
  <c r="AX838" i="3"/>
  <c r="AZ838" i="3"/>
  <c r="BB838" i="3"/>
  <c r="BF838" i="3"/>
  <c r="BH838" i="3"/>
  <c r="O838" i="3"/>
  <c r="W838" i="3"/>
  <c r="AA838" i="3"/>
  <c r="AE838" i="3"/>
  <c r="AM838" i="3"/>
  <c r="AQ838" i="3"/>
  <c r="AU838" i="3"/>
  <c r="BC838" i="3"/>
  <c r="BG838" i="3"/>
  <c r="M838" i="3"/>
  <c r="AC838" i="3"/>
  <c r="AK838" i="3"/>
  <c r="AS838" i="3"/>
  <c r="BI838" i="3"/>
  <c r="Q838" i="3"/>
  <c r="Y838" i="3"/>
  <c r="AO838" i="3"/>
  <c r="AW838" i="3"/>
  <c r="BE838" i="3"/>
  <c r="L837" i="3"/>
  <c r="K837" i="3"/>
  <c r="N834" i="3"/>
  <c r="P834" i="3"/>
  <c r="T834" i="3"/>
  <c r="V834" i="3"/>
  <c r="X834" i="3"/>
  <c r="AB834" i="3"/>
  <c r="AD834" i="3"/>
  <c r="AF834" i="3"/>
  <c r="AJ834" i="3"/>
  <c r="AL834" i="3"/>
  <c r="AN834" i="3"/>
  <c r="AR834" i="3"/>
  <c r="AT834" i="3"/>
  <c r="AV834" i="3"/>
  <c r="AZ834" i="3"/>
  <c r="BB834" i="3"/>
  <c r="BD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P906" i="3"/>
  <c r="AL906" i="3"/>
  <c r="Z906" i="3"/>
  <c r="V906" i="3"/>
  <c r="BH904" i="3"/>
  <c r="BD904" i="3"/>
  <c r="AV904" i="3"/>
  <c r="AR904" i="3"/>
  <c r="AN904" i="3"/>
  <c r="AF904" i="3"/>
  <c r="AB904" i="3"/>
  <c r="X904" i="3"/>
  <c r="P904" i="3"/>
  <c r="BF902" i="3"/>
  <c r="BB902" i="3"/>
  <c r="AP902" i="3"/>
  <c r="AL902" i="3"/>
  <c r="AD902" i="3"/>
  <c r="Z902" i="3"/>
  <c r="V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T898" i="3"/>
  <c r="AP898" i="3"/>
  <c r="AL898" i="3"/>
  <c r="AD898" i="3"/>
  <c r="Z898" i="3"/>
  <c r="V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0" i="3"/>
  <c r="BL880" i="3"/>
  <c r="BN880" i="3"/>
  <c r="BJ878" i="3"/>
  <c r="BL878" i="3"/>
  <c r="BN878" i="3"/>
  <c r="BJ872" i="3"/>
  <c r="BL872" i="3"/>
  <c r="BN872" i="3"/>
  <c r="BK830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L922" i="3" l="1"/>
  <c r="BM816" i="3"/>
  <c r="AD908" i="3"/>
  <c r="BL911" i="3"/>
  <c r="AL849" i="3"/>
  <c r="BN927" i="3"/>
  <c r="BN912" i="3"/>
  <c r="BN914" i="3"/>
  <c r="BL924" i="3"/>
  <c r="BK812" i="3"/>
  <c r="BK820" i="3"/>
  <c r="BK822" i="3"/>
  <c r="BM830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34" i="3" l="1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O706" i="3"/>
  <c r="AU702" i="3"/>
  <c r="BE698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98" i="3" l="1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B634" i="3" l="1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Q567" i="3" s="1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U567" i="3"/>
  <c r="W567" i="3"/>
  <c r="AC567" i="3"/>
  <c r="AE567" i="3"/>
  <c r="AK567" i="3"/>
  <c r="AM567" i="3"/>
  <c r="AO567" i="3"/>
  <c r="AS567" i="3"/>
  <c r="AU567" i="3"/>
  <c r="AW567" i="3"/>
  <c r="BA567" i="3"/>
  <c r="BC567" i="3"/>
  <c r="BE567" i="3"/>
  <c r="BI567" i="3"/>
  <c r="N567" i="3"/>
  <c r="P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L594" i="3" l="1"/>
  <c r="R567" i="3"/>
  <c r="BG567" i="3"/>
  <c r="AY567" i="3"/>
  <c r="AQ567" i="3"/>
  <c r="AI567" i="3"/>
  <c r="AA567" i="3"/>
  <c r="S567" i="3"/>
  <c r="BK567" i="3" s="1"/>
  <c r="AG567" i="3"/>
  <c r="Y567" i="3"/>
  <c r="BM503" i="3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BM559" i="3" s="1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BE473" i="3"/>
  <c r="AW483" i="3"/>
  <c r="AU483" i="3"/>
  <c r="AG483" i="3"/>
  <c r="AE483" i="3"/>
  <c r="Q483" i="3"/>
  <c r="O483" i="3"/>
  <c r="AW481" i="3"/>
  <c r="AA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L472" i="3"/>
  <c r="L471" i="3"/>
  <c r="M471" i="3" s="1"/>
  <c r="AM491" i="3"/>
  <c r="AE490" i="3"/>
  <c r="AX489" i="3"/>
  <c r="R489" i="3"/>
  <c r="AZ487" i="3"/>
  <c r="AP487" i="3"/>
  <c r="AD487" i="3"/>
  <c r="T487" i="3"/>
  <c r="AX486" i="3"/>
  <c r="AT485" i="3"/>
  <c r="AL485" i="3"/>
  <c r="BD483" i="3"/>
  <c r="BB483" i="3"/>
  <c r="AV483" i="3"/>
  <c r="AT483" i="3"/>
  <c r="AN483" i="3"/>
  <c r="AL483" i="3"/>
  <c r="AF483" i="3"/>
  <c r="AD483" i="3"/>
  <c r="X483" i="3"/>
  <c r="V483" i="3"/>
  <c r="P483" i="3"/>
  <c r="AX482" i="3"/>
  <c r="AL482" i="3"/>
  <c r="BD481" i="3"/>
  <c r="BB481" i="3"/>
  <c r="AV481" i="3"/>
  <c r="AT481" i="3"/>
  <c r="AN481" i="3"/>
  <c r="AL481" i="3"/>
  <c r="AF481" i="3"/>
  <c r="AD481" i="3"/>
  <c r="X481" i="3"/>
  <c r="V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R482" i="3" l="1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K473" i="3" s="1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K481" i="3"/>
  <c r="BK483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N471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J475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J481" i="3" l="1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O457" i="3" s="1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R451" i="3" s="1"/>
  <c r="K448" i="3"/>
  <c r="L447" i="3"/>
  <c r="K444" i="3"/>
  <c r="L443" i="3"/>
  <c r="T443" i="3" s="1"/>
  <c r="K440" i="3"/>
  <c r="L439" i="3"/>
  <c r="L354" i="3"/>
  <c r="K354" i="3"/>
  <c r="K353" i="3"/>
  <c r="BM486" i="3"/>
  <c r="BM480" i="3"/>
  <c r="L430" i="3"/>
  <c r="O430" i="3" s="1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W457" i="3"/>
  <c r="AA457" i="3"/>
  <c r="AM457" i="3"/>
  <c r="AQ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P451" i="3"/>
  <c r="X451" i="3"/>
  <c r="AF451" i="3"/>
  <c r="AN451" i="3"/>
  <c r="AV451" i="3"/>
  <c r="BD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P443" i="3"/>
  <c r="R443" i="3"/>
  <c r="X443" i="3"/>
  <c r="Z443" i="3"/>
  <c r="AF443" i="3"/>
  <c r="AH443" i="3"/>
  <c r="AN443" i="3"/>
  <c r="AP443" i="3"/>
  <c r="AV443" i="3"/>
  <c r="AX443" i="3"/>
  <c r="BD443" i="3"/>
  <c r="BF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W430" i="3"/>
  <c r="AA430" i="3"/>
  <c r="AM430" i="3"/>
  <c r="AQ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N434" i="3"/>
  <c r="AY430" i="3" l="1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21" i="3" l="1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F167" i="3" l="1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<sst xmlns="http://schemas.openxmlformats.org/spreadsheetml/2006/main" count="7240" uniqueCount="408">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</sst>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1.2644</v>
      </c>
      <c r="D2">
        <v>0.87880000000000003</v>
      </c>
      <c r="E2">
        <v>1.8398000000000001</v>
      </c>
    </row>
    <row r="3" spans="1:5" x14ac:dyDescent="0.25">
      <c r="A3" t="s">
        <v>338</v>
      </c>
      <c r="B3" t="s">
        <v>72</v>
      </c>
      <c r="C3">
        <v>1.2644</v>
      </c>
      <c r="D3">
        <v>0.90390000000000004</v>
      </c>
      <c r="E3">
        <v>0.88700000000000001</v>
      </c>
    </row>
    <row r="4" spans="1:5" x14ac:dyDescent="0.25">
      <c r="A4" t="s">
        <v>338</v>
      </c>
      <c r="B4" t="s">
        <v>73</v>
      </c>
      <c r="C4">
        <v>1.2644</v>
      </c>
      <c r="D4">
        <v>0.49430000000000002</v>
      </c>
      <c r="E4">
        <v>0.7762</v>
      </c>
    </row>
    <row r="5" spans="1:5" x14ac:dyDescent="0.25">
      <c r="A5" t="s">
        <v>338</v>
      </c>
      <c r="B5" t="s">
        <v>74</v>
      </c>
      <c r="C5">
        <v>1.2644</v>
      </c>
      <c r="D5">
        <v>0.98860000000000003</v>
      </c>
      <c r="E5">
        <v>0.90549999999999997</v>
      </c>
    </row>
    <row r="6" spans="1:5" x14ac:dyDescent="0.25">
      <c r="A6" t="s">
        <v>338</v>
      </c>
      <c r="B6" t="s">
        <v>75</v>
      </c>
      <c r="C6">
        <v>1.2644</v>
      </c>
      <c r="D6">
        <v>0.67789999999999995</v>
      </c>
      <c r="E6">
        <v>1.3306</v>
      </c>
    </row>
    <row r="7" spans="1:5" x14ac:dyDescent="0.25">
      <c r="A7" t="s">
        <v>338</v>
      </c>
      <c r="B7" t="s">
        <v>76</v>
      </c>
      <c r="C7">
        <v>1.2644</v>
      </c>
      <c r="D7">
        <v>0.79090000000000005</v>
      </c>
      <c r="E7">
        <v>0.73919999999999997</v>
      </c>
    </row>
    <row r="8" spans="1:5" x14ac:dyDescent="0.25">
      <c r="A8" t="s">
        <v>338</v>
      </c>
      <c r="B8" t="s">
        <v>77</v>
      </c>
      <c r="C8">
        <v>1.2644</v>
      </c>
      <c r="D8">
        <v>1.1862999999999999</v>
      </c>
      <c r="E8">
        <v>1.9403999999999999</v>
      </c>
    </row>
    <row r="9" spans="1:5" x14ac:dyDescent="0.25">
      <c r="A9" t="s">
        <v>338</v>
      </c>
      <c r="B9" t="s">
        <v>78</v>
      </c>
      <c r="C9">
        <v>1.2644</v>
      </c>
      <c r="D9">
        <v>0.69199999999999995</v>
      </c>
      <c r="E9">
        <v>0.7762</v>
      </c>
    </row>
    <row r="10" spans="1:5" x14ac:dyDescent="0.25">
      <c r="A10" t="s">
        <v>338</v>
      </c>
      <c r="B10" t="s">
        <v>79</v>
      </c>
      <c r="C10">
        <v>1.2644</v>
      </c>
      <c r="D10">
        <v>1.5818000000000001</v>
      </c>
      <c r="E10">
        <v>1.0348999999999999</v>
      </c>
    </row>
    <row r="11" spans="1:5" x14ac:dyDescent="0.25">
      <c r="A11" t="s">
        <v>338</v>
      </c>
      <c r="B11" t="s">
        <v>80</v>
      </c>
      <c r="C11">
        <v>1.2644</v>
      </c>
      <c r="D11">
        <v>1.2427999999999999</v>
      </c>
      <c r="E11">
        <v>0.73919999999999997</v>
      </c>
    </row>
    <row r="12" spans="1:5" x14ac:dyDescent="0.25">
      <c r="A12" t="s">
        <v>338</v>
      </c>
      <c r="B12" t="s">
        <v>81</v>
      </c>
      <c r="C12">
        <v>1.2644</v>
      </c>
      <c r="D12">
        <v>0.61509999999999998</v>
      </c>
      <c r="E12">
        <v>0.45989999999999998</v>
      </c>
    </row>
    <row r="13" spans="1:5" x14ac:dyDescent="0.25">
      <c r="A13" t="s">
        <v>338</v>
      </c>
      <c r="B13" t="s">
        <v>82</v>
      </c>
      <c r="C13">
        <v>1.2644</v>
      </c>
      <c r="D13">
        <v>1.2302999999999999</v>
      </c>
      <c r="E13">
        <v>1.1498999999999999</v>
      </c>
    </row>
    <row r="14" spans="1:5" x14ac:dyDescent="0.25">
      <c r="A14" t="s">
        <v>338</v>
      </c>
      <c r="B14" t="s">
        <v>83</v>
      </c>
      <c r="C14">
        <v>1.2644</v>
      </c>
      <c r="D14">
        <v>0.61509999999999998</v>
      </c>
      <c r="E14">
        <v>0.91990000000000005</v>
      </c>
    </row>
    <row r="15" spans="1:5" x14ac:dyDescent="0.25">
      <c r="A15" t="s">
        <v>338</v>
      </c>
      <c r="B15" t="s">
        <v>84</v>
      </c>
      <c r="C15">
        <v>1.2644</v>
      </c>
      <c r="D15">
        <v>0.79090000000000005</v>
      </c>
      <c r="E15">
        <v>0.7762</v>
      </c>
    </row>
    <row r="16" spans="1:5" x14ac:dyDescent="0.25">
      <c r="A16" t="s">
        <v>338</v>
      </c>
      <c r="B16" t="s">
        <v>85</v>
      </c>
      <c r="C16">
        <v>1.2644</v>
      </c>
      <c r="D16">
        <v>1.3181</v>
      </c>
      <c r="E16">
        <v>1.3797999999999999</v>
      </c>
    </row>
    <row r="17" spans="1:5" x14ac:dyDescent="0.25">
      <c r="A17" t="s">
        <v>338</v>
      </c>
      <c r="B17" t="s">
        <v>86</v>
      </c>
      <c r="C17">
        <v>1.2644</v>
      </c>
      <c r="D17">
        <v>1.1862999999999999</v>
      </c>
      <c r="E17">
        <v>1.8109999999999999</v>
      </c>
    </row>
    <row r="18" spans="1:5" x14ac:dyDescent="0.25">
      <c r="A18" t="s">
        <v>338</v>
      </c>
      <c r="B18" t="s">
        <v>87</v>
      </c>
      <c r="C18">
        <v>1.2644</v>
      </c>
      <c r="D18">
        <v>0.67789999999999995</v>
      </c>
      <c r="E18">
        <v>0.73919999999999997</v>
      </c>
    </row>
    <row r="19" spans="1:5" x14ac:dyDescent="0.25">
      <c r="A19" t="s">
        <v>338</v>
      </c>
      <c r="B19" t="s">
        <v>88</v>
      </c>
      <c r="C19">
        <v>1.2644</v>
      </c>
      <c r="D19">
        <v>0.56489999999999996</v>
      </c>
      <c r="E19">
        <v>1.0348999999999999</v>
      </c>
    </row>
    <row r="20" spans="1:5" x14ac:dyDescent="0.25">
      <c r="A20" t="s">
        <v>338</v>
      </c>
      <c r="B20" t="s">
        <v>89</v>
      </c>
      <c r="C20">
        <v>1.2644</v>
      </c>
      <c r="D20">
        <v>0.49430000000000002</v>
      </c>
      <c r="E20">
        <v>0.51739999999999997</v>
      </c>
    </row>
    <row r="21" spans="1:5" x14ac:dyDescent="0.25">
      <c r="A21" t="s">
        <v>338</v>
      </c>
      <c r="B21" t="s">
        <v>90</v>
      </c>
      <c r="C21">
        <v>1.2644</v>
      </c>
      <c r="D21">
        <v>1.4939</v>
      </c>
      <c r="E21">
        <v>0.68989999999999996</v>
      </c>
    </row>
    <row r="22" spans="1:5" x14ac:dyDescent="0.25">
      <c r="A22" t="s">
        <v>338</v>
      </c>
      <c r="B22" t="s">
        <v>91</v>
      </c>
      <c r="C22">
        <v>1.2644</v>
      </c>
      <c r="D22">
        <v>1.1862999999999999</v>
      </c>
      <c r="E22">
        <v>1.1641999999999999</v>
      </c>
    </row>
    <row r="23" spans="1:5" x14ac:dyDescent="0.25">
      <c r="A23" t="s">
        <v>338</v>
      </c>
      <c r="B23" t="s">
        <v>92</v>
      </c>
      <c r="C23">
        <v>1.2644</v>
      </c>
      <c r="D23">
        <v>1.0168999999999999</v>
      </c>
      <c r="E23">
        <v>0.88700000000000001</v>
      </c>
    </row>
    <row r="24" spans="1:5" x14ac:dyDescent="0.25">
      <c r="A24" t="s">
        <v>338</v>
      </c>
      <c r="B24" t="s">
        <v>93</v>
      </c>
      <c r="C24">
        <v>1.2644</v>
      </c>
      <c r="D24">
        <v>1.0545</v>
      </c>
      <c r="E24">
        <v>1.1498999999999999</v>
      </c>
    </row>
    <row r="25" spans="1:5" x14ac:dyDescent="0.25">
      <c r="A25" t="s">
        <v>338</v>
      </c>
      <c r="B25" t="s">
        <v>94</v>
      </c>
      <c r="C25">
        <v>1.2644</v>
      </c>
      <c r="D25">
        <v>1.5818000000000001</v>
      </c>
      <c r="E25">
        <v>0.29570000000000002</v>
      </c>
    </row>
    <row r="26" spans="1:5" x14ac:dyDescent="0.25">
      <c r="A26" t="s">
        <v>338</v>
      </c>
      <c r="B26" t="s">
        <v>95</v>
      </c>
      <c r="C26">
        <v>1.2644</v>
      </c>
      <c r="D26">
        <v>0.98860000000000003</v>
      </c>
      <c r="E26">
        <v>1.0348999999999999</v>
      </c>
    </row>
    <row r="27" spans="1:5" x14ac:dyDescent="0.25">
      <c r="A27" t="s">
        <v>338</v>
      </c>
      <c r="B27" t="s">
        <v>96</v>
      </c>
      <c r="C27">
        <v>1.2644</v>
      </c>
      <c r="D27">
        <v>1.5818000000000001</v>
      </c>
      <c r="E27">
        <v>0.80489999999999995</v>
      </c>
    </row>
    <row r="28" spans="1:5" x14ac:dyDescent="0.25">
      <c r="A28" t="s">
        <v>350</v>
      </c>
      <c r="B28" t="s">
        <v>97</v>
      </c>
      <c r="C28">
        <v>1.6515</v>
      </c>
      <c r="D28">
        <v>1.0899000000000001</v>
      </c>
      <c r="E28">
        <v>1.0382</v>
      </c>
    </row>
    <row r="29" spans="1:5" x14ac:dyDescent="0.25">
      <c r="A29" t="s">
        <v>350</v>
      </c>
      <c r="B29" t="s">
        <v>98</v>
      </c>
      <c r="C29">
        <v>1.6515</v>
      </c>
      <c r="D29">
        <v>0.96879999999999999</v>
      </c>
      <c r="E29">
        <v>0.44490000000000002</v>
      </c>
    </row>
    <row r="30" spans="1:5" x14ac:dyDescent="0.25">
      <c r="A30" t="s">
        <v>350</v>
      </c>
      <c r="B30" t="s">
        <v>99</v>
      </c>
      <c r="C30">
        <v>1.6515</v>
      </c>
      <c r="D30">
        <v>0.50460000000000005</v>
      </c>
      <c r="E30">
        <v>1.2359</v>
      </c>
    </row>
    <row r="31" spans="1:5" x14ac:dyDescent="0.25">
      <c r="A31" t="s">
        <v>350</v>
      </c>
      <c r="B31" t="s">
        <v>100</v>
      </c>
      <c r="C31">
        <v>1.6515</v>
      </c>
      <c r="D31">
        <v>0.60550000000000004</v>
      </c>
      <c r="E31">
        <v>0.74160000000000004</v>
      </c>
    </row>
    <row r="32" spans="1:5" x14ac:dyDescent="0.25">
      <c r="A32" t="s">
        <v>350</v>
      </c>
      <c r="B32" t="s">
        <v>101</v>
      </c>
      <c r="C32">
        <v>1.6515</v>
      </c>
      <c r="D32">
        <v>0.96879999999999999</v>
      </c>
      <c r="E32">
        <v>1.4831000000000001</v>
      </c>
    </row>
    <row r="33" spans="1:5" x14ac:dyDescent="0.25">
      <c r="A33" t="s">
        <v>350</v>
      </c>
      <c r="B33" t="s">
        <v>102</v>
      </c>
      <c r="C33">
        <v>1.6515</v>
      </c>
      <c r="D33">
        <v>0.60550000000000004</v>
      </c>
      <c r="E33">
        <v>1.1123000000000001</v>
      </c>
    </row>
    <row r="34" spans="1:5" x14ac:dyDescent="0.25">
      <c r="A34" t="s">
        <v>350</v>
      </c>
      <c r="B34" t="s">
        <v>103</v>
      </c>
      <c r="C34">
        <v>1.6515</v>
      </c>
      <c r="D34">
        <v>1.2110000000000001</v>
      </c>
      <c r="E34">
        <v>1.1123000000000001</v>
      </c>
    </row>
    <row r="35" spans="1:5" x14ac:dyDescent="0.25">
      <c r="A35" t="s">
        <v>350</v>
      </c>
      <c r="B35" t="s">
        <v>104</v>
      </c>
      <c r="C35">
        <v>1.6515</v>
      </c>
      <c r="D35">
        <v>1.0899000000000001</v>
      </c>
      <c r="E35">
        <v>0.88990000000000002</v>
      </c>
    </row>
    <row r="36" spans="1:5" x14ac:dyDescent="0.25">
      <c r="A36" t="s">
        <v>350</v>
      </c>
      <c r="B36" t="s">
        <v>105</v>
      </c>
      <c r="C36">
        <v>1.6515</v>
      </c>
      <c r="D36">
        <v>1.9376</v>
      </c>
      <c r="E36">
        <v>0.44490000000000002</v>
      </c>
    </row>
    <row r="37" spans="1:5" x14ac:dyDescent="0.25">
      <c r="A37" t="s">
        <v>350</v>
      </c>
      <c r="B37" t="s">
        <v>106</v>
      </c>
      <c r="C37">
        <v>1.6515</v>
      </c>
      <c r="D37">
        <v>1.4129</v>
      </c>
      <c r="E37">
        <v>0.86519999999999997</v>
      </c>
    </row>
    <row r="38" spans="1:5" x14ac:dyDescent="0.25">
      <c r="A38" t="s">
        <v>350</v>
      </c>
      <c r="B38" t="s">
        <v>107</v>
      </c>
      <c r="C38">
        <v>1.6515</v>
      </c>
      <c r="D38">
        <v>0.9083</v>
      </c>
      <c r="E38">
        <v>1.1123000000000001</v>
      </c>
    </row>
    <row r="39" spans="1:5" x14ac:dyDescent="0.25">
      <c r="A39" t="s">
        <v>350</v>
      </c>
      <c r="B39" t="s">
        <v>108</v>
      </c>
      <c r="C39">
        <v>1.6515</v>
      </c>
      <c r="D39">
        <v>0.80730000000000002</v>
      </c>
      <c r="E39">
        <v>1.3594999999999999</v>
      </c>
    </row>
    <row r="40" spans="1:5" x14ac:dyDescent="0.25">
      <c r="A40" t="s">
        <v>339</v>
      </c>
      <c r="B40" t="s">
        <v>109</v>
      </c>
      <c r="C40">
        <v>1.1910000000000001</v>
      </c>
      <c r="D40">
        <v>0.71970000000000001</v>
      </c>
      <c r="E40">
        <v>0.62409999999999999</v>
      </c>
    </row>
    <row r="41" spans="1:5" x14ac:dyDescent="0.25">
      <c r="A41" t="s">
        <v>339</v>
      </c>
      <c r="B41" t="s">
        <v>110</v>
      </c>
      <c r="C41">
        <v>1.1910000000000001</v>
      </c>
      <c r="D41">
        <v>1.1626000000000001</v>
      </c>
      <c r="E41">
        <v>1.1949000000000001</v>
      </c>
    </row>
    <row r="42" spans="1:5" x14ac:dyDescent="0.25">
      <c r="A42" t="s">
        <v>339</v>
      </c>
      <c r="B42" t="s">
        <v>111</v>
      </c>
      <c r="C42">
        <v>1.1910000000000001</v>
      </c>
      <c r="D42">
        <v>1.8084</v>
      </c>
      <c r="E42">
        <v>0.52280000000000004</v>
      </c>
    </row>
    <row r="43" spans="1:5" x14ac:dyDescent="0.25">
      <c r="A43" t="s">
        <v>339</v>
      </c>
      <c r="B43" t="s">
        <v>112</v>
      </c>
      <c r="C43">
        <v>1.1910000000000001</v>
      </c>
      <c r="D43">
        <v>0.65969999999999995</v>
      </c>
      <c r="E43">
        <v>0.83220000000000005</v>
      </c>
    </row>
    <row r="44" spans="1:5" x14ac:dyDescent="0.25">
      <c r="A44" t="s">
        <v>339</v>
      </c>
      <c r="B44" t="s">
        <v>113</v>
      </c>
      <c r="C44">
        <v>1.1910000000000001</v>
      </c>
      <c r="D44">
        <v>1.0495000000000001</v>
      </c>
      <c r="E44">
        <v>1.3754</v>
      </c>
    </row>
    <row r="45" spans="1:5" x14ac:dyDescent="0.25">
      <c r="A45" t="s">
        <v>339</v>
      </c>
      <c r="B45" t="s">
        <v>114</v>
      </c>
      <c r="C45">
        <v>1.1910000000000001</v>
      </c>
      <c r="D45">
        <v>1.2272000000000001</v>
      </c>
      <c r="E45">
        <v>1.2696000000000001</v>
      </c>
    </row>
    <row r="46" spans="1:5" x14ac:dyDescent="0.25">
      <c r="A46" t="s">
        <v>339</v>
      </c>
      <c r="B46" t="s">
        <v>115</v>
      </c>
      <c r="C46">
        <v>1.1910000000000001</v>
      </c>
      <c r="D46">
        <v>1.0196000000000001</v>
      </c>
      <c r="E46">
        <v>0.83220000000000005</v>
      </c>
    </row>
    <row r="47" spans="1:5" x14ac:dyDescent="0.25">
      <c r="A47" t="s">
        <v>339</v>
      </c>
      <c r="B47" t="s">
        <v>116</v>
      </c>
      <c r="C47">
        <v>1.1910000000000001</v>
      </c>
      <c r="D47">
        <v>0.59970000000000001</v>
      </c>
      <c r="E47">
        <v>1.595</v>
      </c>
    </row>
    <row r="48" spans="1:5" x14ac:dyDescent="0.25">
      <c r="A48" t="s">
        <v>339</v>
      </c>
      <c r="B48" t="s">
        <v>117</v>
      </c>
      <c r="C48">
        <v>1.1910000000000001</v>
      </c>
      <c r="D48">
        <v>1.0980000000000001</v>
      </c>
      <c r="E48">
        <v>1.1202000000000001</v>
      </c>
    </row>
    <row r="49" spans="1:5" x14ac:dyDescent="0.25">
      <c r="A49" t="s">
        <v>339</v>
      </c>
      <c r="B49" t="s">
        <v>118</v>
      </c>
      <c r="C49">
        <v>1.1910000000000001</v>
      </c>
      <c r="D49">
        <v>0.83960000000000001</v>
      </c>
      <c r="E49">
        <v>1.1789000000000001</v>
      </c>
    </row>
    <row r="50" spans="1:5" x14ac:dyDescent="0.25">
      <c r="A50" t="s">
        <v>339</v>
      </c>
      <c r="B50" t="s">
        <v>119</v>
      </c>
      <c r="C50">
        <v>1.1910000000000001</v>
      </c>
      <c r="D50">
        <v>1.4209000000000001</v>
      </c>
      <c r="E50">
        <v>0.97089999999999999</v>
      </c>
    </row>
    <row r="51" spans="1:5" x14ac:dyDescent="0.25">
      <c r="A51" t="s">
        <v>339</v>
      </c>
      <c r="B51" t="s">
        <v>120</v>
      </c>
      <c r="C51">
        <v>1.1910000000000001</v>
      </c>
      <c r="D51">
        <v>0.77500000000000002</v>
      </c>
      <c r="E51">
        <v>0.8962</v>
      </c>
    </row>
    <row r="52" spans="1:5" x14ac:dyDescent="0.25">
      <c r="A52" t="s">
        <v>339</v>
      </c>
      <c r="B52" t="s">
        <v>121</v>
      </c>
      <c r="C52">
        <v>1.1910000000000001</v>
      </c>
      <c r="D52">
        <v>1.1626000000000001</v>
      </c>
      <c r="E52">
        <v>0.97089999999999999</v>
      </c>
    </row>
    <row r="53" spans="1:5" x14ac:dyDescent="0.25">
      <c r="A53" t="s">
        <v>339</v>
      </c>
      <c r="B53" t="s">
        <v>122</v>
      </c>
      <c r="C53">
        <v>1.1910000000000001</v>
      </c>
      <c r="D53">
        <v>0.96879999999999999</v>
      </c>
      <c r="E53">
        <v>0.97089999999999999</v>
      </c>
    </row>
    <row r="54" spans="1:5" x14ac:dyDescent="0.25">
      <c r="A54" t="s">
        <v>339</v>
      </c>
      <c r="B54" t="s">
        <v>123</v>
      </c>
      <c r="C54">
        <v>1.1910000000000001</v>
      </c>
      <c r="D54">
        <v>1.4209000000000001</v>
      </c>
      <c r="E54">
        <v>1.0456000000000001</v>
      </c>
    </row>
    <row r="55" spans="1:5" x14ac:dyDescent="0.25">
      <c r="A55" t="s">
        <v>339</v>
      </c>
      <c r="B55" t="s">
        <v>124</v>
      </c>
      <c r="C55">
        <v>1.1910000000000001</v>
      </c>
      <c r="D55">
        <v>0.9042</v>
      </c>
      <c r="E55">
        <v>1.0456000000000001</v>
      </c>
    </row>
    <row r="56" spans="1:5" x14ac:dyDescent="0.25">
      <c r="A56" t="s">
        <v>339</v>
      </c>
      <c r="B56" t="s">
        <v>125</v>
      </c>
      <c r="C56">
        <v>1.1910000000000001</v>
      </c>
      <c r="D56">
        <v>1.4394</v>
      </c>
      <c r="E56">
        <v>1.4562999999999999</v>
      </c>
    </row>
    <row r="57" spans="1:5" x14ac:dyDescent="0.25">
      <c r="A57" t="s">
        <v>339</v>
      </c>
      <c r="B57" t="s">
        <v>126</v>
      </c>
      <c r="C57">
        <v>1.1910000000000001</v>
      </c>
      <c r="D57">
        <v>0.83960000000000001</v>
      </c>
      <c r="E57">
        <v>0.72819999999999996</v>
      </c>
    </row>
    <row r="58" spans="1:5" x14ac:dyDescent="0.25">
      <c r="A58" t="s">
        <v>339</v>
      </c>
      <c r="B58" t="s">
        <v>127</v>
      </c>
      <c r="C58">
        <v>1.1910000000000001</v>
      </c>
      <c r="D58">
        <v>0.71970000000000001</v>
      </c>
      <c r="E58">
        <v>0.69350000000000001</v>
      </c>
    </row>
    <row r="59" spans="1:5" x14ac:dyDescent="0.25">
      <c r="A59" t="s">
        <v>339</v>
      </c>
      <c r="B59" t="s">
        <v>128</v>
      </c>
      <c r="C59">
        <v>1.1910000000000001</v>
      </c>
      <c r="D59">
        <v>0.33589999999999998</v>
      </c>
      <c r="E59">
        <v>0.71199999999999997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1.4861</v>
      </c>
      <c r="D76">
        <v>1.3458000000000001</v>
      </c>
      <c r="E76">
        <v>0.33489999999999998</v>
      </c>
    </row>
    <row r="77" spans="1:5" x14ac:dyDescent="0.25">
      <c r="A77" t="s">
        <v>341</v>
      </c>
      <c r="B77" t="s">
        <v>146</v>
      </c>
      <c r="C77">
        <v>1.4861</v>
      </c>
      <c r="D77">
        <v>0.76900000000000002</v>
      </c>
      <c r="E77">
        <v>0.95679999999999998</v>
      </c>
    </row>
    <row r="78" spans="1:5" x14ac:dyDescent="0.25">
      <c r="A78" t="s">
        <v>341</v>
      </c>
      <c r="B78" t="s">
        <v>147</v>
      </c>
      <c r="C78">
        <v>1.4861</v>
      </c>
      <c r="D78">
        <v>1.0094000000000001</v>
      </c>
      <c r="E78">
        <v>0.83720000000000006</v>
      </c>
    </row>
    <row r="79" spans="1:5" x14ac:dyDescent="0.25">
      <c r="A79" t="s">
        <v>341</v>
      </c>
      <c r="B79" t="s">
        <v>148</v>
      </c>
      <c r="C79">
        <v>1.4861</v>
      </c>
      <c r="D79">
        <v>1.0094000000000001</v>
      </c>
      <c r="E79">
        <v>0.83720000000000006</v>
      </c>
    </row>
    <row r="80" spans="1:5" x14ac:dyDescent="0.25">
      <c r="A80" t="s">
        <v>341</v>
      </c>
      <c r="B80" t="s">
        <v>149</v>
      </c>
      <c r="C80">
        <v>1.4861</v>
      </c>
      <c r="D80">
        <v>1.6822999999999999</v>
      </c>
      <c r="E80">
        <v>0.41860000000000003</v>
      </c>
    </row>
    <row r="81" spans="1:5" x14ac:dyDescent="0.25">
      <c r="A81" t="s">
        <v>341</v>
      </c>
      <c r="B81" t="s">
        <v>150</v>
      </c>
      <c r="C81">
        <v>1.4861</v>
      </c>
      <c r="D81">
        <v>1.1214999999999999</v>
      </c>
      <c r="E81">
        <v>1.5348999999999999</v>
      </c>
    </row>
    <row r="82" spans="1:5" x14ac:dyDescent="0.25">
      <c r="A82" t="s">
        <v>341</v>
      </c>
      <c r="B82" t="s">
        <v>151</v>
      </c>
      <c r="C82">
        <v>1.4861</v>
      </c>
      <c r="D82">
        <v>1.3458000000000001</v>
      </c>
      <c r="E82">
        <v>1.1163000000000001</v>
      </c>
    </row>
    <row r="83" spans="1:5" x14ac:dyDescent="0.25">
      <c r="A83" t="s">
        <v>341</v>
      </c>
      <c r="B83" t="s">
        <v>152</v>
      </c>
      <c r="C83">
        <v>1.4861</v>
      </c>
      <c r="D83">
        <v>0.78510000000000002</v>
      </c>
      <c r="E83">
        <v>0.9768</v>
      </c>
    </row>
    <row r="84" spans="1:5" x14ac:dyDescent="0.25">
      <c r="A84" t="s">
        <v>341</v>
      </c>
      <c r="B84" t="s">
        <v>318</v>
      </c>
      <c r="C84">
        <v>1.4861</v>
      </c>
      <c r="D84">
        <v>1.1214999999999999</v>
      </c>
      <c r="E84">
        <v>0.69769999999999999</v>
      </c>
    </row>
    <row r="85" spans="1:5" x14ac:dyDescent="0.25">
      <c r="A85" t="s">
        <v>341</v>
      </c>
      <c r="B85" t="s">
        <v>153</v>
      </c>
      <c r="C85">
        <v>1.4861</v>
      </c>
      <c r="D85">
        <v>0.56079999999999997</v>
      </c>
      <c r="E85">
        <v>0.9768</v>
      </c>
    </row>
    <row r="86" spans="1:5" x14ac:dyDescent="0.25">
      <c r="A86" t="s">
        <v>341</v>
      </c>
      <c r="B86" t="s">
        <v>154</v>
      </c>
      <c r="C86">
        <v>1.4861</v>
      </c>
      <c r="D86">
        <v>0.56079999999999997</v>
      </c>
      <c r="E86">
        <v>1.9536</v>
      </c>
    </row>
    <row r="87" spans="1:5" x14ac:dyDescent="0.25">
      <c r="A87" t="s">
        <v>341</v>
      </c>
      <c r="B87" t="s">
        <v>319</v>
      </c>
      <c r="C87">
        <v>1.4861</v>
      </c>
      <c r="D87">
        <v>0.78510000000000002</v>
      </c>
      <c r="E87">
        <v>1.2559</v>
      </c>
    </row>
    <row r="88" spans="1:5" x14ac:dyDescent="0.25">
      <c r="A88" t="s">
        <v>351</v>
      </c>
      <c r="B88" t="s">
        <v>155</v>
      </c>
      <c r="C88">
        <v>1.2639</v>
      </c>
      <c r="D88">
        <v>0.59340000000000004</v>
      </c>
      <c r="E88">
        <v>1.1707000000000001</v>
      </c>
    </row>
    <row r="89" spans="1:5" x14ac:dyDescent="0.25">
      <c r="A89" t="s">
        <v>351</v>
      </c>
      <c r="B89" t="s">
        <v>156</v>
      </c>
      <c r="C89">
        <v>1.2639</v>
      </c>
      <c r="D89">
        <v>0.73029999999999995</v>
      </c>
      <c r="E89">
        <v>0.878</v>
      </c>
    </row>
    <row r="90" spans="1:5" x14ac:dyDescent="0.25">
      <c r="A90" t="s">
        <v>351</v>
      </c>
      <c r="B90" t="s">
        <v>157</v>
      </c>
      <c r="C90">
        <v>1.2639</v>
      </c>
      <c r="D90">
        <v>0.92310000000000003</v>
      </c>
      <c r="E90">
        <v>1.4634</v>
      </c>
    </row>
    <row r="91" spans="1:5" x14ac:dyDescent="0.25">
      <c r="A91" t="s">
        <v>351</v>
      </c>
      <c r="B91" t="s">
        <v>158</v>
      </c>
      <c r="C91">
        <v>1.2639</v>
      </c>
      <c r="D91">
        <v>1.2526999999999999</v>
      </c>
      <c r="E91">
        <v>0.80489999999999995</v>
      </c>
    </row>
    <row r="92" spans="1:5" x14ac:dyDescent="0.25">
      <c r="A92" t="s">
        <v>351</v>
      </c>
      <c r="B92" t="s">
        <v>159</v>
      </c>
      <c r="C92">
        <v>1.2639</v>
      </c>
      <c r="D92">
        <v>0.85709999999999997</v>
      </c>
      <c r="E92">
        <v>1.0244</v>
      </c>
    </row>
    <row r="93" spans="1:5" x14ac:dyDescent="0.25">
      <c r="A93" t="s">
        <v>351</v>
      </c>
      <c r="B93" t="s">
        <v>160</v>
      </c>
      <c r="C93">
        <v>1.2639</v>
      </c>
      <c r="D93">
        <v>0.98899999999999999</v>
      </c>
      <c r="E93">
        <v>0.73170000000000002</v>
      </c>
    </row>
    <row r="94" spans="1:5" x14ac:dyDescent="0.25">
      <c r="A94" t="s">
        <v>351</v>
      </c>
      <c r="B94" t="s">
        <v>161</v>
      </c>
      <c r="C94">
        <v>1.2639</v>
      </c>
      <c r="D94">
        <v>1.4607000000000001</v>
      </c>
      <c r="E94">
        <v>0.8105</v>
      </c>
    </row>
    <row r="95" spans="1:5" x14ac:dyDescent="0.25">
      <c r="A95" t="s">
        <v>351</v>
      </c>
      <c r="B95" t="s">
        <v>162</v>
      </c>
      <c r="C95">
        <v>1.2639</v>
      </c>
      <c r="D95">
        <v>0.59340000000000004</v>
      </c>
      <c r="E95">
        <v>1.5366</v>
      </c>
    </row>
    <row r="96" spans="1:5" x14ac:dyDescent="0.25">
      <c r="A96" t="s">
        <v>351</v>
      </c>
      <c r="B96" t="s">
        <v>163</v>
      </c>
      <c r="C96">
        <v>1.2639</v>
      </c>
      <c r="D96">
        <v>1.3187</v>
      </c>
      <c r="E96">
        <v>0.439</v>
      </c>
    </row>
    <row r="97" spans="1:5" x14ac:dyDescent="0.25">
      <c r="A97" t="s">
        <v>351</v>
      </c>
      <c r="B97" t="s">
        <v>164</v>
      </c>
      <c r="C97">
        <v>1.2639</v>
      </c>
      <c r="D97">
        <v>1.0548999999999999</v>
      </c>
      <c r="E97">
        <v>0.878</v>
      </c>
    </row>
    <row r="98" spans="1:5" x14ac:dyDescent="0.25">
      <c r="A98" t="s">
        <v>351</v>
      </c>
      <c r="B98" t="s">
        <v>165</v>
      </c>
      <c r="C98">
        <v>1.2639</v>
      </c>
      <c r="D98">
        <v>0.64729999999999999</v>
      </c>
      <c r="E98">
        <v>1.357</v>
      </c>
    </row>
    <row r="99" spans="1:5" x14ac:dyDescent="0.25">
      <c r="A99" t="s">
        <v>351</v>
      </c>
      <c r="B99" t="s">
        <v>166</v>
      </c>
      <c r="C99">
        <v>1.2639</v>
      </c>
      <c r="D99">
        <v>1.5824</v>
      </c>
      <c r="E99">
        <v>0.95789999999999997</v>
      </c>
    </row>
    <row r="100" spans="1:5" x14ac:dyDescent="0.25">
      <c r="A100" t="s">
        <v>342</v>
      </c>
      <c r="B100" t="s">
        <v>167</v>
      </c>
      <c r="C100">
        <v>1.3841000000000001</v>
      </c>
      <c r="D100">
        <v>1.5412999999999999</v>
      </c>
      <c r="E100">
        <v>1.0237000000000001</v>
      </c>
    </row>
    <row r="101" spans="1:5" x14ac:dyDescent="0.25">
      <c r="A101" t="s">
        <v>342</v>
      </c>
      <c r="B101" t="s">
        <v>168</v>
      </c>
      <c r="C101">
        <v>1.3841000000000001</v>
      </c>
      <c r="D101">
        <v>1.0386</v>
      </c>
      <c r="E101">
        <v>1.0130999999999999</v>
      </c>
    </row>
    <row r="102" spans="1:5" x14ac:dyDescent="0.25">
      <c r="A102" t="s">
        <v>342</v>
      </c>
      <c r="B102" t="s">
        <v>169</v>
      </c>
      <c r="C102">
        <v>1.3841000000000001</v>
      </c>
      <c r="D102">
        <v>0.94830000000000003</v>
      </c>
      <c r="E102">
        <v>0.85309999999999997</v>
      </c>
    </row>
    <row r="103" spans="1:5" x14ac:dyDescent="0.25">
      <c r="A103" t="s">
        <v>342</v>
      </c>
      <c r="B103" t="s">
        <v>170</v>
      </c>
      <c r="C103">
        <v>1.3841000000000001</v>
      </c>
      <c r="D103">
        <v>0.96330000000000005</v>
      </c>
      <c r="E103">
        <v>1.1375</v>
      </c>
    </row>
    <row r="104" spans="1:5" x14ac:dyDescent="0.25">
      <c r="A104" t="s">
        <v>342</v>
      </c>
      <c r="B104" t="s">
        <v>171</v>
      </c>
      <c r="C104">
        <v>1.3841000000000001</v>
      </c>
      <c r="D104">
        <v>0.77410000000000001</v>
      </c>
      <c r="E104">
        <v>1.1577999999999999</v>
      </c>
    </row>
    <row r="105" spans="1:5" x14ac:dyDescent="0.25">
      <c r="A105" t="s">
        <v>342</v>
      </c>
      <c r="B105" t="s">
        <v>172</v>
      </c>
      <c r="C105">
        <v>1.3841000000000001</v>
      </c>
      <c r="D105">
        <v>0.4335</v>
      </c>
      <c r="E105">
        <v>1.4786999999999999</v>
      </c>
    </row>
    <row r="106" spans="1:5" x14ac:dyDescent="0.25">
      <c r="A106" t="s">
        <v>342</v>
      </c>
      <c r="B106" t="s">
        <v>173</v>
      </c>
      <c r="C106">
        <v>1.3841000000000001</v>
      </c>
      <c r="D106">
        <v>1.2192000000000001</v>
      </c>
      <c r="E106">
        <v>0.63980000000000004</v>
      </c>
    </row>
    <row r="107" spans="1:5" x14ac:dyDescent="0.25">
      <c r="A107" t="s">
        <v>342</v>
      </c>
      <c r="B107" t="s">
        <v>174</v>
      </c>
      <c r="C107">
        <v>1.3841000000000001</v>
      </c>
      <c r="D107">
        <v>0.96330000000000005</v>
      </c>
      <c r="E107">
        <v>0.6825</v>
      </c>
    </row>
    <row r="108" spans="1:5" x14ac:dyDescent="0.25">
      <c r="A108" t="s">
        <v>342</v>
      </c>
      <c r="B108" t="s">
        <v>175</v>
      </c>
      <c r="C108">
        <v>1.3841000000000001</v>
      </c>
      <c r="D108">
        <v>1.2902</v>
      </c>
      <c r="E108">
        <v>0.67030000000000001</v>
      </c>
    </row>
    <row r="109" spans="1:5" x14ac:dyDescent="0.25">
      <c r="A109" t="s">
        <v>342</v>
      </c>
      <c r="B109" t="s">
        <v>176</v>
      </c>
      <c r="C109">
        <v>1.3841000000000001</v>
      </c>
      <c r="D109">
        <v>0.81879999999999997</v>
      </c>
      <c r="E109">
        <v>1.365</v>
      </c>
    </row>
    <row r="110" spans="1:5" x14ac:dyDescent="0.25">
      <c r="A110" t="s">
        <v>343</v>
      </c>
      <c r="B110" t="s">
        <v>177</v>
      </c>
      <c r="C110">
        <v>1.3030999999999999</v>
      </c>
      <c r="D110">
        <v>1.0551999999999999</v>
      </c>
      <c r="E110">
        <v>0.82869999999999999</v>
      </c>
    </row>
    <row r="111" spans="1:5" x14ac:dyDescent="0.25">
      <c r="A111" t="s">
        <v>343</v>
      </c>
      <c r="B111" t="s">
        <v>178</v>
      </c>
      <c r="C111">
        <v>1.3030999999999999</v>
      </c>
      <c r="D111">
        <v>1.0072000000000001</v>
      </c>
      <c r="E111">
        <v>1.2154</v>
      </c>
    </row>
    <row r="112" spans="1:5" x14ac:dyDescent="0.25">
      <c r="A112" t="s">
        <v>343</v>
      </c>
      <c r="B112" t="s">
        <v>179</v>
      </c>
      <c r="C112">
        <v>1.3030999999999999</v>
      </c>
      <c r="D112">
        <v>1.2789999999999999</v>
      </c>
      <c r="E112">
        <v>1.2964</v>
      </c>
    </row>
    <row r="113" spans="1:5" x14ac:dyDescent="0.25">
      <c r="A113" t="s">
        <v>343</v>
      </c>
      <c r="B113" t="s">
        <v>180</v>
      </c>
      <c r="C113">
        <v>1.3030999999999999</v>
      </c>
      <c r="D113">
        <v>0.71940000000000004</v>
      </c>
      <c r="E113">
        <v>1.3812</v>
      </c>
    </row>
    <row r="114" spans="1:5" x14ac:dyDescent="0.25">
      <c r="A114" t="s">
        <v>343</v>
      </c>
      <c r="B114" t="s">
        <v>181</v>
      </c>
      <c r="C114">
        <v>1.3030999999999999</v>
      </c>
      <c r="D114">
        <v>1.1031</v>
      </c>
      <c r="E114">
        <v>1.3812</v>
      </c>
    </row>
    <row r="115" spans="1:5" x14ac:dyDescent="0.25">
      <c r="A115" t="s">
        <v>343</v>
      </c>
      <c r="B115" t="s">
        <v>182</v>
      </c>
      <c r="C115">
        <v>1.3030999999999999</v>
      </c>
      <c r="D115">
        <v>1.4389000000000001</v>
      </c>
      <c r="E115">
        <v>1.1049</v>
      </c>
    </row>
    <row r="116" spans="1:5" x14ac:dyDescent="0.25">
      <c r="A116" t="s">
        <v>343</v>
      </c>
      <c r="B116" t="s">
        <v>183</v>
      </c>
      <c r="C116">
        <v>1.3030999999999999</v>
      </c>
      <c r="D116">
        <v>0.86329999999999996</v>
      </c>
      <c r="E116">
        <v>1.4363999999999999</v>
      </c>
    </row>
    <row r="117" spans="1:5" x14ac:dyDescent="0.25">
      <c r="A117" t="s">
        <v>343</v>
      </c>
      <c r="B117" t="s">
        <v>184</v>
      </c>
      <c r="C117">
        <v>1.3030999999999999</v>
      </c>
      <c r="D117">
        <v>1.5828</v>
      </c>
      <c r="E117">
        <v>0.66300000000000003</v>
      </c>
    </row>
    <row r="118" spans="1:5" x14ac:dyDescent="0.25">
      <c r="A118" t="s">
        <v>343</v>
      </c>
      <c r="B118" t="s">
        <v>185</v>
      </c>
      <c r="C118">
        <v>1.3030999999999999</v>
      </c>
      <c r="D118">
        <v>0.86329999999999996</v>
      </c>
      <c r="E118">
        <v>0.60770000000000002</v>
      </c>
    </row>
    <row r="119" spans="1:5" x14ac:dyDescent="0.25">
      <c r="A119" t="s">
        <v>343</v>
      </c>
      <c r="B119" t="s">
        <v>186</v>
      </c>
      <c r="C119">
        <v>1.3030999999999999</v>
      </c>
      <c r="D119">
        <v>0.67710000000000004</v>
      </c>
      <c r="E119">
        <v>0.93589999999999995</v>
      </c>
    </row>
    <row r="120" spans="1:5" x14ac:dyDescent="0.25">
      <c r="A120" t="s">
        <v>343</v>
      </c>
      <c r="B120" t="s">
        <v>187</v>
      </c>
      <c r="C120">
        <v>1.3030999999999999</v>
      </c>
      <c r="D120">
        <v>1.2470000000000001</v>
      </c>
      <c r="E120">
        <v>0.66300000000000003</v>
      </c>
    </row>
    <row r="121" spans="1:5" x14ac:dyDescent="0.25">
      <c r="A121" t="s">
        <v>343</v>
      </c>
      <c r="B121" t="s">
        <v>188</v>
      </c>
      <c r="C121">
        <v>1.3030999999999999</v>
      </c>
      <c r="D121">
        <v>0.76739999999999997</v>
      </c>
      <c r="E121">
        <v>0.88390000000000002</v>
      </c>
    </row>
    <row r="122" spans="1:5" x14ac:dyDescent="0.25">
      <c r="A122" t="s">
        <v>343</v>
      </c>
      <c r="B122" t="s">
        <v>189</v>
      </c>
      <c r="C122">
        <v>1.3030999999999999</v>
      </c>
      <c r="D122">
        <v>0.5756</v>
      </c>
      <c r="E122">
        <v>1.3812</v>
      </c>
    </row>
    <row r="123" spans="1:5" x14ac:dyDescent="0.25">
      <c r="A123" t="s">
        <v>343</v>
      </c>
      <c r="B123" t="s">
        <v>190</v>
      </c>
      <c r="C123">
        <v>1.3030999999999999</v>
      </c>
      <c r="D123">
        <v>0.52759999999999996</v>
      </c>
      <c r="E123">
        <v>0.71819999999999995</v>
      </c>
    </row>
    <row r="124" spans="1:5" x14ac:dyDescent="0.25">
      <c r="A124" t="s">
        <v>343</v>
      </c>
      <c r="B124" t="s">
        <v>191</v>
      </c>
      <c r="C124">
        <v>1.3030999999999999</v>
      </c>
      <c r="D124">
        <v>0.71940000000000004</v>
      </c>
      <c r="E124">
        <v>0.99439999999999995</v>
      </c>
    </row>
    <row r="125" spans="1:5" x14ac:dyDescent="0.25">
      <c r="A125" t="s">
        <v>343</v>
      </c>
      <c r="B125" t="s">
        <v>192</v>
      </c>
      <c r="C125">
        <v>1.3030999999999999</v>
      </c>
      <c r="D125">
        <v>1.1031</v>
      </c>
      <c r="E125">
        <v>0.77339999999999998</v>
      </c>
    </row>
    <row r="126" spans="1:5" x14ac:dyDescent="0.25">
      <c r="A126" t="s">
        <v>343</v>
      </c>
      <c r="B126" t="s">
        <v>193</v>
      </c>
      <c r="C126">
        <v>1.3030999999999999</v>
      </c>
      <c r="D126">
        <v>0.46039999999999998</v>
      </c>
      <c r="E126">
        <v>1.1196999999999999</v>
      </c>
    </row>
    <row r="127" spans="1:5" x14ac:dyDescent="0.25">
      <c r="A127" t="s">
        <v>343</v>
      </c>
      <c r="B127" t="s">
        <v>194</v>
      </c>
      <c r="C127">
        <v>1.3030999999999999</v>
      </c>
      <c r="D127">
        <v>1.2470000000000001</v>
      </c>
      <c r="E127">
        <v>0.55249999999999999</v>
      </c>
    </row>
    <row r="128" spans="1:5" x14ac:dyDescent="0.25">
      <c r="A128" t="s">
        <v>343</v>
      </c>
      <c r="B128" t="s">
        <v>195</v>
      </c>
      <c r="C128">
        <v>1.3030999999999999</v>
      </c>
      <c r="D128">
        <v>1.7746</v>
      </c>
      <c r="E128">
        <v>0.55249999999999999</v>
      </c>
    </row>
    <row r="129" spans="1:5" x14ac:dyDescent="0.25">
      <c r="A129" t="s">
        <v>343</v>
      </c>
      <c r="B129" t="s">
        <v>196</v>
      </c>
      <c r="C129">
        <v>1.3030999999999999</v>
      </c>
      <c r="D129">
        <v>1.0072000000000001</v>
      </c>
      <c r="E129">
        <v>1.5468999999999999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1.8351999999999999</v>
      </c>
      <c r="D148">
        <v>1.3168</v>
      </c>
      <c r="E148">
        <v>0.74690000000000001</v>
      </c>
    </row>
    <row r="149" spans="1:5" x14ac:dyDescent="0.25">
      <c r="A149" t="s">
        <v>345</v>
      </c>
      <c r="B149" t="s">
        <v>216</v>
      </c>
      <c r="C149">
        <v>1.8351999999999999</v>
      </c>
      <c r="D149">
        <v>0.79259999999999997</v>
      </c>
      <c r="E149">
        <v>1.3332999999999999</v>
      </c>
    </row>
    <row r="150" spans="1:5" x14ac:dyDescent="0.25">
      <c r="A150" t="s">
        <v>345</v>
      </c>
      <c r="B150" t="s">
        <v>217</v>
      </c>
      <c r="C150">
        <v>1.8351999999999999</v>
      </c>
      <c r="D150">
        <v>1.2879</v>
      </c>
      <c r="E150">
        <v>0.81479999999999997</v>
      </c>
    </row>
    <row r="151" spans="1:5" x14ac:dyDescent="0.25">
      <c r="A151" t="s">
        <v>345</v>
      </c>
      <c r="B151" t="s">
        <v>218</v>
      </c>
      <c r="C151">
        <v>1.8351999999999999</v>
      </c>
      <c r="D151">
        <v>1.0403</v>
      </c>
      <c r="E151">
        <v>0.59260000000000002</v>
      </c>
    </row>
    <row r="152" spans="1:5" x14ac:dyDescent="0.25">
      <c r="A152" t="s">
        <v>345</v>
      </c>
      <c r="B152" t="s">
        <v>219</v>
      </c>
      <c r="C152">
        <v>1.8351999999999999</v>
      </c>
      <c r="D152">
        <v>0.69350000000000001</v>
      </c>
      <c r="E152">
        <v>0.88890000000000002</v>
      </c>
    </row>
    <row r="153" spans="1:5" x14ac:dyDescent="0.25">
      <c r="A153" t="s">
        <v>345</v>
      </c>
      <c r="B153" t="s">
        <v>220</v>
      </c>
      <c r="C153">
        <v>1.8351999999999999</v>
      </c>
      <c r="D153">
        <v>0.64400000000000002</v>
      </c>
      <c r="E153">
        <v>1.1111</v>
      </c>
    </row>
    <row r="154" spans="1:5" x14ac:dyDescent="0.25">
      <c r="A154" t="s">
        <v>345</v>
      </c>
      <c r="B154" t="s">
        <v>221</v>
      </c>
      <c r="C154">
        <v>1.8351999999999999</v>
      </c>
      <c r="D154">
        <v>1.7833000000000001</v>
      </c>
      <c r="E154">
        <v>0.81479999999999997</v>
      </c>
    </row>
    <row r="155" spans="1:5" x14ac:dyDescent="0.25">
      <c r="A155" t="s">
        <v>345</v>
      </c>
      <c r="B155" t="s">
        <v>222</v>
      </c>
      <c r="C155">
        <v>1.8351999999999999</v>
      </c>
      <c r="D155">
        <v>1.0353000000000001</v>
      </c>
      <c r="E155">
        <v>1.3852</v>
      </c>
    </row>
    <row r="156" spans="1:5" x14ac:dyDescent="0.25">
      <c r="A156" t="s">
        <v>345</v>
      </c>
      <c r="B156" t="s">
        <v>223</v>
      </c>
      <c r="C156">
        <v>1.8351999999999999</v>
      </c>
      <c r="D156">
        <v>1.387</v>
      </c>
      <c r="E156">
        <v>0.96289999999999998</v>
      </c>
    </row>
    <row r="157" spans="1:5" x14ac:dyDescent="0.25">
      <c r="A157" t="s">
        <v>345</v>
      </c>
      <c r="B157" t="s">
        <v>224</v>
      </c>
      <c r="C157">
        <v>1.8351999999999999</v>
      </c>
      <c r="D157">
        <v>0.63570000000000004</v>
      </c>
      <c r="E157">
        <v>0.9506</v>
      </c>
    </row>
    <row r="158" spans="1:5" x14ac:dyDescent="0.25">
      <c r="A158" t="s">
        <v>345</v>
      </c>
      <c r="B158" t="s">
        <v>225</v>
      </c>
      <c r="C158">
        <v>1.8351999999999999</v>
      </c>
      <c r="D158">
        <v>0.69350000000000001</v>
      </c>
      <c r="E158">
        <v>0.74070000000000003</v>
      </c>
    </row>
    <row r="159" spans="1:5" x14ac:dyDescent="0.25">
      <c r="A159" t="s">
        <v>345</v>
      </c>
      <c r="B159" t="s">
        <v>226</v>
      </c>
      <c r="C159">
        <v>1.8351999999999999</v>
      </c>
      <c r="D159">
        <v>0.54490000000000005</v>
      </c>
      <c r="E159">
        <v>1.4814000000000001</v>
      </c>
    </row>
    <row r="160" spans="1:5" x14ac:dyDescent="0.25">
      <c r="A160" t="s">
        <v>345</v>
      </c>
      <c r="B160" t="s">
        <v>227</v>
      </c>
      <c r="C160">
        <v>1.8351999999999999</v>
      </c>
      <c r="D160">
        <v>1.2383999999999999</v>
      </c>
      <c r="E160">
        <v>0.66669999999999996</v>
      </c>
    </row>
    <row r="161" spans="1:5" x14ac:dyDescent="0.25">
      <c r="A161" t="s">
        <v>345</v>
      </c>
      <c r="B161" t="s">
        <v>228</v>
      </c>
      <c r="C161">
        <v>1.8351999999999999</v>
      </c>
      <c r="D161">
        <v>0.65390000000000004</v>
      </c>
      <c r="E161">
        <v>1.4665999999999999</v>
      </c>
    </row>
    <row r="162" spans="1:5" x14ac:dyDescent="0.25">
      <c r="A162" t="s">
        <v>345</v>
      </c>
      <c r="B162" t="s">
        <v>229</v>
      </c>
      <c r="C162">
        <v>1.8351999999999999</v>
      </c>
      <c r="D162">
        <v>1.0403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1.8351999999999999</v>
      </c>
      <c r="D163">
        <v>1.1889000000000001</v>
      </c>
      <c r="E163">
        <v>1.2592000000000001</v>
      </c>
    </row>
    <row r="164" spans="1:5" x14ac:dyDescent="0.25">
      <c r="A164" t="s">
        <v>346</v>
      </c>
      <c r="B164" t="s">
        <v>231</v>
      </c>
      <c r="C164">
        <v>1.5625</v>
      </c>
      <c r="D164">
        <v>1.28</v>
      </c>
      <c r="E164">
        <v>1.3837999999999999</v>
      </c>
    </row>
    <row r="165" spans="1:5" x14ac:dyDescent="0.25">
      <c r="A165" t="s">
        <v>346</v>
      </c>
      <c r="B165" t="s">
        <v>232</v>
      </c>
      <c r="C165">
        <v>1.5625</v>
      </c>
      <c r="D165">
        <v>0.74670000000000003</v>
      </c>
      <c r="E165">
        <v>1.0091000000000001</v>
      </c>
    </row>
    <row r="166" spans="1:5" x14ac:dyDescent="0.25">
      <c r="A166" t="s">
        <v>346</v>
      </c>
      <c r="B166" t="s">
        <v>233</v>
      </c>
      <c r="C166">
        <v>1.5625</v>
      </c>
      <c r="D166">
        <v>0.82289999999999996</v>
      </c>
      <c r="E166">
        <v>0.74129999999999996</v>
      </c>
    </row>
    <row r="167" spans="1:5" x14ac:dyDescent="0.25">
      <c r="A167" t="s">
        <v>346</v>
      </c>
      <c r="B167" t="s">
        <v>234</v>
      </c>
      <c r="C167">
        <v>1.5625</v>
      </c>
      <c r="D167">
        <v>1.4933000000000001</v>
      </c>
      <c r="E167">
        <v>0.14419999999999999</v>
      </c>
    </row>
    <row r="168" spans="1:5" x14ac:dyDescent="0.25">
      <c r="A168" t="s">
        <v>346</v>
      </c>
      <c r="B168" t="s">
        <v>235</v>
      </c>
      <c r="C168">
        <v>1.5625</v>
      </c>
      <c r="D168">
        <v>1.28</v>
      </c>
      <c r="E168">
        <v>0.51890000000000003</v>
      </c>
    </row>
    <row r="169" spans="1:5" x14ac:dyDescent="0.25">
      <c r="A169" t="s">
        <v>346</v>
      </c>
      <c r="B169" t="s">
        <v>322</v>
      </c>
      <c r="C169">
        <v>1.5625</v>
      </c>
      <c r="D169">
        <v>0.64</v>
      </c>
      <c r="E169">
        <v>2.1623000000000001</v>
      </c>
    </row>
    <row r="170" spans="1:5" x14ac:dyDescent="0.25">
      <c r="A170" t="s">
        <v>346</v>
      </c>
      <c r="B170" t="s">
        <v>236</v>
      </c>
      <c r="C170">
        <v>1.5625</v>
      </c>
      <c r="D170">
        <v>0.96</v>
      </c>
      <c r="E170">
        <v>1.0810999999999999</v>
      </c>
    </row>
    <row r="171" spans="1:5" x14ac:dyDescent="0.25">
      <c r="A171" t="s">
        <v>346</v>
      </c>
      <c r="B171" t="s">
        <v>237</v>
      </c>
      <c r="C171">
        <v>1.5625</v>
      </c>
      <c r="D171">
        <v>1.0667</v>
      </c>
      <c r="E171">
        <v>1.7298</v>
      </c>
    </row>
    <row r="172" spans="1:5" x14ac:dyDescent="0.25">
      <c r="A172" t="s">
        <v>346</v>
      </c>
      <c r="B172" t="s">
        <v>238</v>
      </c>
      <c r="C172">
        <v>1.5625</v>
      </c>
      <c r="D172">
        <v>1.536</v>
      </c>
      <c r="E172">
        <v>0.51890000000000003</v>
      </c>
    </row>
    <row r="173" spans="1:5" x14ac:dyDescent="0.25">
      <c r="A173" t="s">
        <v>346</v>
      </c>
      <c r="B173" t="s">
        <v>321</v>
      </c>
      <c r="C173">
        <v>1.5625</v>
      </c>
      <c r="D173">
        <v>0.89600000000000002</v>
      </c>
      <c r="E173">
        <v>0.69189999999999996</v>
      </c>
    </row>
    <row r="174" spans="1:5" x14ac:dyDescent="0.25">
      <c r="A174" t="s">
        <v>346</v>
      </c>
      <c r="B174" t="s">
        <v>239</v>
      </c>
      <c r="C174">
        <v>1.5625</v>
      </c>
      <c r="D174">
        <v>1.4933000000000001</v>
      </c>
      <c r="E174">
        <v>1.1532</v>
      </c>
    </row>
    <row r="175" spans="1:5" x14ac:dyDescent="0.25">
      <c r="A175" t="s">
        <v>346</v>
      </c>
      <c r="B175" t="s">
        <v>240</v>
      </c>
      <c r="C175">
        <v>1.5625</v>
      </c>
      <c r="D175">
        <v>0.85329999999999995</v>
      </c>
      <c r="E175">
        <v>0.8649</v>
      </c>
    </row>
    <row r="176" spans="1:5" x14ac:dyDescent="0.25">
      <c r="A176" t="s">
        <v>346</v>
      </c>
      <c r="B176" t="s">
        <v>241</v>
      </c>
      <c r="C176">
        <v>1.5625</v>
      </c>
      <c r="D176">
        <v>0.96</v>
      </c>
      <c r="E176">
        <v>1.1532</v>
      </c>
    </row>
    <row r="177" spans="1:5" x14ac:dyDescent="0.25">
      <c r="A177" t="s">
        <v>346</v>
      </c>
      <c r="B177" t="s">
        <v>320</v>
      </c>
      <c r="C177">
        <v>1.5625</v>
      </c>
      <c r="D177">
        <v>0.85329999999999995</v>
      </c>
      <c r="E177">
        <v>1.5857000000000001</v>
      </c>
    </row>
    <row r="178" spans="1:5" x14ac:dyDescent="0.25">
      <c r="A178" t="s">
        <v>346</v>
      </c>
      <c r="B178" t="s">
        <v>242</v>
      </c>
      <c r="C178">
        <v>1.5625</v>
      </c>
      <c r="D178">
        <v>0.25600000000000001</v>
      </c>
      <c r="E178">
        <v>1.0379</v>
      </c>
    </row>
    <row r="179" spans="1:5" x14ac:dyDescent="0.25">
      <c r="A179" t="s">
        <v>346</v>
      </c>
      <c r="B179" t="s">
        <v>243</v>
      </c>
      <c r="C179">
        <v>1.5625</v>
      </c>
      <c r="D179">
        <v>0.89600000000000002</v>
      </c>
      <c r="E179">
        <v>0.8649</v>
      </c>
    </row>
    <row r="180" spans="1:5" x14ac:dyDescent="0.25">
      <c r="A180" t="s">
        <v>346</v>
      </c>
      <c r="B180" t="s">
        <v>244</v>
      </c>
      <c r="C180">
        <v>1.5625</v>
      </c>
      <c r="D180">
        <v>1.28</v>
      </c>
      <c r="E180">
        <v>0.17299999999999999</v>
      </c>
    </row>
    <row r="181" spans="1:5" x14ac:dyDescent="0.25">
      <c r="A181" t="s">
        <v>346</v>
      </c>
      <c r="B181" t="s">
        <v>245</v>
      </c>
      <c r="C181">
        <v>1.5625</v>
      </c>
      <c r="D181">
        <v>1.024</v>
      </c>
      <c r="E181">
        <v>1.0379</v>
      </c>
    </row>
    <row r="182" spans="1:5" x14ac:dyDescent="0.25">
      <c r="A182" t="s">
        <v>347</v>
      </c>
      <c r="B182" t="s">
        <v>246</v>
      </c>
      <c r="C182">
        <v>1.3125</v>
      </c>
      <c r="D182">
        <v>0.60950000000000004</v>
      </c>
      <c r="E182">
        <v>1.7231000000000001</v>
      </c>
    </row>
    <row r="183" spans="1:5" x14ac:dyDescent="0.25">
      <c r="A183" t="s">
        <v>347</v>
      </c>
      <c r="B183" t="s">
        <v>247</v>
      </c>
      <c r="C183">
        <v>1.3125</v>
      </c>
      <c r="D183">
        <v>1.5238</v>
      </c>
      <c r="E183">
        <v>0.82050000000000001</v>
      </c>
    </row>
    <row r="184" spans="1:5" x14ac:dyDescent="0.25">
      <c r="A184" t="s">
        <v>347</v>
      </c>
      <c r="B184" t="s">
        <v>248</v>
      </c>
      <c r="C184">
        <v>1.3125</v>
      </c>
      <c r="D184">
        <v>0.9143</v>
      </c>
      <c r="E184">
        <v>0.98460000000000003</v>
      </c>
    </row>
    <row r="185" spans="1:5" x14ac:dyDescent="0.25">
      <c r="A185" t="s">
        <v>347</v>
      </c>
      <c r="B185" t="s">
        <v>249</v>
      </c>
      <c r="C185">
        <v>1.3125</v>
      </c>
      <c r="D185">
        <v>1.1429</v>
      </c>
      <c r="E185">
        <v>2.0512999999999999</v>
      </c>
    </row>
    <row r="186" spans="1:5" x14ac:dyDescent="0.25">
      <c r="A186" t="s">
        <v>347</v>
      </c>
      <c r="B186" t="s">
        <v>324</v>
      </c>
      <c r="C186">
        <v>1.3125</v>
      </c>
      <c r="D186">
        <v>1.9810000000000001</v>
      </c>
      <c r="E186">
        <v>0.2462</v>
      </c>
    </row>
    <row r="187" spans="1:5" x14ac:dyDescent="0.25">
      <c r="A187" t="s">
        <v>347</v>
      </c>
      <c r="B187" t="s">
        <v>250</v>
      </c>
      <c r="C187">
        <v>1.3125</v>
      </c>
      <c r="D187">
        <v>0.38100000000000001</v>
      </c>
      <c r="E187">
        <v>0.82050000000000001</v>
      </c>
    </row>
    <row r="188" spans="1:5" x14ac:dyDescent="0.25">
      <c r="A188" t="s">
        <v>347</v>
      </c>
      <c r="B188" t="s">
        <v>251</v>
      </c>
      <c r="C188">
        <v>1.3125</v>
      </c>
      <c r="D188">
        <v>0.50790000000000002</v>
      </c>
      <c r="E188">
        <v>0.82050000000000001</v>
      </c>
    </row>
    <row r="189" spans="1:5" x14ac:dyDescent="0.25">
      <c r="A189" t="s">
        <v>347</v>
      </c>
      <c r="B189" t="s">
        <v>323</v>
      </c>
      <c r="C189">
        <v>1.3125</v>
      </c>
      <c r="D189">
        <v>0.65310000000000001</v>
      </c>
      <c r="E189">
        <v>0.87909999999999999</v>
      </c>
    </row>
    <row r="190" spans="1:5" x14ac:dyDescent="0.25">
      <c r="A190" t="s">
        <v>347</v>
      </c>
      <c r="B190" t="s">
        <v>252</v>
      </c>
      <c r="C190">
        <v>1.3125</v>
      </c>
      <c r="D190">
        <v>2.4127000000000001</v>
      </c>
      <c r="E190">
        <v>1.0256000000000001</v>
      </c>
    </row>
    <row r="191" spans="1:5" x14ac:dyDescent="0.25">
      <c r="A191" t="s">
        <v>347</v>
      </c>
      <c r="B191" t="s">
        <v>253</v>
      </c>
      <c r="C191">
        <v>1.3125</v>
      </c>
      <c r="D191">
        <v>1.2698</v>
      </c>
      <c r="E191">
        <v>0.61539999999999995</v>
      </c>
    </row>
    <row r="192" spans="1:5" x14ac:dyDescent="0.25">
      <c r="A192" t="s">
        <v>347</v>
      </c>
      <c r="B192" t="s">
        <v>255</v>
      </c>
      <c r="C192">
        <v>1.3125</v>
      </c>
      <c r="D192">
        <v>0.65310000000000001</v>
      </c>
      <c r="E192">
        <v>1.2307999999999999</v>
      </c>
    </row>
    <row r="193" spans="1:5" x14ac:dyDescent="0.25">
      <c r="A193" t="s">
        <v>347</v>
      </c>
      <c r="B193" t="s">
        <v>256</v>
      </c>
      <c r="C193">
        <v>1.3125</v>
      </c>
      <c r="D193">
        <v>0.15240000000000001</v>
      </c>
      <c r="E193">
        <v>0.98460000000000003</v>
      </c>
    </row>
    <row r="194" spans="1:5" x14ac:dyDescent="0.25">
      <c r="A194" t="s">
        <v>347</v>
      </c>
      <c r="B194" t="s">
        <v>257</v>
      </c>
      <c r="C194">
        <v>1.3125</v>
      </c>
      <c r="D194">
        <v>0.76190000000000002</v>
      </c>
      <c r="E194">
        <v>1.5824</v>
      </c>
    </row>
    <row r="195" spans="1:5" x14ac:dyDescent="0.25">
      <c r="A195" t="s">
        <v>347</v>
      </c>
      <c r="B195" t="s">
        <v>325</v>
      </c>
      <c r="C195">
        <v>1.3125</v>
      </c>
      <c r="D195">
        <v>0.30480000000000002</v>
      </c>
      <c r="E195">
        <v>0.98460000000000003</v>
      </c>
    </row>
    <row r="196" spans="1:5" x14ac:dyDescent="0.25">
      <c r="A196" t="s">
        <v>347</v>
      </c>
      <c r="B196" t="s">
        <v>258</v>
      </c>
      <c r="C196">
        <v>1.3125</v>
      </c>
      <c r="D196">
        <v>1.8503000000000001</v>
      </c>
      <c r="E196">
        <v>0.52749999999999997</v>
      </c>
    </row>
    <row r="197" spans="1:5" x14ac:dyDescent="0.25">
      <c r="A197" t="s">
        <v>347</v>
      </c>
      <c r="B197" t="s">
        <v>259</v>
      </c>
      <c r="C197">
        <v>1.3125</v>
      </c>
      <c r="D197">
        <v>0.76190000000000002</v>
      </c>
      <c r="E197">
        <v>0.70330000000000004</v>
      </c>
    </row>
    <row r="198" spans="1:5" x14ac:dyDescent="0.25">
      <c r="A198" t="s">
        <v>348</v>
      </c>
      <c r="B198" t="s">
        <v>260</v>
      </c>
      <c r="C198">
        <v>1.3523000000000001</v>
      </c>
      <c r="D198">
        <v>0.73950000000000005</v>
      </c>
      <c r="E198">
        <v>1.1733</v>
      </c>
    </row>
    <row r="199" spans="1:5" x14ac:dyDescent="0.25">
      <c r="A199" t="s">
        <v>348</v>
      </c>
      <c r="B199" t="s">
        <v>261</v>
      </c>
      <c r="C199">
        <v>1.3523000000000001</v>
      </c>
      <c r="D199">
        <v>0.86270000000000002</v>
      </c>
      <c r="E199">
        <v>1.1173999999999999</v>
      </c>
    </row>
    <row r="200" spans="1:5" x14ac:dyDescent="0.25">
      <c r="A200" t="s">
        <v>348</v>
      </c>
      <c r="B200" t="s">
        <v>262</v>
      </c>
      <c r="C200">
        <v>1.3523000000000001</v>
      </c>
      <c r="D200">
        <v>0.73950000000000005</v>
      </c>
      <c r="E200">
        <v>0.3352</v>
      </c>
    </row>
    <row r="201" spans="1:5" x14ac:dyDescent="0.25">
      <c r="A201" t="s">
        <v>348</v>
      </c>
      <c r="B201" t="s">
        <v>263</v>
      </c>
      <c r="C201">
        <v>1.3523000000000001</v>
      </c>
      <c r="D201">
        <v>0.88739999999999997</v>
      </c>
      <c r="E201">
        <v>0.83809999999999996</v>
      </c>
    </row>
    <row r="202" spans="1:5" x14ac:dyDescent="0.25">
      <c r="A202" t="s">
        <v>348</v>
      </c>
      <c r="B202" t="s">
        <v>326</v>
      </c>
      <c r="C202">
        <v>1.3523000000000001</v>
      </c>
      <c r="D202">
        <v>1.1832</v>
      </c>
      <c r="E202">
        <v>0.83809999999999996</v>
      </c>
    </row>
    <row r="203" spans="1:5" x14ac:dyDescent="0.25">
      <c r="A203" t="s">
        <v>348</v>
      </c>
      <c r="B203" t="s">
        <v>264</v>
      </c>
      <c r="C203">
        <v>1.3523000000000001</v>
      </c>
      <c r="D203">
        <v>0.73950000000000005</v>
      </c>
      <c r="E203">
        <v>2.0114000000000001</v>
      </c>
    </row>
    <row r="204" spans="1:5" x14ac:dyDescent="0.25">
      <c r="A204" t="s">
        <v>348</v>
      </c>
      <c r="B204" t="s">
        <v>265</v>
      </c>
      <c r="C204">
        <v>1.3523000000000001</v>
      </c>
      <c r="D204">
        <v>0.73950000000000005</v>
      </c>
      <c r="E204">
        <v>0.83809999999999996</v>
      </c>
    </row>
    <row r="205" spans="1:5" x14ac:dyDescent="0.25">
      <c r="A205" t="s">
        <v>348</v>
      </c>
      <c r="B205" t="s">
        <v>266</v>
      </c>
      <c r="C205">
        <v>1.3523000000000001</v>
      </c>
      <c r="D205">
        <v>1.3310999999999999</v>
      </c>
      <c r="E205">
        <v>0.67049999999999998</v>
      </c>
    </row>
    <row r="206" spans="1:5" x14ac:dyDescent="0.25">
      <c r="A206" t="s">
        <v>348</v>
      </c>
      <c r="B206" t="s">
        <v>267</v>
      </c>
      <c r="C206">
        <v>1.3523000000000001</v>
      </c>
      <c r="D206">
        <v>1.3310999999999999</v>
      </c>
      <c r="E206">
        <v>0.83809999999999996</v>
      </c>
    </row>
    <row r="207" spans="1:5" x14ac:dyDescent="0.25">
      <c r="A207" t="s">
        <v>348</v>
      </c>
      <c r="B207" t="s">
        <v>327</v>
      </c>
      <c r="C207">
        <v>1.3523000000000001</v>
      </c>
      <c r="D207">
        <v>0.73950000000000005</v>
      </c>
      <c r="E207">
        <v>1.5085</v>
      </c>
    </row>
    <row r="208" spans="1:5" x14ac:dyDescent="0.25">
      <c r="A208" t="s">
        <v>348</v>
      </c>
      <c r="B208" t="s">
        <v>268</v>
      </c>
      <c r="C208">
        <v>1.3523000000000001</v>
      </c>
      <c r="D208">
        <v>1.1619999999999999</v>
      </c>
      <c r="E208">
        <v>0.95779999999999998</v>
      </c>
    </row>
    <row r="209" spans="1:5" x14ac:dyDescent="0.25">
      <c r="A209" t="s">
        <v>348</v>
      </c>
      <c r="B209" t="s">
        <v>269</v>
      </c>
      <c r="C209">
        <v>1.3523000000000001</v>
      </c>
      <c r="D209">
        <v>1.6269</v>
      </c>
      <c r="E209">
        <v>0.67049999999999998</v>
      </c>
    </row>
    <row r="210" spans="1:5" x14ac:dyDescent="0.25">
      <c r="A210" t="s">
        <v>348</v>
      </c>
      <c r="B210" t="s">
        <v>270</v>
      </c>
      <c r="C210">
        <v>1.3523000000000001</v>
      </c>
      <c r="D210">
        <v>1.2324999999999999</v>
      </c>
      <c r="E210">
        <v>0.9778</v>
      </c>
    </row>
    <row r="211" spans="1:5" x14ac:dyDescent="0.25">
      <c r="A211" t="s">
        <v>348</v>
      </c>
      <c r="B211" t="s">
        <v>271</v>
      </c>
      <c r="C211">
        <v>1.3523000000000001</v>
      </c>
      <c r="D211">
        <v>0.98599999999999999</v>
      </c>
      <c r="E211">
        <v>1.3968</v>
      </c>
    </row>
    <row r="212" spans="1:5" x14ac:dyDescent="0.25">
      <c r="A212" t="s">
        <v>348</v>
      </c>
      <c r="B212" t="s">
        <v>272</v>
      </c>
      <c r="C212">
        <v>1.3523000000000001</v>
      </c>
      <c r="D212">
        <v>0.42259999999999998</v>
      </c>
      <c r="E212">
        <v>0.83809999999999996</v>
      </c>
    </row>
    <row r="213" spans="1:5" x14ac:dyDescent="0.25">
      <c r="A213" t="s">
        <v>348</v>
      </c>
      <c r="B213" t="s">
        <v>273</v>
      </c>
      <c r="C213">
        <v>1.3523000000000001</v>
      </c>
      <c r="D213">
        <v>1.4790000000000001</v>
      </c>
      <c r="E213">
        <v>1.0057</v>
      </c>
    </row>
    <row r="214" spans="1:5" x14ac:dyDescent="0.25">
      <c r="A214" t="s">
        <v>349</v>
      </c>
      <c r="B214" t="s">
        <v>274</v>
      </c>
      <c r="C214">
        <v>1.5163</v>
      </c>
      <c r="D214">
        <v>1.1540999999999999</v>
      </c>
      <c r="E214">
        <v>0.47920000000000001</v>
      </c>
    </row>
    <row r="215" spans="1:5" x14ac:dyDescent="0.25">
      <c r="A215" t="s">
        <v>349</v>
      </c>
      <c r="B215" t="s">
        <v>275</v>
      </c>
      <c r="C215">
        <v>1.5163</v>
      </c>
      <c r="D215">
        <v>1.0192000000000001</v>
      </c>
      <c r="E215">
        <v>1.2197</v>
      </c>
    </row>
    <row r="216" spans="1:5" x14ac:dyDescent="0.25">
      <c r="A216" t="s">
        <v>349</v>
      </c>
      <c r="B216" t="s">
        <v>276</v>
      </c>
      <c r="C216">
        <v>1.5163</v>
      </c>
      <c r="D216">
        <v>1.319</v>
      </c>
      <c r="E216">
        <v>1.0382</v>
      </c>
    </row>
    <row r="217" spans="1:5" x14ac:dyDescent="0.25">
      <c r="A217" t="s">
        <v>349</v>
      </c>
      <c r="B217" t="s">
        <v>277</v>
      </c>
      <c r="C217">
        <v>1.5163</v>
      </c>
      <c r="D217">
        <v>1.1540999999999999</v>
      </c>
      <c r="E217">
        <v>1.0382</v>
      </c>
    </row>
    <row r="218" spans="1:5" x14ac:dyDescent="0.25">
      <c r="A218" t="s">
        <v>349</v>
      </c>
      <c r="B218" t="s">
        <v>278</v>
      </c>
      <c r="C218">
        <v>1.5163</v>
      </c>
      <c r="D218">
        <v>0.87929999999999997</v>
      </c>
      <c r="E218">
        <v>1.1979</v>
      </c>
    </row>
    <row r="219" spans="1:5" x14ac:dyDescent="0.25">
      <c r="A219" t="s">
        <v>349</v>
      </c>
      <c r="B219" t="s">
        <v>279</v>
      </c>
      <c r="C219">
        <v>1.5163</v>
      </c>
      <c r="D219">
        <v>1.4389000000000001</v>
      </c>
      <c r="E219">
        <v>1.1326000000000001</v>
      </c>
    </row>
    <row r="220" spans="1:5" x14ac:dyDescent="0.25">
      <c r="A220" t="s">
        <v>349</v>
      </c>
      <c r="B220" t="s">
        <v>280</v>
      </c>
      <c r="C220">
        <v>1.5163</v>
      </c>
      <c r="D220">
        <v>0.47960000000000003</v>
      </c>
      <c r="E220">
        <v>0.60980000000000001</v>
      </c>
    </row>
    <row r="221" spans="1:5" x14ac:dyDescent="0.25">
      <c r="A221" t="s">
        <v>349</v>
      </c>
      <c r="B221" t="s">
        <v>281</v>
      </c>
      <c r="C221">
        <v>1.5163</v>
      </c>
      <c r="D221">
        <v>1.264</v>
      </c>
      <c r="E221">
        <v>0.87849999999999995</v>
      </c>
    </row>
    <row r="222" spans="1:5" x14ac:dyDescent="0.25">
      <c r="A222" t="s">
        <v>349</v>
      </c>
      <c r="B222" t="s">
        <v>282</v>
      </c>
      <c r="C222">
        <v>1.5163</v>
      </c>
      <c r="D222">
        <v>0.82440000000000002</v>
      </c>
      <c r="E222">
        <v>0.95830000000000004</v>
      </c>
    </row>
    <row r="223" spans="1:5" x14ac:dyDescent="0.25">
      <c r="A223" t="s">
        <v>349</v>
      </c>
      <c r="B223" t="s">
        <v>283</v>
      </c>
      <c r="C223">
        <v>1.5163</v>
      </c>
      <c r="D223">
        <v>1.5387999999999999</v>
      </c>
      <c r="E223">
        <v>1.1180000000000001</v>
      </c>
    </row>
    <row r="224" spans="1:5" x14ac:dyDescent="0.25">
      <c r="A224" t="s">
        <v>349</v>
      </c>
      <c r="B224" t="s">
        <v>284</v>
      </c>
      <c r="C224">
        <v>1.5163</v>
      </c>
      <c r="D224">
        <v>0.65949999999999998</v>
      </c>
      <c r="E224">
        <v>0.43559999999999999</v>
      </c>
    </row>
    <row r="225" spans="1:5" x14ac:dyDescent="0.25">
      <c r="A225" t="s">
        <v>349</v>
      </c>
      <c r="B225" t="s">
        <v>285</v>
      </c>
      <c r="C225">
        <v>1.5163</v>
      </c>
      <c r="D225">
        <v>1.2589999999999999</v>
      </c>
      <c r="E225">
        <v>0.87119999999999997</v>
      </c>
    </row>
    <row r="226" spans="1:5" x14ac:dyDescent="0.25">
      <c r="A226" t="s">
        <v>349</v>
      </c>
      <c r="B226" t="s">
        <v>286</v>
      </c>
      <c r="C226">
        <v>1.5163</v>
      </c>
      <c r="D226">
        <v>0.53959999999999997</v>
      </c>
      <c r="E226">
        <v>1.3938999999999999</v>
      </c>
    </row>
    <row r="227" spans="1:5" x14ac:dyDescent="0.25">
      <c r="A227" t="s">
        <v>349</v>
      </c>
      <c r="B227" t="s">
        <v>287</v>
      </c>
      <c r="C227">
        <v>1.5163</v>
      </c>
      <c r="D227">
        <v>0.93430000000000002</v>
      </c>
      <c r="E227">
        <v>1.5173000000000001</v>
      </c>
    </row>
    <row r="228" spans="1:5" x14ac:dyDescent="0.25">
      <c r="A228" t="s">
        <v>349</v>
      </c>
      <c r="B228" t="s">
        <v>288</v>
      </c>
      <c r="C228">
        <v>1.5163</v>
      </c>
      <c r="D228">
        <v>0.77939999999999998</v>
      </c>
      <c r="E228">
        <v>1.0454000000000001</v>
      </c>
    </row>
    <row r="229" spans="1:5" x14ac:dyDescent="0.25">
      <c r="A229" t="s">
        <v>349</v>
      </c>
      <c r="B229" t="s">
        <v>289</v>
      </c>
      <c r="C229">
        <v>1.5163</v>
      </c>
      <c r="D229">
        <v>0.65949999999999998</v>
      </c>
      <c r="E229">
        <v>1.0454000000000001</v>
      </c>
    </row>
    <row r="230" spans="1:5" x14ac:dyDescent="0.25">
      <c r="A230" t="s">
        <v>290</v>
      </c>
      <c r="B230" t="s">
        <v>291</v>
      </c>
      <c r="C230">
        <v>1.6234</v>
      </c>
      <c r="D230">
        <v>0.92400000000000004</v>
      </c>
      <c r="E230">
        <v>0.6986</v>
      </c>
    </row>
    <row r="231" spans="1:5" x14ac:dyDescent="0.25">
      <c r="A231" t="s">
        <v>290</v>
      </c>
      <c r="B231" t="s">
        <v>292</v>
      </c>
      <c r="C231">
        <v>1.6234</v>
      </c>
      <c r="D231">
        <v>0.90349999999999997</v>
      </c>
      <c r="E231">
        <v>1.3633</v>
      </c>
    </row>
    <row r="232" spans="1:5" x14ac:dyDescent="0.25">
      <c r="A232" t="s">
        <v>290</v>
      </c>
      <c r="B232" t="s">
        <v>293</v>
      </c>
      <c r="C232">
        <v>1.6234</v>
      </c>
      <c r="D232">
        <v>0.84699999999999998</v>
      </c>
      <c r="E232">
        <v>1.0003</v>
      </c>
    </row>
    <row r="233" spans="1:5" x14ac:dyDescent="0.25">
      <c r="A233" t="s">
        <v>290</v>
      </c>
      <c r="B233" t="s">
        <v>294</v>
      </c>
      <c r="C233">
        <v>1.6234</v>
      </c>
      <c r="D233">
        <v>1.1088</v>
      </c>
      <c r="E233">
        <v>1.2447999999999999</v>
      </c>
    </row>
    <row r="234" spans="1:5" x14ac:dyDescent="0.25">
      <c r="A234" t="s">
        <v>290</v>
      </c>
      <c r="B234" t="s">
        <v>295</v>
      </c>
      <c r="C234">
        <v>1.6234</v>
      </c>
      <c r="D234">
        <v>1.012</v>
      </c>
      <c r="E234">
        <v>0.6986</v>
      </c>
    </row>
    <row r="235" spans="1:5" x14ac:dyDescent="0.25">
      <c r="A235" t="s">
        <v>290</v>
      </c>
      <c r="B235" t="s">
        <v>296</v>
      </c>
      <c r="C235">
        <v>1.6234</v>
      </c>
      <c r="D235">
        <v>1.1879999999999999</v>
      </c>
      <c r="E235">
        <v>1.1432</v>
      </c>
    </row>
    <row r="236" spans="1:5" x14ac:dyDescent="0.25">
      <c r="A236" t="s">
        <v>290</v>
      </c>
      <c r="B236" t="s">
        <v>297</v>
      </c>
      <c r="C236">
        <v>1.6234</v>
      </c>
      <c r="D236">
        <v>1.232</v>
      </c>
      <c r="E236">
        <v>0.6986</v>
      </c>
    </row>
    <row r="237" spans="1:5" x14ac:dyDescent="0.25">
      <c r="A237" t="s">
        <v>290</v>
      </c>
      <c r="B237" t="s">
        <v>298</v>
      </c>
      <c r="C237">
        <v>1.6234</v>
      </c>
      <c r="D237">
        <v>0.44</v>
      </c>
      <c r="E237">
        <v>1.0797000000000001</v>
      </c>
    </row>
    <row r="238" spans="1:5" x14ac:dyDescent="0.25">
      <c r="A238" t="s">
        <v>290</v>
      </c>
      <c r="B238" t="s">
        <v>299</v>
      </c>
      <c r="C238">
        <v>1.6234</v>
      </c>
      <c r="D238">
        <v>0.88</v>
      </c>
      <c r="E238">
        <v>0.9526</v>
      </c>
    </row>
    <row r="239" spans="1:5" x14ac:dyDescent="0.25">
      <c r="A239" t="s">
        <v>290</v>
      </c>
      <c r="B239" t="s">
        <v>300</v>
      </c>
      <c r="C239">
        <v>1.6234</v>
      </c>
      <c r="D239">
        <v>0.86240000000000006</v>
      </c>
      <c r="E239">
        <v>1.0669999999999999</v>
      </c>
    </row>
    <row r="240" spans="1:5" x14ac:dyDescent="0.25">
      <c r="A240" t="s">
        <v>290</v>
      </c>
      <c r="B240" t="s">
        <v>301</v>
      </c>
      <c r="C240">
        <v>1.6234</v>
      </c>
      <c r="D240">
        <v>0.748</v>
      </c>
      <c r="E240">
        <v>1.9688000000000001</v>
      </c>
    </row>
    <row r="241" spans="1:5" x14ac:dyDescent="0.25">
      <c r="A241" t="s">
        <v>290</v>
      </c>
      <c r="B241" t="s">
        <v>302</v>
      </c>
      <c r="C241">
        <v>1.6234</v>
      </c>
      <c r="D241">
        <v>1.232</v>
      </c>
      <c r="E241">
        <v>1.3041</v>
      </c>
    </row>
    <row r="242" spans="1:5" x14ac:dyDescent="0.25">
      <c r="A242" t="s">
        <v>290</v>
      </c>
      <c r="B242" t="s">
        <v>303</v>
      </c>
      <c r="C242">
        <v>1.6234</v>
      </c>
      <c r="D242">
        <v>0.98560000000000003</v>
      </c>
      <c r="E242">
        <v>1.0077</v>
      </c>
    </row>
    <row r="243" spans="1:5" x14ac:dyDescent="0.25">
      <c r="A243" t="s">
        <v>290</v>
      </c>
      <c r="B243" t="s">
        <v>304</v>
      </c>
      <c r="C243">
        <v>1.6234</v>
      </c>
      <c r="D243">
        <v>0.79200000000000004</v>
      </c>
      <c r="E243">
        <v>0.6351</v>
      </c>
    </row>
    <row r="244" spans="1:5" x14ac:dyDescent="0.25">
      <c r="A244" t="s">
        <v>290</v>
      </c>
      <c r="B244" t="s">
        <v>305</v>
      </c>
      <c r="C244">
        <v>1.6234</v>
      </c>
      <c r="D244">
        <v>1.3552</v>
      </c>
      <c r="E244">
        <v>0.94840000000000002</v>
      </c>
    </row>
    <row r="245" spans="1:5" x14ac:dyDescent="0.25">
      <c r="A245" t="s">
        <v>290</v>
      </c>
      <c r="B245" t="s">
        <v>306</v>
      </c>
      <c r="C245">
        <v>1.6234</v>
      </c>
      <c r="D245">
        <v>1.232</v>
      </c>
      <c r="E245">
        <v>1.0077</v>
      </c>
    </row>
    <row r="246" spans="1:5" x14ac:dyDescent="0.25">
      <c r="A246" t="s">
        <v>290</v>
      </c>
      <c r="B246" t="s">
        <v>307</v>
      </c>
      <c r="C246">
        <v>1.6234</v>
      </c>
      <c r="D246">
        <v>1.276</v>
      </c>
      <c r="E246">
        <v>0.7621</v>
      </c>
    </row>
    <row r="247" spans="1:5" x14ac:dyDescent="0.25">
      <c r="A247" t="s">
        <v>290</v>
      </c>
      <c r="B247" t="s">
        <v>308</v>
      </c>
      <c r="C247">
        <v>1.6234</v>
      </c>
      <c r="D247">
        <v>0.73919999999999997</v>
      </c>
      <c r="E247">
        <v>0.65200000000000002</v>
      </c>
    </row>
    <row r="248" spans="1:5" x14ac:dyDescent="0.25">
      <c r="A248" t="s">
        <v>290</v>
      </c>
      <c r="B248" t="s">
        <v>309</v>
      </c>
      <c r="C248">
        <v>1.6234</v>
      </c>
      <c r="D248">
        <v>1.1000000000000001</v>
      </c>
      <c r="E248">
        <v>0.8891</v>
      </c>
    </row>
    <row r="249" spans="1:5" x14ac:dyDescent="0.25">
      <c r="A249" t="s">
        <v>290</v>
      </c>
      <c r="B249" t="s">
        <v>310</v>
      </c>
      <c r="C249">
        <v>1.6234</v>
      </c>
      <c r="D249">
        <v>0.90349999999999997</v>
      </c>
      <c r="E249">
        <v>0.59279999999999999</v>
      </c>
    </row>
    <row r="250" spans="1:5" x14ac:dyDescent="0.25">
      <c r="A250" t="s">
        <v>290</v>
      </c>
      <c r="B250" t="s">
        <v>311</v>
      </c>
      <c r="C250">
        <v>1.6234</v>
      </c>
      <c r="D250">
        <v>1.232</v>
      </c>
      <c r="E250">
        <v>1.2067000000000001</v>
      </c>
    </row>
    <row r="251" spans="1:5" x14ac:dyDescent="0.25">
      <c r="A251" t="s">
        <v>290</v>
      </c>
      <c r="B251" t="s">
        <v>312</v>
      </c>
      <c r="C251">
        <v>1.6234</v>
      </c>
      <c r="D251">
        <v>1.0677000000000001</v>
      </c>
      <c r="E251">
        <v>0.82989999999999997</v>
      </c>
    </row>
    <row r="252" spans="1:5" x14ac:dyDescent="0.25">
      <c r="A252" t="s">
        <v>290</v>
      </c>
      <c r="B252" t="s">
        <v>313</v>
      </c>
      <c r="C252">
        <v>1.6234</v>
      </c>
      <c r="D252">
        <v>0.83599999999999997</v>
      </c>
      <c r="E252">
        <v>1.3972</v>
      </c>
    </row>
    <row r="253" spans="1:5" x14ac:dyDescent="0.25">
      <c r="A253" t="s">
        <v>290</v>
      </c>
      <c r="B253" t="s">
        <v>314</v>
      </c>
      <c r="C253">
        <v>1.6234</v>
      </c>
      <c r="D253">
        <v>1.0677000000000001</v>
      </c>
      <c r="E253">
        <v>0.71130000000000004</v>
      </c>
    </row>
    <row r="254" spans="1:5" x14ac:dyDescent="0.25">
      <c r="A254" t="s">
        <v>290</v>
      </c>
      <c r="B254" t="s">
        <v>315</v>
      </c>
      <c r="C254">
        <v>1.6234</v>
      </c>
      <c r="D254">
        <v>1.232</v>
      </c>
      <c r="E254">
        <v>0.94840000000000002</v>
      </c>
    </row>
    <row r="255" spans="1:5" x14ac:dyDescent="0.25">
      <c r="A255" t="s">
        <v>290</v>
      </c>
      <c r="B255" t="s">
        <v>316</v>
      </c>
      <c r="C255">
        <v>1.6234</v>
      </c>
      <c r="D255">
        <v>0.88</v>
      </c>
      <c r="E255">
        <v>1.3337000000000001</v>
      </c>
    </row>
    <row r="256" spans="1:5" x14ac:dyDescent="0.25">
      <c r="A256" t="s">
        <v>290</v>
      </c>
      <c r="B256" t="s">
        <v>317</v>
      </c>
      <c r="C256">
        <v>1.6234</v>
      </c>
      <c r="D256">
        <v>0.90349999999999997</v>
      </c>
      <c r="E256">
        <v>0.8891</v>
      </c>
    </row>
    <row r="257" spans="1:5" x14ac:dyDescent="0.25">
      <c r="A257" t="s">
        <v>357</v>
      </c>
      <c r="B257" t="s">
        <v>335</v>
      </c>
      <c r="C257">
        <v>1.9388000000000001</v>
      </c>
      <c r="D257">
        <v>1.6505000000000001</v>
      </c>
      <c r="E257">
        <v>0.65329999999999999</v>
      </c>
    </row>
    <row r="258" spans="1:5" x14ac:dyDescent="0.25">
      <c r="A258" t="s">
        <v>357</v>
      </c>
      <c r="B258" t="s">
        <v>334</v>
      </c>
      <c r="C258">
        <v>1.9388000000000001</v>
      </c>
      <c r="D258">
        <v>1.2379</v>
      </c>
      <c r="E258">
        <v>0.91469999999999996</v>
      </c>
    </row>
    <row r="259" spans="1:5" x14ac:dyDescent="0.25">
      <c r="A259" t="s">
        <v>357</v>
      </c>
      <c r="B259" t="s">
        <v>330</v>
      </c>
      <c r="C259">
        <v>1.9388000000000001</v>
      </c>
      <c r="D259">
        <v>0.82530000000000003</v>
      </c>
      <c r="E259">
        <v>1.5680000000000001</v>
      </c>
    </row>
    <row r="260" spans="1:5" x14ac:dyDescent="0.25">
      <c r="A260" t="s">
        <v>357</v>
      </c>
      <c r="B260" t="s">
        <v>332</v>
      </c>
      <c r="C260">
        <v>1.9388000000000001</v>
      </c>
      <c r="D260">
        <v>0.61890000000000001</v>
      </c>
      <c r="E260">
        <v>0.65329999999999999</v>
      </c>
    </row>
    <row r="261" spans="1:5" x14ac:dyDescent="0.25">
      <c r="A261" t="s">
        <v>357</v>
      </c>
      <c r="B261" t="s">
        <v>328</v>
      </c>
      <c r="C261">
        <v>1.9388000000000001</v>
      </c>
      <c r="D261">
        <v>0.82530000000000003</v>
      </c>
      <c r="E261">
        <v>1.5680000000000001</v>
      </c>
    </row>
    <row r="262" spans="1:5" x14ac:dyDescent="0.25">
      <c r="A262" t="s">
        <v>357</v>
      </c>
      <c r="B262" t="s">
        <v>337</v>
      </c>
      <c r="C262">
        <v>1.9388000000000001</v>
      </c>
      <c r="D262">
        <v>1.0316000000000001</v>
      </c>
      <c r="E262">
        <v>1.4373</v>
      </c>
    </row>
    <row r="263" spans="1:5" x14ac:dyDescent="0.25">
      <c r="A263" t="s">
        <v>357</v>
      </c>
      <c r="B263" t="s">
        <v>336</v>
      </c>
      <c r="C263">
        <v>1.9388000000000001</v>
      </c>
      <c r="D263">
        <v>0.61890000000000001</v>
      </c>
      <c r="E263">
        <v>0.78400000000000003</v>
      </c>
    </row>
    <row r="264" spans="1:5" x14ac:dyDescent="0.25">
      <c r="A264" t="s">
        <v>357</v>
      </c>
      <c r="B264" t="s">
        <v>331</v>
      </c>
      <c r="C264">
        <v>1.9388000000000001</v>
      </c>
      <c r="D264">
        <v>0.82530000000000003</v>
      </c>
      <c r="E264">
        <v>1.1759999999999999</v>
      </c>
    </row>
    <row r="265" spans="1:5" x14ac:dyDescent="0.25">
      <c r="A265" t="s">
        <v>357</v>
      </c>
      <c r="B265" t="s">
        <v>329</v>
      </c>
      <c r="C265">
        <v>1.9388000000000001</v>
      </c>
      <c r="D265">
        <v>0.90259999999999996</v>
      </c>
      <c r="E265">
        <v>0.32669999999999999</v>
      </c>
    </row>
    <row r="266" spans="1:5" x14ac:dyDescent="0.25">
      <c r="A266" t="s">
        <v>357</v>
      </c>
      <c r="B266" t="s">
        <v>333</v>
      </c>
      <c r="C266">
        <v>1.9388000000000001</v>
      </c>
      <c r="D266">
        <v>1.4441999999999999</v>
      </c>
      <c r="E266">
        <v>0.78400000000000003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J13" sqref="J1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0.96630000000000005</v>
      </c>
      <c r="D2">
        <v>1.0348999999999999</v>
      </c>
      <c r="E2">
        <v>1.4688000000000001</v>
      </c>
    </row>
    <row r="3" spans="1:5" x14ac:dyDescent="0.25">
      <c r="A3" t="s">
        <v>338</v>
      </c>
      <c r="B3" t="s">
        <v>72</v>
      </c>
      <c r="C3">
        <v>0.96630000000000005</v>
      </c>
      <c r="D3">
        <v>0.80489999999999995</v>
      </c>
      <c r="E3">
        <v>0.70299999999999996</v>
      </c>
    </row>
    <row r="4" spans="1:5" x14ac:dyDescent="0.25">
      <c r="A4" t="s">
        <v>338</v>
      </c>
      <c r="B4" t="s">
        <v>73</v>
      </c>
      <c r="C4">
        <v>0.96630000000000005</v>
      </c>
      <c r="D4">
        <v>0.12939999999999999</v>
      </c>
      <c r="E4">
        <v>1.3841000000000001</v>
      </c>
    </row>
    <row r="5" spans="1:5" x14ac:dyDescent="0.25">
      <c r="A5" t="s">
        <v>338</v>
      </c>
      <c r="B5" t="s">
        <v>74</v>
      </c>
      <c r="C5">
        <v>0.96630000000000005</v>
      </c>
      <c r="D5">
        <v>0.7762</v>
      </c>
      <c r="E5">
        <v>1.5818000000000001</v>
      </c>
    </row>
    <row r="6" spans="1:5" x14ac:dyDescent="0.25">
      <c r="A6" t="s">
        <v>338</v>
      </c>
      <c r="B6" t="s">
        <v>75</v>
      </c>
      <c r="C6">
        <v>0.96630000000000005</v>
      </c>
      <c r="D6">
        <v>0.57489999999999997</v>
      </c>
      <c r="E6">
        <v>0.52729999999999999</v>
      </c>
    </row>
    <row r="7" spans="1:5" x14ac:dyDescent="0.25">
      <c r="A7" t="s">
        <v>338</v>
      </c>
      <c r="B7" t="s">
        <v>76</v>
      </c>
      <c r="C7">
        <v>0.96630000000000005</v>
      </c>
      <c r="D7">
        <v>1.3797999999999999</v>
      </c>
      <c r="E7">
        <v>0.61509999999999998</v>
      </c>
    </row>
    <row r="8" spans="1:5" x14ac:dyDescent="0.25">
      <c r="A8" t="s">
        <v>338</v>
      </c>
      <c r="B8" t="s">
        <v>77</v>
      </c>
      <c r="C8">
        <v>0.96630000000000005</v>
      </c>
      <c r="D8">
        <v>0.3881</v>
      </c>
      <c r="E8">
        <v>0.69199999999999995</v>
      </c>
    </row>
    <row r="9" spans="1:5" x14ac:dyDescent="0.25">
      <c r="A9" t="s">
        <v>338</v>
      </c>
      <c r="B9" t="s">
        <v>78</v>
      </c>
      <c r="C9">
        <v>0.96630000000000005</v>
      </c>
      <c r="D9">
        <v>0.7762</v>
      </c>
      <c r="E9">
        <v>0.98860000000000003</v>
      </c>
    </row>
    <row r="10" spans="1:5" x14ac:dyDescent="0.25">
      <c r="A10" t="s">
        <v>338</v>
      </c>
      <c r="B10" t="s">
        <v>79</v>
      </c>
      <c r="C10">
        <v>0.96630000000000005</v>
      </c>
      <c r="D10">
        <v>0.51739999999999997</v>
      </c>
      <c r="E10">
        <v>0.49430000000000002</v>
      </c>
    </row>
    <row r="11" spans="1:5" x14ac:dyDescent="0.25">
      <c r="A11" t="s">
        <v>338</v>
      </c>
      <c r="B11" t="s">
        <v>80</v>
      </c>
      <c r="C11">
        <v>0.96630000000000005</v>
      </c>
      <c r="D11">
        <v>1.6097999999999999</v>
      </c>
      <c r="E11">
        <v>1.0545</v>
      </c>
    </row>
    <row r="12" spans="1:5" x14ac:dyDescent="0.25">
      <c r="A12" t="s">
        <v>338</v>
      </c>
      <c r="B12" t="s">
        <v>81</v>
      </c>
      <c r="C12">
        <v>0.96630000000000005</v>
      </c>
      <c r="D12">
        <v>0.88700000000000001</v>
      </c>
      <c r="E12">
        <v>1.3557999999999999</v>
      </c>
    </row>
    <row r="13" spans="1:5" x14ac:dyDescent="0.25">
      <c r="A13" t="s">
        <v>338</v>
      </c>
      <c r="B13" t="s">
        <v>82</v>
      </c>
      <c r="C13">
        <v>0.96630000000000005</v>
      </c>
      <c r="D13">
        <v>1.6262000000000001</v>
      </c>
      <c r="E13">
        <v>1.1297999999999999</v>
      </c>
    </row>
    <row r="14" spans="1:5" x14ac:dyDescent="0.25">
      <c r="A14" t="s">
        <v>338</v>
      </c>
      <c r="B14" t="s">
        <v>83</v>
      </c>
      <c r="C14">
        <v>0.96630000000000005</v>
      </c>
      <c r="D14">
        <v>0.73919999999999997</v>
      </c>
      <c r="E14">
        <v>0.45190000000000002</v>
      </c>
    </row>
    <row r="15" spans="1:5" x14ac:dyDescent="0.25">
      <c r="A15" t="s">
        <v>338</v>
      </c>
      <c r="B15" t="s">
        <v>84</v>
      </c>
      <c r="C15">
        <v>0.96630000000000005</v>
      </c>
      <c r="D15">
        <v>1.1641999999999999</v>
      </c>
      <c r="E15">
        <v>0.88980000000000004</v>
      </c>
    </row>
    <row r="16" spans="1:5" x14ac:dyDescent="0.25">
      <c r="A16" t="s">
        <v>338</v>
      </c>
      <c r="B16" t="s">
        <v>85</v>
      </c>
      <c r="C16">
        <v>0.96630000000000005</v>
      </c>
      <c r="D16">
        <v>1.7741</v>
      </c>
      <c r="E16">
        <v>1.4688000000000001</v>
      </c>
    </row>
    <row r="17" spans="1:5" x14ac:dyDescent="0.25">
      <c r="A17" t="s">
        <v>338</v>
      </c>
      <c r="B17" t="s">
        <v>86</v>
      </c>
      <c r="C17">
        <v>0.96630000000000005</v>
      </c>
      <c r="D17">
        <v>0.64680000000000004</v>
      </c>
      <c r="E17">
        <v>0.98860000000000003</v>
      </c>
    </row>
    <row r="18" spans="1:5" x14ac:dyDescent="0.25">
      <c r="A18" t="s">
        <v>338</v>
      </c>
      <c r="B18" t="s">
        <v>87</v>
      </c>
      <c r="C18">
        <v>0.96630000000000005</v>
      </c>
      <c r="D18">
        <v>0.80489999999999995</v>
      </c>
      <c r="E18">
        <v>1.2302999999999999</v>
      </c>
    </row>
    <row r="19" spans="1:5" x14ac:dyDescent="0.25">
      <c r="A19" t="s">
        <v>338</v>
      </c>
      <c r="B19" t="s">
        <v>88</v>
      </c>
      <c r="C19">
        <v>0.96630000000000005</v>
      </c>
      <c r="D19">
        <v>1.4947999999999999</v>
      </c>
      <c r="E19">
        <v>1.0545</v>
      </c>
    </row>
    <row r="20" spans="1:5" x14ac:dyDescent="0.25">
      <c r="A20" t="s">
        <v>338</v>
      </c>
      <c r="B20" t="s">
        <v>89</v>
      </c>
      <c r="C20">
        <v>0.96630000000000005</v>
      </c>
      <c r="D20">
        <v>1.0348999999999999</v>
      </c>
      <c r="E20">
        <v>0.49430000000000002</v>
      </c>
    </row>
    <row r="21" spans="1:5" x14ac:dyDescent="0.25">
      <c r="A21" t="s">
        <v>338</v>
      </c>
      <c r="B21" t="s">
        <v>90</v>
      </c>
      <c r="C21">
        <v>0.96630000000000005</v>
      </c>
      <c r="D21">
        <v>2.2176</v>
      </c>
      <c r="E21">
        <v>0.67789999999999995</v>
      </c>
    </row>
    <row r="22" spans="1:5" x14ac:dyDescent="0.25">
      <c r="A22" t="s">
        <v>338</v>
      </c>
      <c r="B22" t="s">
        <v>91</v>
      </c>
      <c r="C22">
        <v>0.96630000000000005</v>
      </c>
      <c r="D22">
        <v>1.423</v>
      </c>
      <c r="E22">
        <v>1.3841000000000001</v>
      </c>
    </row>
    <row r="23" spans="1:5" x14ac:dyDescent="0.25">
      <c r="A23" t="s">
        <v>338</v>
      </c>
      <c r="B23" t="s">
        <v>92</v>
      </c>
      <c r="C23">
        <v>0.96630000000000005</v>
      </c>
      <c r="D23">
        <v>0.57489999999999997</v>
      </c>
      <c r="E23">
        <v>1.2302999999999999</v>
      </c>
    </row>
    <row r="24" spans="1:5" x14ac:dyDescent="0.25">
      <c r="A24" t="s">
        <v>338</v>
      </c>
      <c r="B24" t="s">
        <v>93</v>
      </c>
      <c r="C24">
        <v>0.96630000000000005</v>
      </c>
      <c r="D24">
        <v>0.88700000000000001</v>
      </c>
      <c r="E24">
        <v>1.1297999999999999</v>
      </c>
    </row>
    <row r="25" spans="1:5" x14ac:dyDescent="0.25">
      <c r="A25" t="s">
        <v>338</v>
      </c>
      <c r="B25" t="s">
        <v>94</v>
      </c>
      <c r="C25">
        <v>0.96630000000000005</v>
      </c>
      <c r="D25">
        <v>1.1498999999999999</v>
      </c>
      <c r="E25">
        <v>1.0545</v>
      </c>
    </row>
    <row r="26" spans="1:5" x14ac:dyDescent="0.25">
      <c r="A26" t="s">
        <v>338</v>
      </c>
      <c r="B26" t="s">
        <v>95</v>
      </c>
      <c r="C26">
        <v>0.96630000000000005</v>
      </c>
      <c r="D26">
        <v>1.1641999999999999</v>
      </c>
      <c r="E26">
        <v>1.4829000000000001</v>
      </c>
    </row>
    <row r="27" spans="1:5" x14ac:dyDescent="0.25">
      <c r="A27" t="s">
        <v>338</v>
      </c>
      <c r="B27" t="s">
        <v>96</v>
      </c>
      <c r="C27">
        <v>0.96630000000000005</v>
      </c>
      <c r="D27">
        <v>0.59140000000000004</v>
      </c>
      <c r="E27">
        <v>0.56489999999999996</v>
      </c>
    </row>
    <row r="28" spans="1:5" x14ac:dyDescent="0.25">
      <c r="A28" t="s">
        <v>350</v>
      </c>
      <c r="B28" t="s">
        <v>97</v>
      </c>
      <c r="C28">
        <v>1.3485</v>
      </c>
      <c r="D28">
        <v>0.98880000000000001</v>
      </c>
      <c r="E28">
        <v>1.1101000000000001</v>
      </c>
    </row>
    <row r="29" spans="1:5" x14ac:dyDescent="0.25">
      <c r="A29" t="s">
        <v>350</v>
      </c>
      <c r="B29" t="s">
        <v>98</v>
      </c>
      <c r="C29">
        <v>1.3485</v>
      </c>
      <c r="D29">
        <v>0.86519999999999997</v>
      </c>
      <c r="E29">
        <v>1.2110000000000001</v>
      </c>
    </row>
    <row r="30" spans="1:5" x14ac:dyDescent="0.25">
      <c r="A30" t="s">
        <v>350</v>
      </c>
      <c r="B30" t="s">
        <v>99</v>
      </c>
      <c r="C30">
        <v>1.3485</v>
      </c>
      <c r="D30">
        <v>0.44490000000000002</v>
      </c>
      <c r="E30">
        <v>0.72660000000000002</v>
      </c>
    </row>
    <row r="31" spans="1:5" x14ac:dyDescent="0.25">
      <c r="A31" t="s">
        <v>350</v>
      </c>
      <c r="B31" t="s">
        <v>100</v>
      </c>
      <c r="C31">
        <v>1.3485</v>
      </c>
      <c r="D31">
        <v>1.1123000000000001</v>
      </c>
      <c r="E31">
        <v>0.9083</v>
      </c>
    </row>
    <row r="32" spans="1:5" x14ac:dyDescent="0.25">
      <c r="A32" t="s">
        <v>350</v>
      </c>
      <c r="B32" t="s">
        <v>101</v>
      </c>
      <c r="C32">
        <v>1.3485</v>
      </c>
      <c r="D32">
        <v>1.4831000000000001</v>
      </c>
      <c r="E32">
        <v>0.9083</v>
      </c>
    </row>
    <row r="33" spans="1:5" x14ac:dyDescent="0.25">
      <c r="A33" t="s">
        <v>350</v>
      </c>
      <c r="B33" t="s">
        <v>102</v>
      </c>
      <c r="C33">
        <v>1.3485</v>
      </c>
      <c r="D33">
        <v>0.59330000000000005</v>
      </c>
      <c r="E33">
        <v>0.72660000000000002</v>
      </c>
    </row>
    <row r="34" spans="1:5" x14ac:dyDescent="0.25">
      <c r="A34" t="s">
        <v>350</v>
      </c>
      <c r="B34" t="s">
        <v>103</v>
      </c>
      <c r="C34">
        <v>1.3485</v>
      </c>
      <c r="D34">
        <v>0.59330000000000005</v>
      </c>
      <c r="E34">
        <v>0.84770000000000001</v>
      </c>
    </row>
    <row r="35" spans="1:5" x14ac:dyDescent="0.25">
      <c r="A35" t="s">
        <v>350</v>
      </c>
      <c r="B35" t="s">
        <v>104</v>
      </c>
      <c r="C35">
        <v>1.3485</v>
      </c>
      <c r="D35">
        <v>0.61799999999999999</v>
      </c>
      <c r="E35">
        <v>1.7156</v>
      </c>
    </row>
    <row r="36" spans="1:5" x14ac:dyDescent="0.25">
      <c r="A36" t="s">
        <v>350</v>
      </c>
      <c r="B36" t="s">
        <v>105</v>
      </c>
      <c r="C36">
        <v>1.3485</v>
      </c>
      <c r="D36">
        <v>1.3594999999999999</v>
      </c>
      <c r="E36">
        <v>0.30280000000000001</v>
      </c>
    </row>
    <row r="37" spans="1:5" x14ac:dyDescent="0.25">
      <c r="A37" t="s">
        <v>350</v>
      </c>
      <c r="B37" t="s">
        <v>106</v>
      </c>
      <c r="C37">
        <v>1.3485</v>
      </c>
      <c r="D37">
        <v>1.9280999999999999</v>
      </c>
      <c r="E37">
        <v>0.72660000000000002</v>
      </c>
    </row>
    <row r="38" spans="1:5" x14ac:dyDescent="0.25">
      <c r="A38" t="s">
        <v>350</v>
      </c>
      <c r="B38" t="s">
        <v>107</v>
      </c>
      <c r="C38">
        <v>1.3485</v>
      </c>
      <c r="D38">
        <v>0.88990000000000002</v>
      </c>
      <c r="E38">
        <v>1.8165</v>
      </c>
    </row>
    <row r="39" spans="1:5" x14ac:dyDescent="0.25">
      <c r="A39" t="s">
        <v>350</v>
      </c>
      <c r="B39" t="s">
        <v>108</v>
      </c>
      <c r="C39">
        <v>1.3485</v>
      </c>
      <c r="D39">
        <v>1.0382</v>
      </c>
      <c r="E39">
        <v>0.96879999999999999</v>
      </c>
    </row>
    <row r="40" spans="1:5" x14ac:dyDescent="0.25">
      <c r="A40" t="s">
        <v>339</v>
      </c>
      <c r="B40" t="s">
        <v>109</v>
      </c>
      <c r="C40">
        <v>1.03</v>
      </c>
      <c r="D40">
        <v>0.97089999999999999</v>
      </c>
      <c r="E40">
        <v>1.2917000000000001</v>
      </c>
    </row>
    <row r="41" spans="1:5" x14ac:dyDescent="0.25">
      <c r="A41" t="s">
        <v>339</v>
      </c>
      <c r="B41" t="s">
        <v>110</v>
      </c>
      <c r="C41">
        <v>1.03</v>
      </c>
      <c r="D41">
        <v>1.1095999999999999</v>
      </c>
      <c r="E41">
        <v>1.0196000000000001</v>
      </c>
    </row>
    <row r="42" spans="1:5" x14ac:dyDescent="0.25">
      <c r="A42" t="s">
        <v>339</v>
      </c>
      <c r="B42" t="s">
        <v>111</v>
      </c>
      <c r="C42">
        <v>1.03</v>
      </c>
      <c r="D42">
        <v>1.1095999999999999</v>
      </c>
      <c r="E42">
        <v>0.71970000000000001</v>
      </c>
    </row>
    <row r="43" spans="1:5" x14ac:dyDescent="0.25">
      <c r="A43" t="s">
        <v>339</v>
      </c>
      <c r="B43" t="s">
        <v>112</v>
      </c>
      <c r="C43">
        <v>1.03</v>
      </c>
      <c r="D43">
        <v>0.97089999999999999</v>
      </c>
      <c r="E43">
        <v>0.83960000000000001</v>
      </c>
    </row>
    <row r="44" spans="1:5" x14ac:dyDescent="0.25">
      <c r="A44" t="s">
        <v>339</v>
      </c>
      <c r="B44" t="s">
        <v>113</v>
      </c>
      <c r="C44">
        <v>1.03</v>
      </c>
      <c r="D44">
        <v>0.90149999999999997</v>
      </c>
      <c r="E44">
        <v>1.2594000000000001</v>
      </c>
    </row>
    <row r="45" spans="1:5" x14ac:dyDescent="0.25">
      <c r="A45" t="s">
        <v>339</v>
      </c>
      <c r="B45" t="s">
        <v>114</v>
      </c>
      <c r="C45">
        <v>1.03</v>
      </c>
      <c r="D45">
        <v>1.6644000000000001</v>
      </c>
      <c r="E45">
        <v>0.95960000000000001</v>
      </c>
    </row>
    <row r="46" spans="1:5" x14ac:dyDescent="0.25">
      <c r="A46" t="s">
        <v>339</v>
      </c>
      <c r="B46" t="s">
        <v>115</v>
      </c>
      <c r="C46">
        <v>1.03</v>
      </c>
      <c r="D46">
        <v>0.56630000000000003</v>
      </c>
      <c r="E46">
        <v>1.1895</v>
      </c>
    </row>
    <row r="47" spans="1:5" x14ac:dyDescent="0.25">
      <c r="A47" t="s">
        <v>339</v>
      </c>
      <c r="B47" t="s">
        <v>116</v>
      </c>
      <c r="C47">
        <v>1.03</v>
      </c>
      <c r="D47">
        <v>1.0456000000000001</v>
      </c>
      <c r="E47">
        <v>1.4855</v>
      </c>
    </row>
    <row r="48" spans="1:5" x14ac:dyDescent="0.25">
      <c r="A48" t="s">
        <v>339</v>
      </c>
      <c r="B48" t="s">
        <v>117</v>
      </c>
      <c r="C48">
        <v>1.03</v>
      </c>
      <c r="D48">
        <v>0.76280000000000003</v>
      </c>
      <c r="E48">
        <v>0.53979999999999995</v>
      </c>
    </row>
    <row r="49" spans="1:5" x14ac:dyDescent="0.25">
      <c r="A49" t="s">
        <v>339</v>
      </c>
      <c r="B49" t="s">
        <v>118</v>
      </c>
      <c r="C49">
        <v>1.03</v>
      </c>
      <c r="D49">
        <v>0.8962</v>
      </c>
      <c r="E49">
        <v>0.58130000000000004</v>
      </c>
    </row>
    <row r="50" spans="1:5" x14ac:dyDescent="0.25">
      <c r="A50" t="s">
        <v>339</v>
      </c>
      <c r="B50" t="s">
        <v>119</v>
      </c>
      <c r="C50">
        <v>1.03</v>
      </c>
      <c r="D50">
        <v>2.1844999999999999</v>
      </c>
      <c r="E50">
        <v>0.55979999999999996</v>
      </c>
    </row>
    <row r="51" spans="1:5" x14ac:dyDescent="0.25">
      <c r="A51" t="s">
        <v>339</v>
      </c>
      <c r="B51" t="s">
        <v>120</v>
      </c>
      <c r="C51">
        <v>1.03</v>
      </c>
      <c r="D51">
        <v>0.97089999999999999</v>
      </c>
      <c r="E51">
        <v>0.96879999999999999</v>
      </c>
    </row>
    <row r="52" spans="1:5" x14ac:dyDescent="0.25">
      <c r="A52" t="s">
        <v>339</v>
      </c>
      <c r="B52" t="s">
        <v>121</v>
      </c>
      <c r="C52">
        <v>1.03</v>
      </c>
      <c r="D52">
        <v>1.1003000000000001</v>
      </c>
      <c r="E52">
        <v>1.0634999999999999</v>
      </c>
    </row>
    <row r="53" spans="1:5" x14ac:dyDescent="0.25">
      <c r="A53" t="s">
        <v>339</v>
      </c>
      <c r="B53" t="s">
        <v>122</v>
      </c>
      <c r="C53">
        <v>1.03</v>
      </c>
      <c r="D53">
        <v>0.6472</v>
      </c>
      <c r="E53">
        <v>1.1895</v>
      </c>
    </row>
    <row r="54" spans="1:5" x14ac:dyDescent="0.25">
      <c r="A54" t="s">
        <v>339</v>
      </c>
      <c r="B54" t="s">
        <v>123</v>
      </c>
      <c r="C54">
        <v>1.03</v>
      </c>
      <c r="D54">
        <v>0.97089999999999999</v>
      </c>
      <c r="E54">
        <v>0.83960000000000001</v>
      </c>
    </row>
    <row r="55" spans="1:5" x14ac:dyDescent="0.25">
      <c r="A55" t="s">
        <v>339</v>
      </c>
      <c r="B55" t="s">
        <v>124</v>
      </c>
      <c r="C55">
        <v>1.03</v>
      </c>
      <c r="D55">
        <v>0.90149999999999997</v>
      </c>
      <c r="E55">
        <v>1.3193999999999999</v>
      </c>
    </row>
    <row r="56" spans="1:5" x14ac:dyDescent="0.25">
      <c r="A56" t="s">
        <v>339</v>
      </c>
      <c r="B56" t="s">
        <v>125</v>
      </c>
      <c r="C56">
        <v>1.03</v>
      </c>
      <c r="D56">
        <v>1.1327</v>
      </c>
      <c r="E56">
        <v>0.76970000000000005</v>
      </c>
    </row>
    <row r="57" spans="1:5" x14ac:dyDescent="0.25">
      <c r="A57" t="s">
        <v>339</v>
      </c>
      <c r="B57" t="s">
        <v>126</v>
      </c>
      <c r="C57">
        <v>1.03</v>
      </c>
      <c r="D57">
        <v>0.76280000000000003</v>
      </c>
      <c r="E57">
        <v>1.3794</v>
      </c>
    </row>
    <row r="58" spans="1:5" x14ac:dyDescent="0.25">
      <c r="A58" t="s">
        <v>339</v>
      </c>
      <c r="B58" t="s">
        <v>127</v>
      </c>
      <c r="C58">
        <v>1.03</v>
      </c>
      <c r="D58">
        <v>0.76280000000000003</v>
      </c>
      <c r="E58">
        <v>1.0794999999999999</v>
      </c>
    </row>
    <row r="59" spans="1:5" x14ac:dyDescent="0.25">
      <c r="A59" t="s">
        <v>339</v>
      </c>
      <c r="B59" t="s">
        <v>128</v>
      </c>
      <c r="C59">
        <v>1.03</v>
      </c>
      <c r="D59">
        <v>0.59750000000000003</v>
      </c>
      <c r="E59">
        <v>0.9042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1.1943999999999999</v>
      </c>
      <c r="D76">
        <v>0.95679999999999998</v>
      </c>
      <c r="E76">
        <v>0.76900000000000002</v>
      </c>
    </row>
    <row r="77" spans="1:5" x14ac:dyDescent="0.25">
      <c r="A77" t="s">
        <v>341</v>
      </c>
      <c r="B77" t="s">
        <v>146</v>
      </c>
      <c r="C77">
        <v>1.1943999999999999</v>
      </c>
      <c r="D77">
        <v>0.33489999999999998</v>
      </c>
      <c r="E77">
        <v>1.0766</v>
      </c>
    </row>
    <row r="78" spans="1:5" x14ac:dyDescent="0.25">
      <c r="A78" t="s">
        <v>341</v>
      </c>
      <c r="B78" t="s">
        <v>147</v>
      </c>
      <c r="C78">
        <v>1.1943999999999999</v>
      </c>
      <c r="D78">
        <v>1.1163000000000001</v>
      </c>
      <c r="E78">
        <v>1.2337</v>
      </c>
    </row>
    <row r="79" spans="1:5" x14ac:dyDescent="0.25">
      <c r="A79" t="s">
        <v>341</v>
      </c>
      <c r="B79" t="s">
        <v>148</v>
      </c>
      <c r="C79">
        <v>1.1943999999999999</v>
      </c>
      <c r="D79">
        <v>2.3721999999999999</v>
      </c>
      <c r="E79">
        <v>0.33650000000000002</v>
      </c>
    </row>
    <row r="80" spans="1:5" x14ac:dyDescent="0.25">
      <c r="A80" t="s">
        <v>341</v>
      </c>
      <c r="B80" t="s">
        <v>149</v>
      </c>
      <c r="C80">
        <v>1.1943999999999999</v>
      </c>
      <c r="D80">
        <v>1.1163000000000001</v>
      </c>
      <c r="E80">
        <v>0.4486</v>
      </c>
    </row>
    <row r="81" spans="1:5" x14ac:dyDescent="0.25">
      <c r="A81" t="s">
        <v>341</v>
      </c>
      <c r="B81" t="s">
        <v>150</v>
      </c>
      <c r="C81">
        <v>1.1943999999999999</v>
      </c>
      <c r="D81">
        <v>0.9768</v>
      </c>
      <c r="E81">
        <v>1.2337</v>
      </c>
    </row>
    <row r="82" spans="1:5" x14ac:dyDescent="0.25">
      <c r="A82" t="s">
        <v>341</v>
      </c>
      <c r="B82" t="s">
        <v>151</v>
      </c>
      <c r="C82">
        <v>1.1943999999999999</v>
      </c>
      <c r="D82">
        <v>0.9768</v>
      </c>
      <c r="E82">
        <v>1.1214999999999999</v>
      </c>
    </row>
    <row r="83" spans="1:5" x14ac:dyDescent="0.25">
      <c r="A83" t="s">
        <v>341</v>
      </c>
      <c r="B83" t="s">
        <v>152</v>
      </c>
      <c r="C83">
        <v>1.1943999999999999</v>
      </c>
      <c r="D83">
        <v>1.2559</v>
      </c>
      <c r="E83">
        <v>0.67290000000000005</v>
      </c>
    </row>
    <row r="84" spans="1:5" x14ac:dyDescent="0.25">
      <c r="A84" t="s">
        <v>341</v>
      </c>
      <c r="B84" t="s">
        <v>318</v>
      </c>
      <c r="C84">
        <v>1.1943999999999999</v>
      </c>
      <c r="D84">
        <v>0.9768</v>
      </c>
      <c r="E84">
        <v>0.8972</v>
      </c>
    </row>
    <row r="85" spans="1:5" x14ac:dyDescent="0.25">
      <c r="A85" t="s">
        <v>341</v>
      </c>
      <c r="B85" t="s">
        <v>153</v>
      </c>
      <c r="C85">
        <v>1.1943999999999999</v>
      </c>
      <c r="D85">
        <v>0.13950000000000001</v>
      </c>
      <c r="E85">
        <v>1.1214999999999999</v>
      </c>
    </row>
    <row r="86" spans="1:5" x14ac:dyDescent="0.25">
      <c r="A86" t="s">
        <v>341</v>
      </c>
      <c r="B86" t="s">
        <v>154</v>
      </c>
      <c r="C86">
        <v>1.1943999999999999</v>
      </c>
      <c r="D86">
        <v>0.55820000000000003</v>
      </c>
      <c r="E86">
        <v>2.0186999999999999</v>
      </c>
    </row>
    <row r="87" spans="1:5" x14ac:dyDescent="0.25">
      <c r="A87" t="s">
        <v>341</v>
      </c>
      <c r="B87" t="s">
        <v>319</v>
      </c>
      <c r="C87">
        <v>1.1943999999999999</v>
      </c>
      <c r="D87">
        <v>1.1163000000000001</v>
      </c>
      <c r="E87">
        <v>1.1214999999999999</v>
      </c>
    </row>
    <row r="88" spans="1:5" x14ac:dyDescent="0.25">
      <c r="A88" t="s">
        <v>351</v>
      </c>
      <c r="B88" t="s">
        <v>155</v>
      </c>
      <c r="C88">
        <v>1.1389</v>
      </c>
      <c r="D88">
        <v>0.65849999999999997</v>
      </c>
      <c r="E88">
        <v>1.3846000000000001</v>
      </c>
    </row>
    <row r="89" spans="1:5" x14ac:dyDescent="0.25">
      <c r="A89" t="s">
        <v>351</v>
      </c>
      <c r="B89" t="s">
        <v>156</v>
      </c>
      <c r="C89">
        <v>1.1389</v>
      </c>
      <c r="D89">
        <v>0.79820000000000002</v>
      </c>
      <c r="E89">
        <v>1.0069999999999999</v>
      </c>
    </row>
    <row r="90" spans="1:5" x14ac:dyDescent="0.25">
      <c r="A90" t="s">
        <v>351</v>
      </c>
      <c r="B90" t="s">
        <v>157</v>
      </c>
      <c r="C90">
        <v>1.1389</v>
      </c>
      <c r="D90">
        <v>0.80489999999999995</v>
      </c>
      <c r="E90">
        <v>0.46150000000000002</v>
      </c>
    </row>
    <row r="91" spans="1:5" x14ac:dyDescent="0.25">
      <c r="A91" t="s">
        <v>351</v>
      </c>
      <c r="B91" t="s">
        <v>158</v>
      </c>
      <c r="C91">
        <v>1.1389</v>
      </c>
      <c r="D91">
        <v>1.3170999999999999</v>
      </c>
      <c r="E91">
        <v>0.39560000000000001</v>
      </c>
    </row>
    <row r="92" spans="1:5" x14ac:dyDescent="0.25">
      <c r="A92" t="s">
        <v>351</v>
      </c>
      <c r="B92" t="s">
        <v>159</v>
      </c>
      <c r="C92">
        <v>1.1389</v>
      </c>
      <c r="D92">
        <v>1.1707000000000001</v>
      </c>
      <c r="E92">
        <v>1.1868000000000001</v>
      </c>
    </row>
    <row r="93" spans="1:5" x14ac:dyDescent="0.25">
      <c r="A93" t="s">
        <v>351</v>
      </c>
      <c r="B93" t="s">
        <v>160</v>
      </c>
      <c r="C93">
        <v>1.1389</v>
      </c>
      <c r="D93">
        <v>0.65849999999999997</v>
      </c>
      <c r="E93">
        <v>1.1868000000000001</v>
      </c>
    </row>
    <row r="94" spans="1:5" x14ac:dyDescent="0.25">
      <c r="A94" t="s">
        <v>351</v>
      </c>
      <c r="B94" t="s">
        <v>161</v>
      </c>
      <c r="C94">
        <v>1.1389</v>
      </c>
      <c r="D94">
        <v>1.2770999999999999</v>
      </c>
      <c r="E94">
        <v>0.93510000000000004</v>
      </c>
    </row>
    <row r="95" spans="1:5" x14ac:dyDescent="0.25">
      <c r="A95" t="s">
        <v>351</v>
      </c>
      <c r="B95" t="s">
        <v>162</v>
      </c>
      <c r="C95">
        <v>1.1389</v>
      </c>
      <c r="D95">
        <v>0.878</v>
      </c>
      <c r="E95">
        <v>1.7142999999999999</v>
      </c>
    </row>
    <row r="96" spans="1:5" x14ac:dyDescent="0.25">
      <c r="A96" t="s">
        <v>351</v>
      </c>
      <c r="B96" t="s">
        <v>163</v>
      </c>
      <c r="C96">
        <v>1.1389</v>
      </c>
      <c r="D96">
        <v>1.6829000000000001</v>
      </c>
      <c r="E96">
        <v>0.72529999999999994</v>
      </c>
    </row>
    <row r="97" spans="1:5" x14ac:dyDescent="0.25">
      <c r="A97" t="s">
        <v>351</v>
      </c>
      <c r="B97" t="s">
        <v>164</v>
      </c>
      <c r="C97">
        <v>1.1389</v>
      </c>
      <c r="D97">
        <v>1.0244</v>
      </c>
      <c r="E97">
        <v>0.98899999999999999</v>
      </c>
    </row>
    <row r="98" spans="1:5" x14ac:dyDescent="0.25">
      <c r="A98" t="s">
        <v>351</v>
      </c>
      <c r="B98" t="s">
        <v>165</v>
      </c>
      <c r="C98">
        <v>1.1389</v>
      </c>
      <c r="D98">
        <v>0.9456</v>
      </c>
      <c r="E98">
        <v>1.0346</v>
      </c>
    </row>
    <row r="99" spans="1:5" x14ac:dyDescent="0.25">
      <c r="A99" t="s">
        <v>351</v>
      </c>
      <c r="B99" t="s">
        <v>166</v>
      </c>
      <c r="C99">
        <v>1.1389</v>
      </c>
      <c r="D99">
        <v>0.8105</v>
      </c>
      <c r="E99">
        <v>0.9738</v>
      </c>
    </row>
    <row r="100" spans="1:5" x14ac:dyDescent="0.25">
      <c r="A100" t="s">
        <v>342</v>
      </c>
      <c r="B100" t="s">
        <v>167</v>
      </c>
      <c r="C100">
        <v>1.1721999999999999</v>
      </c>
      <c r="D100">
        <v>1.0237000000000001</v>
      </c>
      <c r="E100">
        <v>0.96330000000000005</v>
      </c>
    </row>
    <row r="101" spans="1:5" x14ac:dyDescent="0.25">
      <c r="A101" t="s">
        <v>342</v>
      </c>
      <c r="B101" t="s">
        <v>168</v>
      </c>
      <c r="C101">
        <v>1.1721999999999999</v>
      </c>
      <c r="D101">
        <v>1.0968</v>
      </c>
      <c r="E101">
        <v>0.87729999999999997</v>
      </c>
    </row>
    <row r="102" spans="1:5" x14ac:dyDescent="0.25">
      <c r="A102" t="s">
        <v>342</v>
      </c>
      <c r="B102" t="s">
        <v>169</v>
      </c>
      <c r="C102">
        <v>1.1721999999999999</v>
      </c>
      <c r="D102">
        <v>1.2796000000000001</v>
      </c>
      <c r="E102">
        <v>1.0321</v>
      </c>
    </row>
    <row r="103" spans="1:5" x14ac:dyDescent="0.25">
      <c r="A103" t="s">
        <v>342</v>
      </c>
      <c r="B103" t="s">
        <v>170</v>
      </c>
      <c r="C103">
        <v>1.1721999999999999</v>
      </c>
      <c r="D103">
        <v>1.0130999999999999</v>
      </c>
      <c r="E103">
        <v>1.0386</v>
      </c>
    </row>
    <row r="104" spans="1:5" x14ac:dyDescent="0.25">
      <c r="A104" t="s">
        <v>342</v>
      </c>
      <c r="B104" t="s">
        <v>171</v>
      </c>
      <c r="C104">
        <v>1.1721999999999999</v>
      </c>
      <c r="D104">
        <v>1.0130999999999999</v>
      </c>
      <c r="E104">
        <v>1.1289</v>
      </c>
    </row>
    <row r="105" spans="1:5" x14ac:dyDescent="0.25">
      <c r="A105" t="s">
        <v>342</v>
      </c>
      <c r="B105" t="s">
        <v>172</v>
      </c>
      <c r="C105">
        <v>1.1721999999999999</v>
      </c>
      <c r="D105">
        <v>0.62560000000000004</v>
      </c>
      <c r="E105">
        <v>1.4931000000000001</v>
      </c>
    </row>
    <row r="106" spans="1:5" x14ac:dyDescent="0.25">
      <c r="A106" t="s">
        <v>342</v>
      </c>
      <c r="B106" t="s">
        <v>173</v>
      </c>
      <c r="C106">
        <v>1.1721999999999999</v>
      </c>
      <c r="D106">
        <v>1.2512000000000001</v>
      </c>
      <c r="E106">
        <v>0.52980000000000005</v>
      </c>
    </row>
    <row r="107" spans="1:5" x14ac:dyDescent="0.25">
      <c r="A107" t="s">
        <v>342</v>
      </c>
      <c r="B107" t="s">
        <v>174</v>
      </c>
      <c r="C107">
        <v>1.1721999999999999</v>
      </c>
      <c r="D107">
        <v>0.79620000000000002</v>
      </c>
      <c r="E107">
        <v>0.72250000000000003</v>
      </c>
    </row>
    <row r="108" spans="1:5" x14ac:dyDescent="0.25">
      <c r="A108" t="s">
        <v>342</v>
      </c>
      <c r="B108" t="s">
        <v>175</v>
      </c>
      <c r="C108">
        <v>1.1721999999999999</v>
      </c>
      <c r="D108">
        <v>1.173</v>
      </c>
      <c r="E108">
        <v>1.0386</v>
      </c>
    </row>
    <row r="109" spans="1:5" x14ac:dyDescent="0.25">
      <c r="A109" t="s">
        <v>342</v>
      </c>
      <c r="B109" t="s">
        <v>176</v>
      </c>
      <c r="C109">
        <v>1.1721999999999999</v>
      </c>
      <c r="D109">
        <v>0.73939999999999995</v>
      </c>
      <c r="E109">
        <v>1.1559999999999999</v>
      </c>
    </row>
    <row r="110" spans="1:5" x14ac:dyDescent="0.25">
      <c r="A110" t="s">
        <v>343</v>
      </c>
      <c r="B110" t="s">
        <v>177</v>
      </c>
      <c r="C110">
        <v>1.1313</v>
      </c>
      <c r="D110">
        <v>0.88390000000000002</v>
      </c>
      <c r="E110">
        <v>0.9113</v>
      </c>
    </row>
    <row r="111" spans="1:5" x14ac:dyDescent="0.25">
      <c r="A111" t="s">
        <v>343</v>
      </c>
      <c r="B111" t="s">
        <v>178</v>
      </c>
      <c r="C111">
        <v>1.1313</v>
      </c>
      <c r="D111">
        <v>1.0497000000000001</v>
      </c>
      <c r="E111">
        <v>0.95930000000000004</v>
      </c>
    </row>
    <row r="112" spans="1:5" x14ac:dyDescent="0.25">
      <c r="A112" t="s">
        <v>343</v>
      </c>
      <c r="B112" t="s">
        <v>179</v>
      </c>
      <c r="C112">
        <v>1.1313</v>
      </c>
      <c r="D112">
        <v>0.88390000000000002</v>
      </c>
      <c r="E112">
        <v>0.8125</v>
      </c>
    </row>
    <row r="113" spans="1:5" x14ac:dyDescent="0.25">
      <c r="A113" t="s">
        <v>343</v>
      </c>
      <c r="B113" t="s">
        <v>180</v>
      </c>
      <c r="C113">
        <v>1.1313</v>
      </c>
      <c r="D113">
        <v>0.60770000000000002</v>
      </c>
      <c r="E113">
        <v>0.71940000000000004</v>
      </c>
    </row>
    <row r="114" spans="1:5" x14ac:dyDescent="0.25">
      <c r="A114" t="s">
        <v>343</v>
      </c>
      <c r="B114" t="s">
        <v>181</v>
      </c>
      <c r="C114">
        <v>1.1313</v>
      </c>
      <c r="D114">
        <v>0.99439999999999995</v>
      </c>
      <c r="E114">
        <v>0.95930000000000004</v>
      </c>
    </row>
    <row r="115" spans="1:5" x14ac:dyDescent="0.25">
      <c r="A115" t="s">
        <v>343</v>
      </c>
      <c r="B115" t="s">
        <v>182</v>
      </c>
      <c r="C115">
        <v>1.1313</v>
      </c>
      <c r="D115">
        <v>1.2706999999999999</v>
      </c>
      <c r="E115">
        <v>0.67149999999999999</v>
      </c>
    </row>
    <row r="116" spans="1:5" x14ac:dyDescent="0.25">
      <c r="A116" t="s">
        <v>343</v>
      </c>
      <c r="B116" t="s">
        <v>183</v>
      </c>
      <c r="C116">
        <v>1.1313</v>
      </c>
      <c r="D116">
        <v>0.77339999999999998</v>
      </c>
      <c r="E116">
        <v>0.81540000000000001</v>
      </c>
    </row>
    <row r="117" spans="1:5" x14ac:dyDescent="0.25">
      <c r="A117" t="s">
        <v>343</v>
      </c>
      <c r="B117" t="s">
        <v>184</v>
      </c>
      <c r="C117">
        <v>1.1313</v>
      </c>
      <c r="D117">
        <v>1.9888999999999999</v>
      </c>
      <c r="E117">
        <v>0.43169999999999997</v>
      </c>
    </row>
    <row r="118" spans="1:5" x14ac:dyDescent="0.25">
      <c r="A118" t="s">
        <v>343</v>
      </c>
      <c r="B118" t="s">
        <v>185</v>
      </c>
      <c r="C118">
        <v>1.1313</v>
      </c>
      <c r="D118">
        <v>0.93920000000000003</v>
      </c>
      <c r="E118">
        <v>0.62350000000000005</v>
      </c>
    </row>
    <row r="119" spans="1:5" x14ac:dyDescent="0.25">
      <c r="A119" t="s">
        <v>343</v>
      </c>
      <c r="B119" t="s">
        <v>186</v>
      </c>
      <c r="C119">
        <v>1.1313</v>
      </c>
      <c r="D119">
        <v>0.47139999999999999</v>
      </c>
      <c r="E119">
        <v>1.5347999999999999</v>
      </c>
    </row>
    <row r="120" spans="1:5" x14ac:dyDescent="0.25">
      <c r="A120" t="s">
        <v>343</v>
      </c>
      <c r="B120" t="s">
        <v>187</v>
      </c>
      <c r="C120">
        <v>1.1313</v>
      </c>
      <c r="D120">
        <v>0.71819999999999995</v>
      </c>
      <c r="E120">
        <v>0.86329999999999996</v>
      </c>
    </row>
    <row r="121" spans="1:5" x14ac:dyDescent="0.25">
      <c r="A121" t="s">
        <v>343</v>
      </c>
      <c r="B121" t="s">
        <v>188</v>
      </c>
      <c r="C121">
        <v>1.1313</v>
      </c>
      <c r="D121">
        <v>1.2375</v>
      </c>
      <c r="E121">
        <v>0.71619999999999995</v>
      </c>
    </row>
    <row r="122" spans="1:5" x14ac:dyDescent="0.25">
      <c r="A122" t="s">
        <v>343</v>
      </c>
      <c r="B122" t="s">
        <v>189</v>
      </c>
      <c r="C122">
        <v>1.1313</v>
      </c>
      <c r="D122">
        <v>1.0497000000000001</v>
      </c>
      <c r="E122">
        <v>1.0072000000000001</v>
      </c>
    </row>
    <row r="123" spans="1:5" x14ac:dyDescent="0.25">
      <c r="A123" t="s">
        <v>343</v>
      </c>
      <c r="B123" t="s">
        <v>190</v>
      </c>
      <c r="C123">
        <v>1.1313</v>
      </c>
      <c r="D123">
        <v>1.1049</v>
      </c>
      <c r="E123">
        <v>1.2949999999999999</v>
      </c>
    </row>
    <row r="124" spans="1:5" x14ac:dyDescent="0.25">
      <c r="A124" t="s">
        <v>343</v>
      </c>
      <c r="B124" t="s">
        <v>191</v>
      </c>
      <c r="C124">
        <v>1.1313</v>
      </c>
      <c r="D124">
        <v>0.71819999999999995</v>
      </c>
      <c r="E124">
        <v>1.4389000000000001</v>
      </c>
    </row>
    <row r="125" spans="1:5" x14ac:dyDescent="0.25">
      <c r="A125" t="s">
        <v>343</v>
      </c>
      <c r="B125" t="s">
        <v>192</v>
      </c>
      <c r="C125">
        <v>1.1313</v>
      </c>
      <c r="D125">
        <v>0.88390000000000002</v>
      </c>
      <c r="E125">
        <v>0.9113</v>
      </c>
    </row>
    <row r="126" spans="1:5" x14ac:dyDescent="0.25">
      <c r="A126" t="s">
        <v>343</v>
      </c>
      <c r="B126" t="s">
        <v>193</v>
      </c>
      <c r="C126">
        <v>1.1313</v>
      </c>
      <c r="D126">
        <v>0.77990000000000004</v>
      </c>
      <c r="E126">
        <v>1.4897</v>
      </c>
    </row>
    <row r="127" spans="1:5" x14ac:dyDescent="0.25">
      <c r="A127" t="s">
        <v>343</v>
      </c>
      <c r="B127" t="s">
        <v>194</v>
      </c>
      <c r="C127">
        <v>1.1313</v>
      </c>
      <c r="D127">
        <v>1.3812</v>
      </c>
      <c r="E127">
        <v>0.95930000000000004</v>
      </c>
    </row>
    <row r="128" spans="1:5" x14ac:dyDescent="0.25">
      <c r="A128" t="s">
        <v>343</v>
      </c>
      <c r="B128" t="s">
        <v>195</v>
      </c>
      <c r="C128">
        <v>1.1313</v>
      </c>
      <c r="D128">
        <v>1.7679</v>
      </c>
      <c r="E128">
        <v>0.9113</v>
      </c>
    </row>
    <row r="129" spans="1:5" x14ac:dyDescent="0.25">
      <c r="A129" t="s">
        <v>343</v>
      </c>
      <c r="B129" t="s">
        <v>196</v>
      </c>
      <c r="C129">
        <v>1.1313</v>
      </c>
      <c r="D129">
        <v>0.49719999999999998</v>
      </c>
      <c r="E129">
        <v>1.9664999999999999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1.2273000000000001</v>
      </c>
      <c r="D148">
        <v>1.3852</v>
      </c>
      <c r="E148">
        <v>0.4904</v>
      </c>
    </row>
    <row r="149" spans="1:5" x14ac:dyDescent="0.25">
      <c r="A149" t="s">
        <v>345</v>
      </c>
      <c r="B149" t="s">
        <v>216</v>
      </c>
      <c r="C149">
        <v>1.2273000000000001</v>
      </c>
      <c r="D149">
        <v>0.81479999999999997</v>
      </c>
      <c r="E149">
        <v>1.1393</v>
      </c>
    </row>
    <row r="150" spans="1:5" x14ac:dyDescent="0.25">
      <c r="A150" t="s">
        <v>345</v>
      </c>
      <c r="B150" t="s">
        <v>217</v>
      </c>
      <c r="C150">
        <v>1.2273000000000001</v>
      </c>
      <c r="D150">
        <v>0.96289999999999998</v>
      </c>
      <c r="E150">
        <v>1.1393</v>
      </c>
    </row>
    <row r="151" spans="1:5" x14ac:dyDescent="0.25">
      <c r="A151" t="s">
        <v>345</v>
      </c>
      <c r="B151" t="s">
        <v>218</v>
      </c>
      <c r="C151">
        <v>1.2273000000000001</v>
      </c>
      <c r="D151">
        <v>0.59260000000000002</v>
      </c>
      <c r="E151">
        <v>0.84209999999999996</v>
      </c>
    </row>
    <row r="152" spans="1:5" x14ac:dyDescent="0.25">
      <c r="A152" t="s">
        <v>345</v>
      </c>
      <c r="B152" t="s">
        <v>219</v>
      </c>
      <c r="C152">
        <v>1.2273000000000001</v>
      </c>
      <c r="D152">
        <v>1.4074</v>
      </c>
      <c r="E152">
        <v>0.79259999999999997</v>
      </c>
    </row>
    <row r="153" spans="1:5" x14ac:dyDescent="0.25">
      <c r="A153" t="s">
        <v>345</v>
      </c>
      <c r="B153" t="s">
        <v>220</v>
      </c>
      <c r="C153">
        <v>1.2273000000000001</v>
      </c>
      <c r="D153">
        <v>0.74070000000000003</v>
      </c>
      <c r="E153">
        <v>1.1889000000000001</v>
      </c>
    </row>
    <row r="154" spans="1:5" x14ac:dyDescent="0.25">
      <c r="A154" t="s">
        <v>345</v>
      </c>
      <c r="B154" t="s">
        <v>221</v>
      </c>
      <c r="C154">
        <v>1.2273000000000001</v>
      </c>
      <c r="D154">
        <v>1.3332999999999999</v>
      </c>
      <c r="E154">
        <v>0.74299999999999999</v>
      </c>
    </row>
    <row r="155" spans="1:5" x14ac:dyDescent="0.25">
      <c r="A155" t="s">
        <v>345</v>
      </c>
      <c r="B155" t="s">
        <v>222</v>
      </c>
      <c r="C155">
        <v>1.2273000000000001</v>
      </c>
      <c r="D155">
        <v>0.81479999999999997</v>
      </c>
      <c r="E155">
        <v>1.0444</v>
      </c>
    </row>
    <row r="156" spans="1:5" x14ac:dyDescent="0.25">
      <c r="A156" t="s">
        <v>345</v>
      </c>
      <c r="B156" t="s">
        <v>223</v>
      </c>
      <c r="C156">
        <v>1.2273000000000001</v>
      </c>
      <c r="D156">
        <v>1.2592000000000001</v>
      </c>
      <c r="E156">
        <v>0.79259999999999997</v>
      </c>
    </row>
    <row r="157" spans="1:5" x14ac:dyDescent="0.25">
      <c r="A157" t="s">
        <v>345</v>
      </c>
      <c r="B157" t="s">
        <v>224</v>
      </c>
      <c r="C157">
        <v>1.2273000000000001</v>
      </c>
      <c r="D157">
        <v>1.0591999999999999</v>
      </c>
      <c r="E157">
        <v>1.2533000000000001</v>
      </c>
    </row>
    <row r="158" spans="1:5" x14ac:dyDescent="0.25">
      <c r="A158" t="s">
        <v>345</v>
      </c>
      <c r="B158" t="s">
        <v>225</v>
      </c>
      <c r="C158">
        <v>1.2273000000000001</v>
      </c>
      <c r="D158">
        <v>0.66669999999999996</v>
      </c>
      <c r="E158">
        <v>1.2383999999999999</v>
      </c>
    </row>
    <row r="159" spans="1:5" x14ac:dyDescent="0.25">
      <c r="A159" t="s">
        <v>345</v>
      </c>
      <c r="B159" t="s">
        <v>226</v>
      </c>
      <c r="C159">
        <v>1.2273000000000001</v>
      </c>
      <c r="D159">
        <v>1.1852</v>
      </c>
      <c r="E159">
        <v>1.2383999999999999</v>
      </c>
    </row>
    <row r="160" spans="1:5" x14ac:dyDescent="0.25">
      <c r="A160" t="s">
        <v>345</v>
      </c>
      <c r="B160" t="s">
        <v>227</v>
      </c>
      <c r="C160">
        <v>1.2273000000000001</v>
      </c>
      <c r="D160">
        <v>0.44440000000000002</v>
      </c>
      <c r="E160">
        <v>1.0898000000000001</v>
      </c>
    </row>
    <row r="161" spans="1:5" x14ac:dyDescent="0.25">
      <c r="A161" t="s">
        <v>345</v>
      </c>
      <c r="B161" t="s">
        <v>228</v>
      </c>
      <c r="C161">
        <v>1.2273000000000001</v>
      </c>
      <c r="D161">
        <v>0.9506</v>
      </c>
      <c r="E161">
        <v>0.9536</v>
      </c>
    </row>
    <row r="162" spans="1:5" x14ac:dyDescent="0.25">
      <c r="A162" t="s">
        <v>345</v>
      </c>
      <c r="B162" t="s">
        <v>229</v>
      </c>
      <c r="C162">
        <v>1.2273000000000001</v>
      </c>
      <c r="D162">
        <v>1.1111</v>
      </c>
      <c r="E162">
        <v>0.89170000000000005</v>
      </c>
    </row>
    <row r="163" spans="1:5" x14ac:dyDescent="0.25">
      <c r="A163" t="s">
        <v>345</v>
      </c>
      <c r="B163" t="s">
        <v>230</v>
      </c>
      <c r="C163">
        <v>1.2273000000000001</v>
      </c>
      <c r="D163">
        <v>1.3332999999999999</v>
      </c>
      <c r="E163">
        <v>1.1393</v>
      </c>
    </row>
    <row r="164" spans="1:5" x14ac:dyDescent="0.25">
      <c r="A164" t="s">
        <v>346</v>
      </c>
      <c r="B164" t="s">
        <v>231</v>
      </c>
      <c r="C164">
        <v>1.1561999999999999</v>
      </c>
      <c r="D164">
        <v>1.1532</v>
      </c>
      <c r="E164">
        <v>1.0667</v>
      </c>
    </row>
    <row r="165" spans="1:5" x14ac:dyDescent="0.25">
      <c r="A165" t="s">
        <v>346</v>
      </c>
      <c r="B165" t="s">
        <v>232</v>
      </c>
      <c r="C165">
        <v>1.1561999999999999</v>
      </c>
      <c r="D165">
        <v>1.2974000000000001</v>
      </c>
      <c r="E165">
        <v>1.28</v>
      </c>
    </row>
    <row r="166" spans="1:5" x14ac:dyDescent="0.25">
      <c r="A166" t="s">
        <v>346</v>
      </c>
      <c r="B166" t="s">
        <v>233</v>
      </c>
      <c r="C166">
        <v>1.1561999999999999</v>
      </c>
      <c r="D166">
        <v>0.64870000000000005</v>
      </c>
      <c r="E166">
        <v>0.96</v>
      </c>
    </row>
    <row r="167" spans="1:5" x14ac:dyDescent="0.25">
      <c r="A167" t="s">
        <v>346</v>
      </c>
      <c r="B167" t="s">
        <v>234</v>
      </c>
      <c r="C167">
        <v>1.1561999999999999</v>
      </c>
      <c r="D167">
        <v>1.5568</v>
      </c>
      <c r="E167">
        <v>0.64</v>
      </c>
    </row>
    <row r="168" spans="1:5" x14ac:dyDescent="0.25">
      <c r="A168" t="s">
        <v>346</v>
      </c>
      <c r="B168" t="s">
        <v>235</v>
      </c>
      <c r="C168">
        <v>1.1561999999999999</v>
      </c>
      <c r="D168">
        <v>1.4415</v>
      </c>
      <c r="E168">
        <v>0.64</v>
      </c>
    </row>
    <row r="169" spans="1:5" x14ac:dyDescent="0.25">
      <c r="A169" t="s">
        <v>346</v>
      </c>
      <c r="B169" t="s">
        <v>322</v>
      </c>
      <c r="C169">
        <v>1.1561999999999999</v>
      </c>
      <c r="D169">
        <v>0.51890000000000003</v>
      </c>
      <c r="E169">
        <v>1.536</v>
      </c>
    </row>
    <row r="170" spans="1:5" x14ac:dyDescent="0.25">
      <c r="A170" t="s">
        <v>346</v>
      </c>
      <c r="B170" t="s">
        <v>236</v>
      </c>
      <c r="C170">
        <v>1.1561999999999999</v>
      </c>
      <c r="D170">
        <v>0.69189999999999996</v>
      </c>
      <c r="E170">
        <v>1.024</v>
      </c>
    </row>
    <row r="171" spans="1:5" x14ac:dyDescent="0.25">
      <c r="A171" t="s">
        <v>346</v>
      </c>
      <c r="B171" t="s">
        <v>237</v>
      </c>
      <c r="C171">
        <v>1.1561999999999999</v>
      </c>
      <c r="D171">
        <v>0.69189999999999996</v>
      </c>
      <c r="E171">
        <v>0.38400000000000001</v>
      </c>
    </row>
    <row r="172" spans="1:5" x14ac:dyDescent="0.25">
      <c r="A172" t="s">
        <v>346</v>
      </c>
      <c r="B172" t="s">
        <v>238</v>
      </c>
      <c r="C172">
        <v>1.1561999999999999</v>
      </c>
      <c r="D172">
        <v>0.5766</v>
      </c>
      <c r="E172">
        <v>0.64</v>
      </c>
    </row>
    <row r="173" spans="1:5" x14ac:dyDescent="0.25">
      <c r="A173" t="s">
        <v>346</v>
      </c>
      <c r="B173" t="s">
        <v>321</v>
      </c>
      <c r="C173">
        <v>1.1561999999999999</v>
      </c>
      <c r="D173">
        <v>0.7208</v>
      </c>
      <c r="E173">
        <v>0.74670000000000003</v>
      </c>
    </row>
    <row r="174" spans="1:5" x14ac:dyDescent="0.25">
      <c r="A174" t="s">
        <v>346</v>
      </c>
      <c r="B174" t="s">
        <v>239</v>
      </c>
      <c r="C174">
        <v>1.1561999999999999</v>
      </c>
      <c r="D174">
        <v>1.7298</v>
      </c>
      <c r="E174">
        <v>0.9143</v>
      </c>
    </row>
    <row r="175" spans="1:5" x14ac:dyDescent="0.25">
      <c r="A175" t="s">
        <v>346</v>
      </c>
      <c r="B175" t="s">
        <v>240</v>
      </c>
      <c r="C175">
        <v>1.1561999999999999</v>
      </c>
      <c r="D175">
        <v>1.2109000000000001</v>
      </c>
      <c r="E175">
        <v>1.024</v>
      </c>
    </row>
    <row r="176" spans="1:5" x14ac:dyDescent="0.25">
      <c r="A176" t="s">
        <v>346</v>
      </c>
      <c r="B176" t="s">
        <v>241</v>
      </c>
      <c r="C176">
        <v>1.1561999999999999</v>
      </c>
      <c r="D176">
        <v>1.0379</v>
      </c>
      <c r="E176">
        <v>1.28</v>
      </c>
    </row>
    <row r="177" spans="1:5" x14ac:dyDescent="0.25">
      <c r="A177" t="s">
        <v>346</v>
      </c>
      <c r="B177" t="s">
        <v>320</v>
      </c>
      <c r="C177">
        <v>1.1561999999999999</v>
      </c>
      <c r="D177">
        <v>0.4325</v>
      </c>
      <c r="E177">
        <v>0.64</v>
      </c>
    </row>
    <row r="178" spans="1:5" x14ac:dyDescent="0.25">
      <c r="A178" t="s">
        <v>346</v>
      </c>
      <c r="B178" t="s">
        <v>242</v>
      </c>
      <c r="C178">
        <v>1.1561999999999999</v>
      </c>
      <c r="D178">
        <v>0.8649</v>
      </c>
      <c r="E178">
        <v>0.96</v>
      </c>
    </row>
    <row r="179" spans="1:5" x14ac:dyDescent="0.25">
      <c r="A179" t="s">
        <v>346</v>
      </c>
      <c r="B179" t="s">
        <v>243</v>
      </c>
      <c r="C179">
        <v>1.1561999999999999</v>
      </c>
      <c r="D179">
        <v>1.0091000000000001</v>
      </c>
      <c r="E179">
        <v>1.1733</v>
      </c>
    </row>
    <row r="180" spans="1:5" x14ac:dyDescent="0.25">
      <c r="A180" t="s">
        <v>346</v>
      </c>
      <c r="B180" t="s">
        <v>244</v>
      </c>
      <c r="C180">
        <v>1.1561999999999999</v>
      </c>
      <c r="D180">
        <v>1.1532</v>
      </c>
      <c r="E180">
        <v>1.7067000000000001</v>
      </c>
    </row>
    <row r="181" spans="1:5" x14ac:dyDescent="0.25">
      <c r="A181" t="s">
        <v>346</v>
      </c>
      <c r="B181" t="s">
        <v>245</v>
      </c>
      <c r="C181">
        <v>1.1561999999999999</v>
      </c>
      <c r="D181">
        <v>0.8649</v>
      </c>
      <c r="E181">
        <v>1.4079999999999999</v>
      </c>
    </row>
    <row r="182" spans="1:5" x14ac:dyDescent="0.25">
      <c r="A182" t="s">
        <v>347</v>
      </c>
      <c r="B182" t="s">
        <v>246</v>
      </c>
      <c r="C182">
        <v>0.8125</v>
      </c>
      <c r="D182">
        <v>0.87909999999999999</v>
      </c>
      <c r="E182">
        <v>2.2856999999999998</v>
      </c>
    </row>
    <row r="183" spans="1:5" x14ac:dyDescent="0.25">
      <c r="A183" t="s">
        <v>347</v>
      </c>
      <c r="B183" t="s">
        <v>247</v>
      </c>
      <c r="C183">
        <v>0.8125</v>
      </c>
      <c r="D183">
        <v>1.0256000000000001</v>
      </c>
      <c r="E183">
        <v>0.50790000000000002</v>
      </c>
    </row>
    <row r="184" spans="1:5" x14ac:dyDescent="0.25">
      <c r="A184" t="s">
        <v>347</v>
      </c>
      <c r="B184" t="s">
        <v>248</v>
      </c>
      <c r="C184">
        <v>0.8125</v>
      </c>
      <c r="D184">
        <v>0.35160000000000002</v>
      </c>
      <c r="E184">
        <v>0.43540000000000001</v>
      </c>
    </row>
    <row r="185" spans="1:5" x14ac:dyDescent="0.25">
      <c r="A185" t="s">
        <v>347</v>
      </c>
      <c r="B185" t="s">
        <v>249</v>
      </c>
      <c r="C185">
        <v>0.8125</v>
      </c>
      <c r="D185">
        <v>0.2051</v>
      </c>
      <c r="E185">
        <v>2.2856999999999998</v>
      </c>
    </row>
    <row r="186" spans="1:5" x14ac:dyDescent="0.25">
      <c r="A186" t="s">
        <v>347</v>
      </c>
      <c r="B186" t="s">
        <v>324</v>
      </c>
      <c r="C186">
        <v>0.8125</v>
      </c>
      <c r="D186">
        <v>0.35160000000000002</v>
      </c>
      <c r="E186">
        <v>0.76190000000000002</v>
      </c>
    </row>
    <row r="187" spans="1:5" x14ac:dyDescent="0.25">
      <c r="A187" t="s">
        <v>347</v>
      </c>
      <c r="B187" t="s">
        <v>250</v>
      </c>
      <c r="C187">
        <v>0.8125</v>
      </c>
      <c r="D187">
        <v>1.4359</v>
      </c>
      <c r="E187">
        <v>0.38100000000000001</v>
      </c>
    </row>
    <row r="188" spans="1:5" x14ac:dyDescent="0.25">
      <c r="A188" t="s">
        <v>347</v>
      </c>
      <c r="B188" t="s">
        <v>251</v>
      </c>
      <c r="C188">
        <v>0.8125</v>
      </c>
      <c r="D188">
        <v>1.641</v>
      </c>
      <c r="E188">
        <v>0.50790000000000002</v>
      </c>
    </row>
    <row r="189" spans="1:5" x14ac:dyDescent="0.25">
      <c r="A189" t="s">
        <v>347</v>
      </c>
      <c r="B189" t="s">
        <v>323</v>
      </c>
      <c r="C189">
        <v>0.8125</v>
      </c>
      <c r="D189">
        <v>2.2153999999999998</v>
      </c>
      <c r="E189">
        <v>0.60950000000000004</v>
      </c>
    </row>
    <row r="190" spans="1:5" x14ac:dyDescent="0.25">
      <c r="A190" t="s">
        <v>347</v>
      </c>
      <c r="B190" t="s">
        <v>252</v>
      </c>
      <c r="C190">
        <v>0.8125</v>
      </c>
      <c r="D190">
        <v>0.82050000000000001</v>
      </c>
      <c r="E190">
        <v>0.76190000000000002</v>
      </c>
    </row>
    <row r="191" spans="1:5" x14ac:dyDescent="0.25">
      <c r="A191" t="s">
        <v>347</v>
      </c>
      <c r="B191" t="s">
        <v>253</v>
      </c>
      <c r="C191">
        <v>0.8125</v>
      </c>
      <c r="D191">
        <v>1.4359</v>
      </c>
      <c r="E191">
        <v>1.2698</v>
      </c>
    </row>
    <row r="192" spans="1:5" x14ac:dyDescent="0.25">
      <c r="A192" t="s">
        <v>347</v>
      </c>
      <c r="B192" t="s">
        <v>255</v>
      </c>
      <c r="C192">
        <v>0.8125</v>
      </c>
      <c r="D192">
        <v>0.98460000000000003</v>
      </c>
      <c r="E192">
        <v>1.2190000000000001</v>
      </c>
    </row>
    <row r="193" spans="1:5" x14ac:dyDescent="0.25">
      <c r="A193" t="s">
        <v>347</v>
      </c>
      <c r="B193" t="s">
        <v>256</v>
      </c>
      <c r="C193">
        <v>0.8125</v>
      </c>
      <c r="D193">
        <v>0.87909999999999999</v>
      </c>
      <c r="E193">
        <v>1.3061</v>
      </c>
    </row>
    <row r="194" spans="1:5" x14ac:dyDescent="0.25">
      <c r="A194" t="s">
        <v>347</v>
      </c>
      <c r="B194" t="s">
        <v>257</v>
      </c>
      <c r="C194">
        <v>0.8125</v>
      </c>
      <c r="D194">
        <v>0.73850000000000005</v>
      </c>
      <c r="E194">
        <v>0.60950000000000004</v>
      </c>
    </row>
    <row r="195" spans="1:5" x14ac:dyDescent="0.25">
      <c r="A195" t="s">
        <v>347</v>
      </c>
      <c r="B195" t="s">
        <v>325</v>
      </c>
      <c r="C195">
        <v>0.8125</v>
      </c>
      <c r="D195">
        <v>1.0548999999999999</v>
      </c>
      <c r="E195">
        <v>1.0884</v>
      </c>
    </row>
    <row r="196" spans="1:5" x14ac:dyDescent="0.25">
      <c r="A196" t="s">
        <v>347</v>
      </c>
      <c r="B196" t="s">
        <v>258</v>
      </c>
      <c r="C196">
        <v>0.8125</v>
      </c>
      <c r="D196">
        <v>1.2307999999999999</v>
      </c>
      <c r="E196">
        <v>1.0667</v>
      </c>
    </row>
    <row r="197" spans="1:5" x14ac:dyDescent="0.25">
      <c r="A197" t="s">
        <v>347</v>
      </c>
      <c r="B197" t="s">
        <v>259</v>
      </c>
      <c r="C197">
        <v>0.8125</v>
      </c>
      <c r="D197">
        <v>1.2307999999999999</v>
      </c>
      <c r="E197">
        <v>0.60950000000000004</v>
      </c>
    </row>
    <row r="198" spans="1:5" x14ac:dyDescent="0.25">
      <c r="A198" t="s">
        <v>348</v>
      </c>
      <c r="B198" t="s">
        <v>260</v>
      </c>
      <c r="C198">
        <v>1.1932</v>
      </c>
      <c r="D198">
        <v>0.83809999999999996</v>
      </c>
      <c r="E198">
        <v>1.3556999999999999</v>
      </c>
    </row>
    <row r="199" spans="1:5" x14ac:dyDescent="0.25">
      <c r="A199" t="s">
        <v>348</v>
      </c>
      <c r="B199" t="s">
        <v>261</v>
      </c>
      <c r="C199">
        <v>1.1932</v>
      </c>
      <c r="D199">
        <v>1.1733</v>
      </c>
      <c r="E199">
        <v>1.7747999999999999</v>
      </c>
    </row>
    <row r="200" spans="1:5" x14ac:dyDescent="0.25">
      <c r="A200" t="s">
        <v>348</v>
      </c>
      <c r="B200" t="s">
        <v>262</v>
      </c>
      <c r="C200">
        <v>1.1932</v>
      </c>
      <c r="D200">
        <v>1.2571000000000001</v>
      </c>
      <c r="E200">
        <v>0.73950000000000005</v>
      </c>
    </row>
    <row r="201" spans="1:5" x14ac:dyDescent="0.25">
      <c r="A201" t="s">
        <v>348</v>
      </c>
      <c r="B201" t="s">
        <v>263</v>
      </c>
      <c r="C201">
        <v>1.1932</v>
      </c>
      <c r="D201">
        <v>1.3968</v>
      </c>
      <c r="E201">
        <v>0.73950000000000005</v>
      </c>
    </row>
    <row r="202" spans="1:5" x14ac:dyDescent="0.25">
      <c r="A202" t="s">
        <v>348</v>
      </c>
      <c r="B202" t="s">
        <v>326</v>
      </c>
      <c r="C202">
        <v>1.1932</v>
      </c>
      <c r="D202">
        <v>0.83809999999999996</v>
      </c>
      <c r="E202">
        <v>0.98599999999999999</v>
      </c>
    </row>
    <row r="203" spans="1:5" x14ac:dyDescent="0.25">
      <c r="A203" t="s">
        <v>348</v>
      </c>
      <c r="B203" t="s">
        <v>264</v>
      </c>
      <c r="C203">
        <v>1.1932</v>
      </c>
      <c r="D203">
        <v>1.3968</v>
      </c>
      <c r="E203">
        <v>1.3556999999999999</v>
      </c>
    </row>
    <row r="204" spans="1:5" x14ac:dyDescent="0.25">
      <c r="A204" t="s">
        <v>348</v>
      </c>
      <c r="B204" t="s">
        <v>265</v>
      </c>
      <c r="C204">
        <v>1.1932</v>
      </c>
      <c r="D204">
        <v>0.67049999999999998</v>
      </c>
      <c r="E204">
        <v>1.3310999999999999</v>
      </c>
    </row>
    <row r="205" spans="1:5" x14ac:dyDescent="0.25">
      <c r="A205" t="s">
        <v>348</v>
      </c>
      <c r="B205" t="s">
        <v>266</v>
      </c>
      <c r="C205">
        <v>1.1932</v>
      </c>
      <c r="D205">
        <v>1.2571000000000001</v>
      </c>
      <c r="E205">
        <v>0.73950000000000005</v>
      </c>
    </row>
    <row r="206" spans="1:5" x14ac:dyDescent="0.25">
      <c r="A206" t="s">
        <v>348</v>
      </c>
      <c r="B206" t="s">
        <v>267</v>
      </c>
      <c r="C206">
        <v>1.1932</v>
      </c>
      <c r="D206">
        <v>0.83809999999999996</v>
      </c>
      <c r="E206">
        <v>0.61619999999999997</v>
      </c>
    </row>
    <row r="207" spans="1:5" x14ac:dyDescent="0.25">
      <c r="A207" t="s">
        <v>348</v>
      </c>
      <c r="B207" t="s">
        <v>327</v>
      </c>
      <c r="C207">
        <v>1.1932</v>
      </c>
      <c r="D207">
        <v>0.9778</v>
      </c>
      <c r="E207">
        <v>0.73950000000000005</v>
      </c>
    </row>
    <row r="208" spans="1:5" x14ac:dyDescent="0.25">
      <c r="A208" t="s">
        <v>348</v>
      </c>
      <c r="B208" t="s">
        <v>268</v>
      </c>
      <c r="C208">
        <v>1.1932</v>
      </c>
      <c r="D208">
        <v>0.83809999999999996</v>
      </c>
      <c r="E208">
        <v>0.9244</v>
      </c>
    </row>
    <row r="209" spans="1:5" x14ac:dyDescent="0.25">
      <c r="A209" t="s">
        <v>348</v>
      </c>
      <c r="B209" t="s">
        <v>269</v>
      </c>
      <c r="C209">
        <v>1.1932</v>
      </c>
      <c r="D209">
        <v>0.83809999999999996</v>
      </c>
      <c r="E209">
        <v>0.98599999999999999</v>
      </c>
    </row>
    <row r="210" spans="1:5" x14ac:dyDescent="0.25">
      <c r="A210" t="s">
        <v>348</v>
      </c>
      <c r="B210" t="s">
        <v>270</v>
      </c>
      <c r="C210">
        <v>1.1932</v>
      </c>
      <c r="D210">
        <v>0.50280000000000002</v>
      </c>
      <c r="E210">
        <v>0.44369999999999998</v>
      </c>
    </row>
    <row r="211" spans="1:5" x14ac:dyDescent="0.25">
      <c r="A211" t="s">
        <v>348</v>
      </c>
      <c r="B211" t="s">
        <v>271</v>
      </c>
      <c r="C211">
        <v>1.1932</v>
      </c>
      <c r="D211">
        <v>0.67049999999999998</v>
      </c>
      <c r="E211">
        <v>1.1832</v>
      </c>
    </row>
    <row r="212" spans="1:5" x14ac:dyDescent="0.25">
      <c r="A212" t="s">
        <v>348</v>
      </c>
      <c r="B212" t="s">
        <v>272</v>
      </c>
      <c r="C212">
        <v>1.1932</v>
      </c>
      <c r="D212">
        <v>0.20949999999999999</v>
      </c>
      <c r="E212">
        <v>1.2941</v>
      </c>
    </row>
    <row r="213" spans="1:5" x14ac:dyDescent="0.25">
      <c r="A213" t="s">
        <v>348</v>
      </c>
      <c r="B213" t="s">
        <v>273</v>
      </c>
      <c r="C213">
        <v>1.1932</v>
      </c>
      <c r="D213">
        <v>1.8158000000000001</v>
      </c>
      <c r="E213">
        <v>0.98599999999999999</v>
      </c>
    </row>
    <row r="214" spans="1:5" x14ac:dyDescent="0.25">
      <c r="A214" t="s">
        <v>349</v>
      </c>
      <c r="B214" t="s">
        <v>274</v>
      </c>
      <c r="C214">
        <v>1.0435000000000001</v>
      </c>
      <c r="D214">
        <v>0.95830000000000004</v>
      </c>
      <c r="E214">
        <v>0.77939999999999998</v>
      </c>
    </row>
    <row r="215" spans="1:5" x14ac:dyDescent="0.25">
      <c r="A215" t="s">
        <v>349</v>
      </c>
      <c r="B215" t="s">
        <v>275</v>
      </c>
      <c r="C215">
        <v>1.0435000000000001</v>
      </c>
      <c r="D215">
        <v>0.63890000000000002</v>
      </c>
      <c r="E215">
        <v>1.4289000000000001</v>
      </c>
    </row>
    <row r="216" spans="1:5" x14ac:dyDescent="0.25">
      <c r="A216" t="s">
        <v>349</v>
      </c>
      <c r="B216" t="s">
        <v>276</v>
      </c>
      <c r="C216">
        <v>1.0435000000000001</v>
      </c>
      <c r="D216">
        <v>1.1326000000000001</v>
      </c>
      <c r="E216">
        <v>0.47960000000000003</v>
      </c>
    </row>
    <row r="217" spans="1:5" x14ac:dyDescent="0.25">
      <c r="A217" t="s">
        <v>349</v>
      </c>
      <c r="B217" t="s">
        <v>277</v>
      </c>
      <c r="C217">
        <v>1.0435000000000001</v>
      </c>
      <c r="D217">
        <v>1.4810000000000001</v>
      </c>
      <c r="E217">
        <v>0.71950000000000003</v>
      </c>
    </row>
    <row r="218" spans="1:5" x14ac:dyDescent="0.25">
      <c r="A218" t="s">
        <v>349</v>
      </c>
      <c r="B218" t="s">
        <v>278</v>
      </c>
      <c r="C218">
        <v>1.0435000000000001</v>
      </c>
      <c r="D218">
        <v>0.87119999999999997</v>
      </c>
      <c r="E218">
        <v>1.0192000000000001</v>
      </c>
    </row>
    <row r="219" spans="1:5" x14ac:dyDescent="0.25">
      <c r="A219" t="s">
        <v>349</v>
      </c>
      <c r="B219" t="s">
        <v>279</v>
      </c>
      <c r="C219">
        <v>1.0435000000000001</v>
      </c>
      <c r="D219">
        <v>1.1180000000000001</v>
      </c>
      <c r="E219">
        <v>1.0442</v>
      </c>
    </row>
    <row r="220" spans="1:5" x14ac:dyDescent="0.25">
      <c r="A220" t="s">
        <v>349</v>
      </c>
      <c r="B220" t="s">
        <v>280</v>
      </c>
      <c r="C220">
        <v>1.0435000000000001</v>
      </c>
      <c r="D220">
        <v>0.63890000000000002</v>
      </c>
      <c r="E220">
        <v>0.76939999999999997</v>
      </c>
    </row>
    <row r="221" spans="1:5" x14ac:dyDescent="0.25">
      <c r="A221" t="s">
        <v>349</v>
      </c>
      <c r="B221" t="s">
        <v>281</v>
      </c>
      <c r="C221">
        <v>1.0435000000000001</v>
      </c>
      <c r="D221">
        <v>1.2197</v>
      </c>
      <c r="E221">
        <v>1.1391</v>
      </c>
    </row>
    <row r="222" spans="1:5" x14ac:dyDescent="0.25">
      <c r="A222" t="s">
        <v>349</v>
      </c>
      <c r="B222" t="s">
        <v>282</v>
      </c>
      <c r="C222">
        <v>1.0435000000000001</v>
      </c>
      <c r="D222">
        <v>1.0454000000000001</v>
      </c>
      <c r="E222">
        <v>0.83940000000000003</v>
      </c>
    </row>
    <row r="223" spans="1:5" x14ac:dyDescent="0.25">
      <c r="A223" t="s">
        <v>349</v>
      </c>
      <c r="B223" t="s">
        <v>283</v>
      </c>
      <c r="C223">
        <v>1.0435000000000001</v>
      </c>
      <c r="D223">
        <v>1.7423999999999999</v>
      </c>
      <c r="E223">
        <v>0.65949999999999998</v>
      </c>
    </row>
    <row r="224" spans="1:5" x14ac:dyDescent="0.25">
      <c r="A224" t="s">
        <v>349</v>
      </c>
      <c r="B224" t="s">
        <v>284</v>
      </c>
      <c r="C224">
        <v>1.0435000000000001</v>
      </c>
      <c r="D224">
        <v>0.87849999999999995</v>
      </c>
      <c r="E224">
        <v>0.76939999999999997</v>
      </c>
    </row>
    <row r="225" spans="1:5" x14ac:dyDescent="0.25">
      <c r="A225" t="s">
        <v>349</v>
      </c>
      <c r="B225" t="s">
        <v>285</v>
      </c>
      <c r="C225">
        <v>1.0435000000000001</v>
      </c>
      <c r="D225">
        <v>1.2778</v>
      </c>
      <c r="E225">
        <v>0.98929999999999996</v>
      </c>
    </row>
    <row r="226" spans="1:5" x14ac:dyDescent="0.25">
      <c r="A226" t="s">
        <v>349</v>
      </c>
      <c r="B226" t="s">
        <v>286</v>
      </c>
      <c r="C226">
        <v>1.0435000000000001</v>
      </c>
      <c r="D226">
        <v>0.55900000000000005</v>
      </c>
      <c r="E226">
        <v>1.6488</v>
      </c>
    </row>
    <row r="227" spans="1:5" x14ac:dyDescent="0.25">
      <c r="A227" t="s">
        <v>349</v>
      </c>
      <c r="B227" t="s">
        <v>287</v>
      </c>
      <c r="C227">
        <v>1.0435000000000001</v>
      </c>
      <c r="D227">
        <v>0.26140000000000002</v>
      </c>
      <c r="E227">
        <v>1.319</v>
      </c>
    </row>
    <row r="228" spans="1:5" x14ac:dyDescent="0.25">
      <c r="A228" t="s">
        <v>349</v>
      </c>
      <c r="B228" t="s">
        <v>288</v>
      </c>
      <c r="C228">
        <v>1.0435000000000001</v>
      </c>
      <c r="D228">
        <v>1.0382</v>
      </c>
      <c r="E228">
        <v>1.3740000000000001</v>
      </c>
    </row>
    <row r="229" spans="1:5" x14ac:dyDescent="0.25">
      <c r="A229" t="s">
        <v>349</v>
      </c>
      <c r="B229" t="s">
        <v>289</v>
      </c>
      <c r="C229">
        <v>1.0435000000000001</v>
      </c>
      <c r="D229">
        <v>1.1979</v>
      </c>
      <c r="E229">
        <v>0.93430000000000002</v>
      </c>
    </row>
    <row r="230" spans="1:5" x14ac:dyDescent="0.25">
      <c r="A230" t="s">
        <v>290</v>
      </c>
      <c r="B230" t="s">
        <v>291</v>
      </c>
      <c r="C230">
        <v>1.1247</v>
      </c>
      <c r="D230">
        <v>1.0669999999999999</v>
      </c>
      <c r="E230">
        <v>0.90349999999999997</v>
      </c>
    </row>
    <row r="231" spans="1:5" x14ac:dyDescent="0.25">
      <c r="A231" t="s">
        <v>290</v>
      </c>
      <c r="B231" t="s">
        <v>292</v>
      </c>
      <c r="C231">
        <v>1.1247</v>
      </c>
      <c r="D231">
        <v>0.4446</v>
      </c>
      <c r="E231">
        <v>0.96799999999999997</v>
      </c>
    </row>
    <row r="232" spans="1:5" x14ac:dyDescent="0.25">
      <c r="A232" t="s">
        <v>290</v>
      </c>
      <c r="B232" t="s">
        <v>293</v>
      </c>
      <c r="C232">
        <v>1.1247</v>
      </c>
      <c r="D232">
        <v>0.5716</v>
      </c>
      <c r="E232">
        <v>1.32</v>
      </c>
    </row>
    <row r="233" spans="1:5" x14ac:dyDescent="0.25">
      <c r="A233" t="s">
        <v>290</v>
      </c>
      <c r="B233" t="s">
        <v>294</v>
      </c>
      <c r="C233">
        <v>1.1247</v>
      </c>
      <c r="D233">
        <v>0.9526</v>
      </c>
      <c r="E233">
        <v>0.79200000000000004</v>
      </c>
    </row>
    <row r="234" spans="1:5" x14ac:dyDescent="0.25">
      <c r="A234" t="s">
        <v>290</v>
      </c>
      <c r="B234" t="s">
        <v>295</v>
      </c>
      <c r="C234">
        <v>1.1247</v>
      </c>
      <c r="D234">
        <v>1.1262000000000001</v>
      </c>
      <c r="E234">
        <v>0.82130000000000003</v>
      </c>
    </row>
    <row r="235" spans="1:5" x14ac:dyDescent="0.25">
      <c r="A235" t="s">
        <v>290</v>
      </c>
      <c r="B235" t="s">
        <v>296</v>
      </c>
      <c r="C235">
        <v>1.1247</v>
      </c>
      <c r="D235">
        <v>0.53349999999999997</v>
      </c>
      <c r="E235">
        <v>0.86240000000000006</v>
      </c>
    </row>
    <row r="236" spans="1:5" x14ac:dyDescent="0.25">
      <c r="A236" t="s">
        <v>290</v>
      </c>
      <c r="B236" t="s">
        <v>297</v>
      </c>
      <c r="C236">
        <v>1.1247</v>
      </c>
      <c r="D236">
        <v>1.2447999999999999</v>
      </c>
      <c r="E236">
        <v>1.232</v>
      </c>
    </row>
    <row r="237" spans="1:5" x14ac:dyDescent="0.25">
      <c r="A237" t="s">
        <v>290</v>
      </c>
      <c r="B237" t="s">
        <v>298</v>
      </c>
      <c r="C237">
        <v>1.1247</v>
      </c>
      <c r="D237">
        <v>1.1262000000000001</v>
      </c>
      <c r="E237">
        <v>1.5605</v>
      </c>
    </row>
    <row r="238" spans="1:5" x14ac:dyDescent="0.25">
      <c r="A238" t="s">
        <v>290</v>
      </c>
      <c r="B238" t="s">
        <v>299</v>
      </c>
      <c r="C238">
        <v>1.1247</v>
      </c>
      <c r="D238">
        <v>1.1262000000000001</v>
      </c>
      <c r="E238">
        <v>1.3141</v>
      </c>
    </row>
    <row r="239" spans="1:5" x14ac:dyDescent="0.25">
      <c r="A239" t="s">
        <v>290</v>
      </c>
      <c r="B239" t="s">
        <v>300</v>
      </c>
      <c r="C239">
        <v>1.1247</v>
      </c>
      <c r="D239">
        <v>0.82989999999999997</v>
      </c>
      <c r="E239">
        <v>1.1498999999999999</v>
      </c>
    </row>
    <row r="240" spans="1:5" x14ac:dyDescent="0.25">
      <c r="A240" t="s">
        <v>290</v>
      </c>
      <c r="B240" t="s">
        <v>301</v>
      </c>
      <c r="C240">
        <v>1.1247</v>
      </c>
      <c r="D240">
        <v>0.47420000000000001</v>
      </c>
      <c r="E240">
        <v>0.65710000000000002</v>
      </c>
    </row>
    <row r="241" spans="1:5" x14ac:dyDescent="0.25">
      <c r="A241" t="s">
        <v>290</v>
      </c>
      <c r="B241" t="s">
        <v>302</v>
      </c>
      <c r="C241">
        <v>1.1247</v>
      </c>
      <c r="D241">
        <v>0.8256</v>
      </c>
      <c r="E241">
        <v>0.88</v>
      </c>
    </row>
    <row r="242" spans="1:5" x14ac:dyDescent="0.25">
      <c r="A242" t="s">
        <v>290</v>
      </c>
      <c r="B242" t="s">
        <v>303</v>
      </c>
      <c r="C242">
        <v>1.1247</v>
      </c>
      <c r="D242">
        <v>1.0797000000000001</v>
      </c>
      <c r="E242">
        <v>1.276</v>
      </c>
    </row>
    <row r="243" spans="1:5" x14ac:dyDescent="0.25">
      <c r="A243" t="s">
        <v>290</v>
      </c>
      <c r="B243" t="s">
        <v>304</v>
      </c>
      <c r="C243">
        <v>1.1247</v>
      </c>
      <c r="D243">
        <v>0.82989999999999997</v>
      </c>
      <c r="E243">
        <v>1.0266999999999999</v>
      </c>
    </row>
    <row r="244" spans="1:5" x14ac:dyDescent="0.25">
      <c r="A244" t="s">
        <v>290</v>
      </c>
      <c r="B244" t="s">
        <v>305</v>
      </c>
      <c r="C244">
        <v>1.1247</v>
      </c>
      <c r="D244">
        <v>0.8256</v>
      </c>
      <c r="E244">
        <v>0.44</v>
      </c>
    </row>
    <row r="245" spans="1:5" x14ac:dyDescent="0.25">
      <c r="A245" t="s">
        <v>290</v>
      </c>
      <c r="B245" t="s">
        <v>306</v>
      </c>
      <c r="C245">
        <v>1.1247</v>
      </c>
      <c r="D245">
        <v>1.7190000000000001</v>
      </c>
      <c r="E245">
        <v>0.78029999999999999</v>
      </c>
    </row>
    <row r="246" spans="1:5" x14ac:dyDescent="0.25">
      <c r="A246" t="s">
        <v>290</v>
      </c>
      <c r="B246" t="s">
        <v>307</v>
      </c>
      <c r="C246">
        <v>1.1247</v>
      </c>
      <c r="D246">
        <v>0.8891</v>
      </c>
      <c r="E246">
        <v>0.86240000000000006</v>
      </c>
    </row>
    <row r="247" spans="1:5" x14ac:dyDescent="0.25">
      <c r="A247" t="s">
        <v>290</v>
      </c>
      <c r="B247" t="s">
        <v>308</v>
      </c>
      <c r="C247">
        <v>1.1247</v>
      </c>
      <c r="D247">
        <v>1.0797000000000001</v>
      </c>
      <c r="E247">
        <v>0.83599999999999997</v>
      </c>
    </row>
    <row r="248" spans="1:5" x14ac:dyDescent="0.25">
      <c r="A248" t="s">
        <v>290</v>
      </c>
      <c r="B248" t="s">
        <v>309</v>
      </c>
      <c r="C248">
        <v>1.1247</v>
      </c>
      <c r="D248">
        <v>1.0077</v>
      </c>
      <c r="E248">
        <v>1.1088</v>
      </c>
    </row>
    <row r="249" spans="1:5" x14ac:dyDescent="0.25">
      <c r="A249" t="s">
        <v>290</v>
      </c>
      <c r="B249" t="s">
        <v>310</v>
      </c>
      <c r="C249">
        <v>1.1247</v>
      </c>
      <c r="D249">
        <v>1.1432</v>
      </c>
      <c r="E249">
        <v>0.83599999999999997</v>
      </c>
    </row>
    <row r="250" spans="1:5" x14ac:dyDescent="0.25">
      <c r="A250" t="s">
        <v>290</v>
      </c>
      <c r="B250" t="s">
        <v>311</v>
      </c>
      <c r="C250">
        <v>1.1247</v>
      </c>
      <c r="D250">
        <v>1.0669999999999999</v>
      </c>
      <c r="E250">
        <v>1.1088</v>
      </c>
    </row>
    <row r="251" spans="1:5" x14ac:dyDescent="0.25">
      <c r="A251" t="s">
        <v>290</v>
      </c>
      <c r="B251" t="s">
        <v>312</v>
      </c>
      <c r="C251">
        <v>1.1247</v>
      </c>
      <c r="D251">
        <v>1.3972</v>
      </c>
      <c r="E251">
        <v>1.3640000000000001</v>
      </c>
    </row>
    <row r="252" spans="1:5" x14ac:dyDescent="0.25">
      <c r="A252" t="s">
        <v>290</v>
      </c>
      <c r="B252" t="s">
        <v>313</v>
      </c>
      <c r="C252">
        <v>1.1247</v>
      </c>
      <c r="D252">
        <v>1.0077</v>
      </c>
      <c r="E252">
        <v>1.0266999999999999</v>
      </c>
    </row>
    <row r="253" spans="1:5" x14ac:dyDescent="0.25">
      <c r="A253" t="s">
        <v>290</v>
      </c>
      <c r="B253" t="s">
        <v>314</v>
      </c>
      <c r="C253">
        <v>1.1247</v>
      </c>
      <c r="D253">
        <v>1.4607000000000001</v>
      </c>
      <c r="E253">
        <v>0.57199999999999995</v>
      </c>
    </row>
    <row r="254" spans="1:5" x14ac:dyDescent="0.25">
      <c r="A254" t="s">
        <v>290</v>
      </c>
      <c r="B254" t="s">
        <v>315</v>
      </c>
      <c r="C254">
        <v>1.1247</v>
      </c>
      <c r="D254">
        <v>1.3972</v>
      </c>
      <c r="E254">
        <v>0.748</v>
      </c>
    </row>
    <row r="255" spans="1:5" x14ac:dyDescent="0.25">
      <c r="A255" t="s">
        <v>290</v>
      </c>
      <c r="B255" t="s">
        <v>316</v>
      </c>
      <c r="C255">
        <v>1.1247</v>
      </c>
      <c r="D255">
        <v>0.82989999999999997</v>
      </c>
      <c r="E255">
        <v>1.4373</v>
      </c>
    </row>
    <row r="256" spans="1:5" x14ac:dyDescent="0.25">
      <c r="A256" t="s">
        <v>290</v>
      </c>
      <c r="B256" t="s">
        <v>317</v>
      </c>
      <c r="C256">
        <v>1.1247</v>
      </c>
      <c r="D256">
        <v>0.9526</v>
      </c>
      <c r="E256">
        <v>1.056</v>
      </c>
    </row>
    <row r="257" spans="1:5" x14ac:dyDescent="0.25">
      <c r="A257" t="s">
        <v>357</v>
      </c>
      <c r="B257" t="s">
        <v>335</v>
      </c>
      <c r="C257">
        <v>1.5306</v>
      </c>
      <c r="D257">
        <v>1.0452999999999999</v>
      </c>
      <c r="E257">
        <v>0.3095</v>
      </c>
    </row>
    <row r="258" spans="1:5" x14ac:dyDescent="0.25">
      <c r="A258" t="s">
        <v>357</v>
      </c>
      <c r="B258" t="s">
        <v>334</v>
      </c>
      <c r="C258">
        <v>1.5306</v>
      </c>
      <c r="D258">
        <v>0.52270000000000005</v>
      </c>
      <c r="E258">
        <v>0.72209999999999996</v>
      </c>
    </row>
    <row r="259" spans="1:5" x14ac:dyDescent="0.25">
      <c r="A259" t="s">
        <v>357</v>
      </c>
      <c r="B259" t="s">
        <v>330</v>
      </c>
      <c r="C259">
        <v>1.5306</v>
      </c>
      <c r="D259">
        <v>0.52270000000000005</v>
      </c>
      <c r="E259">
        <v>1.0316000000000001</v>
      </c>
    </row>
    <row r="260" spans="1:5" x14ac:dyDescent="0.25">
      <c r="A260" t="s">
        <v>357</v>
      </c>
      <c r="B260" t="s">
        <v>332</v>
      </c>
      <c r="C260">
        <v>1.5306</v>
      </c>
      <c r="D260">
        <v>1.1433</v>
      </c>
      <c r="E260">
        <v>0.77370000000000005</v>
      </c>
    </row>
    <row r="261" spans="1:5" x14ac:dyDescent="0.25">
      <c r="A261" t="s">
        <v>357</v>
      </c>
      <c r="B261" t="s">
        <v>328</v>
      </c>
      <c r="C261">
        <v>1.5306</v>
      </c>
      <c r="D261">
        <v>0.78400000000000003</v>
      </c>
      <c r="E261">
        <v>0.9284</v>
      </c>
    </row>
    <row r="262" spans="1:5" x14ac:dyDescent="0.25">
      <c r="A262" t="s">
        <v>357</v>
      </c>
      <c r="B262" t="s">
        <v>337</v>
      </c>
      <c r="C262">
        <v>1.5306</v>
      </c>
      <c r="D262">
        <v>0.91469999999999996</v>
      </c>
      <c r="E262">
        <v>1.1347</v>
      </c>
    </row>
    <row r="263" spans="1:5" x14ac:dyDescent="0.25">
      <c r="A263" t="s">
        <v>357</v>
      </c>
      <c r="B263" t="s">
        <v>336</v>
      </c>
      <c r="C263">
        <v>1.5306</v>
      </c>
      <c r="D263">
        <v>0.78400000000000003</v>
      </c>
      <c r="E263">
        <v>1.7537</v>
      </c>
    </row>
    <row r="264" spans="1:5" x14ac:dyDescent="0.25">
      <c r="A264" t="s">
        <v>357</v>
      </c>
      <c r="B264" t="s">
        <v>331</v>
      </c>
      <c r="C264">
        <v>1.5306</v>
      </c>
      <c r="D264">
        <v>0.91469999999999996</v>
      </c>
      <c r="E264">
        <v>1.5472999999999999</v>
      </c>
    </row>
    <row r="265" spans="1:5" x14ac:dyDescent="0.25">
      <c r="A265" t="s">
        <v>357</v>
      </c>
      <c r="B265" t="s">
        <v>329</v>
      </c>
      <c r="C265">
        <v>1.5306</v>
      </c>
      <c r="D265">
        <v>2.2214</v>
      </c>
      <c r="E265">
        <v>0.61890000000000001</v>
      </c>
    </row>
    <row r="266" spans="1:5" x14ac:dyDescent="0.25">
      <c r="A266" t="s">
        <v>357</v>
      </c>
      <c r="B266" t="s">
        <v>333</v>
      </c>
      <c r="C266">
        <v>1.5306</v>
      </c>
      <c r="D266">
        <v>1.1759999999999999</v>
      </c>
      <c r="E266">
        <v>1.1347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684"/>
  <sheetViews>
    <sheetView tabSelected="1" zoomScale="80" zoomScaleNormal="80" workbookViewId="0">
      <pane xSplit="12" ySplit="1" topLeftCell="BI1641" activePane="bottomRight" state="frozen"/>
      <selection pane="topRight" activeCell="M1" sqref="M1"/>
      <selection pane="bottomLeft" activeCell="A2" sqref="A2"/>
      <selection pane="bottomRight" activeCell="K1647" sqref="K1647:L1684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1.2644</v>
      </c>
      <c r="F2">
        <f>VLOOKUP(B2,home!$B$2:$E$405,3,FALSE)</f>
        <v>0.98860000000000003</v>
      </c>
      <c r="G2">
        <f>VLOOKUP(C2,away!$B$2:$E$405,4,FALSE)</f>
        <v>0.45190000000000002</v>
      </c>
      <c r="H2">
        <f>VLOOKUP(A2,away!$A$2:$E$405,3,FALSE)</f>
        <v>0.96630000000000005</v>
      </c>
      <c r="I2">
        <f>VLOOKUP(C2,away!$B$2:$E$405,3,FALSE)</f>
        <v>0.73919999999999997</v>
      </c>
      <c r="J2">
        <f>VLOOKUP(B2,home!$B$2:$E$405,4,FALSE)</f>
        <v>0.90549999999999997</v>
      </c>
      <c r="K2" s="3">
        <f>E2*F2*G2</f>
        <v>0.56486860109600001</v>
      </c>
      <c r="L2" s="3">
        <f>H2*I2*J2</f>
        <v>0.6467886532799999</v>
      </c>
      <c r="M2" s="5">
        <f>_xlfn.POISSON.DIST(0,$K2,FALSE) * _xlfn.POISSON.DIST(0,$L2,FALSE)</f>
        <v>0.29770349995575152</v>
      </c>
      <c r="N2" s="5">
        <f>_xlfn.POISSON.DIST(1,K2,FALSE) * _xlfn.POISSON.DIST(0,L2,FALSE)</f>
        <v>0.16816335956138845</v>
      </c>
      <c r="O2" s="5">
        <f>_xlfn.POISSON.DIST(0,K2,FALSE) * _xlfn.POISSON.DIST(1,L2,FALSE)</f>
        <v>0.19255124581312302</v>
      </c>
      <c r="P2" s="5">
        <f>_xlfn.POISSON.DIST(1,K2,FALSE) * _xlfn.POISSON.DIST(1,L2,FALSE)</f>
        <v>0.10876615286175083</v>
      </c>
      <c r="Q2" s="5">
        <f>_xlfn.POISSON.DIST(2,K2,FALSE) * _xlfn.POISSON.DIST(0,L2,FALSE)</f>
        <v>4.7495100835522573E-2</v>
      </c>
      <c r="R2" s="5">
        <f>_xlfn.POISSON.DIST(0,K2,FALSE) * _xlfn.POISSON.DIST(2,L2,FALSE)</f>
        <v>6.2269980483428029E-2</v>
      </c>
      <c r="S2" s="5">
        <f>_xlfn.POISSON.DIST(2,K2,FALSE) * _xlfn.POISSON.DIST(2,L2,FALSE)</f>
        <v>9.9344448504166769E-3</v>
      </c>
      <c r="T2" s="5">
        <f>_xlfn.POISSON.DIST(2,K2,FALSE) * _xlfn.POISSON.DIST(1,L2,FALSE)</f>
        <v>3.0719292306805441E-2</v>
      </c>
      <c r="U2" s="5">
        <f>_xlfn.POISSON.DIST(1,K2,FALSE) * _xlfn.POISSON.DIST(2,L2,FALSE)</f>
        <v>3.5174356765949218E-2</v>
      </c>
      <c r="V2" s="5">
        <f>_xlfn.POISSON.DIST(3,K2,FALSE) * _xlfn.POISSON.DIST(3,L2,FALSE)</f>
        <v>4.0328393383112771E-4</v>
      </c>
      <c r="W2" s="5">
        <f>_xlfn.POISSON.DIST(3,K2,FALSE) * _xlfn.POISSON.DIST(0,L2,FALSE)</f>
        <v>8.9428303892916984E-3</v>
      </c>
      <c r="X2" s="5">
        <f>_xlfn.POISSON.DIST(3,K2,FALSE) * _xlfn.POISSON.DIST(1,L2,FALSE)</f>
        <v>5.7841212240014343E-3</v>
      </c>
      <c r="Y2" s="5">
        <f>_xlfn.POISSON.DIST(3,K2,FALSE) * _xlfn.POISSON.DIST(2,L2,FALSE)</f>
        <v>1.8705519884400763E-3</v>
      </c>
      <c r="Z2" s="5">
        <f>_xlfn.POISSON.DIST(0,K2,FALSE) * _xlfn.POISSON.DIST(3,L2,FALSE)</f>
        <v>1.3425172272216099E-2</v>
      </c>
      <c r="AA2" s="5">
        <f>_xlfn.POISSON.DIST(1,K2,FALSE) * _xlfn.POISSON.DIST(3,L2,FALSE)</f>
        <v>7.5834582808795162E-3</v>
      </c>
      <c r="AB2" s="5">
        <f>_xlfn.POISSON.DIST(2,K2,FALSE) * _xlfn.POISSON.DIST(3,L2,FALSE)</f>
        <v>2.1418287352951444E-3</v>
      </c>
      <c r="AC2" s="5">
        <f>_xlfn.POISSON.DIST(4,K2,FALSE) * _xlfn.POISSON.DIST(4,L2,FALSE)</f>
        <v>9.208751744664616E-6</v>
      </c>
      <c r="AD2" s="5">
        <f>_xlfn.POISSON.DIST(4,K2,FALSE) * _xlfn.POISSON.DIST(0,L2,FALSE)</f>
        <v>1.2628810229594995E-3</v>
      </c>
      <c r="AE2" s="5">
        <f>_xlfn.POISSON.DIST(4,K2,FALSE) * _xlfn.POISSON.DIST(1,L2,FALSE)</f>
        <v>8.168171160928433E-4</v>
      </c>
      <c r="AF2" s="5">
        <f>_xlfn.POISSON.DIST(4,K2,FALSE) * _xlfn.POISSON.DIST(2,L2,FALSE)</f>
        <v>2.6415402124687173E-4</v>
      </c>
      <c r="AG2" s="5">
        <f>_xlfn.POISSON.DIST(4,K2,FALSE) * _xlfn.POISSON.DIST(3,L2,FALSE)</f>
        <v>5.6950607886920226E-5</v>
      </c>
      <c r="AH2" s="5">
        <f>_xlfn.POISSON.DIST(0,K2,FALSE) * _xlfn.POISSON.DIST(4,L2,FALSE)</f>
        <v>2.1708122734996615E-3</v>
      </c>
      <c r="AI2" s="5">
        <f>_xlfn.POISSON.DIST(1,K2,FALSE) * _xlfn.POISSON.DIST(4,L2,FALSE)</f>
        <v>1.2262236921737812E-3</v>
      </c>
      <c r="AJ2" s="5">
        <f>_xlfn.POISSON.DIST(2,K2,FALSE) * _xlfn.POISSON.DIST(4,L2,FALSE)</f>
        <v>3.4632763081448789E-4</v>
      </c>
      <c r="AK2" s="5">
        <f>_xlfn.POISSON.DIST(3,K2,FALSE) * _xlfn.POISSON.DIST(4,L2,FALSE)</f>
        <v>6.5209868113023909E-5</v>
      </c>
      <c r="AL2" s="5">
        <f>_xlfn.POISSON.DIST(5,K2,FALSE) * _xlfn.POISSON.DIST(5,L2,FALSE)</f>
        <v>1.345769196633533E-7</v>
      </c>
      <c r="AM2" s="5">
        <f>_xlfn.POISSON.DIST(5,K2,FALSE) * _xlfn.POISSON.DIST(0,L2,FALSE)</f>
        <v>1.4267236735796359E-4</v>
      </c>
      <c r="AN2" s="5">
        <f>_xlfn.POISSON.DIST(5,K2,FALSE) * _xlfn.POISSON.DIST(1,L2,FALSE)</f>
        <v>9.2278868343726689E-5</v>
      </c>
      <c r="AO2" s="5">
        <f>_xlfn.POISSON.DIST(5,K2,FALSE) * _xlfn.POISSON.DIST(2,L2,FALSE)</f>
        <v>2.9842462491120701E-5</v>
      </c>
      <c r="AP2" s="5">
        <f>_xlfn.POISSON.DIST(5,K2,FALSE) * _xlfn.POISSON.DIST(3,L2,FALSE)</f>
        <v>6.4339220417302908E-6</v>
      </c>
      <c r="AQ2" s="5">
        <f>_xlfn.POISSON.DIST(5,K2,FALSE) * _xlfn.POISSON.DIST(4,L2,FALSE)</f>
        <v>1.0403469431698104E-6</v>
      </c>
      <c r="AR2" s="5">
        <f>_xlfn.POISSON.DIST(0,K2,FALSE) * _xlfn.POISSON.DIST(5,L2,FALSE)</f>
        <v>2.8081134938010824E-4</v>
      </c>
      <c r="AS2" s="5">
        <f>_xlfn.POISSON.DIST(1,K2,FALSE) * _xlfn.POISSON.DIST(5,L2,FALSE)</f>
        <v>1.5862151409622188E-4</v>
      </c>
      <c r="AT2" s="5">
        <f>_xlfn.POISSON.DIST(2,K2,FALSE) * _xlfn.POISSON.DIST(5,L2,FALSE)</f>
        <v>4.4800156385631141E-5</v>
      </c>
      <c r="AU2" s="5">
        <f>_xlfn.POISSON.DIST(3,K2,FALSE) * _xlfn.POISSON.DIST(5,L2,FALSE)</f>
        <v>8.4354005554778309E-6</v>
      </c>
      <c r="AV2" s="5">
        <f>_xlfn.POISSON.DIST(4,K2,FALSE) * _xlfn.POISSON.DIST(5,L2,FALSE)</f>
        <v>1.1912232278642957E-6</v>
      </c>
      <c r="AW2" s="5">
        <f>_xlfn.POISSON.DIST(6,K2,FALSE) * _xlfn.POISSON.DIST(6,L2,FALSE)</f>
        <v>1.3657710718087176E-9</v>
      </c>
      <c r="AX2" s="5">
        <f>_xlfn.POISSON.DIST(6,K2,FALSE) * _xlfn.POISSON.DIST(0,L2,FALSE)</f>
        <v>1.3431856760757916E-5</v>
      </c>
      <c r="AY2" s="5">
        <f>_xlfn.POISSON.DIST(6,K2,FALSE) * _xlfn.POISSON.DIST(1,L2,FALSE)</f>
        <v>8.6875725453404737E-6</v>
      </c>
      <c r="AZ2" s="5">
        <f>_xlfn.POISSON.DIST(6,K2,FALSE) * _xlfn.POISSON.DIST(2,L2,FALSE)</f>
        <v>2.8095116734365331E-6</v>
      </c>
      <c r="BA2" s="5">
        <f>_xlfn.POISSON.DIST(6,K2,FALSE) * _xlfn.POISSON.DIST(3,L2,FALSE)</f>
        <v>6.0572009054548478E-7</v>
      </c>
      <c r="BB2" s="5">
        <f>_xlfn.POISSON.DIST(6,K2,FALSE) * _xlfn.POISSON.DIST(4,L2,FALSE)</f>
        <v>9.7943220407138413E-8</v>
      </c>
      <c r="BC2" s="5">
        <f>_xlfn.POISSON.DIST(6,K2,FALSE) * _xlfn.POISSON.DIST(5,L2,FALSE)</f>
        <v>1.2669712725007855E-8</v>
      </c>
      <c r="BD2" s="5">
        <f>_xlfn.POISSON.DIST(0,K2,FALSE) * _xlfn.POISSON.DIST(6,L2,FALSE)</f>
        <v>3.0270932415216617E-5</v>
      </c>
      <c r="BE2" s="5">
        <f>_xlfn.POISSON.DIST(1,K2,FALSE) * _xlfn.POISSON.DIST(6,L2,FALSE)</f>
        <v>1.7099099247254969E-5</v>
      </c>
      <c r="BF2" s="5">
        <f>_xlfn.POISSON.DIST(2,K2,FALSE) * _xlfn.POISSON.DIST(6,L2,FALSE)</f>
        <v>4.8293721358992908E-6</v>
      </c>
      <c r="BG2" s="5">
        <f>_xlfn.POISSON.DIST(3,K2,FALSE) * _xlfn.POISSON.DIST(6,L2,FALSE)</f>
        <v>9.0932022752581129E-7</v>
      </c>
      <c r="BH2" s="5">
        <f>_xlfn.POISSON.DIST(4,K2,FALSE) * _xlfn.POISSON.DIST(6,L2,FALSE)</f>
        <v>1.2841161121770035E-7</v>
      </c>
      <c r="BI2" s="5">
        <f>_xlfn.POISSON.DIST(5,K2,FALSE) * _xlfn.POISSON.DIST(6,L2,FALSE)</f>
        <v>1.4507137438605162E-8</v>
      </c>
      <c r="BJ2" s="8">
        <f>SUM(N2,Q2,T2,W2,X2,Y2,AD2,AE2,AF2,AG2,AM2,AN2,AO2,AP2,AQ2,AX2,AY2,AZ2,BA2,BB2,BC2)</f>
        <v>0.26567397231481676</v>
      </c>
      <c r="BK2" s="8">
        <f>SUM(M2,P2,S2,V2,AC2,AL2,AY2)</f>
        <v>0.41682541250295979</v>
      </c>
      <c r="BL2" s="8">
        <f>SUM(O2,R2,U2,AA2,AB2,AH2,AI2,AJ2,AK2,AR2,AS2,AT2,AU2,AV2,BD2,BE2,BF2,BG2,BH2,BI2)</f>
        <v>0.30407655482969581</v>
      </c>
      <c r="BM2" s="8">
        <f>SUM(S2:BI2)</f>
        <v>0.12304308620194968</v>
      </c>
      <c r="BN2" s="8">
        <f>SUM(M2:R2)</f>
        <v>0.87694933951096443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1.6515</v>
      </c>
      <c r="F3">
        <f>VLOOKUP(B3,home!$B$2:$E$405,3,FALSE)</f>
        <v>1.4129</v>
      </c>
      <c r="G3">
        <f>VLOOKUP(C3,away!$B$2:$E$405,4,FALSE)</f>
        <v>0.30280000000000001</v>
      </c>
      <c r="H3">
        <f>VLOOKUP(A3,away!$A$2:$E$405,3,FALSE)</f>
        <v>1.3485</v>
      </c>
      <c r="I3">
        <f>VLOOKUP(C3,away!$B$2:$E$405,3,FALSE)</f>
        <v>1.3594999999999999</v>
      </c>
      <c r="J3">
        <f>VLOOKUP(B3,home!$B$2:$E$405,4,FALSE)</f>
        <v>0.86519999999999997</v>
      </c>
      <c r="K3" s="3">
        <f t="shared" ref="K3:K8" si="0">E3*F3*G3</f>
        <v>0.70655483718000001</v>
      </c>
      <c r="L3" s="3">
        <f t="shared" ref="L3:L8" si="1">H3*I3*J3</f>
        <v>1.5861588308999999</v>
      </c>
      <c r="M3" s="5">
        <f>_xlfn.POISSON.DIST(0,K3,FALSE) * _xlfn.POISSON.DIST(0,L3,FALSE)</f>
        <v>0.10099203081456082</v>
      </c>
      <c r="N3" s="5">
        <f>_xlfn.POISSON.DIST(1,K3,FALSE) * _xlfn.POISSON.DIST(0,L3,FALSE)</f>
        <v>7.1356407888659559E-2</v>
      </c>
      <c r="O3" s="5">
        <f>_xlfn.POISSON.DIST(0,K3,FALSE) * _xlfn.POISSON.DIST(1,L3,FALSE)</f>
        <v>0.16018940152704053</v>
      </c>
      <c r="P3" s="5">
        <f>_xlfn.POISSON.DIST(1,K3,FALSE) * _xlfn.POISSON.DIST(1,L3,FALSE)</f>
        <v>0.11318259651389978</v>
      </c>
      <c r="Q3" s="5">
        <f>_xlfn.POISSON.DIST(2,K3,FALSE) * _xlfn.POISSON.DIST(0,L3,FALSE)</f>
        <v>2.5208607578760759E-2</v>
      </c>
      <c r="R3" s="5">
        <f>_xlfn.POISSON.DIST(0,K3,FALSE) * _xlfn.POISSON.DIST(2,L3,FALSE)</f>
        <v>0.12704291692435066</v>
      </c>
      <c r="S3" s="5">
        <f>_xlfn.POISSON.DIST(2,K3,FALSE) * _xlfn.POISSON.DIST(2,L3,FALSE)</f>
        <v>3.1711165847209788E-2</v>
      </c>
      <c r="T3" s="5">
        <f>_xlfn.POISSON.DIST(2,K3,FALSE) * _xlfn.POISSON.DIST(1,L3,FALSE)</f>
        <v>3.9984855525744045E-2</v>
      </c>
      <c r="U3" s="5">
        <f>_xlfn.POISSON.DIST(1,K3,FALSE) * _xlfn.POISSON.DIST(2,L3,FALSE)</f>
        <v>8.9762787482356846E-2</v>
      </c>
      <c r="V3" s="5">
        <f>_xlfn.POISSON.DIST(3,K3,FALSE) * _xlfn.POISSON.DIST(3,L3,FALSE)</f>
        <v>3.9487737135972872E-3</v>
      </c>
      <c r="W3" s="5">
        <f>_xlfn.POISSON.DIST(3,K3,FALSE) * _xlfn.POISSON.DIST(0,L3,FALSE)</f>
        <v>5.9370878744486088E-3</v>
      </c>
      <c r="X3" s="5">
        <f>_xlfn.POISSON.DIST(3,K3,FALSE) * _xlfn.POISSON.DIST(1,L3,FALSE)</f>
        <v>9.4171643618859695E-3</v>
      </c>
      <c r="Y3" s="5">
        <f>_xlfn.POISSON.DIST(3,K3,FALSE) * _xlfn.POISSON.DIST(2,L3,FALSE)</f>
        <v>7.4685592073210974E-3</v>
      </c>
      <c r="Z3" s="5">
        <f>_xlfn.POISSON.DIST(0,K3,FALSE) * _xlfn.POISSON.DIST(3,L3,FALSE)</f>
        <v>6.7170081527617942E-2</v>
      </c>
      <c r="AA3" s="5">
        <f>_xlfn.POISSON.DIST(1,K3,FALSE) * _xlfn.POISSON.DIST(3,L3,FALSE)</f>
        <v>4.7459346017113428E-2</v>
      </c>
      <c r="AB3" s="5">
        <f>_xlfn.POISSON.DIST(2,K3,FALSE) * _xlfn.POISSON.DIST(3,L3,FALSE)</f>
        <v>1.6766315248895429E-2</v>
      </c>
      <c r="AC3" s="5">
        <f>_xlfn.POISSON.DIST(4,K3,FALSE) * _xlfn.POISSON.DIST(4,L3,FALSE)</f>
        <v>2.7658894119293324E-4</v>
      </c>
      <c r="AD3" s="5">
        <f>_xlfn.POISSON.DIST(4,K3,FALSE) * _xlfn.POISSON.DIST(0,L3,FALSE)</f>
        <v>1.0487195391135971E-3</v>
      </c>
      <c r="AE3" s="5">
        <f>_xlfn.POISSON.DIST(4,K3,FALSE) * _xlfn.POISSON.DIST(1,L3,FALSE)</f>
        <v>1.6634357581024098E-3</v>
      </c>
      <c r="AF3" s="5">
        <f>_xlfn.POISSON.DIST(4,K3,FALSE) * _xlfn.POISSON.DIST(2,L3,FALSE)</f>
        <v>1.3192366586744868E-3</v>
      </c>
      <c r="AG3" s="5">
        <f>_xlfn.POISSON.DIST(4,K3,FALSE) * _xlfn.POISSON.DIST(3,L3,FALSE)</f>
        <v>6.9750629206784872E-4</v>
      </c>
      <c r="AH3" s="5">
        <f>_xlfn.POISSON.DIST(0,K3,FALSE) * _xlfn.POISSON.DIST(4,L3,FALSE)</f>
        <v>2.6635604496826046E-2</v>
      </c>
      <c r="AI3" s="5">
        <f>_xlfn.POISSON.DIST(1,K3,FALSE) * _xlfn.POISSON.DIST(4,L3,FALSE)</f>
        <v>1.8819515198445803E-2</v>
      </c>
      <c r="AJ3" s="5">
        <f>_xlfn.POISSON.DIST(2,K3,FALSE) * _xlfn.POISSON.DIST(4,L3,FALSE)</f>
        <v>6.6485097484222048E-3</v>
      </c>
      <c r="AK3" s="5">
        <f>_xlfn.POISSON.DIST(3,K3,FALSE) * _xlfn.POISSON.DIST(4,L3,FALSE)</f>
        <v>1.5658455742620313E-3</v>
      </c>
      <c r="AL3" s="5">
        <f>_xlfn.POISSON.DIST(5,K3,FALSE) * _xlfn.POISSON.DIST(5,L3,FALSE)</f>
        <v>1.2399019716210331E-5</v>
      </c>
      <c r="AM3" s="5">
        <f>_xlfn.POISSON.DIST(5,K3,FALSE) * _xlfn.POISSON.DIST(0,L3,FALSE)</f>
        <v>1.4819557264117851E-4</v>
      </c>
      <c r="AN3" s="5">
        <f>_xlfn.POISSON.DIST(5,K3,FALSE) * _xlfn.POISSON.DIST(1,L3,FALSE)</f>
        <v>2.3506171624508771E-4</v>
      </c>
      <c r="AO3" s="5">
        <f>_xlfn.POISSON.DIST(5,K3,FALSE) * _xlfn.POISSON.DIST(2,L3,FALSE)</f>
        <v>1.8642260851432793E-4</v>
      </c>
      <c r="AP3" s="5">
        <f>_xlfn.POISSON.DIST(5,K3,FALSE) * _xlfn.POISSON.DIST(3,L3,FALSE)</f>
        <v>9.8565288924804914E-5</v>
      </c>
      <c r="AQ3" s="5">
        <f>_xlfn.POISSON.DIST(5,K3,FALSE) * _xlfn.POISSON.DIST(4,L3,FALSE)</f>
        <v>3.9085050862072328E-5</v>
      </c>
      <c r="AR3" s="5">
        <f>_xlfn.POISSON.DIST(0,K3,FALSE) * _xlfn.POISSON.DIST(5,L3,FALSE)</f>
        <v>8.449659857800074E-3</v>
      </c>
      <c r="AS3" s="5">
        <f>_xlfn.POISSON.DIST(1,K3,FALSE) * _xlfn.POISSON.DIST(5,L3,FALSE)</f>
        <v>5.9701480450543134E-3</v>
      </c>
      <c r="AT3" s="5">
        <f>_xlfn.POISSON.DIST(2,K3,FALSE) * _xlfn.POISSON.DIST(5,L3,FALSE)</f>
        <v>2.1091184899569228E-3</v>
      </c>
      <c r="AU3" s="5">
        <f>_xlfn.POISSON.DIST(3,K3,FALSE) * _xlfn.POISSON.DIST(5,L3,FALSE)</f>
        <v>4.9673595708828037E-4</v>
      </c>
      <c r="AV3" s="5">
        <f>_xlfn.POISSON.DIST(4,K3,FALSE) * _xlfn.POISSON.DIST(5,L3,FALSE)</f>
        <v>8.7742798320490336E-5</v>
      </c>
      <c r="AW3" s="5">
        <f>_xlfn.POISSON.DIST(6,K3,FALSE) * _xlfn.POISSON.DIST(6,L3,FALSE)</f>
        <v>3.8599119443959027E-7</v>
      </c>
      <c r="AX3" s="5">
        <f>_xlfn.POISSON.DIST(6,K3,FALSE) * _xlfn.POISSON.DIST(0,L3,FALSE)</f>
        <v>1.7451383116380779E-5</v>
      </c>
      <c r="AY3" s="5">
        <f>_xlfn.POISSON.DIST(6,K3,FALSE) * _xlfn.POISSON.DIST(1,L3,FALSE)</f>
        <v>2.7680665441466537E-5</v>
      </c>
      <c r="AZ3" s="5">
        <f>_xlfn.POISSON.DIST(6,K3,FALSE) * _xlfn.POISSON.DIST(2,L3,FALSE)</f>
        <v>2.1952965967585298E-5</v>
      </c>
      <c r="BA3" s="5">
        <f>_xlfn.POISSON.DIST(6,K3,FALSE) * _xlfn.POISSON.DIST(3,L3,FALSE)</f>
        <v>1.1606963611310859E-5</v>
      </c>
      <c r="BB3" s="5">
        <f>_xlfn.POISSON.DIST(6,K3,FALSE) * _xlfn.POISSON.DIST(4,L3,FALSE)</f>
        <v>4.6026219580039192E-6</v>
      </c>
      <c r="BC3" s="5">
        <f>_xlfn.POISSON.DIST(6,K3,FALSE) * _xlfn.POISSON.DIST(5,L3,FALSE)</f>
        <v>1.4600978927964327E-6</v>
      </c>
      <c r="BD3" s="5">
        <f>_xlfn.POISSON.DIST(0,K3,FALSE) * _xlfn.POISSON.DIST(6,L3,FALSE)</f>
        <v>2.2337504335918027E-3</v>
      </c>
      <c r="BE3" s="5">
        <f>_xlfn.POISSON.DIST(1,K3,FALSE) * _xlfn.POISSON.DIST(6,L3,FALSE)</f>
        <v>1.5782671739072108E-3</v>
      </c>
      <c r="BF3" s="5">
        <f>_xlfn.POISSON.DIST(2,K3,FALSE) * _xlfn.POISSON.DIST(6,L3,FALSE)</f>
        <v>5.5756615304327403E-4</v>
      </c>
      <c r="BG3" s="5">
        <f>_xlfn.POISSON.DIST(3,K3,FALSE) * _xlfn.POISSON.DIST(6,L3,FALSE)</f>
        <v>1.3131702082685648E-4</v>
      </c>
      <c r="BH3" s="5">
        <f>_xlfn.POISSON.DIST(4,K3,FALSE) * _xlfn.POISSON.DIST(6,L3,FALSE)</f>
        <v>2.319566906732056E-5</v>
      </c>
      <c r="BI3" s="5">
        <f>_xlfn.POISSON.DIST(5,K3,FALSE) * _xlfn.POISSON.DIST(6,L3,FALSE)</f>
        <v>3.2778024362283695E-6</v>
      </c>
      <c r="BJ3" s="8">
        <f>SUM(N3,Q3,T3,W3,X3,Y3,AD3,AE3,AF3,AG3,AM3,AN3,AO3,AP3,AQ3,AX3,AY3,AZ3,BA3,BB3,BC3)</f>
        <v>0.16489366561995331</v>
      </c>
      <c r="BK3" s="8">
        <f>SUM(M3,P3,S3,V3,AC3,AL3,AY3)</f>
        <v>0.2501512355156183</v>
      </c>
      <c r="BL3" s="8">
        <f>SUM(O3,R3,U3,AA3,AB3,AH3,AI3,AJ3,AK3,AR3,AS3,AT3,AU3,AV3,BD3,BE3,BF3,BG3,BH3,BI3)</f>
        <v>0.5165310216188056</v>
      </c>
      <c r="BM3" s="8">
        <f>SUM(S3:BI3)</f>
        <v>0.40074674836047619</v>
      </c>
      <c r="BN3" s="8">
        <f>SUM(M3:R3)</f>
        <v>0.59797196124727203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1.2639</v>
      </c>
      <c r="F4">
        <f>VLOOKUP(B4,home!$B$2:$E$405,3,FALSE)</f>
        <v>0.92310000000000003</v>
      </c>
      <c r="G4">
        <f>VLOOKUP(C4,away!$B$2:$E$405,4,FALSE)</f>
        <v>1.7142999999999999</v>
      </c>
      <c r="H4">
        <f>VLOOKUP(A4,away!$A$2:$E$405,3,FALSE)</f>
        <v>1.1389</v>
      </c>
      <c r="I4">
        <f>VLOOKUP(C4,away!$B$2:$E$405,3,FALSE)</f>
        <v>0.878</v>
      </c>
      <c r="J4">
        <f>VLOOKUP(B4,home!$B$2:$E$405,4,FALSE)</f>
        <v>1.4634</v>
      </c>
      <c r="K4" s="3">
        <f t="shared" si="0"/>
        <v>2.0000842500870002</v>
      </c>
      <c r="L4" s="3">
        <f t="shared" si="1"/>
        <v>1.46333297628</v>
      </c>
      <c r="M4" s="5">
        <f t="shared" ref="M4:M8" si="2">_xlfn.POISSON.DIST(0,K4,FALSE) * _xlfn.POISSON.DIST(0,L4,FALSE)</f>
        <v>3.1322542707555183E-2</v>
      </c>
      <c r="N4" s="5">
        <f t="shared" ref="N4:N8" si="3">_xlfn.POISSON.DIST(1,K4,FALSE) * _xlfn.POISSON.DIST(0,L4,FALSE)</f>
        <v>6.2647724342058536E-2</v>
      </c>
      <c r="O4" s="5">
        <f t="shared" ref="O4:O8" si="4">_xlfn.POISSON.DIST(0,K4,FALSE) * _xlfn.POISSON.DIST(1,L4,FALSE)</f>
        <v>4.5835309644904135E-2</v>
      </c>
      <c r="P4" s="5">
        <f t="shared" ref="P4:P8" si="5">_xlfn.POISSON.DIST(1,K4,FALSE) * _xlfn.POISSON.DIST(1,L4,FALSE)</f>
        <v>9.1674480918633533E-2</v>
      </c>
      <c r="Q4" s="5">
        <f t="shared" ref="Q4:Q8" si="6">_xlfn.POISSON.DIST(2,K4,FALSE) * _xlfn.POISSON.DIST(0,L4,FALSE)</f>
        <v>6.2650363380171645E-2</v>
      </c>
      <c r="R4" s="5">
        <f t="shared" ref="R4:R8" si="7">_xlfn.POISSON.DIST(0,K4,FALSE) * _xlfn.POISSON.DIST(2,L4,FALSE)</f>
        <v>3.3536160040696483E-2</v>
      </c>
      <c r="S4" s="5">
        <f t="shared" ref="S4:S8" si="8">_xlfn.POISSON.DIST(2,K4,FALSE) * _xlfn.POISSON.DIST(2,L4,FALSE)</f>
        <v>6.707797104921627E-2</v>
      </c>
      <c r="T4" s="5">
        <f t="shared" ref="T4:T8" si="9">_xlfn.POISSON.DIST(2,K4,FALSE) * _xlfn.POISSON.DIST(1,L4,FALSE)</f>
        <v>9.1678342710130103E-2</v>
      </c>
      <c r="U4" s="5">
        <f t="shared" ref="U4:U8" si="10">_xlfn.POISSON.DIST(1,K4,FALSE) * _xlfn.POISSON.DIST(2,L4,FALSE)</f>
        <v>6.7075145505794048E-2</v>
      </c>
      <c r="V4" s="5">
        <f t="shared" ref="V4:V8" si="11">_xlfn.POISSON.DIST(3,K4,FALSE) * _xlfn.POISSON.DIST(3,L4,FALSE)</f>
        <v>2.1813675978514174E-2</v>
      </c>
      <c r="W4" s="5">
        <f t="shared" ref="W4:W8" si="12">_xlfn.POISSON.DIST(3,K4,FALSE) * _xlfn.POISSON.DIST(0,L4,FALSE)</f>
        <v>4.1768668352969551E-2</v>
      </c>
      <c r="X4" s="5">
        <f t="shared" ref="X4:X8" si="13">_xlfn.POISSON.DIST(3,K4,FALSE) * _xlfn.POISSON.DIST(1,L4,FALSE)</f>
        <v>6.1121469776203183E-2</v>
      </c>
      <c r="Y4" s="5">
        <f t="shared" ref="Y4:Y8" si="14">_xlfn.POISSON.DIST(3,K4,FALSE) * _xlfn.POISSON.DIST(2,L4,FALSE)</f>
        <v>4.4720531141109743E-2</v>
      </c>
      <c r="Z4" s="5">
        <f t="shared" ref="Z4:Z8" si="15">_xlfn.POISSON.DIST(0,K4,FALSE) * _xlfn.POISSON.DIST(3,L4,FALSE)</f>
        <v>1.6358189628451592E-2</v>
      </c>
      <c r="AA4" s="5">
        <f t="shared" ref="AA4:AA8" si="16">_xlfn.POISSON.DIST(1,K4,FALSE) * _xlfn.POISSON.DIST(3,L4,FALSE)</f>
        <v>3.2717757435802547E-2</v>
      </c>
      <c r="AB4" s="5">
        <f t="shared" ref="AB4:AB8" si="17">_xlfn.POISSON.DIST(2,K4,FALSE) * _xlfn.POISSON.DIST(3,L4,FALSE)</f>
        <v>3.2719135672757763E-2</v>
      </c>
      <c r="AC4" s="5">
        <f t="shared" ref="AC4:AC8" si="18">_xlfn.POISSON.DIST(4,K4,FALSE) * _xlfn.POISSON.DIST(4,L4,FALSE)</f>
        <v>3.9902520066147119E-3</v>
      </c>
      <c r="AD4" s="5">
        <f t="shared" ref="AD4:AD8" si="19">_xlfn.POISSON.DIST(4,K4,FALSE) * _xlfn.POISSON.DIST(0,L4,FALSE)</f>
        <v>2.0885213929970423E-2</v>
      </c>
      <c r="AE4" s="5">
        <f t="shared" ref="AE4:AE8" si="20">_xlfn.POISSON.DIST(4,K4,FALSE) * _xlfn.POISSON.DIST(1,L4,FALSE)</f>
        <v>3.0562022260388139E-2</v>
      </c>
      <c r="AF4" s="5">
        <f t="shared" ref="AF4:AF8" si="21">_xlfn.POISSON.DIST(4,K4,FALSE) * _xlfn.POISSON.DIST(2,L4,FALSE)</f>
        <v>2.2361207497714697E-2</v>
      </c>
      <c r="AG4" s="5">
        <f t="shared" ref="AG4:AG8" si="22">_xlfn.POISSON.DIST(4,K4,FALSE) * _xlfn.POISSON.DIST(3,L4,FALSE)</f>
        <v>1.090729744028183E-2</v>
      </c>
      <c r="AH4" s="5">
        <f t="shared" ref="AH4:AH8" si="23">_xlfn.POISSON.DIST(0,K4,FALSE) * _xlfn.POISSON.DIST(4,L4,FALSE)</f>
        <v>5.9843695788886781E-3</v>
      </c>
      <c r="AI4" s="5">
        <f t="shared" ref="AI4:AI8" si="24">_xlfn.POISSON.DIST(1,K4,FALSE) * _xlfn.POISSON.DIST(4,L4,FALSE)</f>
        <v>1.1969243341435018E-2</v>
      </c>
      <c r="AJ4" s="5">
        <f t="shared" ref="AJ4:AJ8" si="25">_xlfn.POISSON.DIST(2,K4,FALSE) * _xlfn.POISSON.DIST(4,L4,FALSE)</f>
        <v>1.1969747546331443E-2</v>
      </c>
      <c r="AK4" s="5">
        <f t="shared" ref="AK4:AK8" si="26">_xlfn.POISSON.DIST(3,K4,FALSE) * _xlfn.POISSON.DIST(4,L4,FALSE)</f>
        <v>7.9801678483116777E-3</v>
      </c>
      <c r="AL4" s="5">
        <f t="shared" ref="AL4:AL8" si="27">_xlfn.POISSON.DIST(5,K4,FALSE) * _xlfn.POISSON.DIST(5,L4,FALSE)</f>
        <v>4.6714506527301223E-4</v>
      </c>
      <c r="AM4" s="5">
        <f t="shared" ref="AM4:AM8" si="28">_xlfn.POISSON.DIST(5,K4,FALSE) * _xlfn.POISSON.DIST(0,L4,FALSE)</f>
        <v>8.3544374882063011E-3</v>
      </c>
      <c r="AN4" s="5">
        <f t="shared" ref="AN4:AN8" si="29">_xlfn.POISSON.DIST(5,K4,FALSE) * _xlfn.POISSON.DIST(1,L4,FALSE)</f>
        <v>1.2225323874762136E-2</v>
      </c>
      <c r="AO4" s="5">
        <f t="shared" ref="AO4:AO8" si="30">_xlfn.POISSON.DIST(5,K4,FALSE) * _xlfn.POISSON.DIST(2,L4,FALSE)</f>
        <v>8.9448597858213102E-3</v>
      </c>
      <c r="AP4" s="5">
        <f t="shared" ref="AP4:AP8" si="31">_xlfn.POISSON.DIST(5,K4,FALSE) * _xlfn.POISSON.DIST(3,L4,FALSE)</f>
        <v>4.363102764264392E-3</v>
      </c>
      <c r="AQ4" s="5">
        <f t="shared" ref="AQ4:AQ8" si="32">_xlfn.POISSON.DIST(5,K4,FALSE) * _xlfn.POISSON.DIST(4,L4,FALSE)</f>
        <v>1.5961680384616282E-3</v>
      </c>
      <c r="AR4" s="5">
        <f t="shared" ref="AR4:AR8" si="33">_xlfn.POISSON.DIST(0,K4,FALSE) * _xlfn.POISSON.DIST(5,L4,FALSE)</f>
        <v>1.7514250694069299E-3</v>
      </c>
      <c r="AS4" s="5">
        <f t="shared" ref="AS4:AS8" si="34">_xlfn.POISSON.DIST(1,K4,FALSE) * _xlfn.POISSON.DIST(5,L4,FALSE)</f>
        <v>3.5029976965283314E-3</v>
      </c>
      <c r="AT4" s="5">
        <f t="shared" ref="AT4:AT8" si="35">_xlfn.POISSON.DIST(2,K4,FALSE) * _xlfn.POISSON.DIST(5,L4,FALSE)</f>
        <v>3.5031452604586794E-3</v>
      </c>
      <c r="AU4" s="5">
        <f t="shared" ref="AU4:AU8" si="36">_xlfn.POISSON.DIST(3,K4,FALSE) * _xlfn.POISSON.DIST(5,L4,FALSE)</f>
        <v>2.3355285537367755E-3</v>
      </c>
      <c r="AV4" s="5">
        <f t="shared" ref="AV4:AV8" si="37">_xlfn.POISSON.DIST(4,K4,FALSE) * _xlfn.POISSON.DIST(5,L4,FALSE)</f>
        <v>1.1678134689893484E-3</v>
      </c>
      <c r="AW4" s="5">
        <f t="shared" ref="AW4:AW8" si="38">_xlfn.POISSON.DIST(6,K4,FALSE) * _xlfn.POISSON.DIST(6,L4,FALSE)</f>
        <v>3.7978754162639518E-5</v>
      </c>
      <c r="AX4" s="5">
        <f t="shared" ref="AX4:AX8" si="39">_xlfn.POISSON.DIST(6,K4,FALSE) * _xlfn.POISSON.DIST(0,L4,FALSE)</f>
        <v>2.7849298064163011E-3</v>
      </c>
      <c r="AY4" s="5">
        <f t="shared" ref="AY4:AY8" si="40">_xlfn.POISSON.DIST(6,K4,FALSE) * _xlfn.POISSON.DIST(1,L4,FALSE)</f>
        <v>4.0752796223540505E-3</v>
      </c>
      <c r="AZ4" s="5">
        <f t="shared" ref="AZ4:AZ8" si="41">_xlfn.POISSON.DIST(6,K4,FALSE) * _xlfn.POISSON.DIST(2,L4,FALSE)</f>
        <v>2.981745529476294E-3</v>
      </c>
      <c r="BA4" s="5">
        <f t="shared" ref="BA4:BA8" si="42">_xlfn.POISSON.DIST(6,K4,FALSE) * _xlfn.POISSON.DIST(3,L4,FALSE)</f>
        <v>1.4544288533860428E-3</v>
      </c>
      <c r="BB4" s="5">
        <f t="shared" ref="BB4:BB8" si="43">_xlfn.POISSON.DIST(6,K4,FALSE) * _xlfn.POISSON.DIST(4,L4,FALSE)</f>
        <v>5.3207842570322686E-4</v>
      </c>
      <c r="BC4" s="5">
        <f t="shared" ref="BC4:BC8" si="44">_xlfn.POISSON.DIST(6,K4,FALSE) * _xlfn.POISSON.DIST(5,L4,FALSE)</f>
        <v>1.5572158125973579E-4</v>
      </c>
      <c r="BD4" s="5">
        <f t="shared" ref="BD4:BD8" si="45">_xlfn.POISSON.DIST(0,K4,FALSE) * _xlfn.POISSON.DIST(6,L4,FALSE)</f>
        <v>4.2715300992444158E-4</v>
      </c>
      <c r="BE4" s="5">
        <f t="shared" ref="BE4:BE8" si="46">_xlfn.POISSON.DIST(1,K4,FALSE) * _xlfn.POISSON.DIST(6,L4,FALSE)</f>
        <v>8.543420075271316E-4</v>
      </c>
      <c r="BF4" s="5">
        <f t="shared" ref="BF4:BF8" si="47">_xlfn.POISSON.DIST(2,K4,FALSE) * _xlfn.POISSON.DIST(6,L4,FALSE)</f>
        <v>8.543779967213628E-4</v>
      </c>
      <c r="BG4" s="5">
        <f t="shared" ref="BG4:BG8" si="48">_xlfn.POISSON.DIST(3,K4,FALSE) * _xlfn.POISSON.DIST(6,L4,FALSE)</f>
        <v>5.6960932495442676E-4</v>
      </c>
      <c r="BH4" s="5">
        <f t="shared" ref="BH4:BH8" si="49">_xlfn.POISSON.DIST(4,K4,FALSE) * _xlfn.POISSON.DIST(6,L4,FALSE)</f>
        <v>2.8481665988600919E-4</v>
      </c>
      <c r="BI4" s="5">
        <f t="shared" ref="BI4:BI8" si="50">_xlfn.POISSON.DIST(5,K4,FALSE) * _xlfn.POISSON.DIST(6,L4,FALSE)</f>
        <v>1.1393146312007868E-4</v>
      </c>
      <c r="BJ4" s="8">
        <f t="shared" ref="BJ4:BJ8" si="51">SUM(N4,Q4,T4,W4,X4,Y4,AD4,AE4,AF4,AG4,AM4,AN4,AO4,AP4,AQ4,AX4,AY4,AZ4,BA4,BB4,BC4)</f>
        <v>0.49677091660110934</v>
      </c>
      <c r="BK4" s="8">
        <f t="shared" ref="BK4:BK8" si="52">SUM(M4,P4,S4,V4,AC4,AL4,AY4)</f>
        <v>0.22042134734816093</v>
      </c>
      <c r="BL4" s="8">
        <f t="shared" ref="BL4:BL8" si="53">SUM(O4,R4,U4,AA4,AB4,AH4,AI4,AJ4,AK4,AR4,AS4,AT4,AU4,AV4,BD4,BE4,BF4,BG4,BH4,BI4)</f>
        <v>0.26515217712617539</v>
      </c>
      <c r="BM4" s="8">
        <f t="shared" ref="BM4:BM8" si="54">SUM(S4:BI4)</f>
        <v>0.66699874880168641</v>
      </c>
      <c r="BN4" s="8">
        <f t="shared" ref="BN4:BN8" si="55">SUM(M4:R4)</f>
        <v>0.32766658103401952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1.5625</v>
      </c>
      <c r="F5">
        <f>VLOOKUP(B5,home!$B$2:$E$405,3,FALSE)</f>
        <v>0.85329999999999995</v>
      </c>
      <c r="G5">
        <f>VLOOKUP(C5,away!$B$2:$E$405,4,FALSE)</f>
        <v>1.28</v>
      </c>
      <c r="H5">
        <f>VLOOKUP(A5,away!$A$2:$E$405,3,FALSE)</f>
        <v>1.1561999999999999</v>
      </c>
      <c r="I5">
        <f>VLOOKUP(C5,away!$B$2:$E$405,3,FALSE)</f>
        <v>1.0379</v>
      </c>
      <c r="J5">
        <f>VLOOKUP(B5,home!$B$2:$E$405,4,FALSE)</f>
        <v>1.5857000000000001</v>
      </c>
      <c r="K5" s="3">
        <f t="shared" si="0"/>
        <v>1.7065999999999999</v>
      </c>
      <c r="L5" s="3">
        <f t="shared" si="1"/>
        <v>1.9028716822860001</v>
      </c>
      <c r="M5" s="5">
        <f t="shared" si="2"/>
        <v>2.7066142612261701E-2</v>
      </c>
      <c r="N5" s="5">
        <f t="shared" si="3"/>
        <v>4.6191078982085819E-2</v>
      </c>
      <c r="O5" s="5">
        <f t="shared" si="4"/>
        <v>5.1503396325587217E-2</v>
      </c>
      <c r="P5" s="5">
        <f t="shared" si="5"/>
        <v>8.7895696169247139E-2</v>
      </c>
      <c r="Q5" s="5">
        <f t="shared" si="6"/>
        <v>3.9414847695413834E-2</v>
      </c>
      <c r="R5" s="5">
        <f t="shared" si="7"/>
        <v>4.9002177204756386E-2</v>
      </c>
      <c r="S5" s="5">
        <f t="shared" si="8"/>
        <v>7.1359017756529877E-2</v>
      </c>
      <c r="T5" s="5">
        <f t="shared" si="9"/>
        <v>7.5001397541218595E-2</v>
      </c>
      <c r="U5" s="5">
        <f t="shared" si="10"/>
        <v>8.3627115617637249E-2</v>
      </c>
      <c r="V5" s="5">
        <f t="shared" si="11"/>
        <v>2.574824295970914E-2</v>
      </c>
      <c r="W5" s="5">
        <f t="shared" si="12"/>
        <v>2.2421793025664414E-2</v>
      </c>
      <c r="X5" s="5">
        <f t="shared" si="13"/>
        <v>4.2665795014614545E-2</v>
      </c>
      <c r="Y5" s="5">
        <f t="shared" si="14"/>
        <v>4.0593766567764623E-2</v>
      </c>
      <c r="Z5" s="5">
        <f t="shared" si="15"/>
        <v>3.1081618457763811E-2</v>
      </c>
      <c r="AA5" s="5">
        <f t="shared" si="16"/>
        <v>5.3043890060019722E-2</v>
      </c>
      <c r="AB5" s="5">
        <f t="shared" si="17"/>
        <v>4.5262351388214835E-2</v>
      </c>
      <c r="AC5" s="5">
        <f t="shared" si="18"/>
        <v>5.2259934406327238E-3</v>
      </c>
      <c r="AD5" s="5">
        <f t="shared" si="19"/>
        <v>9.5662579943997187E-3</v>
      </c>
      <c r="AE5" s="5">
        <f t="shared" si="20"/>
        <v>1.8203361442985289E-2</v>
      </c>
      <c r="AF5" s="5">
        <f t="shared" si="21"/>
        <v>1.7319330506136769E-2</v>
      </c>
      <c r="AG5" s="5">
        <f t="shared" si="22"/>
        <v>1.0985487858759902E-2</v>
      </c>
      <c r="AH5" s="5">
        <f t="shared" si="23"/>
        <v>1.4786082900724163E-2</v>
      </c>
      <c r="AI5" s="5">
        <f t="shared" si="24"/>
        <v>2.5233929078375853E-2</v>
      </c>
      <c r="AJ5" s="5">
        <f t="shared" si="25"/>
        <v>2.1532111682578119E-2</v>
      </c>
      <c r="AK5" s="5">
        <f t="shared" si="26"/>
        <v>1.2248900599162605E-2</v>
      </c>
      <c r="AL5" s="5">
        <f t="shared" si="27"/>
        <v>6.7884417550099997E-4</v>
      </c>
      <c r="AM5" s="5">
        <f t="shared" si="28"/>
        <v>3.2651551786485123E-3</v>
      </c>
      <c r="AN5" s="5">
        <f t="shared" si="29"/>
        <v>6.2131713277197393E-3</v>
      </c>
      <c r="AO5" s="5">
        <f t="shared" si="30"/>
        <v>5.9114338883546023E-3</v>
      </c>
      <c r="AP5" s="5">
        <f t="shared" si="31"/>
        <v>3.7495667159519299E-3</v>
      </c>
      <c r="AQ5" s="5">
        <f t="shared" si="32"/>
        <v>1.7837360811567614E-3</v>
      </c>
      <c r="AR5" s="5">
        <f t="shared" si="33"/>
        <v>5.6272036887442438E-3</v>
      </c>
      <c r="AS5" s="5">
        <f t="shared" si="34"/>
        <v>9.6033858152109255E-3</v>
      </c>
      <c r="AT5" s="5">
        <f t="shared" si="35"/>
        <v>8.1945691161194843E-3</v>
      </c>
      <c r="AU5" s="5">
        <f t="shared" si="36"/>
        <v>4.6616172178565035E-3</v>
      </c>
      <c r="AV5" s="5">
        <f t="shared" si="37"/>
        <v>1.9888789859984764E-3</v>
      </c>
      <c r="AW5" s="5">
        <f t="shared" si="38"/>
        <v>6.1236285588389168E-5</v>
      </c>
      <c r="AX5" s="5">
        <f t="shared" si="39"/>
        <v>9.2871897131359188E-4</v>
      </c>
      <c r="AY5" s="5">
        <f t="shared" si="40"/>
        <v>1.7672330313144179E-3</v>
      </c>
      <c r="AZ5" s="5">
        <f t="shared" si="41"/>
        <v>1.6814088456443277E-3</v>
      </c>
      <c r="BA5" s="5">
        <f t="shared" si="42"/>
        <v>1.0665017595739273E-3</v>
      </c>
      <c r="BB5" s="5">
        <f t="shared" si="43"/>
        <v>5.0735399935035485E-4</v>
      </c>
      <c r="BC5" s="5">
        <f t="shared" si="44"/>
        <v>1.930859116516678E-4</v>
      </c>
      <c r="BD5" s="5">
        <f t="shared" si="45"/>
        <v>1.7846410916277904E-3</v>
      </c>
      <c r="BE5" s="5">
        <f t="shared" si="46"/>
        <v>3.0456684869719871E-3</v>
      </c>
      <c r="BF5" s="5">
        <f t="shared" si="47"/>
        <v>2.5988689199331967E-3</v>
      </c>
      <c r="BG5" s="5">
        <f t="shared" si="48"/>
        <v>1.4784098995859977E-3</v>
      </c>
      <c r="BH5" s="5">
        <f t="shared" si="49"/>
        <v>6.3076358365836568E-4</v>
      </c>
      <c r="BI5" s="5">
        <f t="shared" si="50"/>
        <v>2.152922263742734E-4</v>
      </c>
      <c r="BJ5" s="8">
        <f t="shared" si="51"/>
        <v>0.34943048233972335</v>
      </c>
      <c r="BK5" s="8">
        <f t="shared" si="52"/>
        <v>0.21974117014519601</v>
      </c>
      <c r="BL5" s="8">
        <f t="shared" si="53"/>
        <v>0.39606925388913744</v>
      </c>
      <c r="BM5" s="8">
        <f t="shared" si="54"/>
        <v>0.69354318909674229</v>
      </c>
      <c r="BN5" s="8">
        <f t="shared" si="55"/>
        <v>0.30107333898935207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1.5625</v>
      </c>
      <c r="F6">
        <f>VLOOKUP(B6,home!$B$2:$E$405,3,FALSE)</f>
        <v>1.4933000000000001</v>
      </c>
      <c r="G6">
        <f>VLOOKUP(C6,away!$B$2:$E$405,4,FALSE)</f>
        <v>0.74670000000000003</v>
      </c>
      <c r="H6">
        <f>VLOOKUP(A6,away!$A$2:$E$405,3,FALSE)</f>
        <v>1.1561999999999999</v>
      </c>
      <c r="I6">
        <f>VLOOKUP(C6,away!$B$2:$E$405,3,FALSE)</f>
        <v>0.7208</v>
      </c>
      <c r="J6">
        <f>VLOOKUP(B6,home!$B$2:$E$405,4,FALSE)</f>
        <v>0.14419999999999999</v>
      </c>
      <c r="K6" s="3">
        <f t="shared" si="0"/>
        <v>1.7422611093750002</v>
      </c>
      <c r="L6" s="3">
        <f t="shared" si="1"/>
        <v>0.12017468803199999</v>
      </c>
      <c r="M6" s="5">
        <f t="shared" si="2"/>
        <v>0.1552939048152174</v>
      </c>
      <c r="N6" s="5">
        <f t="shared" si="3"/>
        <v>0.27056253088253635</v>
      </c>
      <c r="O6" s="5">
        <f t="shared" si="4"/>
        <v>1.8662396564439854E-2</v>
      </c>
      <c r="P6" s="5">
        <f t="shared" si="5"/>
        <v>3.2514767741957162E-2</v>
      </c>
      <c r="Q6" s="5">
        <f t="shared" si="6"/>
        <v>0.23569528760535779</v>
      </c>
      <c r="R6" s="5">
        <f t="shared" si="7"/>
        <v>1.1213738425305136E-3</v>
      </c>
      <c r="S6" s="5">
        <f t="shared" si="8"/>
        <v>1.7019504444997083E-3</v>
      </c>
      <c r="T6" s="5">
        <f t="shared" si="9"/>
        <v>2.8324607658586388E-2</v>
      </c>
      <c r="U6" s="5">
        <f t="shared" si="10"/>
        <v>1.9537260349113193E-3</v>
      </c>
      <c r="V6" s="5">
        <f t="shared" si="11"/>
        <v>3.9594115627307893E-5</v>
      </c>
      <c r="W6" s="5">
        <f t="shared" si="12"/>
        <v>0.13688091108592346</v>
      </c>
      <c r="X6" s="5">
        <f t="shared" si="13"/>
        <v>1.6449620787286779E-2</v>
      </c>
      <c r="Y6" s="5">
        <f t="shared" si="14"/>
        <v>9.8841402317844523E-4</v>
      </c>
      <c r="Z6" s="5">
        <f t="shared" si="15"/>
        <v>4.4920250564449862E-5</v>
      </c>
      <c r="AA6" s="5">
        <f t="shared" si="16"/>
        <v>7.8262805581821388E-5</v>
      </c>
      <c r="AB6" s="5">
        <f t="shared" si="17"/>
        <v>6.8177121237892062E-5</v>
      </c>
      <c r="AC6" s="5">
        <f t="shared" si="18"/>
        <v>5.1812781830602482E-7</v>
      </c>
      <c r="AD6" s="5">
        <f t="shared" si="19"/>
        <v>5.962057200020545E-2</v>
      </c>
      <c r="AE6" s="5">
        <f t="shared" si="20"/>
        <v>7.1648836404140841E-3</v>
      </c>
      <c r="AF6" s="5">
        <f t="shared" si="21"/>
        <v>4.3051882813617141E-4</v>
      </c>
      <c r="AG6" s="5">
        <f t="shared" si="22"/>
        <v>1.7245821954388875E-5</v>
      </c>
      <c r="AH6" s="5">
        <f t="shared" si="23"/>
        <v>1.3495692744755083E-6</v>
      </c>
      <c r="AI6" s="5">
        <f t="shared" si="24"/>
        <v>2.3513020613261128E-6</v>
      </c>
      <c r="AJ6" s="5">
        <f t="shared" si="25"/>
        <v>2.0482910689208795E-6</v>
      </c>
      <c r="AK6" s="5">
        <f t="shared" si="26"/>
        <v>1.1895526233536653E-6</v>
      </c>
      <c r="AL6" s="5">
        <f t="shared" si="27"/>
        <v>4.3393346810135795E-9</v>
      </c>
      <c r="AM6" s="5">
        <f t="shared" si="28"/>
        <v>2.0774920782930001E-2</v>
      </c>
      <c r="AN6" s="5">
        <f t="shared" si="29"/>
        <v>2.4966196239781259E-3</v>
      </c>
      <c r="AO6" s="5">
        <f t="shared" si="30"/>
        <v>1.5001524222307019E-4</v>
      </c>
      <c r="AP6" s="5">
        <f t="shared" si="31"/>
        <v>6.0093449780674582E-6</v>
      </c>
      <c r="AQ6" s="5">
        <f t="shared" si="32"/>
        <v>1.8054278950398064E-7</v>
      </c>
      <c r="AR6" s="5">
        <f t="shared" si="33"/>
        <v>3.2436813307533329E-8</v>
      </c>
      <c r="AS6" s="5">
        <f t="shared" si="34"/>
        <v>5.6513398337772783E-8</v>
      </c>
      <c r="AT6" s="5">
        <f t="shared" si="35"/>
        <v>4.9230548041259664E-8</v>
      </c>
      <c r="AU6" s="5">
        <f t="shared" si="36"/>
        <v>2.8590823081834762E-8</v>
      </c>
      <c r="AV6" s="5">
        <f t="shared" si="37"/>
        <v>1.2453169785125452E-8</v>
      </c>
      <c r="AW6" s="5">
        <f t="shared" si="38"/>
        <v>2.523753257048319E-11</v>
      </c>
      <c r="AX6" s="5">
        <f t="shared" si="39"/>
        <v>6.0325560884075587E-3</v>
      </c>
      <c r="AY6" s="5">
        <f t="shared" si="40"/>
        <v>7.2496054595992047E-4</v>
      </c>
      <c r="AZ6" s="5">
        <f t="shared" si="41"/>
        <v>4.3560953723120914E-5</v>
      </c>
      <c r="BA6" s="5">
        <f t="shared" si="42"/>
        <v>1.7449746746841484E-6</v>
      </c>
      <c r="BB6" s="5">
        <f t="shared" si="43"/>
        <v>5.2425446788477041E-8</v>
      </c>
      <c r="BC6" s="5">
        <f t="shared" si="44"/>
        <v>1.2600423425486878E-9</v>
      </c>
      <c r="BD6" s="5">
        <f t="shared" si="45"/>
        <v>6.4968065333084103E-10</v>
      </c>
      <c r="BE6" s="5">
        <f t="shared" si="46"/>
        <v>1.131913335811666E-9</v>
      </c>
      <c r="BF6" s="5">
        <f t="shared" si="47"/>
        <v>9.8604429208379527E-10</v>
      </c>
      <c r="BG6" s="5">
        <f t="shared" si="48"/>
        <v>5.7264887407293323E-10</v>
      </c>
      <c r="BH6" s="5">
        <f t="shared" si="49"/>
        <v>2.494259656561634E-10</v>
      </c>
      <c r="BI6" s="5">
        <f t="shared" si="50"/>
        <v>8.6913031926207585E-11</v>
      </c>
      <c r="BJ6" s="8">
        <f t="shared" si="51"/>
        <v>0.78636521411873228</v>
      </c>
      <c r="BK6" s="8">
        <f t="shared" si="52"/>
        <v>0.19027570013041448</v>
      </c>
      <c r="BL6" s="8">
        <f t="shared" si="53"/>
        <v>2.1891057985108178E-2</v>
      </c>
      <c r="BM6" s="8">
        <f t="shared" si="54"/>
        <v>0.28400167051205827</v>
      </c>
      <c r="BN6" s="8">
        <f t="shared" si="55"/>
        <v>0.71385026145203911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1.3125</v>
      </c>
      <c r="F7">
        <f>VLOOKUP(B7,home!$B$2:$E$405,3,FALSE)</f>
        <v>0.38100000000000001</v>
      </c>
      <c r="G7">
        <f>VLOOKUP(C7,away!$B$2:$E$405,4,FALSE)</f>
        <v>0.60950000000000004</v>
      </c>
      <c r="H7">
        <f>VLOOKUP(A7,away!$A$2:$E$405,3,FALSE)</f>
        <v>0.8125</v>
      </c>
      <c r="I7">
        <f>VLOOKUP(C7,away!$B$2:$E$405,3,FALSE)</f>
        <v>1.2307999999999999</v>
      </c>
      <c r="J7">
        <f>VLOOKUP(B7,home!$B$2:$E$405,4,FALSE)</f>
        <v>0.82050000000000001</v>
      </c>
      <c r="K7" s="3">
        <f t="shared" si="0"/>
        <v>0.30478809374999999</v>
      </c>
      <c r="L7" s="3">
        <f t="shared" si="1"/>
        <v>0.82052051249999991</v>
      </c>
      <c r="M7" s="5">
        <f t="shared" si="2"/>
        <v>0.32455229303585109</v>
      </c>
      <c r="N7" s="5">
        <f t="shared" si="3"/>
        <v>9.891967471658844E-2</v>
      </c>
      <c r="O7" s="5">
        <f t="shared" si="4"/>
        <v>0.26630181381482665</v>
      </c>
      <c r="P7" s="5">
        <f t="shared" si="5"/>
        <v>8.1165622194788414E-2</v>
      </c>
      <c r="Q7" s="5">
        <f t="shared" si="6"/>
        <v>1.507476954561953E-2</v>
      </c>
      <c r="R7" s="5">
        <f t="shared" si="7"/>
        <v>0.10925305037551056</v>
      </c>
      <c r="S7" s="5">
        <f t="shared" si="8"/>
        <v>5.0745737802716864E-3</v>
      </c>
      <c r="T7" s="5">
        <f t="shared" si="9"/>
        <v>1.2369157633391126E-2</v>
      </c>
      <c r="U7" s="5">
        <f t="shared" si="10"/>
        <v>3.3299028960324578E-2</v>
      </c>
      <c r="V7" s="5">
        <f t="shared" si="11"/>
        <v>1.4100824328266382E-4</v>
      </c>
      <c r="W7" s="5">
        <f t="shared" si="12"/>
        <v>1.5315367578433105E-3</v>
      </c>
      <c r="X7" s="5">
        <f t="shared" si="13"/>
        <v>1.256657325458181E-3</v>
      </c>
      <c r="Y7" s="5">
        <f t="shared" si="14"/>
        <v>5.1555655636091298E-4</v>
      </c>
      <c r="Z7" s="5">
        <f t="shared" si="15"/>
        <v>2.9881456295434084E-2</v>
      </c>
      <c r="AA7" s="5">
        <f t="shared" si="16"/>
        <v>9.1075121027592906E-3</v>
      </c>
      <c r="AB7" s="5">
        <f t="shared" si="17"/>
        <v>1.387930626302529E-3</v>
      </c>
      <c r="AC7" s="5">
        <f t="shared" si="18"/>
        <v>2.2040018754711215E-6</v>
      </c>
      <c r="AD7" s="5">
        <f t="shared" si="19"/>
        <v>1.1669854223277946E-4</v>
      </c>
      <c r="AE7" s="5">
        <f t="shared" si="20"/>
        <v>9.5753547680843063E-5</v>
      </c>
      <c r="AF7" s="5">
        <f t="shared" si="21"/>
        <v>3.9283875008389262E-5</v>
      </c>
      <c r="AG7" s="5">
        <f t="shared" si="22"/>
        <v>1.0744408418289835E-5</v>
      </c>
      <c r="AH7" s="5">
        <f t="shared" si="23"/>
        <v>6.1295869584439798E-3</v>
      </c>
      <c r="AI7" s="5">
        <f t="shared" si="24"/>
        <v>1.8682251245390007E-3</v>
      </c>
      <c r="AJ7" s="5">
        <f t="shared" si="25"/>
        <v>2.847063872020492E-4</v>
      </c>
      <c r="AK7" s="5">
        <f t="shared" si="26"/>
        <v>2.8925039011253993E-5</v>
      </c>
      <c r="AL7" s="5">
        <f t="shared" si="27"/>
        <v>2.2047502036454085E-8</v>
      </c>
      <c r="AM7" s="5">
        <f t="shared" si="28"/>
        <v>7.1136652461065429E-6</v>
      </c>
      <c r="AN7" s="5">
        <f t="shared" si="29"/>
        <v>5.836908253488778E-6</v>
      </c>
      <c r="AO7" s="5">
        <f t="shared" si="30"/>
        <v>2.3946514757840454E-6</v>
      </c>
      <c r="AP7" s="5">
        <f t="shared" si="31"/>
        <v>6.5495355205640228E-7</v>
      </c>
      <c r="AQ7" s="5">
        <f t="shared" si="32"/>
        <v>1.3435070604925359E-7</v>
      </c>
      <c r="AR7" s="5">
        <f t="shared" si="33"/>
        <v>1.0058903665111543E-3</v>
      </c>
      <c r="AS7" s="5">
        <f t="shared" si="34"/>
        <v>3.0658340733042349E-4</v>
      </c>
      <c r="AT7" s="5">
        <f t="shared" si="35"/>
        <v>4.6721486147809768E-5</v>
      </c>
      <c r="AU7" s="5">
        <f t="shared" si="36"/>
        <v>4.7467175667193243E-6</v>
      </c>
      <c r="AV7" s="5">
        <f t="shared" si="37"/>
        <v>3.616857496825052E-7</v>
      </c>
      <c r="AW7" s="5">
        <f t="shared" si="38"/>
        <v>1.5315963790977223E-10</v>
      </c>
      <c r="AX7" s="5">
        <f t="shared" si="39"/>
        <v>3.6136007832273964E-7</v>
      </c>
      <c r="AY7" s="5">
        <f t="shared" si="40"/>
        <v>2.9650335666241437E-7</v>
      </c>
      <c r="AZ7" s="5">
        <f t="shared" si="41"/>
        <v>1.2164354308330724E-7</v>
      </c>
      <c r="BA7" s="5">
        <f t="shared" si="42"/>
        <v>3.3270340771010372E-8</v>
      </c>
      <c r="BB7" s="5">
        <f t="shared" si="43"/>
        <v>6.8247492651197658E-9</v>
      </c>
      <c r="BC7" s="5">
        <f t="shared" si="44"/>
        <v>1.1199693529400139E-9</v>
      </c>
      <c r="BD7" s="5">
        <f t="shared" si="45"/>
        <v>1.3755894650809082E-4</v>
      </c>
      <c r="BE7" s="5">
        <f t="shared" si="46"/>
        <v>4.1926329084459212E-5</v>
      </c>
      <c r="BF7" s="5">
        <f t="shared" si="47"/>
        <v>6.389322959793752E-6</v>
      </c>
      <c r="BG7" s="5">
        <f t="shared" si="48"/>
        <v>6.4912985508954858E-7</v>
      </c>
      <c r="BH7" s="5">
        <f t="shared" si="49"/>
        <v>4.9461762782239301E-8</v>
      </c>
      <c r="BI7" s="5">
        <f t="shared" si="50"/>
        <v>3.0150712783826823E-9</v>
      </c>
      <c r="BJ7" s="8">
        <f t="shared" si="51"/>
        <v>0.12994678815987276</v>
      </c>
      <c r="BK7" s="8">
        <f t="shared" si="52"/>
        <v>0.41093601980692801</v>
      </c>
      <c r="BL7" s="8">
        <f t="shared" si="53"/>
        <v>0.42921165925746724</v>
      </c>
      <c r="BM7" s="8">
        <f t="shared" si="54"/>
        <v>0.10470840348632034</v>
      </c>
      <c r="BN7" s="8">
        <f t="shared" si="55"/>
        <v>0.89526722368318468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1.3125</v>
      </c>
      <c r="F8">
        <f>VLOOKUP(B8,home!$B$2:$E$405,3,FALSE)</f>
        <v>0.15240000000000001</v>
      </c>
      <c r="G8">
        <f>VLOOKUP(C8,away!$B$2:$E$405,4,FALSE)</f>
        <v>0.60950000000000004</v>
      </c>
      <c r="H8">
        <f>VLOOKUP(A8,away!$A$2:$E$405,3,FALSE)</f>
        <v>0.8125</v>
      </c>
      <c r="I8">
        <f>VLOOKUP(C8,away!$B$2:$E$405,3,FALSE)</f>
        <v>2.2153999999999998</v>
      </c>
      <c r="J8">
        <f>VLOOKUP(B8,home!$B$2:$E$405,4,FALSE)</f>
        <v>0.98460000000000003</v>
      </c>
      <c r="K8" s="3">
        <f t="shared" si="0"/>
        <v>0.12191523750000001</v>
      </c>
      <c r="L8" s="3">
        <f t="shared" si="1"/>
        <v>1.7722923074999999</v>
      </c>
      <c r="M8" s="5">
        <f t="shared" si="2"/>
        <v>0.15043750277389398</v>
      </c>
      <c r="N8" s="5">
        <f t="shared" si="3"/>
        <v>1.8340623879586189E-2</v>
      </c>
      <c r="O8" s="5">
        <f t="shared" si="4"/>
        <v>0.26661922892568218</v>
      </c>
      <c r="P8" s="5">
        <f t="shared" si="5"/>
        <v>3.2504946616541408E-2</v>
      </c>
      <c r="Q8" s="5">
        <f t="shared" si="6"/>
        <v>1.1180007580889608E-3</v>
      </c>
      <c r="R8" s="5">
        <f t="shared" si="7"/>
        <v>0.23626360422828407</v>
      </c>
      <c r="S8" s="5">
        <f t="shared" si="8"/>
        <v>1.7558313835683368E-3</v>
      </c>
      <c r="T8" s="5">
        <f t="shared" si="9"/>
        <v>1.9814241433402336E-3</v>
      </c>
      <c r="U8" s="5">
        <f t="shared" si="10"/>
        <v>2.8804133422097252E-2</v>
      </c>
      <c r="V8" s="5">
        <f t="shared" si="11"/>
        <v>4.2153499949719069E-5</v>
      </c>
      <c r="W8" s="5">
        <f t="shared" si="12"/>
        <v>4.5433775982531883E-5</v>
      </c>
      <c r="X8" s="5">
        <f t="shared" si="13"/>
        <v>8.0521931674519513E-5</v>
      </c>
      <c r="Y8" s="5">
        <f t="shared" si="14"/>
        <v>7.1354200045895778E-5</v>
      </c>
      <c r="Z8" s="5">
        <f t="shared" si="15"/>
        <v>0.13957605610533744</v>
      </c>
      <c r="AA8" s="5">
        <f t="shared" si="16"/>
        <v>1.7016448029395535E-2</v>
      </c>
      <c r="AB8" s="5">
        <f t="shared" si="17"/>
        <v>1.0372821514550816E-3</v>
      </c>
      <c r="AC8" s="5">
        <f t="shared" si="18"/>
        <v>5.6925518915710139E-7</v>
      </c>
      <c r="AD8" s="5">
        <f t="shared" si="19"/>
        <v>1.384767397358043E-6</v>
      </c>
      <c r="AE8" s="5">
        <f t="shared" si="20"/>
        <v>2.454212606014455E-6</v>
      </c>
      <c r="AF8" s="5">
        <f t="shared" si="21"/>
        <v>2.174791061304474E-6</v>
      </c>
      <c r="AG8" s="5">
        <f t="shared" si="22"/>
        <v>1.2847884894565599E-6</v>
      </c>
      <c r="AH8" s="5">
        <f t="shared" si="23"/>
        <v>6.184239263666947E-2</v>
      </c>
      <c r="AI8" s="5">
        <f t="shared" si="24"/>
        <v>7.5395299858678081E-3</v>
      </c>
      <c r="AJ8" s="5">
        <f t="shared" si="25"/>
        <v>4.595917944327227E-4</v>
      </c>
      <c r="AK8" s="5">
        <f t="shared" si="26"/>
        <v>1.867708092377218E-5</v>
      </c>
      <c r="AL8" s="5">
        <f t="shared" si="27"/>
        <v>4.9199459426155251E-9</v>
      </c>
      <c r="AM8" s="5">
        <f t="shared" si="28"/>
        <v>3.3764849226232561E-8</v>
      </c>
      <c r="AN8" s="5">
        <f t="shared" si="29"/>
        <v>5.9841182547549293E-8</v>
      </c>
      <c r="AO8" s="5">
        <f t="shared" si="30"/>
        <v>5.3028033750362444E-8</v>
      </c>
      <c r="AP8" s="5">
        <f t="shared" si="31"/>
        <v>3.1327058765872578E-8</v>
      </c>
      <c r="AQ8" s="5">
        <f t="shared" si="32"/>
        <v>1.3880176316839099E-8</v>
      </c>
      <c r="AR8" s="5">
        <f t="shared" si="33"/>
        <v>2.1920559349472794E-2</v>
      </c>
      <c r="AS8" s="5">
        <f t="shared" si="34"/>
        <v>2.6724501992238209E-3</v>
      </c>
      <c r="AT8" s="5">
        <f t="shared" si="35"/>
        <v>1.629062003726472E-4</v>
      </c>
      <c r="AU8" s="5">
        <f t="shared" si="36"/>
        <v>6.6202493695512884E-6</v>
      </c>
      <c r="AV8" s="5">
        <f t="shared" si="37"/>
        <v>2.0177731854951769E-7</v>
      </c>
      <c r="AW8" s="5">
        <f t="shared" si="38"/>
        <v>2.9529165355158342E-11</v>
      </c>
      <c r="AX8" s="5">
        <f t="shared" si="39"/>
        <v>6.86074935427971E-10</v>
      </c>
      <c r="AY8" s="5">
        <f t="shared" si="40"/>
        <v>1.2159253304275521E-9</v>
      </c>
      <c r="AZ8" s="5">
        <f t="shared" si="41"/>
        <v>1.0774875548055734E-9</v>
      </c>
      <c r="BA8" s="5">
        <f t="shared" si="42"/>
        <v>6.3654096826963404E-10</v>
      </c>
      <c r="BB8" s="5">
        <f t="shared" si="43"/>
        <v>2.8203416536821842E-10</v>
      </c>
      <c r="BC8" s="5">
        <f t="shared" si="44"/>
        <v>9.9969396346855305E-11</v>
      </c>
      <c r="BD8" s="5">
        <f t="shared" si="45"/>
        <v>6.4749397851946314E-3</v>
      </c>
      <c r="BE8" s="5">
        <f t="shared" si="46"/>
        <v>7.8939382171020237E-4</v>
      </c>
      <c r="BF8" s="5">
        <f t="shared" si="47"/>
        <v>4.8119567627415982E-5</v>
      </c>
      <c r="BG8" s="5">
        <f t="shared" si="48"/>
        <v>1.9555028385645763E-6</v>
      </c>
      <c r="BH8" s="5">
        <f t="shared" si="49"/>
        <v>5.9601398248881137E-8</v>
      </c>
      <c r="BI8" s="5">
        <f t="shared" si="50"/>
        <v>1.4532637245688867E-9</v>
      </c>
      <c r="BJ8" s="8">
        <f t="shared" si="51"/>
        <v>2.1644853087605422E-2</v>
      </c>
      <c r="BK8" s="8">
        <f t="shared" si="52"/>
        <v>0.18474100966501386</v>
      </c>
      <c r="BL8" s="8">
        <f t="shared" si="53"/>
        <v>0.65167809576259783</v>
      </c>
      <c r="BM8" s="8">
        <f t="shared" si="54"/>
        <v>0.29235610625208186</v>
      </c>
      <c r="BN8" s="8">
        <f t="shared" si="55"/>
        <v>0.7052839071820769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1.3523000000000001</v>
      </c>
      <c r="F9">
        <f>VLOOKUP(B9,home!$B$2:$E$405,3,FALSE)</f>
        <v>0.73950000000000005</v>
      </c>
      <c r="G9">
        <f>VLOOKUP(C9,away!$B$2:$E$405,4,FALSE)</f>
        <v>0.73950000000000005</v>
      </c>
      <c r="H9">
        <f>VLOOKUP(A9,away!$A$2:$E$405,3,FALSE)</f>
        <v>1.1932</v>
      </c>
      <c r="I9">
        <f>VLOOKUP(C9,away!$B$2:$E$405,3,FALSE)</f>
        <v>1.3968</v>
      </c>
      <c r="J9">
        <f>VLOOKUP(B9,home!$B$2:$E$405,4,FALSE)</f>
        <v>2.0114000000000001</v>
      </c>
      <c r="K9" s="3">
        <f t="shared" ref="K9:K17" si="56">E9*F9*G9</f>
        <v>0.73951911607500009</v>
      </c>
      <c r="L9" s="3">
        <f t="shared" ref="L9:L17" si="57">H9*I9*J9</f>
        <v>3.3523234640640007</v>
      </c>
      <c r="M9" s="5">
        <f t="shared" ref="M9:M19" si="58">_xlfn.POISSON.DIST(0,K9,FALSE) * _xlfn.POISSON.DIST(0,L9,FALSE)</f>
        <v>1.670841857753785E-2</v>
      </c>
      <c r="N9" s="5">
        <f t="shared" ref="N9:N19" si="59">_xlfn.POISSON.DIST(1,K9,FALSE) * _xlfn.POISSON.DIST(0,L9,FALSE)</f>
        <v>1.2356194937471903E-2</v>
      </c>
      <c r="O9" s="5">
        <f t="shared" ref="O9:O19" si="60">_xlfn.POISSON.DIST(0,K9,FALSE) * _xlfn.POISSON.DIST(1,L9,FALSE)</f>
        <v>5.6012023644882988E-2</v>
      </c>
      <c r="P9" s="5">
        <f t="shared" ref="P9:P19" si="61">_xlfn.POISSON.DIST(1,K9,FALSE) * _xlfn.POISSON.DIST(1,L9,FALSE)</f>
        <v>4.142196221543587E-2</v>
      </c>
      <c r="Q9" s="5">
        <f t="shared" ref="Q9:Q19" si="62">_xlfn.POISSON.DIST(2,K9,FALSE) * _xlfn.POISSON.DIST(0,L9,FALSE)</f>
        <v>4.5688211791048046E-3</v>
      </c>
      <c r="R9" s="5">
        <f t="shared" ref="R9:R19" si="63">_xlfn.POISSON.DIST(0,K9,FALSE) * _xlfn.POISSON.DIST(2,L9,FALSE)</f>
        <v>9.3885210567224459E-2</v>
      </c>
      <c r="S9" s="5">
        <f t="shared" ref="S9:S19" si="64">_xlfn.POISSON.DIST(2,K9,FALSE) * _xlfn.POISSON.DIST(2,L9,FALSE)</f>
        <v>2.5672372071220792E-2</v>
      </c>
      <c r="T9" s="5">
        <f t="shared" ref="T9:T19" si="65">_xlfn.POISSON.DIST(2,K9,FALSE) * _xlfn.POISSON.DIST(1,L9,FALSE)</f>
        <v>1.5316166441825589E-2</v>
      </c>
      <c r="U9" s="5">
        <f t="shared" ref="U9:U19" si="66">_xlfn.POISSON.DIST(1,K9,FALSE) * _xlfn.POISSON.DIST(2,L9,FALSE)</f>
        <v>6.9429907931189097E-2</v>
      </c>
      <c r="V9" s="5">
        <f t="shared" ref="V9:V19" si="67">_xlfn.POISSON.DIST(3,K9,FALSE) * _xlfn.POISSON.DIST(3,L9,FALSE)</f>
        <v>7.07161829150082E-3</v>
      </c>
      <c r="W9" s="5">
        <f t="shared" ref="W9:W19" si="68">_xlfn.POISSON.DIST(3,K9,FALSE) * _xlfn.POISSON.DIST(0,L9,FALSE)</f>
        <v>1.1262435332921087E-3</v>
      </c>
      <c r="X9" s="5">
        <f t="shared" ref="X9:X19" si="69">_xlfn.POISSON.DIST(3,K9,FALSE) * _xlfn.POISSON.DIST(1,L9,FALSE)</f>
        <v>3.7755326229054809E-3</v>
      </c>
      <c r="Y9" s="5">
        <f t="shared" ref="Y9:Y19" si="70">_xlfn.POISSON.DIST(3,K9,FALSE) * _xlfn.POISSON.DIST(2,L9,FALSE)</f>
        <v>6.3284033005525748E-3</v>
      </c>
      <c r="Z9" s="5">
        <f t="shared" ref="Z9:Z19" si="71">_xlfn.POISSON.DIST(0,K9,FALSE) * _xlfn.POISSON.DIST(3,L9,FALSE)</f>
        <v>0.10491119810436532</v>
      </c>
      <c r="AA9" s="5">
        <f t="shared" ref="AA9:AA19" si="72">_xlfn.POISSON.DIST(1,K9,FALSE) * _xlfn.POISSON.DIST(3,L9,FALSE)</f>
        <v>7.7583836488509472E-2</v>
      </c>
      <c r="AB9" s="5">
        <f t="shared" ref="AB9:AB19" si="73">_xlfn.POISSON.DIST(2,K9,FALSE) * _xlfn.POISSON.DIST(3,L9,FALSE)</f>
        <v>2.8687365090844925E-2</v>
      </c>
      <c r="AC9" s="5">
        <f t="shared" ref="AC9:AC19" si="74">_xlfn.POISSON.DIST(4,K9,FALSE) * _xlfn.POISSON.DIST(4,L9,FALSE)</f>
        <v>1.0957062764243395E-3</v>
      </c>
      <c r="AD9" s="5">
        <f t="shared" ref="AD9:AD19" si="75">_xlfn.POISSON.DIST(4,K9,FALSE) * _xlfn.POISSON.DIST(0,L9,FALSE)</f>
        <v>2.0821965555634125E-4</v>
      </c>
      <c r="AE9" s="5">
        <f t="shared" ref="AE9:AE19" si="76">_xlfn.POISSON.DIST(4,K9,FALSE) * _xlfn.POISSON.DIST(1,L9,FALSE)</f>
        <v>6.9801963700084685E-4</v>
      </c>
      <c r="AF9" s="5">
        <f t="shared" ref="AF9:AF19" si="77">_xlfn.POISSON.DIST(4,K9,FALSE) * _xlfn.POISSON.DIST(2,L9,FALSE)</f>
        <v>1.1699938037476882E-3</v>
      </c>
      <c r="AG9" s="5">
        <f t="shared" ref="AG9:AG19" si="78">_xlfn.POISSON.DIST(4,K9,FALSE) * _xlfn.POISSON.DIST(3,L9,FALSE)</f>
        <v>1.3073992270376219E-3</v>
      </c>
      <c r="AH9" s="5">
        <f t="shared" ref="AH9:AH19" si="79">_xlfn.POISSON.DIST(0,K9,FALSE) * _xlfn.POISSON.DIST(4,L9,FALSE)</f>
        <v>8.7924067762082656E-2</v>
      </c>
      <c r="AI9" s="5">
        <f t="shared" ref="AI9:AI19" si="80">_xlfn.POISSON.DIST(1,K9,FALSE) * _xlfn.POISSON.DIST(4,L9,FALSE)</f>
        <v>6.5021528873133783E-2</v>
      </c>
      <c r="AJ9" s="5">
        <f t="shared" ref="AJ9:AJ19" si="81">_xlfn.POISSON.DIST(2,K9,FALSE) * _xlfn.POISSON.DIST(4,L9,FALSE)</f>
        <v>2.4042331779052489E-2</v>
      </c>
      <c r="AK9" s="5">
        <f t="shared" ref="AK9:AK19" si="82">_xlfn.POISSON.DIST(3,K9,FALSE) * _xlfn.POISSON.DIST(4,L9,FALSE)</f>
        <v>5.9265879818755952E-3</v>
      </c>
      <c r="AL9" s="5">
        <f t="shared" ref="AL9:AL19" si="83">_xlfn.POISSON.DIST(5,K9,FALSE) * _xlfn.POISSON.DIST(5,L9,FALSE)</f>
        <v>1.0865493648161419E-4</v>
      </c>
      <c r="AM9" s="5">
        <f t="shared" ref="AM9:AM19" si="84">_xlfn.POISSON.DIST(5,K9,FALSE) * _xlfn.POISSON.DIST(0,L9,FALSE)</f>
        <v>3.0796483125293306E-5</v>
      </c>
      <c r="AN9" s="5">
        <f t="shared" ref="AN9:AN19" si="85">_xlfn.POISSON.DIST(5,K9,FALSE) * _xlfn.POISSON.DIST(1,L9,FALSE)</f>
        <v>1.0323977299157178E-4</v>
      </c>
      <c r="AO9" s="5">
        <f t="shared" ref="AO9:AO19" si="86">_xlfn.POISSON.DIST(5,K9,FALSE) * _xlfn.POISSON.DIST(2,L9,FALSE)</f>
        <v>1.7304655671214358E-4</v>
      </c>
      <c r="AP9" s="5">
        <f t="shared" ref="AP9:AP19" si="87">_xlfn.POISSON.DIST(5,K9,FALSE) * _xlfn.POISSON.DIST(3,L9,FALSE)</f>
        <v>1.933693441472002E-4</v>
      </c>
      <c r="AQ9" s="5">
        <f t="shared" ref="AQ9:AQ19" si="88">_xlfn.POISSON.DIST(5,K9,FALSE) * _xlfn.POISSON.DIST(4,L9,FALSE)</f>
        <v>1.6205914740383153E-4</v>
      </c>
      <c r="AR9" s="5">
        <f t="shared" ref="AR9:AR19" si="89">_xlfn.POISSON.DIST(0,K9,FALSE) * _xlfn.POISSON.DIST(5,L9,FALSE)</f>
        <v>5.8949983082956563E-2</v>
      </c>
      <c r="AS9" s="5">
        <f t="shared" ref="AS9:AS19" si="90">_xlfn.POISSON.DIST(1,K9,FALSE) * _xlfn.POISSON.DIST(5,L9,FALSE)</f>
        <v>4.3594639382144251E-2</v>
      </c>
      <c r="AT9" s="5">
        <f t="shared" ref="AT9:AT19" si="91">_xlfn.POISSON.DIST(2,K9,FALSE) * _xlfn.POISSON.DIST(5,L9,FALSE)</f>
        <v>1.6119534590745846E-2</v>
      </c>
      <c r="AU9" s="5">
        <f t="shared" ref="AU9:AU19" si="92">_xlfn.POISSON.DIST(3,K9,FALSE) * _xlfn.POISSON.DIST(5,L9,FALSE)</f>
        <v>3.9735679906962532E-3</v>
      </c>
      <c r="AV9" s="5">
        <f t="shared" ref="AV9:AV19" si="93">_xlfn.POISSON.DIST(4,K9,FALSE) * _xlfn.POISSON.DIST(5,L9,FALSE)</f>
        <v>7.346323720359018E-4</v>
      </c>
      <c r="AW9" s="5">
        <f t="shared" ref="AW9:AW19" si="94">_xlfn.POISSON.DIST(6,K9,FALSE) * _xlfn.POISSON.DIST(6,L9,FALSE)</f>
        <v>7.4824234604580497E-6</v>
      </c>
      <c r="AX9" s="5">
        <f t="shared" ref="AX9:AX19" si="95">_xlfn.POISSON.DIST(6,K9,FALSE) * _xlfn.POISSON.DIST(0,L9,FALSE)</f>
        <v>3.7957646631725914E-6</v>
      </c>
      <c r="AY9" s="5">
        <f t="shared" ref="AY9:AY19" si="96">_xlfn.POISSON.DIST(6,K9,FALSE) * _xlfn.POISSON.DIST(1,L9,FALSE)</f>
        <v>1.2724630944418465E-5</v>
      </c>
      <c r="AZ9" s="5">
        <f t="shared" ref="AZ9:AZ19" si="97">_xlfn.POISSON.DIST(6,K9,FALSE) * _xlfn.POISSON.DIST(2,L9,FALSE)</f>
        <v>2.1328539443264451E-5</v>
      </c>
      <c r="BA9" s="5">
        <f t="shared" ref="BA9:BA19" si="98">_xlfn.POISSON.DIST(6,K9,FALSE) * _xlfn.POISSON.DIST(3,L9,FALSE)</f>
        <v>2.3833387743289984E-5</v>
      </c>
      <c r="BB9" s="5">
        <f t="shared" ref="BB9:BB19" si="99">_xlfn.POISSON.DIST(6,K9,FALSE) * _xlfn.POISSON.DIST(4,L9,FALSE)</f>
        <v>1.9974306239991596E-5</v>
      </c>
      <c r="BC9" s="5">
        <f t="shared" ref="BC9:BC19" si="100">_xlfn.POISSON.DIST(6,K9,FALSE) * _xlfn.POISSON.DIST(5,L9,FALSE)</f>
        <v>1.339206709734476E-5</v>
      </c>
      <c r="BD9" s="5">
        <f t="shared" ref="BD9:BD19" si="101">_xlfn.POISSON.DIST(0,K9,FALSE) * _xlfn.POISSON.DIST(6,L9,FALSE)</f>
        <v>3.2936568582528518E-2</v>
      </c>
      <c r="BE9" s="5">
        <f t="shared" ref="BE9:BE19" si="102">_xlfn.POISSON.DIST(1,K9,FALSE) * _xlfn.POISSON.DIST(6,L9,FALSE)</f>
        <v>2.4357222084695113E-2</v>
      </c>
      <c r="BF9" s="5">
        <f t="shared" ref="BF9:BF19" si="103">_xlfn.POISSON.DIST(2,K9,FALSE) * _xlfn.POISSON.DIST(6,L9,FALSE)</f>
        <v>9.006315673058098E-3</v>
      </c>
      <c r="BG9" s="5">
        <f t="shared" ref="BG9:BG19" si="104">_xlfn.POISSON.DIST(3,K9,FALSE) * _xlfn.POISSON.DIST(6,L9,FALSE)</f>
        <v>2.2201142018774488E-3</v>
      </c>
      <c r="BH9" s="5">
        <f t="shared" ref="BH9:BH19" si="105">_xlfn.POISSON.DIST(4,K9,FALSE) * _xlfn.POISSON.DIST(6,L9,FALSE)</f>
        <v>4.1045422303949121E-4</v>
      </c>
      <c r="BI9" s="5">
        <f t="shared" ref="BI9:BI19" si="106">_xlfn.POISSON.DIST(5,K9,FALSE) * _xlfn.POISSON.DIST(6,L9,FALSE)</f>
        <v>6.0707748842283125E-5</v>
      </c>
      <c r="BJ9" s="8">
        <f t="shared" ref="BJ9:BJ19" si="107">SUM(N9,Q9,T9,W9,X9,Y9,AD9,AE9,AF9,AG9,AM9,AN9,AO9,AP9,AQ9,AX9,AY9,AZ9,BA9,BB9,BC9)</f>
        <v>4.7612554339006484E-2</v>
      </c>
      <c r="BK9" s="8">
        <f t="shared" ref="BK9:BK19" si="108">SUM(M9,P9,S9,V9,AC9,AL9,AY9)</f>
        <v>9.2091456999545712E-2</v>
      </c>
      <c r="BL9" s="8">
        <f t="shared" ref="BL9:BL19" si="109">SUM(O9,R9,U9,AA9,AB9,AH9,AI9,AJ9,AK9,AR9,AS9,AT9,AU9,AV9,BD9,BE9,BF9,BG9,BH9,BI9)</f>
        <v>0.70087660005141517</v>
      </c>
      <c r="BM9" s="8">
        <f t="shared" ref="BM9:BM19" si="110">SUM(S9:BI9)</f>
        <v>0.72053393616519079</v>
      </c>
      <c r="BN9" s="8">
        <f t="shared" ref="BN9:BN19" si="111">SUM(M9:R9)</f>
        <v>0.22495263112165789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1.2644</v>
      </c>
      <c r="F10">
        <f>VLOOKUP(B10,home!$B$2:$E$405,3,FALSE)</f>
        <v>0.56489999999999996</v>
      </c>
      <c r="G10">
        <f>VLOOKUP(C10,away!$B$2:$E$405,4,FALSE)</f>
        <v>1.4688000000000001</v>
      </c>
      <c r="H10">
        <f>VLOOKUP(A10,away!$A$2:$E$405,3,FALSE)</f>
        <v>0.96630000000000005</v>
      </c>
      <c r="I10">
        <f>VLOOKUP(C10,away!$B$2:$E$405,3,FALSE)</f>
        <v>1.0348999999999999</v>
      </c>
      <c r="J10">
        <f>VLOOKUP(B10,home!$B$2:$E$405,4,FALSE)</f>
        <v>1.0348999999999999</v>
      </c>
      <c r="K10" s="3">
        <f t="shared" si="56"/>
        <v>1.049104441728</v>
      </c>
      <c r="L10" s="3">
        <f t="shared" si="57"/>
        <v>1.0349247030629998</v>
      </c>
      <c r="M10" s="5">
        <f t="shared" si="58"/>
        <v>0.12442786298332088</v>
      </c>
      <c r="N10" s="5">
        <f t="shared" si="59"/>
        <v>0.13053782373052492</v>
      </c>
      <c r="O10" s="5">
        <f t="shared" si="60"/>
        <v>0.128773469150777</v>
      </c>
      <c r="P10" s="5">
        <f t="shared" si="61"/>
        <v>0.13509681846280372</v>
      </c>
      <c r="Q10" s="5">
        <f t="shared" si="62"/>
        <v>6.8473905344600211E-2</v>
      </c>
      <c r="R10" s="5">
        <f t="shared" si="63"/>
        <v>6.6635422161630098E-2</v>
      </c>
      <c r="S10" s="5">
        <f t="shared" si="64"/>
        <v>3.66701434895218E-2</v>
      </c>
      <c r="T10" s="5">
        <f t="shared" si="65"/>
        <v>7.0865336156324329E-2</v>
      </c>
      <c r="U10" s="5">
        <f t="shared" si="66"/>
        <v>6.9907517366186542E-2</v>
      </c>
      <c r="V10" s="5">
        <f t="shared" si="67"/>
        <v>4.4238213382167208E-3</v>
      </c>
      <c r="W10" s="5">
        <f t="shared" si="68"/>
        <v>2.3945426079827574E-2</v>
      </c>
      <c r="X10" s="5">
        <f t="shared" si="69"/>
        <v>2.4781712975382567E-2</v>
      </c>
      <c r="Y10" s="5">
        <f t="shared" si="70"/>
        <v>1.2823603471220142E-2</v>
      </c>
      <c r="Z10" s="5">
        <f t="shared" si="71"/>
        <v>2.2987548164700899E-2</v>
      </c>
      <c r="AA10" s="5">
        <f t="shared" si="72"/>
        <v>2.4116338884024043E-2</v>
      </c>
      <c r="AB10" s="5">
        <f t="shared" si="73"/>
        <v>1.265027912072365E-2</v>
      </c>
      <c r="AC10" s="5">
        <f t="shared" si="74"/>
        <v>3.0019612062344789E-4</v>
      </c>
      <c r="AD10" s="5">
        <f t="shared" si="75"/>
        <v>6.2803132148541475E-3</v>
      </c>
      <c r="AE10" s="5">
        <f t="shared" si="76"/>
        <v>6.4996512890255634E-3</v>
      </c>
      <c r="AF10" s="5">
        <f t="shared" si="77"/>
        <v>3.3633248401539113E-3</v>
      </c>
      <c r="AG10" s="5">
        <f t="shared" si="78"/>
        <v>1.1602626538335663E-3</v>
      </c>
      <c r="AH10" s="5">
        <f t="shared" si="79"/>
        <v>5.9475953646248693E-3</v>
      </c>
      <c r="AI10" s="5">
        <f t="shared" si="80"/>
        <v>6.2396487146288131E-3</v>
      </c>
      <c r="AJ10" s="5">
        <f t="shared" si="81"/>
        <v>3.2730215906697471E-3</v>
      </c>
      <c r="AK10" s="5">
        <f t="shared" si="82"/>
        <v>1.1445804962144253E-3</v>
      </c>
      <c r="AL10" s="5">
        <f t="shared" si="83"/>
        <v>1.3037446706463236E-5</v>
      </c>
      <c r="AM10" s="5">
        <f t="shared" si="84"/>
        <v>1.3177408978293087E-3</v>
      </c>
      <c r="AN10" s="5">
        <f t="shared" si="85"/>
        <v>1.3637626073999681E-3</v>
      </c>
      <c r="AO10" s="5">
        <f t="shared" si="86"/>
        <v>7.0569580575591696E-4</v>
      </c>
      <c r="AP10" s="5">
        <f t="shared" si="87"/>
        <v>2.4344734074158232E-4</v>
      </c>
      <c r="AQ10" s="5">
        <f t="shared" si="88"/>
        <v>6.2987416707114749E-5</v>
      </c>
      <c r="AR10" s="5">
        <f t="shared" si="89"/>
        <v>1.2310626733346537E-3</v>
      </c>
      <c r="AS10" s="5">
        <f t="shared" si="90"/>
        <v>1.2915133186409311E-3</v>
      </c>
      <c r="AT10" s="5">
        <f t="shared" si="91"/>
        <v>6.7746617956853522E-4</v>
      </c>
      <c r="AU10" s="5">
        <f t="shared" si="92"/>
        <v>2.3691092603528308E-4</v>
      </c>
      <c r="AV10" s="5">
        <f t="shared" si="93"/>
        <v>6.2136076199377269E-5</v>
      </c>
      <c r="AW10" s="5">
        <f t="shared" si="94"/>
        <v>3.9320363548887915E-7</v>
      </c>
      <c r="AX10" s="5">
        <f t="shared" si="95"/>
        <v>2.304079714932283E-4</v>
      </c>
      <c r="AY10" s="5">
        <f t="shared" si="96"/>
        <v>2.3845490148097746E-4</v>
      </c>
      <c r="AZ10" s="5">
        <f t="shared" si="97"/>
        <v>1.2339143405455869E-4</v>
      </c>
      <c r="BA10" s="5">
        <f t="shared" si="98"/>
        <v>4.2566947749810637E-5</v>
      </c>
      <c r="BB10" s="5">
        <f t="shared" si="99"/>
        <v>1.1013396440067747E-5</v>
      </c>
      <c r="BC10" s="5">
        <f t="shared" si="100"/>
        <v>2.2796072080904433E-6</v>
      </c>
      <c r="BD10" s="5">
        <f t="shared" si="101"/>
        <v>2.1234286194213479E-4</v>
      </c>
      <c r="BE10" s="5">
        <f t="shared" si="102"/>
        <v>2.2276983963272906E-4</v>
      </c>
      <c r="BF10" s="5">
        <f t="shared" si="103"/>
        <v>1.1685441412086515E-4</v>
      </c>
      <c r="BG10" s="5">
        <f t="shared" si="104"/>
        <v>4.0864161629907592E-5</v>
      </c>
      <c r="BH10" s="5">
        <f t="shared" si="105"/>
        <v>1.0717693368356738E-5</v>
      </c>
      <c r="BI10" s="5">
        <f t="shared" si="106"/>
        <v>2.2487959435643571E-6</v>
      </c>
      <c r="BJ10" s="8">
        <f t="shared" si="107"/>
        <v>0.35307310808260756</v>
      </c>
      <c r="BK10" s="8">
        <f t="shared" si="108"/>
        <v>0.30117033474267402</v>
      </c>
      <c r="BL10" s="8">
        <f t="shared" si="109"/>
        <v>0.32279275978989541</v>
      </c>
      <c r="BM10" s="8">
        <f t="shared" si="110"/>
        <v>0.34584038724837557</v>
      </c>
      <c r="BN10" s="8">
        <f t="shared" si="111"/>
        <v>0.65394530183365684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1.2644</v>
      </c>
      <c r="F11">
        <f>VLOOKUP(B11,home!$B$2:$E$405,3,FALSE)</f>
        <v>0.69199999999999995</v>
      </c>
      <c r="G11">
        <f>VLOOKUP(C11,away!$B$2:$E$405,4,FALSE)</f>
        <v>1.4688000000000001</v>
      </c>
      <c r="H11">
        <f>VLOOKUP(A11,away!$A$2:$E$405,3,FALSE)</f>
        <v>0.96630000000000005</v>
      </c>
      <c r="I11">
        <f>VLOOKUP(C11,away!$B$2:$E$405,3,FALSE)</f>
        <v>1.7741</v>
      </c>
      <c r="J11">
        <f>VLOOKUP(B11,home!$B$2:$E$405,4,FALSE)</f>
        <v>0.7762</v>
      </c>
      <c r="K11" s="3">
        <f t="shared" si="56"/>
        <v>1.28514829824</v>
      </c>
      <c r="L11" s="3">
        <f t="shared" si="57"/>
        <v>1.3306496186460002</v>
      </c>
      <c r="M11" s="5">
        <f t="shared" si="58"/>
        <v>7.3109430167594303E-2</v>
      </c>
      <c r="N11" s="5">
        <f t="shared" si="59"/>
        <v>9.3956459765179925E-2</v>
      </c>
      <c r="O11" s="5">
        <f t="shared" si="60"/>
        <v>9.7283035371935736E-2</v>
      </c>
      <c r="P11" s="5">
        <f t="shared" si="61"/>
        <v>0.1250231273558649</v>
      </c>
      <c r="Q11" s="5">
        <f t="shared" si="62"/>
        <v>6.0373992187938021E-2</v>
      </c>
      <c r="R11" s="5">
        <f t="shared" si="63"/>
        <v>6.4724816959195824E-2</v>
      </c>
      <c r="S11" s="5">
        <f t="shared" si="64"/>
        <v>5.3449952824174654E-2</v>
      </c>
      <c r="T11" s="5">
        <f t="shared" si="65"/>
        <v>8.0336629681016319E-2</v>
      </c>
      <c r="U11" s="5">
        <f t="shared" si="66"/>
        <v>8.318098836900599E-2</v>
      </c>
      <c r="V11" s="5">
        <f t="shared" si="67"/>
        <v>1.0155978577110756E-2</v>
      </c>
      <c r="W11" s="5">
        <f t="shared" si="68"/>
        <v>2.5863177772761207E-2</v>
      </c>
      <c r="X11" s="5">
        <f t="shared" si="69"/>
        <v>3.44148276402984E-2</v>
      </c>
      <c r="Y11" s="5">
        <f t="shared" si="70"/>
        <v>2.289703863766545E-2</v>
      </c>
      <c r="Z11" s="5">
        <f t="shared" si="71"/>
        <v>2.8708684334562033E-2</v>
      </c>
      <c r="AA11" s="5">
        <f t="shared" si="72"/>
        <v>3.6894916817271736E-2</v>
      </c>
      <c r="AB11" s="5">
        <f t="shared" si="73"/>
        <v>2.370771978071157E-2</v>
      </c>
      <c r="AC11" s="5">
        <f t="shared" si="74"/>
        <v>1.0854723188230037E-3</v>
      </c>
      <c r="AD11" s="5">
        <f t="shared" si="75"/>
        <v>8.3095047254356583E-3</v>
      </c>
      <c r="AE11" s="5">
        <f t="shared" si="76"/>
        <v>1.1057039294038094E-2</v>
      </c>
      <c r="AF11" s="5">
        <f t="shared" si="77"/>
        <v>7.3565225599828152E-3</v>
      </c>
      <c r="AG11" s="5">
        <f t="shared" si="78"/>
        <v>3.2629846463339439E-3</v>
      </c>
      <c r="AH11" s="5">
        <f t="shared" si="79"/>
        <v>9.5502999654033388E-3</v>
      </c>
      <c r="AI11" s="5">
        <f t="shared" si="80"/>
        <v>1.2273551748219629E-2</v>
      </c>
      <c r="AJ11" s="5">
        <f t="shared" si="81"/>
        <v>7.8866670712925187E-3</v>
      </c>
      <c r="AK11" s="5">
        <f t="shared" si="82"/>
        <v>3.3785122551523426E-3</v>
      </c>
      <c r="AL11" s="5">
        <f t="shared" si="83"/>
        <v>7.4249870992772291E-5</v>
      </c>
      <c r="AM11" s="5">
        <f t="shared" si="84"/>
        <v>2.1357891714221745E-3</v>
      </c>
      <c r="AN11" s="5">
        <f t="shared" si="85"/>
        <v>2.8419870464611728E-3</v>
      </c>
      <c r="AO11" s="5">
        <f t="shared" si="86"/>
        <v>1.8908444897852161E-3</v>
      </c>
      <c r="AP11" s="5">
        <f t="shared" si="87"/>
        <v>8.3868383308386308E-4</v>
      </c>
      <c r="AQ11" s="5">
        <f t="shared" si="88"/>
        <v>2.789985806644019E-4</v>
      </c>
      <c r="AR11" s="5">
        <f t="shared" si="89"/>
        <v>2.541620601383771E-3</v>
      </c>
      <c r="AS11" s="5">
        <f t="shared" si="90"/>
        <v>3.2663593906400779E-3</v>
      </c>
      <c r="AT11" s="5">
        <f t="shared" si="91"/>
        <v>2.0988781061606703E-3</v>
      </c>
      <c r="AU11" s="5">
        <f t="shared" si="92"/>
        <v>8.991232087818599E-4</v>
      </c>
      <c r="AV11" s="5">
        <f t="shared" si="93"/>
        <v>2.888766654185237E-4</v>
      </c>
      <c r="AW11" s="5">
        <f t="shared" si="94"/>
        <v>3.5270381885855114E-6</v>
      </c>
      <c r="AX11" s="5">
        <f t="shared" si="95"/>
        <v>4.5746763650877112E-4</v>
      </c>
      <c r="AY11" s="5">
        <f t="shared" si="96"/>
        <v>6.0872913606328327E-4</v>
      </c>
      <c r="AZ11" s="5">
        <f t="shared" si="97"/>
        <v>4.0500259638065857E-4</v>
      </c>
      <c r="BA11" s="5">
        <f t="shared" si="98"/>
        <v>1.7963885014152112E-4</v>
      </c>
      <c r="BB11" s="5">
        <f t="shared" si="99"/>
        <v>5.9759091858705241E-5</v>
      </c>
      <c r="BC11" s="5">
        <f t="shared" si="100"/>
        <v>1.5903682558483475E-5</v>
      </c>
      <c r="BD11" s="5">
        <f t="shared" si="101"/>
        <v>5.636677473290217E-4</v>
      </c>
      <c r="BE11" s="5">
        <f t="shared" si="102"/>
        <v>7.2439664625266649E-4</v>
      </c>
      <c r="BF11" s="5">
        <f t="shared" si="103"/>
        <v>4.6547855859118895E-4</v>
      </c>
      <c r="BG11" s="5">
        <f t="shared" si="104"/>
        <v>1.9940299248022488E-4</v>
      </c>
      <c r="BH11" s="5">
        <f t="shared" si="105"/>
        <v>6.4065604112481086E-5</v>
      </c>
      <c r="BI11" s="5">
        <f t="shared" si="106"/>
        <v>1.6466760420174519E-5</v>
      </c>
      <c r="BJ11" s="8">
        <f t="shared" si="107"/>
        <v>0.35754098102557813</v>
      </c>
      <c r="BK11" s="8">
        <f t="shared" si="108"/>
        <v>0.26350694025062366</v>
      </c>
      <c r="BL11" s="8">
        <f t="shared" si="109"/>
        <v>0.35000884461975951</v>
      </c>
      <c r="BM11" s="8">
        <f t="shared" si="110"/>
        <v>0.48468938632493985</v>
      </c>
      <c r="BN11" s="8">
        <f t="shared" si="111"/>
        <v>0.51447086180770873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1.2644</v>
      </c>
      <c r="F12">
        <f>VLOOKUP(B12,home!$B$2:$E$405,3,FALSE)</f>
        <v>1.0168999999999999</v>
      </c>
      <c r="G12">
        <f>VLOOKUP(C12,away!$B$2:$E$405,4,FALSE)</f>
        <v>0.69199999999999995</v>
      </c>
      <c r="H12">
        <f>VLOOKUP(A12,away!$A$2:$E$405,3,FALSE)</f>
        <v>0.96630000000000005</v>
      </c>
      <c r="I12">
        <f>VLOOKUP(C12,away!$B$2:$E$405,3,FALSE)</f>
        <v>0.3881</v>
      </c>
      <c r="J12">
        <f>VLOOKUP(B12,home!$B$2:$E$405,4,FALSE)</f>
        <v>0.88700000000000001</v>
      </c>
      <c r="K12" s="3">
        <f t="shared" si="56"/>
        <v>0.88975170511999979</v>
      </c>
      <c r="L12" s="3">
        <f t="shared" si="57"/>
        <v>0.33264365361000003</v>
      </c>
      <c r="M12" s="5">
        <f t="shared" si="58"/>
        <v>0.29452383106792418</v>
      </c>
      <c r="N12" s="5">
        <f t="shared" si="59"/>
        <v>0.26205308089116031</v>
      </c>
      <c r="O12" s="5">
        <f t="shared" si="60"/>
        <v>9.7971483241648727E-2</v>
      </c>
      <c r="P12" s="5">
        <f t="shared" si="61"/>
        <v>8.7170294267392437E-2</v>
      </c>
      <c r="Q12" s="5">
        <f t="shared" si="62"/>
        <v>0.11658108777742954</v>
      </c>
      <c r="R12" s="5">
        <f t="shared" si="63"/>
        <v>1.6294796067546458E-2</v>
      </c>
      <c r="S12" s="5">
        <f t="shared" si="64"/>
        <v>6.4499536209952383E-3</v>
      </c>
      <c r="T12" s="5">
        <f t="shared" si="65"/>
        <v>3.8779958980112272E-2</v>
      </c>
      <c r="U12" s="5">
        <f t="shared" si="66"/>
        <v>1.4498322585682129E-2</v>
      </c>
      <c r="V12" s="5">
        <f t="shared" si="67"/>
        <v>2.1211049303040451E-4</v>
      </c>
      <c r="W12" s="5">
        <f t="shared" si="68"/>
        <v>3.457607387823744E-2</v>
      </c>
      <c r="X12" s="5">
        <f t="shared" si="69"/>
        <v>1.1501511542346184E-2</v>
      </c>
      <c r="Y12" s="5">
        <f t="shared" si="70"/>
        <v>1.9129524107418107E-3</v>
      </c>
      <c r="Z12" s="5">
        <f t="shared" si="71"/>
        <v>1.8067868329128389E-3</v>
      </c>
      <c r="AA12" s="5">
        <f t="shared" si="72"/>
        <v>1.6075916653725624E-3</v>
      </c>
      <c r="AB12" s="5">
        <f t="shared" si="73"/>
        <v>7.1517871270096868E-4</v>
      </c>
      <c r="AC12" s="5">
        <f t="shared" si="74"/>
        <v>3.9236498341279114E-6</v>
      </c>
      <c r="AD12" s="5">
        <f t="shared" si="75"/>
        <v>7.6910301723792105E-3</v>
      </c>
      <c r="AE12" s="5">
        <f t="shared" si="76"/>
        <v>2.5583723765649686E-3</v>
      </c>
      <c r="AF12" s="5">
        <f t="shared" si="77"/>
        <v>4.2551316731773495E-4</v>
      </c>
      <c r="AG12" s="5">
        <f t="shared" si="78"/>
        <v>4.7181418211911548E-5</v>
      </c>
      <c r="AH12" s="5">
        <f t="shared" si="79"/>
        <v>1.5025404334864179E-4</v>
      </c>
      <c r="AI12" s="5">
        <f t="shared" si="80"/>
        <v>1.3368879127062839E-4</v>
      </c>
      <c r="AJ12" s="5">
        <f t="shared" si="81"/>
        <v>5.9474914994236662E-5</v>
      </c>
      <c r="AK12" s="5">
        <f t="shared" si="82"/>
        <v>1.7639302342663043E-5</v>
      </c>
      <c r="AL12" s="5">
        <f t="shared" si="83"/>
        <v>4.6451346147844513E-8</v>
      </c>
      <c r="AM12" s="5">
        <f t="shared" si="84"/>
        <v>1.3686214420007541E-3</v>
      </c>
      <c r="AN12" s="5">
        <f t="shared" si="85"/>
        <v>4.5526323687611754E-4</v>
      </c>
      <c r="AO12" s="5">
        <f t="shared" si="86"/>
        <v>7.5720213234393305E-5</v>
      </c>
      <c r="AP12" s="5">
        <f t="shared" si="87"/>
        <v>8.3959494608056247E-6</v>
      </c>
      <c r="AQ12" s="5">
        <f t="shared" si="88"/>
        <v>6.9821482604182293E-7</v>
      </c>
      <c r="AR12" s="5">
        <f t="shared" si="89"/>
        <v>9.9962107898335052E-6</v>
      </c>
      <c r="AS12" s="5">
        <f t="shared" si="90"/>
        <v>8.8941455949933013E-6</v>
      </c>
      <c r="AT12" s="5">
        <f t="shared" si="91"/>
        <v>3.9567906043654119E-6</v>
      </c>
      <c r="AU12" s="5">
        <f t="shared" si="92"/>
        <v>1.1735203956789734E-6</v>
      </c>
      <c r="AV12" s="5">
        <f t="shared" si="93"/>
        <v>2.6103544326211583E-7</v>
      </c>
      <c r="AW12" s="5">
        <f t="shared" si="94"/>
        <v>3.8189491399106246E-10</v>
      </c>
      <c r="AX12" s="5">
        <f t="shared" si="95"/>
        <v>2.029555436139939E-4</v>
      </c>
      <c r="AY12" s="5">
        <f t="shared" si="96"/>
        <v>6.7511873548162636E-5</v>
      </c>
      <c r="AZ12" s="5">
        <f t="shared" si="97"/>
        <v>1.1228698139558567E-5</v>
      </c>
      <c r="BA12" s="5">
        <f t="shared" si="98"/>
        <v>1.2450517248088575E-6</v>
      </c>
      <c r="BB12" s="5">
        <f t="shared" si="99"/>
        <v>1.0353963866846262E-7</v>
      </c>
      <c r="BC12" s="5">
        <f t="shared" si="100"/>
        <v>6.8883607400273296E-9</v>
      </c>
      <c r="BD12" s="5">
        <f t="shared" si="101"/>
        <v>5.5419601323098701E-7</v>
      </c>
      <c r="BE12" s="5">
        <f t="shared" si="102"/>
        <v>4.9309684774297663E-7</v>
      </c>
      <c r="BF12" s="5">
        <f t="shared" si="103"/>
        <v>2.1936688053430515E-7</v>
      </c>
      <c r="BG12" s="5">
        <f t="shared" si="104"/>
        <v>6.5060685334084444E-8</v>
      </c>
      <c r="BH12" s="5">
        <f t="shared" si="105"/>
        <v>1.4471963928069347E-8</v>
      </c>
      <c r="BI12" s="5">
        <f t="shared" si="106"/>
        <v>2.575290916286967E-9</v>
      </c>
      <c r="BJ12" s="8">
        <f t="shared" si="107"/>
        <v>0.47831851326592545</v>
      </c>
      <c r="BK12" s="8">
        <f t="shared" si="108"/>
        <v>0.3884276714240707</v>
      </c>
      <c r="BL12" s="8">
        <f t="shared" si="109"/>
        <v>0.13147405979541682</v>
      </c>
      <c r="BM12" s="8">
        <f t="shared" si="110"/>
        <v>0.12536494651357089</v>
      </c>
      <c r="BN12" s="8">
        <f t="shared" si="111"/>
        <v>0.87459457331310164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1.2644</v>
      </c>
      <c r="F13">
        <f>VLOOKUP(B13,home!$B$2:$E$405,3,FALSE)</f>
        <v>0.49430000000000002</v>
      </c>
      <c r="G13">
        <f>VLOOKUP(C13,away!$B$2:$E$405,4,FALSE)</f>
        <v>1.3557999999999999</v>
      </c>
      <c r="H13">
        <f>VLOOKUP(A13,away!$A$2:$E$405,3,FALSE)</f>
        <v>0.96630000000000005</v>
      </c>
      <c r="I13">
        <f>VLOOKUP(C13,away!$B$2:$E$405,3,FALSE)</f>
        <v>0.88700000000000001</v>
      </c>
      <c r="J13">
        <f>VLOOKUP(B13,home!$B$2:$E$405,4,FALSE)</f>
        <v>0.51739999999999997</v>
      </c>
      <c r="K13" s="3">
        <f t="shared" si="56"/>
        <v>0.84736540093599988</v>
      </c>
      <c r="L13" s="3">
        <f t="shared" si="57"/>
        <v>0.44346773093999997</v>
      </c>
      <c r="M13" s="5">
        <f t="shared" si="58"/>
        <v>0.27504154173322937</v>
      </c>
      <c r="N13" s="5">
        <f t="shared" si="59"/>
        <v>0.23306068628483348</v>
      </c>
      <c r="O13" s="5">
        <f t="shared" si="60"/>
        <v>0.12197204842667454</v>
      </c>
      <c r="P13" s="5">
        <f t="shared" si="61"/>
        <v>0.10335489371805429</v>
      </c>
      <c r="Q13" s="5">
        <f t="shared" si="62"/>
        <v>9.8743780938083586E-2</v>
      </c>
      <c r="R13" s="5">
        <f t="shared" si="63"/>
        <v>2.7045333776940572E-2</v>
      </c>
      <c r="S13" s="5">
        <f t="shared" si="64"/>
        <v>9.709655119872122E-3</v>
      </c>
      <c r="T13" s="5">
        <f t="shared" si="65"/>
        <v>4.378968047704835E-2</v>
      </c>
      <c r="U13" s="5">
        <f t="shared" si="66"/>
        <v>2.2917280099345193E-2</v>
      </c>
      <c r="V13" s="5">
        <f t="shared" si="67"/>
        <v>4.0540961623846772E-4</v>
      </c>
      <c r="W13" s="5">
        <f t="shared" si="68"/>
        <v>2.7890687841511917E-2</v>
      </c>
      <c r="X13" s="5">
        <f t="shared" si="69"/>
        <v>1.2368620051431136E-2</v>
      </c>
      <c r="Y13" s="5">
        <f t="shared" si="70"/>
        <v>2.7425419345335753E-3</v>
      </c>
      <c r="Z13" s="5">
        <f t="shared" si="71"/>
        <v>3.9979109341915934E-3</v>
      </c>
      <c r="AA13" s="5">
        <f t="shared" si="72"/>
        <v>3.3876914016576776E-3</v>
      </c>
      <c r="AB13" s="5">
        <f t="shared" si="73"/>
        <v>1.4353062414065483E-3</v>
      </c>
      <c r="AC13" s="5">
        <f t="shared" si="74"/>
        <v>9.5215316235858388E-6</v>
      </c>
      <c r="AD13" s="5">
        <f t="shared" si="75"/>
        <v>5.9084009713008898E-3</v>
      </c>
      <c r="AE13" s="5">
        <f t="shared" si="76"/>
        <v>2.6201851722264975E-3</v>
      </c>
      <c r="AF13" s="5">
        <f t="shared" si="77"/>
        <v>5.8098378648495895E-4</v>
      </c>
      <c r="AG13" s="5">
        <f t="shared" si="78"/>
        <v>8.5882520501804745E-5</v>
      </c>
      <c r="AH13" s="5">
        <f t="shared" si="79"/>
        <v>4.432361226215401E-4</v>
      </c>
      <c r="AI13" s="5">
        <f t="shared" si="80"/>
        <v>3.7558295475451938E-4</v>
      </c>
      <c r="AJ13" s="5">
        <f t="shared" si="81"/>
        <v>1.5912800052014537E-4</v>
      </c>
      <c r="AK13" s="5">
        <f t="shared" si="82"/>
        <v>4.4946520653632336E-5</v>
      </c>
      <c r="AL13" s="5">
        <f t="shared" si="83"/>
        <v>1.4311974588090569E-7</v>
      </c>
      <c r="AM13" s="5">
        <f t="shared" si="84"/>
        <v>1.0013149115874061E-3</v>
      </c>
      <c r="AN13" s="5">
        <f t="shared" si="85"/>
        <v>4.4405085179805373E-4</v>
      </c>
      <c r="AO13" s="5">
        <f t="shared" si="86"/>
        <v>9.8461111834428536E-5</v>
      </c>
      <c r="AP13" s="5">
        <f t="shared" si="87"/>
        <v>1.4554775283681205E-5</v>
      </c>
      <c r="AQ13" s="5">
        <f t="shared" si="88"/>
        <v>1.6136432923489238E-6</v>
      </c>
      <c r="AR13" s="5">
        <f t="shared" si="89"/>
        <v>3.9312183513923607E-5</v>
      </c>
      <c r="AS13" s="5">
        <f t="shared" si="90"/>
        <v>3.3311784144945489E-5</v>
      </c>
      <c r="AT13" s="5">
        <f t="shared" si="91"/>
        <v>1.4113626663937605E-5</v>
      </c>
      <c r="AU13" s="5">
        <f t="shared" si="92"/>
        <v>3.9864663055828365E-6</v>
      </c>
      <c r="AV13" s="5">
        <f t="shared" si="93"/>
        <v>8.4449840483701345E-7</v>
      </c>
      <c r="AW13" s="5">
        <f t="shared" si="94"/>
        <v>1.4939284798842858E-9</v>
      </c>
      <c r="AX13" s="5">
        <f t="shared" si="95"/>
        <v>1.4141326858674289E-4</v>
      </c>
      <c r="AY13" s="5">
        <f t="shared" si="96"/>
        <v>6.2712221344971654E-5</v>
      </c>
      <c r="AZ13" s="5">
        <f t="shared" si="97"/>
        <v>1.3905423251030803E-5</v>
      </c>
      <c r="BA13" s="5">
        <f t="shared" si="98"/>
        <v>2.0555354989649834E-6</v>
      </c>
      <c r="BB13" s="5">
        <f t="shared" si="99"/>
        <v>2.2789091589815532E-7</v>
      </c>
      <c r="BC13" s="5">
        <f t="shared" si="100"/>
        <v>2.0212453475038667E-8</v>
      </c>
      <c r="BD13" s="5">
        <f t="shared" si="101"/>
        <v>2.9056141368694296E-6</v>
      </c>
      <c r="BE13" s="5">
        <f t="shared" si="102"/>
        <v>2.4621168880536735E-6</v>
      </c>
      <c r="BF13" s="5">
        <f t="shared" si="103"/>
        <v>1.0431563319984485E-6</v>
      </c>
      <c r="BG13" s="5">
        <f t="shared" si="104"/>
        <v>2.9464486116759749E-7</v>
      </c>
      <c r="BH13" s="5">
        <f t="shared" si="105"/>
        <v>6.2417965229253308E-8</v>
      </c>
      <c r="BI13" s="5">
        <f t="shared" si="106"/>
        <v>1.0578164826419108E-8</v>
      </c>
      <c r="BJ13" s="8">
        <f t="shared" si="107"/>
        <v>0.42957177982380323</v>
      </c>
      <c r="BK13" s="8">
        <f t="shared" si="108"/>
        <v>0.38858387706010866</v>
      </c>
      <c r="BL13" s="8">
        <f t="shared" si="109"/>
        <v>0.17787890063195574</v>
      </c>
      <c r="BM13" s="8">
        <f t="shared" si="110"/>
        <v>0.14075147284482692</v>
      </c>
      <c r="BN13" s="8">
        <f t="shared" si="111"/>
        <v>0.85921828487781582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1.6515</v>
      </c>
      <c r="F14">
        <f>VLOOKUP(B14,home!$B$2:$E$405,3,FALSE)</f>
        <v>0.50460000000000005</v>
      </c>
      <c r="G14">
        <f>VLOOKUP(C14,away!$B$2:$E$405,4,FALSE)</f>
        <v>0.72660000000000002</v>
      </c>
      <c r="H14">
        <f>VLOOKUP(A14,away!$A$2:$E$405,3,FALSE)</f>
        <v>1.3485</v>
      </c>
      <c r="I14">
        <f>VLOOKUP(C14,away!$B$2:$E$405,3,FALSE)</f>
        <v>0.59330000000000005</v>
      </c>
      <c r="J14">
        <f>VLOOKUP(B14,home!$B$2:$E$405,4,FALSE)</f>
        <v>1.2359</v>
      </c>
      <c r="K14" s="3">
        <f t="shared" si="56"/>
        <v>0.60550985754000008</v>
      </c>
      <c r="L14" s="3">
        <f t="shared" si="57"/>
        <v>0.98880039529500008</v>
      </c>
      <c r="M14" s="5">
        <f t="shared" si="58"/>
        <v>0.20304853236291528</v>
      </c>
      <c r="N14" s="5">
        <f t="shared" si="59"/>
        <v>0.12294788790477496</v>
      </c>
      <c r="O14" s="5">
        <f t="shared" si="60"/>
        <v>0.20077446906452023</v>
      </c>
      <c r="P14" s="5">
        <f t="shared" si="61"/>
        <v>0.12157092016092683</v>
      </c>
      <c r="Q14" s="5">
        <f t="shared" si="62"/>
        <v>3.7223079045032081E-2</v>
      </c>
      <c r="R14" s="5">
        <f t="shared" si="63"/>
        <v>9.9262937188070666E-2</v>
      </c>
      <c r="S14" s="5">
        <f t="shared" si="64"/>
        <v>1.8196990218031436E-2</v>
      </c>
      <c r="T14" s="5">
        <f t="shared" si="65"/>
        <v>3.6806195273824754E-2</v>
      </c>
      <c r="U14" s="5">
        <f t="shared" si="66"/>
        <v>6.0104686955750657E-2</v>
      </c>
      <c r="V14" s="5">
        <f t="shared" si="67"/>
        <v>1.2105616213585197E-3</v>
      </c>
      <c r="W14" s="5">
        <f t="shared" si="68"/>
        <v>7.5129804299191817E-3</v>
      </c>
      <c r="X14" s="5">
        <f t="shared" si="69"/>
        <v>7.4288380189476855E-3</v>
      </c>
      <c r="Y14" s="5">
        <f t="shared" si="70"/>
        <v>3.6728189848589977E-3</v>
      </c>
      <c r="Z14" s="5">
        <f t="shared" si="71"/>
        <v>3.271707717656902E-2</v>
      </c>
      <c r="AA14" s="5">
        <f t="shared" si="72"/>
        <v>1.98105127403095E-2</v>
      </c>
      <c r="AB14" s="5">
        <f t="shared" si="73"/>
        <v>5.9977303735895791E-3</v>
      </c>
      <c r="AC14" s="5">
        <f t="shared" si="74"/>
        <v>4.5299850393962254E-5</v>
      </c>
      <c r="AD14" s="5">
        <f t="shared" si="75"/>
        <v>1.1372959274552929E-3</v>
      </c>
      <c r="AE14" s="5">
        <f t="shared" si="76"/>
        <v>1.1245586626351873E-3</v>
      </c>
      <c r="AF14" s="5">
        <f t="shared" si="77"/>
        <v>5.5598202507304477E-4</v>
      </c>
      <c r="AG14" s="5">
        <f t="shared" si="78"/>
        <v>1.8325174872304716E-4</v>
      </c>
      <c r="AH14" s="5">
        <f t="shared" si="79"/>
        <v>8.0876647112721172E-3</v>
      </c>
      <c r="AI14" s="5">
        <f t="shared" si="80"/>
        <v>4.8971607071536666E-3</v>
      </c>
      <c r="AJ14" s="5">
        <f t="shared" si="81"/>
        <v>1.4826395410695509E-3</v>
      </c>
      <c r="AK14" s="5">
        <f t="shared" si="82"/>
        <v>2.9925095243206506E-4</v>
      </c>
      <c r="AL14" s="5">
        <f t="shared" si="83"/>
        <v>1.0848922533856519E-6</v>
      </c>
      <c r="AM14" s="5">
        <f t="shared" si="84"/>
        <v>1.3772877900285535E-4</v>
      </c>
      <c r="AN14" s="5">
        <f t="shared" si="85"/>
        <v>1.3618627112152109E-4</v>
      </c>
      <c r="AO14" s="5">
        <f t="shared" si="86"/>
        <v>6.7330519359356039E-5</v>
      </c>
      <c r="AP14" s="5">
        <f t="shared" si="87"/>
        <v>2.2192148052649642E-5</v>
      </c>
      <c r="AQ14" s="5">
        <f t="shared" si="88"/>
        <v>5.4859011917262817E-6</v>
      </c>
      <c r="AR14" s="5">
        <f t="shared" si="89"/>
        <v>1.5994172127038585E-3</v>
      </c>
      <c r="AS14" s="5">
        <f t="shared" si="90"/>
        <v>9.6846288861133763E-4</v>
      </c>
      <c r="AT14" s="5">
        <f t="shared" si="91"/>
        <v>2.9320691285791395E-4</v>
      </c>
      <c r="AU14" s="5">
        <f t="shared" si="92"/>
        <v>5.9179892011446245E-5</v>
      </c>
      <c r="AV14" s="5">
        <f t="shared" si="93"/>
        <v>8.9585019952708502E-6</v>
      </c>
      <c r="AW14" s="5">
        <f t="shared" si="94"/>
        <v>1.8043216344047532E-8</v>
      </c>
      <c r="AX14" s="5">
        <f t="shared" si="95"/>
        <v>1.3899355558862848E-5</v>
      </c>
      <c r="AY14" s="5">
        <f t="shared" si="96"/>
        <v>1.374368827094934E-5</v>
      </c>
      <c r="AZ14" s="5">
        <f t="shared" si="97"/>
        <v>6.7948821975629801E-6</v>
      </c>
      <c r="BA14" s="5">
        <f t="shared" si="98"/>
        <v>2.239594067644412E-6</v>
      </c>
      <c r="BB14" s="5">
        <f t="shared" si="99"/>
        <v>5.5362787484678284E-7</v>
      </c>
      <c r="BC14" s="5">
        <f t="shared" si="100"/>
        <v>1.0948549229896595E-7</v>
      </c>
      <c r="BD14" s="5">
        <f t="shared" si="101"/>
        <v>2.6358406202720035E-4</v>
      </c>
      <c r="BE14" s="5">
        <f t="shared" si="102"/>
        <v>1.5960274784790468E-4</v>
      </c>
      <c r="BF14" s="5">
        <f t="shared" si="103"/>
        <v>4.8320518556188642E-5</v>
      </c>
      <c r="BG14" s="5">
        <f t="shared" si="104"/>
        <v>9.7528501024055745E-6</v>
      </c>
      <c r="BH14" s="5">
        <f t="shared" si="105"/>
        <v>1.4763617190291436E-6</v>
      </c>
      <c r="BI14" s="5">
        <f t="shared" si="106"/>
        <v>1.787903148333693E-7</v>
      </c>
      <c r="BJ14" s="8">
        <f t="shared" si="107"/>
        <v>0.21899915227343458</v>
      </c>
      <c r="BK14" s="8">
        <f t="shared" si="108"/>
        <v>0.34408713279415037</v>
      </c>
      <c r="BL14" s="8">
        <f t="shared" si="109"/>
        <v>0.40412919297291539</v>
      </c>
      <c r="BM14" s="8">
        <f t="shared" si="110"/>
        <v>0.21509100384577479</v>
      </c>
      <c r="BN14" s="8">
        <f t="shared" si="111"/>
        <v>0.7848278257262401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1.6515</v>
      </c>
      <c r="F15">
        <f>VLOOKUP(B15,home!$B$2:$E$405,3,FALSE)</f>
        <v>1.2110000000000001</v>
      </c>
      <c r="G15">
        <f>VLOOKUP(C15,away!$B$2:$E$405,4,FALSE)</f>
        <v>0.9083</v>
      </c>
      <c r="H15">
        <f>VLOOKUP(A15,away!$A$2:$E$405,3,FALSE)</f>
        <v>1.3485</v>
      </c>
      <c r="I15">
        <f>VLOOKUP(C15,away!$B$2:$E$405,3,FALSE)</f>
        <v>1.4831000000000001</v>
      </c>
      <c r="J15">
        <f>VLOOKUP(B15,home!$B$2:$E$405,4,FALSE)</f>
        <v>1.1123000000000001</v>
      </c>
      <c r="K15" s="3">
        <f t="shared" si="56"/>
        <v>1.8165695719499999</v>
      </c>
      <c r="L15" s="3">
        <f t="shared" si="57"/>
        <v>2.2245558973050001</v>
      </c>
      <c r="M15" s="5">
        <f t="shared" si="58"/>
        <v>1.757767814246625E-2</v>
      </c>
      <c r="N15" s="5">
        <f t="shared" si="59"/>
        <v>3.1931075259134779E-2</v>
      </c>
      <c r="O15" s="5">
        <f t="shared" si="60"/>
        <v>3.9102527572752489E-2</v>
      </c>
      <c r="P15" s="5">
        <f t="shared" si="61"/>
        <v>7.1032461774998057E-2</v>
      </c>
      <c r="Q15" s="5">
        <f t="shared" si="62"/>
        <v>2.9002509857694859E-2</v>
      </c>
      <c r="R15" s="5">
        <f t="shared" si="63"/>
        <v>4.3492879155748974E-2</v>
      </c>
      <c r="S15" s="5">
        <f t="shared" si="64"/>
        <v>7.17616198357105E-2</v>
      </c>
      <c r="T15" s="5">
        <f t="shared" si="65"/>
        <v>6.4517704340581489E-2</v>
      </c>
      <c r="U15" s="5">
        <f t="shared" si="66"/>
        <v>7.9007840870831986E-2</v>
      </c>
      <c r="V15" s="5">
        <f t="shared" si="67"/>
        <v>3.2221450135524965E-2</v>
      </c>
      <c r="W15" s="5">
        <f t="shared" si="68"/>
        <v>1.7561692305889467E-2</v>
      </c>
      <c r="X15" s="5">
        <f t="shared" si="69"/>
        <v>3.9066966185722259E-2</v>
      </c>
      <c r="Y15" s="5">
        <f t="shared" si="70"/>
        <v>4.3453325009131752E-2</v>
      </c>
      <c r="Z15" s="5">
        <f t="shared" si="71"/>
        <v>3.2250780272231702E-2</v>
      </c>
      <c r="AA15" s="5">
        <f t="shared" si="72"/>
        <v>5.8585786114181443E-2</v>
      </c>
      <c r="AB15" s="5">
        <f t="shared" si="73"/>
        <v>5.3212578201896427E-2</v>
      </c>
      <c r="AC15" s="5">
        <f t="shared" si="74"/>
        <v>8.1380519462536469E-3</v>
      </c>
      <c r="AD15" s="5">
        <f t="shared" si="75"/>
        <v>7.9755089687068102E-3</v>
      </c>
      <c r="AE15" s="5">
        <f t="shared" si="76"/>
        <v>1.774196551034565E-2</v>
      </c>
      <c r="AF15" s="5">
        <f t="shared" si="77"/>
        <v>1.9733997002910671E-2</v>
      </c>
      <c r="AG15" s="5">
        <f t="shared" si="78"/>
        <v>1.4633126470074712E-2</v>
      </c>
      <c r="AH15" s="5">
        <f t="shared" si="79"/>
        <v>1.7935915861820188E-2</v>
      </c>
      <c r="AI15" s="5">
        <f t="shared" si="80"/>
        <v>3.2581838999637916E-2</v>
      </c>
      <c r="AJ15" s="5">
        <f t="shared" si="81"/>
        <v>2.9593588662458033E-2</v>
      </c>
      <c r="AK15" s="5">
        <f t="shared" si="82"/>
        <v>1.7919604229675257E-2</v>
      </c>
      <c r="AL15" s="5">
        <f t="shared" si="83"/>
        <v>1.3154544283039311E-3</v>
      </c>
      <c r="AM15" s="5">
        <f t="shared" si="84"/>
        <v>2.897613382673424E-3</v>
      </c>
      <c r="AN15" s="5">
        <f t="shared" si="85"/>
        <v>6.4459029385360552E-3</v>
      </c>
      <c r="AO15" s="5">
        <f t="shared" si="86"/>
        <v>7.1696356976880078E-3</v>
      </c>
      <c r="AP15" s="5">
        <f t="shared" si="87"/>
        <v>5.3164184576067692E-3</v>
      </c>
      <c r="AQ15" s="5">
        <f t="shared" si="88"/>
        <v>2.9566675081025714E-3</v>
      </c>
      <c r="AR15" s="5">
        <f t="shared" si="89"/>
        <v>7.9798894807956797E-3</v>
      </c>
      <c r="AS15" s="5">
        <f t="shared" si="90"/>
        <v>1.4496024418337316E-2</v>
      </c>
      <c r="AT15" s="5">
        <f t="shared" si="91"/>
        <v>1.3166518436297885E-2</v>
      </c>
      <c r="AU15" s="5">
        <f t="shared" si="92"/>
        <v>7.9726322532991441E-3</v>
      </c>
      <c r="AV15" s="5">
        <f t="shared" si="93"/>
        <v>3.6207102899225977E-3</v>
      </c>
      <c r="AW15" s="5">
        <f t="shared" si="94"/>
        <v>1.4766197224988755E-4</v>
      </c>
      <c r="AX15" s="5">
        <f t="shared" si="95"/>
        <v>8.772860503732762E-4</v>
      </c>
      <c r="AY15" s="5">
        <f t="shared" si="96"/>
        <v>1.9515718569812826E-3</v>
      </c>
      <c r="AZ15" s="5">
        <f t="shared" si="97"/>
        <v>2.1706903417310921E-3</v>
      </c>
      <c r="BA15" s="5">
        <f t="shared" si="98"/>
        <v>1.6096073336403023E-3</v>
      </c>
      <c r="BB15" s="5">
        <f t="shared" si="99"/>
        <v>8.9516537159872744E-4</v>
      </c>
      <c r="BC15" s="5">
        <f t="shared" si="100"/>
        <v>3.982690812906343E-4</v>
      </c>
      <c r="BD15" s="5">
        <f t="shared" si="101"/>
        <v>2.9586183673910287E-3</v>
      </c>
      <c r="BE15" s="5">
        <f t="shared" si="102"/>
        <v>5.3745361012149289E-3</v>
      </c>
      <c r="BF15" s="5">
        <f t="shared" si="103"/>
        <v>4.8816093724069129E-3</v>
      </c>
      <c r="BG15" s="5">
        <f t="shared" si="104"/>
        <v>2.9559276826867783E-3</v>
      </c>
      <c r="BH15" s="5">
        <f t="shared" si="105"/>
        <v>1.3424120713133689E-3</v>
      </c>
      <c r="BI15" s="5">
        <f t="shared" si="106"/>
        <v>4.8771698435324813E-4</v>
      </c>
      <c r="BJ15" s="8">
        <f t="shared" si="107"/>
        <v>0.31830669893041463</v>
      </c>
      <c r="BK15" s="8">
        <f t="shared" si="108"/>
        <v>0.20399828812023862</v>
      </c>
      <c r="BL15" s="8">
        <f t="shared" si="109"/>
        <v>0.43666915512702159</v>
      </c>
      <c r="BM15" s="8">
        <f t="shared" si="110"/>
        <v>0.7572818808023799</v>
      </c>
      <c r="BN15" s="8">
        <f t="shared" si="111"/>
        <v>0.23213913176279544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1.6515</v>
      </c>
      <c r="F16">
        <f>VLOOKUP(B16,home!$B$2:$E$405,3,FALSE)</f>
        <v>0.9083</v>
      </c>
      <c r="G16">
        <f>VLOOKUP(C16,away!$B$2:$E$405,4,FALSE)</f>
        <v>1.2110000000000001</v>
      </c>
      <c r="H16">
        <f>VLOOKUP(A16,away!$A$2:$E$405,3,FALSE)</f>
        <v>1.3485</v>
      </c>
      <c r="I16">
        <f>VLOOKUP(C16,away!$B$2:$E$405,3,FALSE)</f>
        <v>0.86519999999999997</v>
      </c>
      <c r="J16">
        <f>VLOOKUP(B16,home!$B$2:$E$405,4,FALSE)</f>
        <v>1.1123000000000001</v>
      </c>
      <c r="K16" s="3">
        <f t="shared" si="56"/>
        <v>1.8165695719499999</v>
      </c>
      <c r="L16" s="3">
        <f t="shared" si="57"/>
        <v>1.29774510306</v>
      </c>
      <c r="M16" s="5">
        <f t="shared" si="58"/>
        <v>4.4408931271471185E-2</v>
      </c>
      <c r="N16" s="5">
        <f t="shared" si="59"/>
        <v>8.0671913270573381E-2</v>
      </c>
      <c r="O16" s="5">
        <f t="shared" si="60"/>
        <v>5.7631473089679829E-2</v>
      </c>
      <c r="P16" s="5">
        <f t="shared" si="61"/>
        <v>0.10469158040136763</v>
      </c>
      <c r="Q16" s="5">
        <f t="shared" si="62"/>
        <v>7.3273071479156515E-2</v>
      </c>
      <c r="R16" s="5">
        <f t="shared" si="63"/>
        <v>3.7395480992133093E-2</v>
      </c>
      <c r="S16" s="5">
        <f t="shared" si="64"/>
        <v>6.1701141488497549E-2</v>
      </c>
      <c r="T16" s="5">
        <f t="shared" si="65"/>
        <v>9.508976969824072E-2</v>
      </c>
      <c r="U16" s="5">
        <f t="shared" si="66"/>
        <v>6.7931492898743576E-2</v>
      </c>
      <c r="V16" s="5">
        <f t="shared" si="67"/>
        <v>1.6161889136698939E-2</v>
      </c>
      <c r="W16" s="5">
        <f t="shared" si="68"/>
        <v>4.4368544030784364E-2</v>
      </c>
      <c r="X16" s="5">
        <f t="shared" si="69"/>
        <v>5.7579060745852409E-2</v>
      </c>
      <c r="Y16" s="5">
        <f t="shared" si="70"/>
        <v>3.7361472060862128E-2</v>
      </c>
      <c r="Z16" s="5">
        <f t="shared" si="71"/>
        <v>1.6176600778038008E-2</v>
      </c>
      <c r="AA16" s="5">
        <f t="shared" si="72"/>
        <v>2.9385920750966538E-2</v>
      </c>
      <c r="AB16" s="5">
        <f t="shared" si="73"/>
        <v>2.6690784739969959E-2</v>
      </c>
      <c r="AC16" s="5">
        <f t="shared" si="74"/>
        <v>2.3812970549345284E-3</v>
      </c>
      <c r="AD16" s="5">
        <f t="shared" si="75"/>
        <v>2.0149636759511671E-2</v>
      </c>
      <c r="AE16" s="5">
        <f t="shared" si="76"/>
        <v>2.6149092433094039E-2</v>
      </c>
      <c r="AF16" s="5">
        <f t="shared" si="77"/>
        <v>1.6967428327255549E-2</v>
      </c>
      <c r="AG16" s="5">
        <f t="shared" si="78"/>
        <v>7.3397990077391367E-3</v>
      </c>
      <c r="AH16" s="5">
        <f t="shared" si="79"/>
        <v>5.2482761109638532E-3</v>
      </c>
      <c r="AI16" s="5">
        <f t="shared" si="80"/>
        <v>9.5338586883690173E-3</v>
      </c>
      <c r="AJ16" s="5">
        <f t="shared" si="81"/>
        <v>8.6594587982811479E-3</v>
      </c>
      <c r="AK16" s="5">
        <f t="shared" si="82"/>
        <v>5.2435031208374156E-3</v>
      </c>
      <c r="AL16" s="5">
        <f t="shared" si="83"/>
        <v>2.2455100354677748E-4</v>
      </c>
      <c r="AM16" s="5">
        <f t="shared" si="84"/>
        <v>7.320643404634823E-3</v>
      </c>
      <c r="AN16" s="5">
        <f t="shared" si="85"/>
        <v>9.5003291296133288E-3</v>
      </c>
      <c r="AO16" s="5">
        <f t="shared" si="86"/>
        <v>6.1645028027069856E-3</v>
      </c>
      <c r="AP16" s="5">
        <f t="shared" si="87"/>
        <v>2.666651108337545E-3</v>
      </c>
      <c r="AQ16" s="5">
        <f t="shared" si="88"/>
        <v>8.6515835435364266E-4</v>
      </c>
      <c r="AR16" s="5">
        <f t="shared" si="89"/>
        <v>1.3621849245020236E-3</v>
      </c>
      <c r="AS16" s="5">
        <f t="shared" si="90"/>
        <v>2.4745036852193841E-3</v>
      </c>
      <c r="AT16" s="5">
        <f t="shared" si="91"/>
        <v>2.2475540501238371E-3</v>
      </c>
      <c r="AU16" s="5">
        <f t="shared" si="92"/>
        <v>1.360946099589316E-3</v>
      </c>
      <c r="AV16" s="5">
        <f t="shared" si="93"/>
        <v>6.1806331839449639E-4</v>
      </c>
      <c r="AW16" s="5">
        <f t="shared" si="94"/>
        <v>1.4704624328279503E-5</v>
      </c>
      <c r="AX16" s="5">
        <f t="shared" si="95"/>
        <v>2.2164096759926797E-3</v>
      </c>
      <c r="AY16" s="5">
        <f t="shared" si="96"/>
        <v>2.8763348033943015E-3</v>
      </c>
      <c r="AZ16" s="5">
        <f t="shared" si="97"/>
        <v>1.866374702933002E-3</v>
      </c>
      <c r="BA16" s="5">
        <f t="shared" si="98"/>
        <v>8.07359543735455E-4</v>
      </c>
      <c r="BB16" s="5">
        <f t="shared" si="99"/>
        <v>2.6193672357286069E-4</v>
      </c>
      <c r="BC16" s="5">
        <f t="shared" si="100"/>
        <v>6.7985420065652124E-5</v>
      </c>
      <c r="BD16" s="5">
        <f t="shared" si="101"/>
        <v>2.9462813587244254E-4</v>
      </c>
      <c r="BE16" s="5">
        <f t="shared" si="102"/>
        <v>5.3521250666622934E-4</v>
      </c>
      <c r="BF16" s="5">
        <f t="shared" si="103"/>
        <v>4.8612537706847943E-4</v>
      </c>
      <c r="BG16" s="5">
        <f t="shared" si="104"/>
        <v>2.9436018937844003E-4</v>
      </c>
      <c r="BH16" s="5">
        <f t="shared" si="105"/>
        <v>1.3368144080457844E-4</v>
      </c>
      <c r="BI16" s="5">
        <f t="shared" si="106"/>
        <v>4.8568327540006483E-5</v>
      </c>
      <c r="BJ16" s="8">
        <f t="shared" si="107"/>
        <v>0.4935634734824102</v>
      </c>
      <c r="BK16" s="8">
        <f t="shared" si="108"/>
        <v>0.23244572515991094</v>
      </c>
      <c r="BL16" s="8">
        <f t="shared" si="109"/>
        <v>0.25757607724510362</v>
      </c>
      <c r="BM16" s="8">
        <f t="shared" si="110"/>
        <v>0.59882779598201519</v>
      </c>
      <c r="BN16" s="8">
        <f t="shared" si="111"/>
        <v>0.39807245050438161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1.1910000000000001</v>
      </c>
      <c r="F17">
        <f>VLOOKUP(B17,home!$B$2:$E$405,3,FALSE)</f>
        <v>0.96879999999999999</v>
      </c>
      <c r="G17">
        <f>VLOOKUP(C17,away!$B$2:$E$405,4,FALSE)</f>
        <v>1.2917000000000001</v>
      </c>
      <c r="H17">
        <f>VLOOKUP(A17,away!$A$2:$E$405,3,FALSE)</f>
        <v>1.03</v>
      </c>
      <c r="I17">
        <f>VLOOKUP(C17,away!$B$2:$E$405,3,FALSE)</f>
        <v>0.97089999999999999</v>
      </c>
      <c r="J17">
        <f>VLOOKUP(B17,home!$B$2:$E$405,4,FALSE)</f>
        <v>0.97089999999999999</v>
      </c>
      <c r="K17" s="3">
        <f t="shared" si="56"/>
        <v>1.49041616136</v>
      </c>
      <c r="L17" s="3">
        <f t="shared" si="57"/>
        <v>0.97092621430000003</v>
      </c>
      <c r="M17" s="5">
        <f t="shared" si="58"/>
        <v>8.532034210990988E-2</v>
      </c>
      <c r="N17" s="5">
        <f t="shared" si="59"/>
        <v>0.12716281677337385</v>
      </c>
      <c r="O17" s="5">
        <f t="shared" si="60"/>
        <v>8.2839756767555658E-2</v>
      </c>
      <c r="P17" s="5">
        <f t="shared" si="61"/>
        <v>0.1234657122894964</v>
      </c>
      <c r="Q17" s="5">
        <f t="shared" si="62"/>
        <v>9.476275862154844E-2</v>
      </c>
      <c r="R17" s="5">
        <f t="shared" si="63"/>
        <v>4.0215645715927811E-2</v>
      </c>
      <c r="S17" s="5">
        <f t="shared" si="64"/>
        <v>4.4666317944188579E-2</v>
      </c>
      <c r="T17" s="5">
        <f t="shared" si="65"/>
        <v>9.2007646485044711E-2</v>
      </c>
      <c r="U17" s="5">
        <f t="shared" si="66"/>
        <v>5.9938048314546861E-2</v>
      </c>
      <c r="V17" s="5">
        <f t="shared" si="67"/>
        <v>7.1817688281239018E-3</v>
      </c>
      <c r="W17" s="5">
        <f t="shared" si="68"/>
        <v>4.7078648981537512E-2</v>
      </c>
      <c r="X17" s="5">
        <f t="shared" si="69"/>
        <v>4.5709894430002763E-2</v>
      </c>
      <c r="Y17" s="5">
        <f t="shared" si="70"/>
        <v>2.2190467377487619E-2</v>
      </c>
      <c r="Z17" s="5">
        <f t="shared" si="71"/>
        <v>1.3015474883531936E-2</v>
      </c>
      <c r="AA17" s="5">
        <f t="shared" si="72"/>
        <v>1.9398474114191162E-2</v>
      </c>
      <c r="AB17" s="5">
        <f t="shared" si="73"/>
        <v>1.4455899662757061E-2</v>
      </c>
      <c r="AC17" s="5">
        <f t="shared" si="74"/>
        <v>6.4953897711797124E-4</v>
      </c>
      <c r="AD17" s="5">
        <f t="shared" si="75"/>
        <v>1.754169482426951E-2</v>
      </c>
      <c r="AE17" s="5">
        <f t="shared" si="76"/>
        <v>1.7031691348133895E-2</v>
      </c>
      <c r="AF17" s="5">
        <f t="shared" si="77"/>
        <v>8.268257801884853E-3</v>
      </c>
      <c r="AG17" s="5">
        <f t="shared" si="78"/>
        <v>2.6759560821468338E-3</v>
      </c>
      <c r="AH17" s="5">
        <f t="shared" si="79"/>
        <v>3.159266438996099E-3</v>
      </c>
      <c r="AI17" s="5">
        <f t="shared" si="80"/>
        <v>4.7086217587220423E-3</v>
      </c>
      <c r="AJ17" s="5">
        <f t="shared" si="81"/>
        <v>3.5089029834653395E-3</v>
      </c>
      <c r="AK17" s="5">
        <f t="shared" si="82"/>
        <v>1.7432419050670217E-3</v>
      </c>
      <c r="AL17" s="5">
        <f t="shared" si="83"/>
        <v>3.7597501597615608E-5</v>
      </c>
      <c r="AM17" s="5">
        <f t="shared" si="84"/>
        <v>5.2288850927472638E-3</v>
      </c>
      <c r="AN17" s="5">
        <f t="shared" si="85"/>
        <v>5.076861608110805E-3</v>
      </c>
      <c r="AO17" s="5">
        <f t="shared" si="86"/>
        <v>2.4646290108440165E-3</v>
      </c>
      <c r="AP17" s="5">
        <f t="shared" si="87"/>
        <v>7.9765763838424511E-4</v>
      </c>
      <c r="AQ17" s="5">
        <f t="shared" si="88"/>
        <v>1.9361667778597334E-4</v>
      </c>
      <c r="AR17" s="5">
        <f t="shared" si="89"/>
        <v>6.1348292071590493E-4</v>
      </c>
      <c r="AS17" s="5">
        <f t="shared" si="90"/>
        <v>9.1434485975332039E-4</v>
      </c>
      <c r="AT17" s="5">
        <f t="shared" si="91"/>
        <v>6.8137717801639572E-4</v>
      </c>
      <c r="AU17" s="5">
        <f t="shared" si="92"/>
        <v>3.3851185269916876E-4</v>
      </c>
      <c r="AV17" s="5">
        <f t="shared" si="93"/>
        <v>1.2613088401868927E-4</v>
      </c>
      <c r="AW17" s="5">
        <f t="shared" si="94"/>
        <v>1.5112985433816452E-6</v>
      </c>
      <c r="AX17" s="5">
        <f t="shared" si="95"/>
        <v>1.2988691413541526E-3</v>
      </c>
      <c r="AY17" s="5">
        <f t="shared" si="96"/>
        <v>1.2611060982860788E-3</v>
      </c>
      <c r="AZ17" s="5">
        <f t="shared" si="97"/>
        <v>6.1222048491977308E-4</v>
      </c>
      <c r="BA17" s="5">
        <f t="shared" si="98"/>
        <v>1.9814030591335522E-4</v>
      </c>
      <c r="BB17" s="5">
        <f t="shared" si="99"/>
        <v>4.8094904280174467E-5</v>
      </c>
      <c r="BC17" s="5">
        <f t="shared" si="100"/>
        <v>9.3393206679741347E-6</v>
      </c>
      <c r="BD17" s="5">
        <f t="shared" si="101"/>
        <v>9.9274441624733418E-5</v>
      </c>
      <c r="BE17" s="5">
        <f t="shared" si="102"/>
        <v>1.4796023220749259E-4</v>
      </c>
      <c r="BF17" s="5">
        <f t="shared" si="103"/>
        <v>1.1026116066031268E-4</v>
      </c>
      <c r="BG17" s="5">
        <f t="shared" si="104"/>
        <v>5.477833860614718E-5</v>
      </c>
      <c r="BH17" s="5">
        <f t="shared" si="105"/>
        <v>2.0410630287763048E-5</v>
      </c>
      <c r="BI17" s="5">
        <f t="shared" si="106"/>
        <v>6.0840666488851859E-6</v>
      </c>
      <c r="BJ17" s="8">
        <f t="shared" si="107"/>
        <v>0.49161925300872383</v>
      </c>
      <c r="BK17" s="8">
        <f t="shared" si="108"/>
        <v>0.26258238374872034</v>
      </c>
      <c r="BL17" s="8">
        <f t="shared" si="109"/>
        <v>0.23308047422646797</v>
      </c>
      <c r="BM17" s="8">
        <f t="shared" si="110"/>
        <v>0.4452709587898892</v>
      </c>
      <c r="BN17" s="8">
        <f t="shared" si="111"/>
        <v>0.5537670322778121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1.1910000000000001</v>
      </c>
      <c r="F18">
        <f>VLOOKUP(B18,home!$B$2:$E$405,3,FALSE)</f>
        <v>1.4394</v>
      </c>
      <c r="G18">
        <f>VLOOKUP(C18,away!$B$2:$E$405,4,FALSE)</f>
        <v>0.96879999999999999</v>
      </c>
      <c r="H18">
        <f>VLOOKUP(A18,away!$A$2:$E$405,3,FALSE)</f>
        <v>1.03</v>
      </c>
      <c r="I18">
        <f>VLOOKUP(C18,away!$B$2:$E$405,3,FALSE)</f>
        <v>0.97089999999999999</v>
      </c>
      <c r="J18">
        <f>VLOOKUP(B18,home!$B$2:$E$405,4,FALSE)</f>
        <v>1.4562999999999999</v>
      </c>
      <c r="K18" s="3">
        <f t="shared" ref="K18:K29" si="112">E18*F18*G18</f>
        <v>1.6608384475200002</v>
      </c>
      <c r="L18" s="3">
        <f t="shared" ref="L18:L29" si="113">H18*I18*J18</f>
        <v>1.4563393200999999</v>
      </c>
      <c r="M18" s="5">
        <f t="shared" si="58"/>
        <v>4.4281966231594395E-2</v>
      </c>
      <c r="N18" s="5">
        <f t="shared" si="59"/>
        <v>7.3545192049214295E-2</v>
      </c>
      <c r="O18" s="5">
        <f t="shared" si="60"/>
        <v>6.4489568594411337E-2</v>
      </c>
      <c r="P18" s="5">
        <f t="shared" si="61"/>
        <v>0.10710675498557669</v>
      </c>
      <c r="Q18" s="5">
        <f t="shared" si="62"/>
        <v>6.1073341292788692E-2</v>
      </c>
      <c r="R18" s="5">
        <f t="shared" si="63"/>
        <v>4.6959347240163658E-2</v>
      </c>
      <c r="S18" s="5">
        <f t="shared" si="64"/>
        <v>6.4765964227641915E-2</v>
      </c>
      <c r="T18" s="5">
        <f t="shared" si="65"/>
        <v>8.8943508334575136E-2</v>
      </c>
      <c r="U18" s="5">
        <f t="shared" si="66"/>
        <v>7.7991889366906014E-2</v>
      </c>
      <c r="V18" s="5">
        <f t="shared" si="67"/>
        <v>1.740581212289263E-2</v>
      </c>
      <c r="W18" s="5">
        <f t="shared" si="68"/>
        <v>3.3810984445858096E-2</v>
      </c>
      <c r="X18" s="5">
        <f t="shared" si="69"/>
        <v>4.9240266099792658E-2</v>
      </c>
      <c r="Y18" s="5">
        <f t="shared" si="70"/>
        <v>3.5855267826657558E-2</v>
      </c>
      <c r="Z18" s="5">
        <f t="shared" si="71"/>
        <v>2.2796247944026592E-2</v>
      </c>
      <c r="AA18" s="5">
        <f t="shared" si="72"/>
        <v>3.7860885044638116E-2</v>
      </c>
      <c r="AB18" s="5">
        <f t="shared" si="73"/>
        <v>3.1440406769634992E-2</v>
      </c>
      <c r="AC18" s="5">
        <f t="shared" si="74"/>
        <v>2.631263092267445E-3</v>
      </c>
      <c r="AD18" s="5">
        <f t="shared" si="75"/>
        <v>1.403864572904546E-2</v>
      </c>
      <c r="AE18" s="5">
        <f t="shared" si="76"/>
        <v>2.0445031776162838E-2</v>
      </c>
      <c r="AF18" s="5">
        <f t="shared" si="77"/>
        <v>1.4887451838159938E-2</v>
      </c>
      <c r="AG18" s="5">
        <f t="shared" si="78"/>
        <v>7.2270604960024496E-3</v>
      </c>
      <c r="AH18" s="5">
        <f t="shared" si="79"/>
        <v>8.2997680579086804E-3</v>
      </c>
      <c r="AI18" s="5">
        <f t="shared" si="80"/>
        <v>1.3784573896073139E-2</v>
      </c>
      <c r="AJ18" s="5">
        <f t="shared" si="81"/>
        <v>1.1446975154639419E-2</v>
      </c>
      <c r="AK18" s="5">
        <f t="shared" si="82"/>
        <v>6.3371921482104493E-3</v>
      </c>
      <c r="AL18" s="5">
        <f t="shared" si="83"/>
        <v>2.5457410798078076E-4</v>
      </c>
      <c r="AM18" s="5">
        <f t="shared" si="84"/>
        <v>4.6631845155822279E-3</v>
      </c>
      <c r="AN18" s="5">
        <f t="shared" si="85"/>
        <v>6.7911789669238701E-3</v>
      </c>
      <c r="AO18" s="5">
        <f t="shared" si="86"/>
        <v>4.9451304796836642E-3</v>
      </c>
      <c r="AP18" s="5">
        <f t="shared" si="87"/>
        <v>2.4005959868627657E-3</v>
      </c>
      <c r="AQ18" s="5">
        <f t="shared" si="88"/>
        <v>8.7402058183562751E-4</v>
      </c>
      <c r="AR18" s="5">
        <f t="shared" si="89"/>
        <v>2.4174557140884843E-3</v>
      </c>
      <c r="AS18" s="5">
        <f t="shared" si="90"/>
        <v>4.0150033951350719E-3</v>
      </c>
      <c r="AT18" s="5">
        <f t="shared" si="91"/>
        <v>3.3341360027818322E-3</v>
      </c>
      <c r="AU18" s="5">
        <f t="shared" si="92"/>
        <v>1.8458204208935724E-3</v>
      </c>
      <c r="AV18" s="5">
        <f t="shared" si="93"/>
        <v>7.6640238055939868E-4</v>
      </c>
      <c r="AW18" s="5">
        <f t="shared" si="94"/>
        <v>1.7104157823127452E-5</v>
      </c>
      <c r="AX18" s="5">
        <f t="shared" si="95"/>
        <v>1.2907993552264835E-3</v>
      </c>
      <c r="AY18" s="5">
        <f t="shared" si="96"/>
        <v>1.8798418553760553E-3</v>
      </c>
      <c r="AZ18" s="5">
        <f t="shared" si="97"/>
        <v>1.3688438047769434E-3</v>
      </c>
      <c r="BA18" s="5">
        <f t="shared" si="98"/>
        <v>6.6450035199065055E-4</v>
      </c>
      <c r="BB18" s="5">
        <f t="shared" si="99"/>
        <v>2.4193449770606873E-4</v>
      </c>
      <c r="BC18" s="5">
        <f t="shared" si="100"/>
        <v>7.0467744379598218E-5</v>
      </c>
      <c r="BD18" s="5">
        <f t="shared" si="101"/>
        <v>5.8677263517124757E-4</v>
      </c>
      <c r="BE18" s="5">
        <f t="shared" si="102"/>
        <v>9.7453455244503415E-4</v>
      </c>
      <c r="BF18" s="5">
        <f t="shared" si="103"/>
        <v>8.0927222656870465E-4</v>
      </c>
      <c r="BG18" s="5">
        <f t="shared" si="104"/>
        <v>4.4802347613180708E-4</v>
      </c>
      <c r="BH18" s="5">
        <f t="shared" si="105"/>
        <v>1.860236536378161E-4</v>
      </c>
      <c r="BI18" s="5">
        <f t="shared" si="106"/>
        <v>6.1791047221965736E-5</v>
      </c>
      <c r="BJ18" s="8">
        <f t="shared" si="107"/>
        <v>0.42425724802860099</v>
      </c>
      <c r="BK18" s="8">
        <f t="shared" si="108"/>
        <v>0.23832617662332992</v>
      </c>
      <c r="BL18" s="8">
        <f t="shared" si="109"/>
        <v>0.31405584177722073</v>
      </c>
      <c r="BM18" s="8">
        <f t="shared" si="110"/>
        <v>0.60011660628187624</v>
      </c>
      <c r="BN18" s="8">
        <f t="shared" si="111"/>
        <v>0.39745617039374909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1.4861</v>
      </c>
      <c r="F23">
        <f>VLOOKUP(B23,home!$B$2:$E$405,3,FALSE)</f>
        <v>1.3458000000000001</v>
      </c>
      <c r="G23">
        <f>VLOOKUP(C23,away!$B$2:$E$405,4,FALSE)</f>
        <v>0.4486</v>
      </c>
      <c r="H23">
        <f>VLOOKUP(A23,away!$A$2:$E$405,3,FALSE)</f>
        <v>1.1943999999999999</v>
      </c>
      <c r="I23">
        <f>VLOOKUP(C23,away!$B$2:$E$405,3,FALSE)</f>
        <v>1.1163000000000001</v>
      </c>
      <c r="J23">
        <f>VLOOKUP(B23,home!$B$2:$E$405,4,FALSE)</f>
        <v>0.33489999999999998</v>
      </c>
      <c r="K23" s="3">
        <f t="shared" si="112"/>
        <v>0.89719703026800002</v>
      </c>
      <c r="L23" s="3">
        <f t="shared" si="113"/>
        <v>0.44652509032799997</v>
      </c>
      <c r="M23" s="5">
        <f t="shared" si="114"/>
        <v>0.26087285900473156</v>
      </c>
      <c r="N23" s="5">
        <f t="shared" si="115"/>
        <v>0.23405435437656785</v>
      </c>
      <c r="O23" s="5">
        <f t="shared" si="116"/>
        <v>0.11648627693121136</v>
      </c>
      <c r="P23" s="5">
        <f t="shared" si="117"/>
        <v>0.10451114172965867</v>
      </c>
      <c r="Q23" s="5">
        <f t="shared" si="118"/>
        <v>0.10499643583397535</v>
      </c>
      <c r="R23" s="5">
        <f t="shared" si="119"/>
        <v>2.6007022664340785E-2</v>
      </c>
      <c r="S23" s="5">
        <f t="shared" si="120"/>
        <v>1.04673391353436E-2</v>
      </c>
      <c r="T23" s="5">
        <f t="shared" si="121"/>
        <v>4.6883542994883898E-2</v>
      </c>
      <c r="U23" s="5">
        <f t="shared" si="122"/>
        <v>2.3333423500559121E-2</v>
      </c>
      <c r="V23" s="5">
        <f t="shared" si="123"/>
        <v>4.6593730161627924E-4</v>
      </c>
      <c r="W23" s="5">
        <f t="shared" si="124"/>
        <v>3.1400830139655778E-2</v>
      </c>
      <c r="X23" s="5">
        <f t="shared" si="125"/>
        <v>1.402125851448398E-2</v>
      </c>
      <c r="Y23" s="5">
        <f t="shared" si="126"/>
        <v>3.1304218623460986E-3</v>
      </c>
      <c r="Z23" s="5">
        <f t="shared" si="127"/>
        <v>3.8709293814523709E-3</v>
      </c>
      <c r="AA23" s="5">
        <f t="shared" si="128"/>
        <v>3.4729863454162134E-3</v>
      </c>
      <c r="AB23" s="5">
        <f t="shared" si="129"/>
        <v>1.5579765176343702E-3</v>
      </c>
      <c r="AC23" s="5">
        <f t="shared" si="130"/>
        <v>1.1666516294598142E-5</v>
      </c>
      <c r="AD23" s="5">
        <f t="shared" si="131"/>
        <v>7.0431828873122665E-3</v>
      </c>
      <c r="AE23" s="5">
        <f t="shared" si="132"/>
        <v>3.144957874953733E-3</v>
      </c>
      <c r="AF23" s="5">
        <f t="shared" si="133"/>
        <v>7.0215129959573519E-4</v>
      </c>
      <c r="AG23" s="5">
        <f t="shared" si="134"/>
        <v>1.0450939082530277E-4</v>
      </c>
      <c r="AH23" s="5">
        <f t="shared" si="135"/>
        <v>4.3211677292658224E-4</v>
      </c>
      <c r="AI23" s="5">
        <f t="shared" si="136"/>
        <v>3.8769388539872129E-4</v>
      </c>
      <c r="AJ23" s="5">
        <f t="shared" si="137"/>
        <v>1.739189013163975E-4</v>
      </c>
      <c r="AK23" s="5">
        <f t="shared" si="138"/>
        <v>5.2013173922848411E-5</v>
      </c>
      <c r="AL23" s="5">
        <f t="shared" si="139"/>
        <v>1.8695404997022019E-7</v>
      </c>
      <c r="AM23" s="5">
        <f t="shared" si="140"/>
        <v>1.2638245540261932E-3</v>
      </c>
      <c r="AN23" s="5">
        <f t="shared" si="141"/>
        <v>5.6432937314529019E-4</v>
      </c>
      <c r="AO23" s="5">
        <f t="shared" si="142"/>
        <v>1.2599361215922213E-4</v>
      </c>
      <c r="AP23" s="5">
        <f t="shared" si="143"/>
        <v>1.875310301671589E-5</v>
      </c>
      <c r="AQ23" s="5">
        <f t="shared" si="144"/>
        <v>2.0934327546173377E-6</v>
      </c>
      <c r="AR23" s="5">
        <f t="shared" si="145"/>
        <v>3.8590196212657214E-5</v>
      </c>
      <c r="AS23" s="5">
        <f t="shared" si="146"/>
        <v>3.4623009439455474E-5</v>
      </c>
      <c r="AT23" s="5">
        <f t="shared" si="147"/>
        <v>1.5531830624010187E-5</v>
      </c>
      <c r="AU23" s="5">
        <f t="shared" si="148"/>
        <v>4.6450374368291735E-6</v>
      </c>
      <c r="AV23" s="5">
        <f t="shared" si="149"/>
        <v>1.0418784484517041E-6</v>
      </c>
      <c r="AW23" s="5">
        <f t="shared" si="150"/>
        <v>2.0804921012645651E-9</v>
      </c>
      <c r="AX23" s="5">
        <f t="shared" si="151"/>
        <v>1.8898327277534657E-4</v>
      </c>
      <c r="AY23" s="5">
        <f t="shared" si="152"/>
        <v>8.4385772946492685E-5</v>
      </c>
      <c r="AZ23" s="5">
        <f t="shared" si="153"/>
        <v>1.8840182443665369E-5</v>
      </c>
      <c r="BA23" s="5">
        <f t="shared" si="154"/>
        <v>2.8042047224845598E-6</v>
      </c>
      <c r="BB23" s="5">
        <f t="shared" si="155"/>
        <v>3.1303694175140554E-7</v>
      </c>
      <c r="BC23" s="5">
        <f t="shared" si="156"/>
        <v>2.7955769738309457E-8</v>
      </c>
      <c r="BD23" s="5">
        <f t="shared" si="157"/>
        <v>2.8719151416053327E-6</v>
      </c>
      <c r="BE23" s="5">
        <f t="shared" si="158"/>
        <v>2.576673736230007E-6</v>
      </c>
      <c r="BF23" s="5">
        <f t="shared" si="159"/>
        <v>1.155892012057557E-6</v>
      </c>
      <c r="BG23" s="5">
        <f t="shared" si="160"/>
        <v>3.4568762684284785E-7</v>
      </c>
      <c r="BH23" s="5">
        <f t="shared" si="161"/>
        <v>7.7537478050948901E-8</v>
      </c>
      <c r="BI23" s="5">
        <f t="shared" si="162"/>
        <v>1.3913279008356324E-8</v>
      </c>
      <c r="BJ23" s="8">
        <f t="shared" si="163"/>
        <v>0.44775199367530139</v>
      </c>
      <c r="BK23" s="8">
        <f t="shared" si="164"/>
        <v>0.37641351641464116</v>
      </c>
      <c r="BL23" s="8">
        <f t="shared" si="165"/>
        <v>0.1720049022641616</v>
      </c>
      <c r="BM23" s="8">
        <f t="shared" si="166"/>
        <v>0.15302886750261668</v>
      </c>
      <c r="BN23" s="8">
        <f t="shared" si="167"/>
        <v>0.84692809054048557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1.2639</v>
      </c>
      <c r="F24">
        <f>VLOOKUP(B24,home!$B$2:$E$405,3,FALSE)</f>
        <v>1.2526999999999999</v>
      </c>
      <c r="G24">
        <f>VLOOKUP(C24,away!$B$2:$E$405,4,FALSE)</f>
        <v>1.0069999999999999</v>
      </c>
      <c r="H24">
        <f>VLOOKUP(A24,away!$A$2:$E$405,3,FALSE)</f>
        <v>1.1389</v>
      </c>
      <c r="I24">
        <f>VLOOKUP(C24,away!$B$2:$E$405,3,FALSE)</f>
        <v>0.79820000000000002</v>
      </c>
      <c r="J24">
        <f>VLOOKUP(B24,home!$B$2:$E$405,4,FALSE)</f>
        <v>0.80489999999999995</v>
      </c>
      <c r="K24" s="3">
        <f t="shared" si="112"/>
        <v>1.5943705427099999</v>
      </c>
      <c r="L24" s="3">
        <f t="shared" si="113"/>
        <v>0.73171042690199994</v>
      </c>
      <c r="M24" s="5">
        <f t="shared" si="114"/>
        <v>9.767780022894175E-2</v>
      </c>
      <c r="N24" s="5">
        <f t="shared" si="115"/>
        <v>0.1557346073617368</v>
      </c>
      <c r="O24" s="5">
        <f t="shared" si="116"/>
        <v>7.1471864904367244E-2</v>
      </c>
      <c r="P24" s="5">
        <f t="shared" si="117"/>
        <v>0.11395263603607181</v>
      </c>
      <c r="Q24" s="5">
        <f t="shared" si="118"/>
        <v>0.12414933522903054</v>
      </c>
      <c r="R24" s="5">
        <f t="shared" si="119"/>
        <v>2.614835439032831E-2</v>
      </c>
      <c r="S24" s="5">
        <f t="shared" si="120"/>
        <v>3.3234786279825422E-2</v>
      </c>
      <c r="T24" s="5">
        <f t="shared" si="121"/>
        <v>9.084136308003346E-2</v>
      </c>
      <c r="U24" s="5">
        <f t="shared" si="122"/>
        <v>4.1690165980281156E-2</v>
      </c>
      <c r="V24" s="5">
        <f t="shared" si="123"/>
        <v>4.3080316621529422E-3</v>
      </c>
      <c r="W24" s="5">
        <f t="shared" si="124"/>
        <v>6.5980014328731712E-2</v>
      </c>
      <c r="X24" s="5">
        <f t="shared" si="125"/>
        <v>4.8278264451476365E-2</v>
      </c>
      <c r="Y24" s="5">
        <f t="shared" si="126"/>
        <v>1.7662854745938705E-2</v>
      </c>
      <c r="Z24" s="5">
        <f t="shared" si="127"/>
        <v>6.3776745179106378E-3</v>
      </c>
      <c r="AA24" s="5">
        <f t="shared" si="128"/>
        <v>1.016837638234892E-2</v>
      </c>
      <c r="AB24" s="5">
        <f t="shared" si="129"/>
        <v>8.1060798856025969E-3</v>
      </c>
      <c r="AC24" s="5">
        <f t="shared" si="130"/>
        <v>3.14114084059125E-4</v>
      </c>
      <c r="AD24" s="5">
        <f t="shared" si="131"/>
        <v>2.6299147813328393E-2</v>
      </c>
      <c r="AE24" s="5">
        <f t="shared" si="132"/>
        <v>1.9243360673649318E-2</v>
      </c>
      <c r="AF24" s="5">
        <f t="shared" si="133"/>
        <v>7.0402838267725493E-3</v>
      </c>
      <c r="AG24" s="5">
        <f t="shared" si="134"/>
        <v>1.7171496947996627E-3</v>
      </c>
      <c r="AH24" s="5">
        <f t="shared" si="135"/>
        <v>1.1666527360355997E-3</v>
      </c>
      <c r="AI24" s="5">
        <f t="shared" si="136"/>
        <v>1.8600767559071854E-3</v>
      </c>
      <c r="AJ24" s="5">
        <f t="shared" si="137"/>
        <v>1.4828257933989979E-3</v>
      </c>
      <c r="AK24" s="5">
        <f t="shared" si="138"/>
        <v>7.8805792165531543E-4</v>
      </c>
      <c r="AL24" s="5">
        <f t="shared" si="139"/>
        <v>1.465804013222966E-5</v>
      </c>
      <c r="AM24" s="5">
        <f t="shared" si="140"/>
        <v>8.3861173143893689E-3</v>
      </c>
      <c r="AN24" s="5">
        <f t="shared" si="141"/>
        <v>6.1362094801620994E-3</v>
      </c>
      <c r="AO24" s="5">
        <f t="shared" si="142"/>
        <v>2.2449642291447539E-3</v>
      </c>
      <c r="AP24" s="5">
        <f t="shared" si="143"/>
        <v>5.4755457816240913E-4</v>
      </c>
      <c r="AQ24" s="5">
        <f t="shared" si="144"/>
        <v>1.0016284853484021E-4</v>
      </c>
      <c r="AR24" s="5">
        <f t="shared" si="145"/>
        <v>1.7073039430619901E-4</v>
      </c>
      <c r="AS24" s="5">
        <f t="shared" si="146"/>
        <v>2.7220751142706677E-4</v>
      </c>
      <c r="AT24" s="5">
        <f t="shared" si="147"/>
        <v>2.1699981886185552E-4</v>
      </c>
      <c r="AU24" s="5">
        <f t="shared" si="148"/>
        <v>1.1532603965558275E-4</v>
      </c>
      <c r="AV24" s="5">
        <f t="shared" si="149"/>
        <v>4.5968110108566617E-5</v>
      </c>
      <c r="AW24" s="5">
        <f t="shared" si="150"/>
        <v>4.7500907981681802E-7</v>
      </c>
      <c r="AX24" s="5">
        <f t="shared" si="151"/>
        <v>2.2284297356287867E-3</v>
      </c>
      <c r="AY24" s="5">
        <f t="shared" si="152"/>
        <v>1.6305652731780505E-3</v>
      </c>
      <c r="AZ24" s="5">
        <f t="shared" si="153"/>
        <v>5.9655080606434369E-4</v>
      </c>
      <c r="BA24" s="5">
        <f t="shared" si="154"/>
        <v>1.455008149913577E-4</v>
      </c>
      <c r="BB24" s="5">
        <f t="shared" si="155"/>
        <v>2.6616115862978812E-5</v>
      </c>
      <c r="BC24" s="5">
        <f t="shared" si="156"/>
        <v>3.8950579001146641E-6</v>
      </c>
      <c r="BD24" s="5">
        <f t="shared" si="157"/>
        <v>2.0820868283822609E-5</v>
      </c>
      <c r="BE24" s="5">
        <f t="shared" si="158"/>
        <v>3.3196179065371673E-5</v>
      </c>
      <c r="BF24" s="5">
        <f t="shared" si="159"/>
        <v>2.6463505016177491E-5</v>
      </c>
      <c r="BG24" s="5">
        <f t="shared" si="160"/>
        <v>1.4064210951550569E-5</v>
      </c>
      <c r="BH24" s="5">
        <f t="shared" si="161"/>
        <v>5.6058909119029021E-6</v>
      </c>
      <c r="BI24" s="5">
        <f t="shared" si="162"/>
        <v>1.7875734671167352E-6</v>
      </c>
      <c r="BJ24" s="8">
        <f t="shared" si="163"/>
        <v>0.57899294745951646</v>
      </c>
      <c r="BK24" s="8">
        <f t="shared" si="164"/>
        <v>0.2511325916043613</v>
      </c>
      <c r="BL24" s="8">
        <f t="shared" si="165"/>
        <v>0.16380562485198052</v>
      </c>
      <c r="BM24" s="8">
        <f t="shared" si="166"/>
        <v>0.40954415001919442</v>
      </c>
      <c r="BN24" s="8">
        <f t="shared" si="167"/>
        <v>0.58913459815047653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1.2639</v>
      </c>
      <c r="F25">
        <f>VLOOKUP(B25,home!$B$2:$E$405,3,FALSE)</f>
        <v>1.5824</v>
      </c>
      <c r="G25">
        <f>VLOOKUP(C25,away!$B$2:$E$405,4,FALSE)</f>
        <v>1.3846000000000001</v>
      </c>
      <c r="H25">
        <f>VLOOKUP(A25,away!$A$2:$E$405,3,FALSE)</f>
        <v>1.1389</v>
      </c>
      <c r="I25">
        <f>VLOOKUP(C25,away!$B$2:$E$405,3,FALSE)</f>
        <v>0.65849999999999997</v>
      </c>
      <c r="J25">
        <f>VLOOKUP(B25,home!$B$2:$E$405,4,FALSE)</f>
        <v>0.95789999999999997</v>
      </c>
      <c r="K25" s="3">
        <f t="shared" si="112"/>
        <v>2.7691935754560002</v>
      </c>
      <c r="L25" s="3">
        <f t="shared" si="113"/>
        <v>0.71839209613499999</v>
      </c>
      <c r="M25" s="5">
        <f t="shared" si="114"/>
        <v>3.0574600259495464E-2</v>
      </c>
      <c r="N25" s="5">
        <f t="shared" si="115"/>
        <v>8.4666986610730188E-2</v>
      </c>
      <c r="O25" s="5">
        <f t="shared" si="116"/>
        <v>2.196455116890866E-2</v>
      </c>
      <c r="P25" s="5">
        <f t="shared" si="117"/>
        <v>6.0824093984716443E-2</v>
      </c>
      <c r="Q25" s="5">
        <f t="shared" si="118"/>
        <v>0.11722963768782664</v>
      </c>
      <c r="R25" s="5">
        <f t="shared" si="119"/>
        <v>7.8895799774483782E-3</v>
      </c>
      <c r="S25" s="5">
        <f t="shared" si="120"/>
        <v>3.0250357957768023E-2</v>
      </c>
      <c r="T25" s="5">
        <f t="shared" si="121"/>
        <v>8.4216845147704375E-2</v>
      </c>
      <c r="U25" s="5">
        <f t="shared" si="122"/>
        <v>2.1847774186596343E-2</v>
      </c>
      <c r="V25" s="5">
        <f t="shared" si="123"/>
        <v>6.6865619024302856E-3</v>
      </c>
      <c r="W25" s="5">
        <f t="shared" si="124"/>
        <v>0.1082105198460547</v>
      </c>
      <c r="X25" s="5">
        <f t="shared" si="125"/>
        <v>7.7737582176065259E-2</v>
      </c>
      <c r="Y25" s="5">
        <f t="shared" si="126"/>
        <v>2.7923032303965166E-2</v>
      </c>
      <c r="Z25" s="5">
        <f t="shared" si="127"/>
        <v>1.8892706325412891E-3</v>
      </c>
      <c r="AA25" s="5">
        <f t="shared" si="128"/>
        <v>5.2317560979310311E-3</v>
      </c>
      <c r="AB25" s="5">
        <f t="shared" si="129"/>
        <v>7.243872687371684E-3</v>
      </c>
      <c r="AC25" s="5">
        <f t="shared" si="130"/>
        <v>8.3137650643064231E-4</v>
      </c>
      <c r="AD25" s="5">
        <f t="shared" si="131"/>
        <v>7.491396908861217E-2</v>
      </c>
      <c r="AE25" s="5">
        <f t="shared" si="132"/>
        <v>5.3817603283360695E-2</v>
      </c>
      <c r="AF25" s="5">
        <f t="shared" si="133"/>
        <v>1.9331070415847675E-2</v>
      </c>
      <c r="AG25" s="5">
        <f t="shared" si="134"/>
        <v>4.6290960655246995E-3</v>
      </c>
      <c r="AH25" s="5">
        <f t="shared" si="135"/>
        <v>3.393092724694084E-4</v>
      </c>
      <c r="AI25" s="5">
        <f t="shared" si="136"/>
        <v>9.3961305741493517E-4</v>
      </c>
      <c r="AJ25" s="5">
        <f t="shared" si="137"/>
        <v>1.3009852210040043E-3</v>
      </c>
      <c r="AK25" s="5">
        <f t="shared" si="138"/>
        <v>1.2008933052558312E-3</v>
      </c>
      <c r="AL25" s="5">
        <f t="shared" si="139"/>
        <v>6.6156512052016695E-5</v>
      </c>
      <c r="AM25" s="5">
        <f t="shared" si="140"/>
        <v>4.1490256382418836E-2</v>
      </c>
      <c r="AN25" s="5">
        <f t="shared" si="141"/>
        <v>2.9806272251744433E-2</v>
      </c>
      <c r="AO25" s="5">
        <f t="shared" si="142"/>
        <v>1.0706295200450584E-2</v>
      </c>
      <c r="AP25" s="5">
        <f t="shared" si="143"/>
        <v>2.5637726169639285E-3</v>
      </c>
      <c r="AQ25" s="5">
        <f t="shared" si="144"/>
        <v>4.6044849607855765E-4</v>
      </c>
      <c r="AR25" s="5">
        <f t="shared" si="145"/>
        <v>4.8751419897468048E-5</v>
      </c>
      <c r="AS25" s="5">
        <f t="shared" si="146"/>
        <v>1.3500211877442634E-4</v>
      </c>
      <c r="AT25" s="5">
        <f t="shared" si="147"/>
        <v>1.8692349999154467E-4</v>
      </c>
      <c r="AU25" s="5">
        <f t="shared" si="148"/>
        <v>1.7254245175944507E-4</v>
      </c>
      <c r="AV25" s="5">
        <f t="shared" si="149"/>
        <v>1.1945086222642053E-4</v>
      </c>
      <c r="AW25" s="5">
        <f t="shared" si="150"/>
        <v>3.6558213104639541E-6</v>
      </c>
      <c r="AX25" s="5">
        <f t="shared" si="151"/>
        <v>1.9149091903036097E-2</v>
      </c>
      <c r="AY25" s="5">
        <f t="shared" si="152"/>
        <v>1.3756556271303857E-2</v>
      </c>
      <c r="AZ25" s="5">
        <f t="shared" si="153"/>
        <v>4.9413006476705284E-3</v>
      </c>
      <c r="BA25" s="5">
        <f t="shared" si="154"/>
        <v>1.1832637766377549E-3</v>
      </c>
      <c r="BB25" s="5">
        <f t="shared" si="155"/>
        <v>2.1251183619485324E-4</v>
      </c>
      <c r="BC25" s="5">
        <f t="shared" si="156"/>
        <v>3.0533364691503688E-5</v>
      </c>
      <c r="BD25" s="5">
        <f t="shared" si="157"/>
        <v>5.837105788283268E-6</v>
      </c>
      <c r="BE25" s="5">
        <f t="shared" si="158"/>
        <v>1.6164075848171056E-5</v>
      </c>
      <c r="BF25" s="5">
        <f t="shared" si="159"/>
        <v>2.2380727495969396E-5</v>
      </c>
      <c r="BG25" s="5">
        <f t="shared" si="160"/>
        <v>2.0658855598623303E-5</v>
      </c>
      <c r="BH25" s="5">
        <f t="shared" si="161"/>
        <v>1.4302092549995218E-5</v>
      </c>
      <c r="BI25" s="5">
        <f t="shared" si="162"/>
        <v>7.9210525610047743E-6</v>
      </c>
      <c r="BJ25" s="8">
        <f t="shared" si="163"/>
        <v>0.7769766453728828</v>
      </c>
      <c r="BK25" s="8">
        <f t="shared" si="164"/>
        <v>0.14298970339419675</v>
      </c>
      <c r="BL25" s="8">
        <f t="shared" si="165"/>
        <v>6.870826923689162E-2</v>
      </c>
      <c r="BM25" s="8">
        <f t="shared" si="166"/>
        <v>0.65366153849739306</v>
      </c>
      <c r="BN25" s="8">
        <f t="shared" si="167"/>
        <v>0.32314944968912579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1.3030999999999999</v>
      </c>
      <c r="F26">
        <f>VLOOKUP(B26,home!$B$2:$E$405,3,FALSE)</f>
        <v>0.71940000000000004</v>
      </c>
      <c r="G26">
        <f>VLOOKUP(C26,away!$B$2:$E$405,4,FALSE)</f>
        <v>0.67149999999999999</v>
      </c>
      <c r="H26">
        <f>VLOOKUP(A26,away!$A$2:$E$405,3,FALSE)</f>
        <v>1.1313</v>
      </c>
      <c r="I26">
        <f>VLOOKUP(C26,away!$B$2:$E$405,3,FALSE)</f>
        <v>1.2706999999999999</v>
      </c>
      <c r="J26">
        <f>VLOOKUP(B26,home!$B$2:$E$405,4,FALSE)</f>
        <v>1.3812</v>
      </c>
      <c r="K26" s="3">
        <f t="shared" si="112"/>
        <v>0.62949776900999999</v>
      </c>
      <c r="L26" s="3">
        <f t="shared" si="113"/>
        <v>1.9855342672919998</v>
      </c>
      <c r="M26" s="5">
        <f t="shared" si="114"/>
        <v>7.3165444708153463E-2</v>
      </c>
      <c r="N26" s="5">
        <f t="shared" si="115"/>
        <v>4.6057484212407115E-2</v>
      </c>
      <c r="O26" s="5">
        <f t="shared" si="116"/>
        <v>0.1452724976496968</v>
      </c>
      <c r="P26" s="5">
        <f t="shared" si="117"/>
        <v>9.1448713168994611E-2</v>
      </c>
      <c r="Q26" s="5">
        <f t="shared" si="118"/>
        <v>1.4496541778961784E-2</v>
      </c>
      <c r="R26" s="5">
        <f t="shared" si="119"/>
        <v>0.14422176108928481</v>
      </c>
      <c r="S26" s="5">
        <f t="shared" si="120"/>
        <v>2.8575194115279874E-2</v>
      </c>
      <c r="T26" s="5">
        <f t="shared" si="121"/>
        <v>2.8783380459358746E-2</v>
      </c>
      <c r="U26" s="5">
        <f t="shared" si="122"/>
        <v>9.0787276848398005E-2</v>
      </c>
      <c r="V26" s="5">
        <f t="shared" si="123"/>
        <v>3.9684257762513655E-3</v>
      </c>
      <c r="W26" s="5">
        <f t="shared" si="124"/>
        <v>3.0418469027389001E-3</v>
      </c>
      <c r="X26" s="5">
        <f t="shared" si="125"/>
        <v>6.0396912612441208E-3</v>
      </c>
      <c r="Y26" s="5">
        <f t="shared" si="126"/>
        <v>5.9960069815321211E-3</v>
      </c>
      <c r="Z26" s="5">
        <f t="shared" si="127"/>
        <v>9.5452416243991658E-2</v>
      </c>
      <c r="AA26" s="5">
        <f t="shared" si="128"/>
        <v>6.0087083072206629E-2</v>
      </c>
      <c r="AB26" s="5">
        <f t="shared" si="129"/>
        <v>1.8912342370136299E-2</v>
      </c>
      <c r="AC26" s="5">
        <f t="shared" si="130"/>
        <v>3.1000582993143317E-4</v>
      </c>
      <c r="AD26" s="5">
        <f t="shared" si="131"/>
        <v>4.7870895973602898E-4</v>
      </c>
      <c r="AE26" s="5">
        <f t="shared" si="132"/>
        <v>9.5049304361559178E-4</v>
      </c>
      <c r="AF26" s="5">
        <f t="shared" si="133"/>
        <v>9.4361825446071359E-4</v>
      </c>
      <c r="AG26" s="5">
        <f t="shared" si="134"/>
        <v>6.2452879315800299E-4</v>
      </c>
      <c r="AH26" s="5">
        <f t="shared" si="135"/>
        <v>4.7381010837066251E-2</v>
      </c>
      <c r="AI26" s="5">
        <f t="shared" si="136"/>
        <v>2.9826240615371837E-2</v>
      </c>
      <c r="AJ26" s="5">
        <f t="shared" si="137"/>
        <v>9.3877759626660069E-3</v>
      </c>
      <c r="AK26" s="5">
        <f t="shared" si="138"/>
        <v>1.9698613414879857E-3</v>
      </c>
      <c r="AL26" s="5">
        <f t="shared" si="139"/>
        <v>1.5498919926037994E-5</v>
      </c>
      <c r="AM26" s="5">
        <f t="shared" si="140"/>
        <v>6.0269244431785659E-5</v>
      </c>
      <c r="AN26" s="5">
        <f t="shared" si="141"/>
        <v>1.1966665008310798E-4</v>
      </c>
      <c r="AO26" s="5">
        <f t="shared" si="142"/>
        <v>1.18801117196026E-4</v>
      </c>
      <c r="AP26" s="5">
        <f t="shared" si="143"/>
        <v>7.862789639509417E-5</v>
      </c>
      <c r="AQ26" s="5">
        <f t="shared" si="144"/>
        <v>3.9029595664386151E-5</v>
      </c>
      <c r="AR26" s="5">
        <f t="shared" si="145"/>
        <v>1.8815324127185729E-2</v>
      </c>
      <c r="AS26" s="5">
        <f t="shared" si="146"/>
        <v>1.1844204561263441E-2</v>
      </c>
      <c r="AT26" s="5">
        <f t="shared" si="147"/>
        <v>3.7279501735066997E-3</v>
      </c>
      <c r="AU26" s="5">
        <f t="shared" si="148"/>
        <v>7.8224543906763673E-4</v>
      </c>
      <c r="AV26" s="5">
        <f t="shared" si="149"/>
        <v>1.2310543967783131E-4</v>
      </c>
      <c r="AW26" s="5">
        <f t="shared" si="150"/>
        <v>5.3810932211354659E-7</v>
      </c>
      <c r="AX26" s="5">
        <f t="shared" si="151"/>
        <v>6.3232258182879016E-6</v>
      </c>
      <c r="AY26" s="5">
        <f t="shared" si="152"/>
        <v>1.2554981542036125E-5</v>
      </c>
      <c r="AZ26" s="5">
        <f t="shared" si="153"/>
        <v>1.2464173038465641E-5</v>
      </c>
      <c r="BA26" s="5">
        <f t="shared" si="154"/>
        <v>8.2493475604435265E-6</v>
      </c>
      <c r="BB26" s="5">
        <f t="shared" si="155"/>
        <v>4.094840566015572E-6</v>
      </c>
      <c r="BC26" s="5">
        <f t="shared" si="156"/>
        <v>1.6260892525842572E-6</v>
      </c>
      <c r="BD26" s="5">
        <f t="shared" si="157"/>
        <v>6.2264118007888686E-3</v>
      </c>
      <c r="BE26" s="5">
        <f t="shared" si="158"/>
        <v>3.9195123375341291E-3</v>
      </c>
      <c r="BF26" s="5">
        <f t="shared" si="159"/>
        <v>1.2336621360424518E-3</v>
      </c>
      <c r="BG26" s="5">
        <f t="shared" si="160"/>
        <v>2.588625207836115E-4</v>
      </c>
      <c r="BH26" s="5">
        <f t="shared" si="161"/>
        <v>4.0738344828397053E-5</v>
      </c>
      <c r="BI26" s="5">
        <f t="shared" si="162"/>
        <v>5.1289394365272056E-6</v>
      </c>
      <c r="BJ26" s="8">
        <f t="shared" si="163"/>
        <v>0.10787400780876134</v>
      </c>
      <c r="BK26" s="8">
        <f t="shared" si="164"/>
        <v>0.19749583750007879</v>
      </c>
      <c r="BL26" s="8">
        <f t="shared" si="165"/>
        <v>0.59482299560643015</v>
      </c>
      <c r="BM26" s="8">
        <f t="shared" si="166"/>
        <v>0.48097079767954315</v>
      </c>
      <c r="BN26" s="8">
        <f t="shared" si="167"/>
        <v>0.5146624426074986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1.3030999999999999</v>
      </c>
      <c r="F27">
        <f>VLOOKUP(B27,home!$B$2:$E$405,3,FALSE)</f>
        <v>1.2470000000000001</v>
      </c>
      <c r="G27">
        <f>VLOOKUP(C27,away!$B$2:$E$405,4,FALSE)</f>
        <v>0.95930000000000004</v>
      </c>
      <c r="H27">
        <f>VLOOKUP(A27,away!$A$2:$E$405,3,FALSE)</f>
        <v>1.1313</v>
      </c>
      <c r="I27">
        <f>VLOOKUP(C27,away!$B$2:$E$405,3,FALSE)</f>
        <v>1.0497000000000001</v>
      </c>
      <c r="J27">
        <f>VLOOKUP(B27,home!$B$2:$E$405,4,FALSE)</f>
        <v>0.66300000000000003</v>
      </c>
      <c r="K27" s="3">
        <f t="shared" si="112"/>
        <v>1.55882959601</v>
      </c>
      <c r="L27" s="3">
        <f t="shared" si="113"/>
        <v>0.78732947943000009</v>
      </c>
      <c r="M27" s="5">
        <f t="shared" si="114"/>
        <v>9.5736172350892101E-2</v>
      </c>
      <c r="N27" s="5">
        <f t="shared" si="115"/>
        <v>0.14923637886928484</v>
      </c>
      <c r="O27" s="5">
        <f t="shared" si="116"/>
        <v>7.5375910739648652E-2</v>
      </c>
      <c r="P27" s="5">
        <f t="shared" si="117"/>
        <v>0.11749820048717231</v>
      </c>
      <c r="Q27" s="5">
        <f t="shared" si="118"/>
        <v>0.11631704209140133</v>
      </c>
      <c r="R27" s="5">
        <f t="shared" si="119"/>
        <v>2.9672838282104864E-2</v>
      </c>
      <c r="S27" s="5">
        <f t="shared" si="120"/>
        <v>3.6051752380287995E-2</v>
      </c>
      <c r="T27" s="5">
        <f t="shared" si="121"/>
        <v>9.1579836198660419E-2</v>
      </c>
      <c r="U27" s="5">
        <f t="shared" si="122"/>
        <v>4.6254898511763579E-2</v>
      </c>
      <c r="V27" s="5">
        <f t="shared" si="123"/>
        <v>4.9163073488242602E-3</v>
      </c>
      <c r="W27" s="5">
        <f t="shared" si="124"/>
        <v>6.0439482577472441E-2</v>
      </c>
      <c r="X27" s="5">
        <f t="shared" si="125"/>
        <v>4.7585786354739937E-2</v>
      </c>
      <c r="Y27" s="5">
        <f t="shared" si="126"/>
        <v>1.8732846199472301E-2</v>
      </c>
      <c r="Z27" s="5">
        <f t="shared" si="127"/>
        <v>7.7874334392867318E-3</v>
      </c>
      <c r="AA27" s="5">
        <f t="shared" si="128"/>
        <v>1.2139281722118101E-2</v>
      </c>
      <c r="AB27" s="5">
        <f t="shared" si="129"/>
        <v>9.4615358113704709E-3</v>
      </c>
      <c r="AC27" s="5">
        <f t="shared" si="130"/>
        <v>3.771153397037608E-4</v>
      </c>
      <c r="AD27" s="5">
        <f t="shared" si="131"/>
        <v>2.3553713552323701E-2</v>
      </c>
      <c r="AE27" s="5">
        <f t="shared" si="132"/>
        <v>1.8544533029794356E-2</v>
      </c>
      <c r="AF27" s="5">
        <f t="shared" si="133"/>
        <v>7.3003287683102176E-3</v>
      </c>
      <c r="AG27" s="5">
        <f t="shared" si="134"/>
        <v>1.9159213496071788E-3</v>
      </c>
      <c r="AH27" s="5">
        <f t="shared" si="135"/>
        <v>1.5328189789623494E-3</v>
      </c>
      <c r="AI27" s="5">
        <f t="shared" si="136"/>
        <v>2.3894035897323394E-3</v>
      </c>
      <c r="AJ27" s="5">
        <f t="shared" si="137"/>
        <v>1.8623365162436538E-3</v>
      </c>
      <c r="AK27" s="5">
        <f t="shared" si="138"/>
        <v>9.6768842641692192E-4</v>
      </c>
      <c r="AL27" s="5">
        <f t="shared" si="139"/>
        <v>1.8513534729127985E-5</v>
      </c>
      <c r="AM27" s="5">
        <f t="shared" si="140"/>
        <v>7.343245156260802E-3</v>
      </c>
      <c r="AN27" s="5">
        <f t="shared" si="141"/>
        <v>5.7815533862056873E-3</v>
      </c>
      <c r="AO27" s="5">
        <f t="shared" si="142"/>
        <v>2.2759937089290392E-3</v>
      </c>
      <c r="AP27" s="5">
        <f t="shared" si="143"/>
        <v>5.9731898067901846E-4</v>
      </c>
      <c r="AQ27" s="5">
        <f t="shared" si="144"/>
        <v>1.1757171052791744E-4</v>
      </c>
      <c r="AR27" s="5">
        <f t="shared" si="145"/>
        <v>2.4136671375337023E-4</v>
      </c>
      <c r="AS27" s="5">
        <f t="shared" si="146"/>
        <v>3.7624957689042735E-4</v>
      </c>
      <c r="AT27" s="5">
        <f t="shared" si="147"/>
        <v>2.9325448797151927E-4</v>
      </c>
      <c r="AU27" s="5">
        <f t="shared" si="148"/>
        <v>1.5237792500425427E-4</v>
      </c>
      <c r="AV27" s="5">
        <f t="shared" si="149"/>
        <v>5.9382804818805941E-5</v>
      </c>
      <c r="AW27" s="5">
        <f t="shared" si="150"/>
        <v>6.3116368021052861E-7</v>
      </c>
      <c r="AX27" s="5">
        <f t="shared" si="151"/>
        <v>1.9078113133894022E-3</v>
      </c>
      <c r="AY27" s="5">
        <f t="shared" si="152"/>
        <v>1.5020760882215429E-3</v>
      </c>
      <c r="AZ27" s="5">
        <f t="shared" si="153"/>
        <v>5.9131439230185909E-4</v>
      </c>
      <c r="BA27" s="5">
        <f t="shared" si="154"/>
        <v>1.5518641755682985E-4</v>
      </c>
      <c r="BB27" s="5">
        <f t="shared" si="155"/>
        <v>3.0545710337406361E-5</v>
      </c>
      <c r="BC27" s="5">
        <f t="shared" si="156"/>
        <v>4.8099076437539459E-6</v>
      </c>
      <c r="BD27" s="5">
        <f t="shared" si="157"/>
        <v>3.1672521515195128E-5</v>
      </c>
      <c r="BE27" s="5">
        <f t="shared" si="158"/>
        <v>4.937206391814965E-5</v>
      </c>
      <c r="BF27" s="5">
        <f t="shared" si="159"/>
        <v>3.8481317225854566E-5</v>
      </c>
      <c r="BG27" s="5">
        <f t="shared" si="160"/>
        <v>1.9995272061703845E-5</v>
      </c>
      <c r="BH27" s="5">
        <f t="shared" si="161"/>
        <v>7.7923054675139605E-6</v>
      </c>
      <c r="BI27" s="5">
        <f t="shared" si="162"/>
        <v>2.42937527678226E-6</v>
      </c>
      <c r="BJ27" s="8">
        <f t="shared" si="163"/>
        <v>0.55551329576312003</v>
      </c>
      <c r="BK27" s="8">
        <f t="shared" si="164"/>
        <v>0.25610013752983113</v>
      </c>
      <c r="BL27" s="8">
        <f t="shared" si="165"/>
        <v>0.18092908694226451</v>
      </c>
      <c r="BM27" s="8">
        <f t="shared" si="166"/>
        <v>0.41499196592945681</v>
      </c>
      <c r="BN27" s="8">
        <f t="shared" si="167"/>
        <v>0.58383654282050412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1.5625</v>
      </c>
      <c r="F31">
        <f>VLOOKUP(B31,home!$B$2:$E$405,3,FALSE)</f>
        <v>0.64</v>
      </c>
      <c r="G31">
        <f>VLOOKUP(C31,away!$B$2:$E$405,4,FALSE)</f>
        <v>1.0667</v>
      </c>
      <c r="H31">
        <f>VLOOKUP(A31,away!$A$2:$E$405,3,FALSE)</f>
        <v>1.1561999999999999</v>
      </c>
      <c r="I31">
        <f>VLOOKUP(C31,away!$B$2:$E$405,3,FALSE)</f>
        <v>1.1532</v>
      </c>
      <c r="J31">
        <f>VLOOKUP(B31,home!$B$2:$E$405,4,FALSE)</f>
        <v>2.1623000000000001</v>
      </c>
      <c r="K31" s="3">
        <f t="shared" si="168"/>
        <v>1.0667</v>
      </c>
      <c r="L31" s="3">
        <f t="shared" si="169"/>
        <v>2.883059113032</v>
      </c>
      <c r="M31" s="5">
        <f t="shared" si="170"/>
        <v>1.9259340540803981E-2</v>
      </c>
      <c r="N31" s="5">
        <f t="shared" si="171"/>
        <v>2.0543938554875601E-2</v>
      </c>
      <c r="O31" s="5">
        <f t="shared" si="172"/>
        <v>5.5525817257151562E-2</v>
      </c>
      <c r="P31" s="5">
        <f t="shared" si="173"/>
        <v>5.9229389268203564E-2</v>
      </c>
      <c r="Q31" s="5">
        <f t="shared" si="174"/>
        <v>1.0957109628242902E-2</v>
      </c>
      <c r="R31" s="5">
        <f t="shared" si="175"/>
        <v>8.0042106725890155E-2</v>
      </c>
      <c r="S31" s="5">
        <f t="shared" si="176"/>
        <v>4.5537911145657813E-2</v>
      </c>
      <c r="T31" s="5">
        <f t="shared" si="177"/>
        <v>3.1589994766196366E-2</v>
      </c>
      <c r="U31" s="5">
        <f t="shared" si="178"/>
        <v>8.5380915244507027E-2</v>
      </c>
      <c r="V31" s="5">
        <f t="shared" si="179"/>
        <v>1.5560603553449947E-2</v>
      </c>
      <c r="W31" s="5">
        <f t="shared" si="180"/>
        <v>3.8959829468155683E-3</v>
      </c>
      <c r="X31" s="5">
        <f t="shared" si="181"/>
        <v>1.1232349139033889E-2</v>
      </c>
      <c r="Y31" s="5">
        <f t="shared" si="182"/>
        <v>1.61917632730244E-2</v>
      </c>
      <c r="Z31" s="5">
        <f t="shared" si="183"/>
        <v>7.692204174078586E-2</v>
      </c>
      <c r="AA31" s="5">
        <f t="shared" si="184"/>
        <v>8.2052741924896255E-2</v>
      </c>
      <c r="AB31" s="5">
        <f t="shared" si="185"/>
        <v>4.3762829905643418E-2</v>
      </c>
      <c r="AC31" s="5">
        <f t="shared" si="186"/>
        <v>2.9909027880615472E-3</v>
      </c>
      <c r="AD31" s="5">
        <f t="shared" si="187"/>
        <v>1.0389612523420415E-3</v>
      </c>
      <c r="AE31" s="5">
        <f t="shared" si="188"/>
        <v>2.9953867066518625E-3</v>
      </c>
      <c r="AF31" s="5">
        <f t="shared" si="189"/>
        <v>4.3179384708337811E-3</v>
      </c>
      <c r="AG31" s="5">
        <f t="shared" si="190"/>
        <v>4.1496239526162644E-3</v>
      </c>
      <c r="AH31" s="5">
        <f t="shared" si="191"/>
        <v>5.5442698358450136E-2</v>
      </c>
      <c r="AI31" s="5">
        <f t="shared" si="192"/>
        <v>5.9140726338958755E-2</v>
      </c>
      <c r="AJ31" s="5">
        <f t="shared" si="193"/>
        <v>3.1542706392883646E-2</v>
      </c>
      <c r="AK31" s="5">
        <f t="shared" si="194"/>
        <v>1.1215534969762997E-2</v>
      </c>
      <c r="AL31" s="5">
        <f t="shared" si="195"/>
        <v>3.6792401094343523E-4</v>
      </c>
      <c r="AM31" s="5">
        <f t="shared" si="196"/>
        <v>2.2165199357465122E-4</v>
      </c>
      <c r="AN31" s="5">
        <f t="shared" si="197"/>
        <v>6.3903579999710853E-4</v>
      </c>
      <c r="AO31" s="5">
        <f t="shared" si="198"/>
        <v>9.2118899336767921E-4</v>
      </c>
      <c r="AP31" s="5">
        <f t="shared" si="199"/>
        <v>8.8528077405115413E-4</v>
      </c>
      <c r="AQ31" s="5">
        <f t="shared" si="200"/>
        <v>6.380792008050507E-4</v>
      </c>
      <c r="AR31" s="5">
        <f t="shared" si="201"/>
        <v>3.1968915350682782E-2</v>
      </c>
      <c r="AS31" s="5">
        <f t="shared" si="202"/>
        <v>3.4101242004573318E-2</v>
      </c>
      <c r="AT31" s="5">
        <f t="shared" si="203"/>
        <v>1.8187897423139178E-2</v>
      </c>
      <c r="AU31" s="5">
        <f t="shared" si="204"/>
        <v>6.4670100604208546E-3</v>
      </c>
      <c r="AV31" s="5">
        <f t="shared" si="205"/>
        <v>1.7245899078627313E-3</v>
      </c>
      <c r="AW31" s="5">
        <f t="shared" si="206"/>
        <v>3.1430513214437814E-5</v>
      </c>
      <c r="AX31" s="5">
        <f t="shared" si="207"/>
        <v>3.9406030257680051E-5</v>
      </c>
      <c r="AY31" s="5">
        <f t="shared" si="208"/>
        <v>1.1360991464281921E-4</v>
      </c>
      <c r="AZ31" s="5">
        <f t="shared" si="209"/>
        <v>1.6377204987088381E-4</v>
      </c>
      <c r="BA31" s="5">
        <f t="shared" si="210"/>
        <v>1.5738816694672758E-4</v>
      </c>
      <c r="BB31" s="5">
        <f t="shared" si="211"/>
        <v>1.1343984724979119E-4</v>
      </c>
      <c r="BC31" s="5">
        <f t="shared" si="212"/>
        <v>6.5410757078893688E-5</v>
      </c>
      <c r="BD31" s="5">
        <f t="shared" si="213"/>
        <v>1.5361378789255769E-2</v>
      </c>
      <c r="BE31" s="5">
        <f t="shared" si="214"/>
        <v>1.6385982754499127E-2</v>
      </c>
      <c r="BF31" s="5">
        <f t="shared" si="215"/>
        <v>8.7394639021121084E-3</v>
      </c>
      <c r="BG31" s="5">
        <f t="shared" si="216"/>
        <v>3.1074620481276625E-3</v>
      </c>
      <c r="BH31" s="5">
        <f t="shared" si="217"/>
        <v>8.286824416844443E-4</v>
      </c>
      <c r="BI31" s="5">
        <f t="shared" si="218"/>
        <v>1.7679111210895941E-4</v>
      </c>
      <c r="BJ31" s="8">
        <f t="shared" si="219"/>
        <v>0.1108713122184751</v>
      </c>
      <c r="BK31" s="8">
        <f t="shared" si="220"/>
        <v>0.14305968122176313</v>
      </c>
      <c r="BL31" s="8">
        <f t="shared" si="221"/>
        <v>0.64115549291261087</v>
      </c>
      <c r="BM31" s="8">
        <f t="shared" si="222"/>
        <v>0.72636864671703871</v>
      </c>
      <c r="BN31" s="8">
        <f t="shared" si="223"/>
        <v>0.24555770197516777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1.5625</v>
      </c>
      <c r="F32">
        <f>VLOOKUP(B32,home!$B$2:$E$405,3,FALSE)</f>
        <v>0.82289999999999996</v>
      </c>
      <c r="G32">
        <f>VLOOKUP(C32,away!$B$2:$E$405,4,FALSE)</f>
        <v>0.64</v>
      </c>
      <c r="H32">
        <f>VLOOKUP(A32,away!$A$2:$E$405,3,FALSE)</f>
        <v>1.1561999999999999</v>
      </c>
      <c r="I32">
        <f>VLOOKUP(C32,away!$B$2:$E$405,3,FALSE)</f>
        <v>1.4415</v>
      </c>
      <c r="J32">
        <f>VLOOKUP(B32,home!$B$2:$E$405,4,FALSE)</f>
        <v>0.74129999999999996</v>
      </c>
      <c r="K32" s="3">
        <f t="shared" si="168"/>
        <v>0.82289999999999996</v>
      </c>
      <c r="L32" s="3">
        <f t="shared" si="169"/>
        <v>1.2354967629899998</v>
      </c>
      <c r="M32" s="5">
        <f t="shared" si="170"/>
        <v>0.12765847270586128</v>
      </c>
      <c r="N32" s="5">
        <f t="shared" si="171"/>
        <v>0.10505015718965321</v>
      </c>
      <c r="O32" s="5">
        <f t="shared" si="172"/>
        <v>0.15772162979633883</v>
      </c>
      <c r="P32" s="5">
        <f t="shared" si="173"/>
        <v>0.12978912915940721</v>
      </c>
      <c r="Q32" s="5">
        <f t="shared" si="174"/>
        <v>4.322288717568281E-2</v>
      </c>
      <c r="R32" s="5">
        <f t="shared" si="175"/>
        <v>9.7432281533441883E-2</v>
      </c>
      <c r="S32" s="5">
        <f t="shared" si="176"/>
        <v>3.2988836719773526E-2</v>
      </c>
      <c r="T32" s="5">
        <f t="shared" si="177"/>
        <v>5.3401737192638084E-2</v>
      </c>
      <c r="U32" s="5">
        <f t="shared" si="178"/>
        <v>8.0177024473869318E-2</v>
      </c>
      <c r="V32" s="5">
        <f t="shared" si="179"/>
        <v>3.7266033164620473E-3</v>
      </c>
      <c r="W32" s="5">
        <f t="shared" si="180"/>
        <v>1.1856037952289799E-2</v>
      </c>
      <c r="X32" s="5">
        <f t="shared" si="181"/>
        <v>1.4648096511940632E-2</v>
      </c>
      <c r="Y32" s="5">
        <f t="shared" si="182"/>
        <v>9.048837912233881E-3</v>
      </c>
      <c r="Z32" s="5">
        <f t="shared" si="183"/>
        <v>4.012575614843257E-2</v>
      </c>
      <c r="AA32" s="5">
        <f t="shared" si="184"/>
        <v>3.3019484734545156E-2</v>
      </c>
      <c r="AB32" s="5">
        <f t="shared" si="185"/>
        <v>1.3585866994028603E-2</v>
      </c>
      <c r="AC32" s="5">
        <f t="shared" si="186"/>
        <v>2.368000870379955E-4</v>
      </c>
      <c r="AD32" s="5">
        <f t="shared" si="187"/>
        <v>2.439083407734818E-3</v>
      </c>
      <c r="AE32" s="5">
        <f t="shared" si="188"/>
        <v>3.0134796549189853E-3</v>
      </c>
      <c r="AF32" s="5">
        <f t="shared" si="189"/>
        <v>1.8615721794943143E-3</v>
      </c>
      <c r="AG32" s="5">
        <f t="shared" si="190"/>
        <v>7.6665546727915437E-4</v>
      </c>
      <c r="AH32" s="5">
        <f t="shared" si="191"/>
        <v>1.2393810458478646E-2</v>
      </c>
      <c r="AI32" s="5">
        <f t="shared" si="192"/>
        <v>1.0198866626282076E-2</v>
      </c>
      <c r="AJ32" s="5">
        <f t="shared" si="193"/>
        <v>4.1963236733837594E-3</v>
      </c>
      <c r="AK32" s="5">
        <f t="shared" si="194"/>
        <v>1.1510515836091657E-3</v>
      </c>
      <c r="AL32" s="5">
        <f t="shared" si="195"/>
        <v>9.6300939311244525E-6</v>
      </c>
      <c r="AM32" s="5">
        <f t="shared" si="196"/>
        <v>4.0142434724499648E-4</v>
      </c>
      <c r="AN32" s="5">
        <f t="shared" si="197"/>
        <v>4.959584816065667E-4</v>
      </c>
      <c r="AO32" s="5">
        <f t="shared" si="198"/>
        <v>3.0637754930117435E-4</v>
      </c>
      <c r="AP32" s="5">
        <f t="shared" si="199"/>
        <v>1.2617615680480325E-4</v>
      </c>
      <c r="AQ32" s="5">
        <f t="shared" si="200"/>
        <v>3.8972558324713311E-5</v>
      </c>
      <c r="AR32" s="5">
        <f t="shared" si="201"/>
        <v>3.0625025405123943E-3</v>
      </c>
      <c r="AS32" s="5">
        <f t="shared" si="202"/>
        <v>2.5201333405876487E-3</v>
      </c>
      <c r="AT32" s="5">
        <f t="shared" si="203"/>
        <v>1.036908862984788E-3</v>
      </c>
      <c r="AU32" s="5">
        <f t="shared" si="204"/>
        <v>2.8442410111672743E-4</v>
      </c>
      <c r="AV32" s="5">
        <f t="shared" si="205"/>
        <v>5.851314820223873E-5</v>
      </c>
      <c r="AW32" s="5">
        <f t="shared" si="206"/>
        <v>2.7196730432190707E-7</v>
      </c>
      <c r="AX32" s="5">
        <f t="shared" si="207"/>
        <v>5.5055349224651246E-5</v>
      </c>
      <c r="AY32" s="5">
        <f t="shared" si="208"/>
        <v>6.8020705752340604E-5</v>
      </c>
      <c r="AZ32" s="5">
        <f t="shared" si="209"/>
        <v>4.201968088665605E-5</v>
      </c>
      <c r="BA32" s="5">
        <f t="shared" si="210"/>
        <v>1.7305059905778761E-5</v>
      </c>
      <c r="BB32" s="5">
        <f t="shared" si="211"/>
        <v>5.3450863742344289E-6</v>
      </c>
      <c r="BC32" s="5">
        <f t="shared" si="212"/>
        <v>1.3207673826537184E-6</v>
      </c>
      <c r="BD32" s="5">
        <f t="shared" si="213"/>
        <v>6.3061866257528533E-4</v>
      </c>
      <c r="BE32" s="5">
        <f t="shared" si="214"/>
        <v>5.1893609743320214E-4</v>
      </c>
      <c r="BF32" s="5">
        <f t="shared" si="215"/>
        <v>2.13516257288891E-4</v>
      </c>
      <c r="BG32" s="5">
        <f t="shared" si="216"/>
        <v>5.8567509374342819E-5</v>
      </c>
      <c r="BH32" s="5">
        <f t="shared" si="217"/>
        <v>1.2048800866036672E-5</v>
      </c>
      <c r="BI32" s="5">
        <f t="shared" si="218"/>
        <v>1.982991646532316E-6</v>
      </c>
      <c r="BJ32" s="8">
        <f t="shared" si="219"/>
        <v>0.24686652038667428</v>
      </c>
      <c r="BK32" s="8">
        <f t="shared" si="220"/>
        <v>0.29447749278822555</v>
      </c>
      <c r="BL32" s="8">
        <f t="shared" si="221"/>
        <v>0.41827449218656548</v>
      </c>
      <c r="BM32" s="8">
        <f t="shared" si="222"/>
        <v>0.33880195521106454</v>
      </c>
      <c r="BN32" s="8">
        <f t="shared" si="223"/>
        <v>0.66087455756038516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1.5625</v>
      </c>
      <c r="F33">
        <f>VLOOKUP(B33,home!$B$2:$E$405,3,FALSE)</f>
        <v>0.96</v>
      </c>
      <c r="G33">
        <f>VLOOKUP(C33,away!$B$2:$E$405,4,FALSE)</f>
        <v>1.7067000000000001</v>
      </c>
      <c r="H33">
        <f>VLOOKUP(A33,away!$A$2:$E$405,3,FALSE)</f>
        <v>1.1561999999999999</v>
      </c>
      <c r="I33">
        <f>VLOOKUP(C33,away!$B$2:$E$405,3,FALSE)</f>
        <v>1.1532</v>
      </c>
      <c r="J33">
        <f>VLOOKUP(B33,home!$B$2:$E$405,4,FALSE)</f>
        <v>1.0810999999999999</v>
      </c>
      <c r="K33" s="3">
        <f t="shared" si="168"/>
        <v>2.5600500000000004</v>
      </c>
      <c r="L33" s="3">
        <f t="shared" si="169"/>
        <v>1.4414628900239999</v>
      </c>
      <c r="M33" s="5">
        <f t="shared" si="170"/>
        <v>1.828795029155867E-2</v>
      </c>
      <c r="N33" s="5">
        <f t="shared" si="171"/>
        <v>4.6818067143904775E-2</v>
      </c>
      <c r="O33" s="5">
        <f t="shared" si="172"/>
        <v>2.6361401679885408E-2</v>
      </c>
      <c r="P33" s="5">
        <f t="shared" si="173"/>
        <v>6.7486506370590643E-2</v>
      </c>
      <c r="Q33" s="5">
        <f t="shared" si="174"/>
        <v>5.9928296395876733E-2</v>
      </c>
      <c r="R33" s="5">
        <f t="shared" si="175"/>
        <v>1.8999491125285577E-2</v>
      </c>
      <c r="S33" s="5">
        <f t="shared" si="176"/>
        <v>6.2259964477949209E-2</v>
      </c>
      <c r="T33" s="5">
        <f t="shared" si="177"/>
        <v>8.6384415317015323E-2</v>
      </c>
      <c r="U33" s="5">
        <f t="shared" si="178"/>
        <v>4.8639647255287348E-2</v>
      </c>
      <c r="V33" s="5">
        <f t="shared" si="179"/>
        <v>2.5528087088234182E-2</v>
      </c>
      <c r="W33" s="5">
        <f t="shared" si="180"/>
        <v>5.1139811729421406E-2</v>
      </c>
      <c r="X33" s="5">
        <f t="shared" si="181"/>
        <v>7.371614081077503E-2</v>
      </c>
      <c r="Y33" s="5">
        <f t="shared" si="182"/>
        <v>5.3129540687257962E-2</v>
      </c>
      <c r="Z33" s="5">
        <f t="shared" si="183"/>
        <v>9.1290204621464963E-3</v>
      </c>
      <c r="AA33" s="5">
        <f t="shared" si="184"/>
        <v>2.3370748834118139E-2</v>
      </c>
      <c r="AB33" s="5">
        <f t="shared" si="185"/>
        <v>2.9915142776392081E-2</v>
      </c>
      <c r="AC33" s="5">
        <f t="shared" si="186"/>
        <v>5.8877614236528108E-3</v>
      </c>
      <c r="AD33" s="5">
        <f t="shared" si="187"/>
        <v>3.2730118754476324E-2</v>
      </c>
      <c r="AE33" s="5">
        <f t="shared" si="188"/>
        <v>4.717925157065616E-2</v>
      </c>
      <c r="AF33" s="5">
        <f t="shared" si="189"/>
        <v>3.4003570159103692E-2</v>
      </c>
      <c r="AG33" s="5">
        <f t="shared" si="190"/>
        <v>1.6338294837558484E-2</v>
      </c>
      <c r="AH33" s="5">
        <f t="shared" si="191"/>
        <v>3.2897860546134789E-3</v>
      </c>
      <c r="AI33" s="5">
        <f t="shared" si="192"/>
        <v>8.4220167891132375E-3</v>
      </c>
      <c r="AJ33" s="5">
        <f t="shared" si="193"/>
        <v>1.0780392040484676E-2</v>
      </c>
      <c r="AK33" s="5">
        <f t="shared" si="194"/>
        <v>9.1994475477475985E-3</v>
      </c>
      <c r="AL33" s="5">
        <f t="shared" si="195"/>
        <v>8.6908470876426007E-4</v>
      </c>
      <c r="AM33" s="5">
        <f t="shared" si="196"/>
        <v>1.6758148103479427E-2</v>
      </c>
      <c r="AN33" s="5">
        <f t="shared" si="197"/>
        <v>2.4156248596691667E-2</v>
      </c>
      <c r="AO33" s="5">
        <f t="shared" si="198"/>
        <v>1.7410167957162687E-2</v>
      </c>
      <c r="AP33" s="5">
        <f t="shared" si="199"/>
        <v>8.3653703397783205E-3</v>
      </c>
      <c r="AQ33" s="5">
        <f t="shared" si="200"/>
        <v>3.0145927265244768E-3</v>
      </c>
      <c r="AR33" s="5">
        <f t="shared" si="201"/>
        <v>9.4842090276875933E-4</v>
      </c>
      <c r="AS33" s="5">
        <f t="shared" si="202"/>
        <v>2.4280049321331624E-3</v>
      </c>
      <c r="AT33" s="5">
        <f t="shared" si="203"/>
        <v>3.1079070132537523E-3</v>
      </c>
      <c r="AU33" s="5">
        <f t="shared" si="204"/>
        <v>2.6521324497600896E-3</v>
      </c>
      <c r="AV33" s="5">
        <f t="shared" si="205"/>
        <v>1.6973979195020797E-3</v>
      </c>
      <c r="AW33" s="5">
        <f t="shared" si="206"/>
        <v>8.9086423026487572E-5</v>
      </c>
      <c r="AX33" s="5">
        <f t="shared" si="207"/>
        <v>7.1502828420520878E-3</v>
      </c>
      <c r="AY33" s="5">
        <f t="shared" si="208"/>
        <v>1.030686736999342E-2</v>
      </c>
      <c r="AZ33" s="5">
        <f t="shared" si="209"/>
        <v>7.4284834131223918E-3</v>
      </c>
      <c r="BA33" s="5">
        <f t="shared" si="210"/>
        <v>3.5692943897249166E-3</v>
      </c>
      <c r="BB33" s="5">
        <f t="shared" si="211"/>
        <v>1.2862513515898314E-3</v>
      </c>
      <c r="BC33" s="5">
        <f t="shared" si="212"/>
        <v>3.7081671811199082E-4</v>
      </c>
      <c r="BD33" s="5">
        <f t="shared" si="213"/>
        <v>2.2785225591070459E-4</v>
      </c>
      <c r="BE33" s="5">
        <f t="shared" si="214"/>
        <v>5.833131677441993E-4</v>
      </c>
      <c r="BF33" s="5">
        <f t="shared" si="215"/>
        <v>7.4665543754176902E-4</v>
      </c>
      <c r="BG33" s="5">
        <f t="shared" si="216"/>
        <v>6.3715841762626861E-4</v>
      </c>
      <c r="BH33" s="5">
        <f t="shared" si="217"/>
        <v>4.0778935176103228E-4</v>
      </c>
      <c r="BI33" s="5">
        <f t="shared" si="218"/>
        <v>2.087922259951662E-4</v>
      </c>
      <c r="BJ33" s="8">
        <f t="shared" si="219"/>
        <v>0.60118403121427721</v>
      </c>
      <c r="BK33" s="8">
        <f t="shared" si="220"/>
        <v>0.19062622173074317</v>
      </c>
      <c r="BL33" s="8">
        <f t="shared" si="221"/>
        <v>0.19262349817692448</v>
      </c>
      <c r="BM33" s="8">
        <f t="shared" si="222"/>
        <v>0.74546327763002251</v>
      </c>
      <c r="BN33" s="8">
        <f t="shared" si="223"/>
        <v>0.23788171300710181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1.3125</v>
      </c>
      <c r="F34">
        <f>VLOOKUP(B34,home!$B$2:$E$405,3,FALSE)</f>
        <v>1.2698</v>
      </c>
      <c r="G34">
        <f>VLOOKUP(C34,away!$B$2:$E$405,4,FALSE)</f>
        <v>0.50790000000000002</v>
      </c>
      <c r="H34">
        <f>VLOOKUP(A34,away!$A$2:$E$405,3,FALSE)</f>
        <v>0.8125</v>
      </c>
      <c r="I34">
        <f>VLOOKUP(C34,away!$B$2:$E$405,3,FALSE)</f>
        <v>1.641</v>
      </c>
      <c r="J34">
        <f>VLOOKUP(B34,home!$B$2:$E$405,4,FALSE)</f>
        <v>0.61539999999999995</v>
      </c>
      <c r="K34" s="3">
        <f t="shared" si="168"/>
        <v>0.84647248875000003</v>
      </c>
      <c r="L34" s="3">
        <f t="shared" si="169"/>
        <v>0.82052051249999991</v>
      </c>
      <c r="M34" s="5">
        <f t="shared" si="170"/>
        <v>0.18881397625239793</v>
      </c>
      <c r="N34" s="5">
        <f t="shared" si="171"/>
        <v>0.15982583638915068</v>
      </c>
      <c r="O34" s="5">
        <f t="shared" si="172"/>
        <v>0.15492574056178032</v>
      </c>
      <c r="P34" s="5">
        <f t="shared" si="173"/>
        <v>0.13114037718476704</v>
      </c>
      <c r="Q34" s="5">
        <f t="shared" si="174"/>
        <v>6.7644086747437354E-2</v>
      </c>
      <c r="R34" s="5">
        <f t="shared" si="175"/>
        <v>6.355987402259701E-2</v>
      </c>
      <c r="S34" s="5">
        <f t="shared" si="176"/>
        <v>2.2770822994021552E-2</v>
      </c>
      <c r="T34" s="5">
        <f t="shared" si="177"/>
        <v>5.5503360725601733E-2</v>
      </c>
      <c r="U34" s="5">
        <f t="shared" si="178"/>
        <v>5.3801684748544167E-2</v>
      </c>
      <c r="V34" s="5">
        <f t="shared" si="179"/>
        <v>1.7572700540226557E-3</v>
      </c>
      <c r="W34" s="5">
        <f t="shared" si="180"/>
        <v>1.9086286152774731E-2</v>
      </c>
      <c r="X34" s="5">
        <f t="shared" si="181"/>
        <v>1.5660689295796372E-2</v>
      </c>
      <c r="Y34" s="5">
        <f t="shared" si="182"/>
        <v>6.4249584035450504E-3</v>
      </c>
      <c r="Z34" s="5">
        <f t="shared" si="183"/>
        <v>1.7384060135818915E-2</v>
      </c>
      <c r="AA34" s="5">
        <f t="shared" si="184"/>
        <v>1.47151286477463E-2</v>
      </c>
      <c r="AB34" s="5">
        <f t="shared" si="185"/>
        <v>6.2279757843671166E-3</v>
      </c>
      <c r="AC34" s="5">
        <f t="shared" si="186"/>
        <v>7.6281779517202263E-5</v>
      </c>
      <c r="AD34" s="5">
        <f t="shared" si="187"/>
        <v>4.0390040351834713E-3</v>
      </c>
      <c r="AE34" s="5">
        <f t="shared" si="188"/>
        <v>3.3140856609383089E-3</v>
      </c>
      <c r="AF34" s="5">
        <f t="shared" si="189"/>
        <v>1.3596376324910009E-3</v>
      </c>
      <c r="AG34" s="5">
        <f t="shared" si="190"/>
        <v>3.7187018900860098E-4</v>
      </c>
      <c r="AH34" s="5">
        <f t="shared" si="191"/>
        <v>3.5659944829932377E-3</v>
      </c>
      <c r="AI34" s="5">
        <f t="shared" si="192"/>
        <v>3.0185162248880554E-3</v>
      </c>
      <c r="AJ34" s="5">
        <f t="shared" si="193"/>
        <v>1.2775454706066237E-3</v>
      </c>
      <c r="AK34" s="5">
        <f t="shared" si="194"/>
        <v>3.6046903133189295E-4</v>
      </c>
      <c r="AL34" s="5">
        <f t="shared" si="195"/>
        <v>2.1192544189289806E-6</v>
      </c>
      <c r="AM34" s="5">
        <f t="shared" si="196"/>
        <v>6.8378115954660938E-4</v>
      </c>
      <c r="AN34" s="5">
        <f t="shared" si="197"/>
        <v>5.6105646746902799E-4</v>
      </c>
      <c r="AO34" s="5">
        <f t="shared" si="198"/>
        <v>2.301791701145632E-4</v>
      </c>
      <c r="AP34" s="5">
        <f t="shared" si="199"/>
        <v>6.2955576876408699E-5</v>
      </c>
      <c r="AQ34" s="5">
        <f t="shared" si="200"/>
        <v>1.2914085550841E-5</v>
      </c>
      <c r="AR34" s="5">
        <f t="shared" si="201"/>
        <v>5.8519432415155676E-4</v>
      </c>
      <c r="AS34" s="5">
        <f t="shared" si="202"/>
        <v>4.9535089596694254E-4</v>
      </c>
      <c r="AT34" s="5">
        <f t="shared" si="203"/>
        <v>2.0965045285684011E-4</v>
      </c>
      <c r="AU34" s="5">
        <f t="shared" si="204"/>
        <v>5.9154446865764678E-5</v>
      </c>
      <c r="AV34" s="5">
        <f t="shared" si="205"/>
        <v>1.2518152964773361E-5</v>
      </c>
      <c r="AW34" s="5">
        <f t="shared" si="206"/>
        <v>4.0886777875977915E-8</v>
      </c>
      <c r="AX34" s="5">
        <f t="shared" si="207"/>
        <v>9.6466989980296505E-5</v>
      </c>
      <c r="AY34" s="5">
        <f t="shared" si="208"/>
        <v>7.9153144057965229E-5</v>
      </c>
      <c r="AZ34" s="5">
        <f t="shared" si="209"/>
        <v>3.2473389164213976E-5</v>
      </c>
      <c r="BA34" s="5">
        <f t="shared" si="210"/>
        <v>8.8816939732109333E-6</v>
      </c>
      <c r="BB34" s="5">
        <f t="shared" si="211"/>
        <v>1.8219030226917985E-6</v>
      </c>
      <c r="BC34" s="5">
        <f t="shared" si="212"/>
        <v>2.9898176038087474E-7</v>
      </c>
      <c r="BD34" s="5">
        <f t="shared" si="213"/>
        <v>8.0027324460821069E-5</v>
      </c>
      <c r="BE34" s="5">
        <f t="shared" si="214"/>
        <v>6.7740928504354957E-5</v>
      </c>
      <c r="BF34" s="5">
        <f t="shared" si="215"/>
        <v>2.8670416170658582E-5</v>
      </c>
      <c r="BG34" s="5">
        <f t="shared" si="216"/>
        <v>8.0895728431585386E-6</v>
      </c>
      <c r="BH34" s="5">
        <f t="shared" si="217"/>
        <v>1.711900214368205E-6</v>
      </c>
      <c r="BI34" s="5">
        <f t="shared" si="218"/>
        <v>2.8981528698958275E-7</v>
      </c>
      <c r="BJ34" s="8">
        <f t="shared" si="219"/>
        <v>0.33499979779344358</v>
      </c>
      <c r="BK34" s="8">
        <f t="shared" si="220"/>
        <v>0.34464000066320327</v>
      </c>
      <c r="BL34" s="8">
        <f t="shared" si="221"/>
        <v>0.30300132720514095</v>
      </c>
      <c r="BM34" s="8">
        <f t="shared" si="222"/>
        <v>0.23403618238219626</v>
      </c>
      <c r="BN34" s="8">
        <f t="shared" si="223"/>
        <v>0.76590989115813035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1.3125</v>
      </c>
      <c r="F35">
        <f>VLOOKUP(B35,home!$B$2:$E$405,3,FALSE)</f>
        <v>0.60950000000000004</v>
      </c>
      <c r="G35">
        <f>VLOOKUP(C35,away!$B$2:$E$405,4,FALSE)</f>
        <v>0.50790000000000002</v>
      </c>
      <c r="H35">
        <f>VLOOKUP(A35,away!$A$2:$E$405,3,FALSE)</f>
        <v>0.8125</v>
      </c>
      <c r="I35">
        <f>VLOOKUP(C35,away!$B$2:$E$405,3,FALSE)</f>
        <v>1.0256000000000001</v>
      </c>
      <c r="J35">
        <f>VLOOKUP(B35,home!$B$2:$E$405,4,FALSE)</f>
        <v>1.7231000000000001</v>
      </c>
      <c r="K35" s="3">
        <f t="shared" si="168"/>
        <v>0.406304128125</v>
      </c>
      <c r="L35" s="3">
        <f t="shared" si="169"/>
        <v>1.4358592300000002</v>
      </c>
      <c r="M35" s="5">
        <f t="shared" si="170"/>
        <v>0.15847421851208446</v>
      </c>
      <c r="N35" s="5">
        <f t="shared" si="171"/>
        <v>6.4388729182843205E-2</v>
      </c>
      <c r="O35" s="5">
        <f t="shared" si="172"/>
        <v>0.22754666936761336</v>
      </c>
      <c r="P35" s="5">
        <f t="shared" si="173"/>
        <v>9.2453151105155784E-2</v>
      </c>
      <c r="Q35" s="5">
        <f t="shared" si="174"/>
        <v>1.3080703235855924E-2</v>
      </c>
      <c r="R35" s="5">
        <f t="shared" si="175"/>
        <v>0.16336249273362297</v>
      </c>
      <c r="S35" s="5">
        <f t="shared" si="176"/>
        <v>1.3484188831353935E-2</v>
      </c>
      <c r="T35" s="5">
        <f t="shared" si="177"/>
        <v>1.87820484760946E-2</v>
      </c>
      <c r="U35" s="5">
        <f t="shared" si="178"/>
        <v>6.6374855178461326E-2</v>
      </c>
      <c r="V35" s="5">
        <f t="shared" si="179"/>
        <v>8.7406839159389911E-4</v>
      </c>
      <c r="W35" s="5">
        <f t="shared" si="180"/>
        <v>1.7715812411687694E-3</v>
      </c>
      <c r="X35" s="5">
        <f t="shared" si="181"/>
        <v>2.5437412768270339E-3</v>
      </c>
      <c r="Y35" s="5">
        <f t="shared" si="182"/>
        <v>1.8262271955320412E-3</v>
      </c>
      <c r="Z35" s="5">
        <f t="shared" si="183"/>
        <v>7.81885143424602E-2</v>
      </c>
      <c r="AA35" s="5">
        <f t="shared" si="184"/>
        <v>3.1768316149302346E-2</v>
      </c>
      <c r="AB35" s="5">
        <f t="shared" si="185"/>
        <v>6.4537989975208239E-3</v>
      </c>
      <c r="AC35" s="5">
        <f t="shared" si="186"/>
        <v>3.1870474675234379E-5</v>
      </c>
      <c r="AD35" s="5">
        <f t="shared" si="187"/>
        <v>1.7995019289892051E-4</v>
      </c>
      <c r="AE35" s="5">
        <f t="shared" si="188"/>
        <v>2.5838314541419549E-4</v>
      </c>
      <c r="AF35" s="5">
        <f t="shared" si="189"/>
        <v>1.8550091210970242E-4</v>
      </c>
      <c r="AG35" s="5">
        <f t="shared" si="190"/>
        <v>8.8784398942045044E-5</v>
      </c>
      <c r="AH35" s="5">
        <f t="shared" si="191"/>
        <v>2.8066924999652198E-2</v>
      </c>
      <c r="AI35" s="5">
        <f t="shared" si="192"/>
        <v>1.1403707491133451E-2</v>
      </c>
      <c r="AJ35" s="5">
        <f t="shared" si="193"/>
        <v>2.3166867147887539E-3</v>
      </c>
      <c r="AK35" s="5">
        <f t="shared" si="194"/>
        <v>3.1375979193033841E-4</v>
      </c>
      <c r="AL35" s="5">
        <f t="shared" si="195"/>
        <v>7.4372370183804939E-7</v>
      </c>
      <c r="AM35" s="5">
        <f t="shared" si="196"/>
        <v>1.4622901246344289E-5</v>
      </c>
      <c r="AN35" s="5">
        <f t="shared" si="197"/>
        <v>2.0996427723941955E-5</v>
      </c>
      <c r="AO35" s="5">
        <f t="shared" si="198"/>
        <v>1.5073957272224977E-5</v>
      </c>
      <c r="AP35" s="5">
        <f t="shared" si="199"/>
        <v>7.2146935606499556E-6</v>
      </c>
      <c r="AQ35" s="5">
        <f t="shared" si="200"/>
        <v>2.5898210851701989E-6</v>
      </c>
      <c r="AR35" s="5">
        <f t="shared" si="201"/>
        <v>8.0600306636936705E-3</v>
      </c>
      <c r="AS35" s="5">
        <f t="shared" si="202"/>
        <v>3.2748237314728216E-3</v>
      </c>
      <c r="AT35" s="5">
        <f t="shared" si="203"/>
        <v>6.6528720048956199E-4</v>
      </c>
      <c r="AU35" s="5">
        <f t="shared" si="204"/>
        <v>9.0102978649211188E-5</v>
      </c>
      <c r="AV35" s="5">
        <f t="shared" si="205"/>
        <v>9.152303045383309E-6</v>
      </c>
      <c r="AW35" s="5">
        <f t="shared" si="206"/>
        <v>1.2052363475218633E-8</v>
      </c>
      <c r="AX35" s="5">
        <f t="shared" si="207"/>
        <v>9.9022419025898216E-7</v>
      </c>
      <c r="AY35" s="5">
        <f t="shared" si="208"/>
        <v>1.4218225433526359E-6</v>
      </c>
      <c r="AZ35" s="5">
        <f t="shared" si="209"/>
        <v>1.0207685111474789E-6</v>
      </c>
      <c r="BA35" s="5">
        <f t="shared" si="210"/>
        <v>4.885599628081554E-7</v>
      </c>
      <c r="BB35" s="5">
        <f t="shared" si="211"/>
        <v>1.7537583300163654E-7</v>
      </c>
      <c r="BC35" s="5">
        <f t="shared" si="212"/>
        <v>5.0363001706867691E-8</v>
      </c>
      <c r="BD35" s="5">
        <f t="shared" si="213"/>
        <v>1.9288449037579325E-3</v>
      </c>
      <c r="BE35" s="5">
        <f t="shared" si="214"/>
        <v>7.836976469097162E-4</v>
      </c>
      <c r="BF35" s="5">
        <f t="shared" si="215"/>
        <v>1.5920979457063317E-4</v>
      </c>
      <c r="BG35" s="5">
        <f t="shared" si="216"/>
        <v>2.1562532257327156E-5</v>
      </c>
      <c r="BH35" s="5">
        <f t="shared" si="217"/>
        <v>2.1902364672451242E-6</v>
      </c>
      <c r="BI35" s="5">
        <f t="shared" si="218"/>
        <v>1.7798042364232203E-7</v>
      </c>
      <c r="BJ35" s="8">
        <f t="shared" si="219"/>
        <v>0.10317029417261704</v>
      </c>
      <c r="BK35" s="8">
        <f t="shared" si="220"/>
        <v>0.26531966286110853</v>
      </c>
      <c r="BL35" s="8">
        <f t="shared" si="221"/>
        <v>0.55260229139576256</v>
      </c>
      <c r="BM35" s="8">
        <f t="shared" si="222"/>
        <v>0.27997338886459294</v>
      </c>
      <c r="BN35" s="8">
        <f t="shared" si="223"/>
        <v>0.71930596413717574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1.3523000000000001</v>
      </c>
      <c r="F36">
        <f>VLOOKUP(B36,home!$B$2:$E$405,3,FALSE)</f>
        <v>0.73950000000000005</v>
      </c>
      <c r="G36">
        <f>VLOOKUP(C36,away!$B$2:$E$405,4,FALSE)</f>
        <v>0.98599999999999999</v>
      </c>
      <c r="H36">
        <f>VLOOKUP(A36,away!$A$2:$E$405,3,FALSE)</f>
        <v>1.1932</v>
      </c>
      <c r="I36">
        <f>VLOOKUP(C36,away!$B$2:$E$405,3,FALSE)</f>
        <v>1.8158000000000001</v>
      </c>
      <c r="J36">
        <f>VLOOKUP(B36,home!$B$2:$E$405,4,FALSE)</f>
        <v>0.83809999999999996</v>
      </c>
      <c r="K36" s="3">
        <f t="shared" si="168"/>
        <v>0.98602548810000012</v>
      </c>
      <c r="L36" s="3">
        <f t="shared" si="169"/>
        <v>1.8158379865360001</v>
      </c>
      <c r="M36" s="5">
        <f t="shared" si="170"/>
        <v>6.0696850132967391E-2</v>
      </c>
      <c r="N36" s="5">
        <f t="shared" si="171"/>
        <v>5.9848641278491724E-2</v>
      </c>
      <c r="O36" s="5">
        <f t="shared" si="172"/>
        <v>0.11021564613452486</v>
      </c>
      <c r="P36" s="5">
        <f t="shared" si="173"/>
        <v>0.10867543627605177</v>
      </c>
      <c r="Q36" s="5">
        <f t="shared" si="174"/>
        <v>2.9506142864373308E-2</v>
      </c>
      <c r="R36" s="5">
        <f t="shared" si="175"/>
        <v>0.10006687848083996</v>
      </c>
      <c r="S36" s="5">
        <f t="shared" si="176"/>
        <v>4.8644824335684171E-2</v>
      </c>
      <c r="T36" s="5">
        <f t="shared" si="177"/>
        <v>5.3578375049287197E-2</v>
      </c>
      <c r="U36" s="5">
        <f t="shared" si="178"/>
        <v>9.8668492696713628E-2</v>
      </c>
      <c r="V36" s="5">
        <f t="shared" si="179"/>
        <v>9.6774150656936953E-3</v>
      </c>
      <c r="W36" s="5">
        <f t="shared" si="180"/>
        <v>9.6979363065973438E-3</v>
      </c>
      <c r="X36" s="5">
        <f t="shared" si="181"/>
        <v>1.7609881136526097E-2</v>
      </c>
      <c r="Y36" s="5">
        <f t="shared" si="182"/>
        <v>1.5988345553043921E-2</v>
      </c>
      <c r="Z36" s="5">
        <f t="shared" si="183"/>
        <v>6.0568413046530357E-2</v>
      </c>
      <c r="AA36" s="5">
        <f t="shared" si="184"/>
        <v>5.9721999037647508E-2</v>
      </c>
      <c r="AB36" s="5">
        <f t="shared" si="185"/>
        <v>2.944370662570206E-2</v>
      </c>
      <c r="AC36" s="5">
        <f t="shared" si="186"/>
        <v>1.0829405706234817E-3</v>
      </c>
      <c r="AD36" s="5">
        <f t="shared" si="187"/>
        <v>2.3906030950688389E-3</v>
      </c>
      <c r="AE36" s="5">
        <f t="shared" si="188"/>
        <v>4.3409479107565313E-3</v>
      </c>
      <c r="AF36" s="5">
        <f t="shared" si="189"/>
        <v>3.941229056962898E-3</v>
      </c>
      <c r="AG36" s="5">
        <f t="shared" si="190"/>
        <v>2.3855444784242298E-3</v>
      </c>
      <c r="AH36" s="5">
        <f t="shared" si="191"/>
        <v>2.7495606298523129E-2</v>
      </c>
      <c r="AI36" s="5">
        <f t="shared" si="192"/>
        <v>2.7111368621106705E-2</v>
      </c>
      <c r="AJ36" s="5">
        <f t="shared" si="193"/>
        <v>1.3366250238842883E-2</v>
      </c>
      <c r="AK36" s="5">
        <f t="shared" si="194"/>
        <v>4.3931544719405993E-3</v>
      </c>
      <c r="AL36" s="5">
        <f t="shared" si="195"/>
        <v>7.7558580859286226E-5</v>
      </c>
      <c r="AM36" s="5">
        <f t="shared" si="196"/>
        <v>4.7143911673372483E-4</v>
      </c>
      <c r="AN36" s="5">
        <f t="shared" si="197"/>
        <v>8.5605705650407726E-4</v>
      </c>
      <c r="AO36" s="5">
        <f t="shared" si="198"/>
        <v>7.772304609211494E-4</v>
      </c>
      <c r="AP36" s="5">
        <f t="shared" si="199"/>
        <v>4.7044153174450248E-4</v>
      </c>
      <c r="AQ36" s="5">
        <f t="shared" si="200"/>
        <v>2.1356140094646236E-4</v>
      </c>
      <c r="AR36" s="5">
        <f t="shared" si="201"/>
        <v>9.9855132759393474E-3</v>
      </c>
      <c r="AS36" s="5">
        <f t="shared" si="202"/>
        <v>9.845970601837126E-3</v>
      </c>
      <c r="AT36" s="5">
        <f t="shared" si="203"/>
        <v>4.8541889842473518E-3</v>
      </c>
      <c r="AU36" s="5">
        <f t="shared" si="204"/>
        <v>1.5954513541740468E-3</v>
      </c>
      <c r="AV36" s="5">
        <f t="shared" si="205"/>
        <v>3.9328892505981753E-4</v>
      </c>
      <c r="AW36" s="5">
        <f t="shared" si="206"/>
        <v>3.8573814847291453E-6</v>
      </c>
      <c r="AX36" s="5">
        <f t="shared" si="207"/>
        <v>7.7475164197800619E-5</v>
      </c>
      <c r="AY36" s="5">
        <f t="shared" si="208"/>
        <v>1.4068234616348028E-4</v>
      </c>
      <c r="AZ36" s="5">
        <f t="shared" si="209"/>
        <v>1.2772817409932734E-4</v>
      </c>
      <c r="BA36" s="5">
        <f t="shared" si="210"/>
        <v>7.7311223493480754E-5</v>
      </c>
      <c r="BB36" s="5">
        <f t="shared" si="211"/>
        <v>3.509616410125921E-5</v>
      </c>
      <c r="BC36" s="5">
        <f t="shared" si="212"/>
        <v>1.2745789591353498E-5</v>
      </c>
      <c r="BD36" s="5">
        <f t="shared" si="213"/>
        <v>3.0220123869183707E-3</v>
      </c>
      <c r="BE36" s="5">
        <f t="shared" si="214"/>
        <v>2.9797812388554328E-3</v>
      </c>
      <c r="BF36" s="5">
        <f t="shared" si="215"/>
        <v>1.4690701252368255E-3</v>
      </c>
      <c r="BG36" s="5">
        <f t="shared" si="216"/>
        <v>4.8284686242992315E-4</v>
      </c>
      <c r="BH36" s="5">
        <f t="shared" si="217"/>
        <v>1.1902482830125462E-4</v>
      </c>
      <c r="BI36" s="5">
        <f t="shared" si="218"/>
        <v>2.3472302884352671E-5</v>
      </c>
      <c r="BJ36" s="8">
        <f t="shared" si="219"/>
        <v>0.20254741515802871</v>
      </c>
      <c r="BK36" s="8">
        <f t="shared" si="220"/>
        <v>0.22899570730804328</v>
      </c>
      <c r="BL36" s="8">
        <f t="shared" si="221"/>
        <v>0.50525372349172515</v>
      </c>
      <c r="BM36" s="8">
        <f t="shared" si="222"/>
        <v>0.52821883887239984</v>
      </c>
      <c r="BN36" s="8">
        <f t="shared" si="223"/>
        <v>0.46900959516724899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1.3523000000000001</v>
      </c>
      <c r="F37">
        <f>VLOOKUP(B37,home!$B$2:$E$405,3,FALSE)</f>
        <v>1.3310999999999999</v>
      </c>
      <c r="G37">
        <f>VLOOKUP(C37,away!$B$2:$E$405,4,FALSE)</f>
        <v>1.7747999999999999</v>
      </c>
      <c r="H37">
        <f>VLOOKUP(A37,away!$A$2:$E$405,3,FALSE)</f>
        <v>1.1932</v>
      </c>
      <c r="I37">
        <f>VLOOKUP(C37,away!$B$2:$E$405,3,FALSE)</f>
        <v>1.1733</v>
      </c>
      <c r="J37">
        <f>VLOOKUP(B37,home!$B$2:$E$405,4,FALSE)</f>
        <v>0.83809999999999996</v>
      </c>
      <c r="K37" s="3">
        <f t="shared" si="168"/>
        <v>3.1947225814439997</v>
      </c>
      <c r="L37" s="3">
        <f t="shared" si="169"/>
        <v>1.173324545436</v>
      </c>
      <c r="M37" s="5">
        <f t="shared" si="170"/>
        <v>1.2675970975459647E-2</v>
      </c>
      <c r="N37" s="5">
        <f t="shared" si="171"/>
        <v>4.0496210717029656E-2</v>
      </c>
      <c r="O37" s="5">
        <f t="shared" si="172"/>
        <v>1.487302788274112E-2</v>
      </c>
      <c r="P37" s="5">
        <f t="shared" si="173"/>
        <v>4.7515198031439297E-2</v>
      </c>
      <c r="Q37" s="5">
        <f t="shared" si="174"/>
        <v>6.4687079420304591E-2</v>
      </c>
      <c r="R37" s="5">
        <f t="shared" si="175"/>
        <v>8.7254443398870896E-3</v>
      </c>
      <c r="S37" s="5">
        <f t="shared" si="176"/>
        <v>4.452704349705696E-2</v>
      </c>
      <c r="T37" s="5">
        <f t="shared" si="177"/>
        <v>7.5898938056411319E-2</v>
      </c>
      <c r="U37" s="5">
        <f t="shared" si="178"/>
        <v>2.7875374065770016E-2</v>
      </c>
      <c r="V37" s="5">
        <f t="shared" si="179"/>
        <v>1.8545248535491415E-2</v>
      </c>
      <c r="W37" s="5">
        <f t="shared" si="180"/>
        <v>6.8885757783902837E-2</v>
      </c>
      <c r="X37" s="5">
        <f t="shared" si="181"/>
        <v>8.0825350438812199E-2</v>
      </c>
      <c r="Y37" s="5">
        <f t="shared" si="182"/>
        <v>4.7417183781662361E-2</v>
      </c>
      <c r="Z37" s="5">
        <f t="shared" si="183"/>
        <v>3.412592671275045E-3</v>
      </c>
      <c r="AA37" s="5">
        <f t="shared" si="184"/>
        <v>1.0902286868192685E-2</v>
      </c>
      <c r="AB37" s="5">
        <f t="shared" si="185"/>
        <v>1.7414891023597782E-2</v>
      </c>
      <c r="AC37" s="5">
        <f t="shared" si="186"/>
        <v>4.3447419058275641E-3</v>
      </c>
      <c r="AD37" s="5">
        <f t="shared" si="187"/>
        <v>5.5017721483029039E-2</v>
      </c>
      <c r="AE37" s="5">
        <f t="shared" si="188"/>
        <v>6.4553643049999498E-2</v>
      </c>
      <c r="AF37" s="5">
        <f t="shared" si="189"/>
        <v>3.7871186943939233E-2</v>
      </c>
      <c r="AG37" s="5">
        <f t="shared" si="190"/>
        <v>1.4811731068706421E-2</v>
      </c>
      <c r="AH37" s="5">
        <f t="shared" si="191"/>
        <v>1.0010196861955051E-3</v>
      </c>
      <c r="AI37" s="5">
        <f t="shared" si="192"/>
        <v>3.1979801959587666E-3</v>
      </c>
      <c r="AJ37" s="5">
        <f t="shared" si="193"/>
        <v>5.1083297735200909E-3</v>
      </c>
      <c r="AK37" s="5">
        <f t="shared" si="194"/>
        <v>5.4398988269757816E-3</v>
      </c>
      <c r="AL37" s="5">
        <f t="shared" si="195"/>
        <v>6.5144128982483286E-4</v>
      </c>
      <c r="AM37" s="5">
        <f t="shared" si="196"/>
        <v>3.5153271440285891E-2</v>
      </c>
      <c r="AN37" s="5">
        <f t="shared" si="197"/>
        <v>4.124619623326177E-2</v>
      </c>
      <c r="AO37" s="5">
        <f t="shared" si="198"/>
        <v>2.4197587223177958E-2</v>
      </c>
      <c r="AP37" s="5">
        <f t="shared" si="199"/>
        <v>9.4638743430944111E-3</v>
      </c>
      <c r="AQ37" s="5">
        <f t="shared" si="200"/>
        <v>2.7760490154186707E-3</v>
      </c>
      <c r="AR37" s="5">
        <f t="shared" si="201"/>
        <v>2.3490419365556549E-4</v>
      </c>
      <c r="AS37" s="5">
        <f t="shared" si="202"/>
        <v>7.5045373194732934E-4</v>
      </c>
      <c r="AT37" s="5">
        <f t="shared" si="203"/>
        <v>1.1987457418905279E-3</v>
      </c>
      <c r="AU37" s="5">
        <f t="shared" si="204"/>
        <v>1.2765533636758368E-3</v>
      </c>
      <c r="AV37" s="5">
        <f t="shared" si="205"/>
        <v>1.0195584643383725E-3</v>
      </c>
      <c r="AW37" s="5">
        <f t="shared" si="206"/>
        <v>6.7830354753292354E-5</v>
      </c>
      <c r="AX37" s="5">
        <f t="shared" si="207"/>
        <v>1.8717491680318634E-2</v>
      </c>
      <c r="AY37" s="5">
        <f t="shared" si="208"/>
        <v>2.1961692417511974E-2</v>
      </c>
      <c r="AZ37" s="5">
        <f t="shared" si="209"/>
        <v>1.2884096386391243E-2</v>
      </c>
      <c r="BA37" s="5">
        <f t="shared" si="210"/>
        <v>5.0390755119720364E-3</v>
      </c>
      <c r="BB37" s="5">
        <f t="shared" si="211"/>
        <v>1.4781177461255686E-3</v>
      </c>
      <c r="BC37" s="5">
        <f t="shared" si="212"/>
        <v>3.468623665147332E-4</v>
      </c>
      <c r="BD37" s="5">
        <f t="shared" si="213"/>
        <v>4.5936476040321029E-5</v>
      </c>
      <c r="BE37" s="5">
        <f t="shared" si="214"/>
        <v>1.4675429731797484E-4</v>
      </c>
      <c r="BF37" s="5">
        <f t="shared" si="215"/>
        <v>2.3441963378284045E-4</v>
      </c>
      <c r="BG37" s="5">
        <f t="shared" si="216"/>
        <v>2.4963523252662437E-4</v>
      </c>
      <c r="BH37" s="5">
        <f t="shared" si="217"/>
        <v>1.9937882861920762E-4</v>
      </c>
      <c r="BI37" s="5">
        <f t="shared" si="218"/>
        <v>1.2739200921032712E-4</v>
      </c>
      <c r="BJ37" s="8">
        <f t="shared" si="219"/>
        <v>0.72372911710787002</v>
      </c>
      <c r="BK37" s="8">
        <f t="shared" si="220"/>
        <v>0.1502213366526117</v>
      </c>
      <c r="BL37" s="8">
        <f t="shared" si="221"/>
        <v>0.10002198463584376</v>
      </c>
      <c r="BM37" s="8">
        <f t="shared" si="222"/>
        <v>0.76651823763798044</v>
      </c>
      <c r="BN37" s="8">
        <f t="shared" si="223"/>
        <v>0.18897293136686139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1.3523000000000001</v>
      </c>
      <c r="F38">
        <f>VLOOKUP(B38,home!$B$2:$E$405,3,FALSE)</f>
        <v>1.1619999999999999</v>
      </c>
      <c r="G38">
        <f>VLOOKUP(C38,away!$B$2:$E$405,4,FALSE)</f>
        <v>0.44369999999999998</v>
      </c>
      <c r="H38">
        <f>VLOOKUP(A38,away!$A$2:$E$405,3,FALSE)</f>
        <v>1.1932</v>
      </c>
      <c r="I38">
        <f>VLOOKUP(C38,away!$B$2:$E$405,3,FALSE)</f>
        <v>0.50280000000000002</v>
      </c>
      <c r="J38">
        <f>VLOOKUP(B38,home!$B$2:$E$405,4,FALSE)</f>
        <v>0.95779999999999998</v>
      </c>
      <c r="K38" s="3">
        <f t="shared" si="168"/>
        <v>0.69721802261999988</v>
      </c>
      <c r="L38" s="3">
        <f t="shared" si="169"/>
        <v>0.57462345148800009</v>
      </c>
      <c r="M38" s="5">
        <f t="shared" si="170"/>
        <v>0.28031495347981739</v>
      </c>
      <c r="N38" s="5">
        <f t="shared" si="171"/>
        <v>0.19544063757601554</v>
      </c>
      <c r="O38" s="5">
        <f t="shared" si="172"/>
        <v>0.16107554607227084</v>
      </c>
      <c r="P38" s="5">
        <f t="shared" si="173"/>
        <v>0.11230477372494536</v>
      </c>
      <c r="Q38" s="5">
        <f t="shared" si="174"/>
        <v>6.8132367435170788E-2</v>
      </c>
      <c r="R38" s="5">
        <f t="shared" si="175"/>
        <v>4.6278893117181322E-2</v>
      </c>
      <c r="S38" s="5">
        <f t="shared" si="176"/>
        <v>1.1248385115422735E-2</v>
      </c>
      <c r="T38" s="5">
        <f t="shared" si="177"/>
        <v>3.9150456133646455E-2</v>
      </c>
      <c r="U38" s="5">
        <f t="shared" si="178"/>
        <v>3.2266478348203488E-2</v>
      </c>
      <c r="V38" s="5">
        <f t="shared" si="179"/>
        <v>5.0072539615279084E-4</v>
      </c>
      <c r="W38" s="5">
        <f t="shared" si="180"/>
        <v>1.5834371499856354E-2</v>
      </c>
      <c r="X38" s="5">
        <f t="shared" si="181"/>
        <v>9.0988012033906777E-3</v>
      </c>
      <c r="Y38" s="5">
        <f t="shared" si="182"/>
        <v>2.6141922759477603E-3</v>
      </c>
      <c r="Z38" s="5">
        <f t="shared" si="183"/>
        <v>8.8643124313463294E-3</v>
      </c>
      <c r="AA38" s="5">
        <f t="shared" si="184"/>
        <v>6.1803583852691711E-3</v>
      </c>
      <c r="AB38" s="5">
        <f t="shared" si="185"/>
        <v>2.154528626230153E-3</v>
      </c>
      <c r="AC38" s="5">
        <f t="shared" si="186"/>
        <v>1.2538095902302979E-5</v>
      </c>
      <c r="AD38" s="5">
        <f t="shared" si="187"/>
        <v>2.7600022966400815E-3</v>
      </c>
      <c r="AE38" s="5">
        <f t="shared" si="188"/>
        <v>1.5859620458101307E-3</v>
      </c>
      <c r="AF38" s="5">
        <f t="shared" si="189"/>
        <v>4.556654923461935E-4</v>
      </c>
      <c r="AG38" s="5">
        <f t="shared" si="190"/>
        <v>8.7278692645316211E-5</v>
      </c>
      <c r="AH38" s="5">
        <f t="shared" si="191"/>
        <v>1.273410451092053E-3</v>
      </c>
      <c r="AI38" s="5">
        <f t="shared" si="192"/>
        <v>8.8784471669404335E-4</v>
      </c>
      <c r="AJ38" s="5">
        <f t="shared" si="193"/>
        <v>3.095106688835174E-4</v>
      </c>
      <c r="AK38" s="5">
        <f t="shared" si="194"/>
        <v>7.1932138846253195E-5</v>
      </c>
      <c r="AL38" s="5">
        <f t="shared" si="195"/>
        <v>2.0092941967880908E-7</v>
      </c>
      <c r="AM38" s="5">
        <f t="shared" si="196"/>
        <v>3.8486466873801132E-4</v>
      </c>
      <c r="AN38" s="5">
        <f t="shared" si="197"/>
        <v>2.2115226430602188E-4</v>
      </c>
      <c r="AO38" s="5">
        <f t="shared" si="198"/>
        <v>6.3539638709956373E-5</v>
      </c>
      <c r="AP38" s="5">
        <f t="shared" si="199"/>
        <v>1.2170455500605223E-5</v>
      </c>
      <c r="AQ38" s="5">
        <f t="shared" si="200"/>
        <v>1.7483572864847219E-6</v>
      </c>
      <c r="AR38" s="5">
        <f t="shared" si="201"/>
        <v>1.4634630171348137E-4</v>
      </c>
      <c r="AS38" s="5">
        <f t="shared" si="202"/>
        <v>1.0203527909842338E-4</v>
      </c>
      <c r="AT38" s="5">
        <f t="shared" si="203"/>
        <v>3.5570417765241271E-5</v>
      </c>
      <c r="AU38" s="5">
        <f t="shared" si="204"/>
        <v>8.2667787793496141E-6</v>
      </c>
      <c r="AV38" s="5">
        <f t="shared" si="205"/>
        <v>1.4409367884937782E-6</v>
      </c>
      <c r="AW38" s="5">
        <f t="shared" si="206"/>
        <v>2.2361090555450997E-9</v>
      </c>
      <c r="AX38" s="5">
        <f t="shared" si="207"/>
        <v>4.4722430552302899E-5</v>
      </c>
      <c r="AY38" s="5">
        <f t="shared" si="208"/>
        <v>2.5698557402896677E-5</v>
      </c>
      <c r="AZ38" s="5">
        <f t="shared" si="209"/>
        <v>7.3834968765574923E-6</v>
      </c>
      <c r="BA38" s="5">
        <f t="shared" si="210"/>
        <v>1.4142434864194449E-6</v>
      </c>
      <c r="BB38" s="5">
        <f t="shared" si="211"/>
        <v>2.0316436835269096E-7</v>
      </c>
      <c r="BC38" s="5">
        <f t="shared" si="212"/>
        <v>2.3348602112440545E-8</v>
      </c>
      <c r="BD38" s="5">
        <f t="shared" si="213"/>
        <v>1.4015669500517483E-5</v>
      </c>
      <c r="BE38" s="5">
        <f t="shared" si="214"/>
        <v>9.7719773748462411E-6</v>
      </c>
      <c r="BF38" s="5">
        <f t="shared" si="215"/>
        <v>3.4065993711888363E-6</v>
      </c>
      <c r="BG38" s="5">
        <f t="shared" si="216"/>
        <v>7.9171415914627199E-7</v>
      </c>
      <c r="BH38" s="5">
        <f t="shared" si="217"/>
        <v>1.3799934513005487E-7</v>
      </c>
      <c r="BI38" s="5">
        <f t="shared" si="218"/>
        <v>1.9243126106886362E-8</v>
      </c>
      <c r="BJ38" s="8">
        <f t="shared" si="219"/>
        <v>0.33592265527729903</v>
      </c>
      <c r="BK38" s="8">
        <f t="shared" si="220"/>
        <v>0.40440727529906317</v>
      </c>
      <c r="BL38" s="8">
        <f t="shared" si="221"/>
        <v>0.25082030544169281</v>
      </c>
      <c r="BM38" s="8">
        <f t="shared" si="222"/>
        <v>0.13644168072270618</v>
      </c>
      <c r="BN38" s="8">
        <f t="shared" si="223"/>
        <v>0.86354717140540138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1.5163</v>
      </c>
      <c r="F39">
        <f>VLOOKUP(B39,home!$B$2:$E$405,3,FALSE)</f>
        <v>0.65949999999999998</v>
      </c>
      <c r="G39">
        <f>VLOOKUP(C39,away!$B$2:$E$405,4,FALSE)</f>
        <v>0.65949999999999998</v>
      </c>
      <c r="H39">
        <f>VLOOKUP(A39,away!$A$2:$E$405,3,FALSE)</f>
        <v>1.0435000000000001</v>
      </c>
      <c r="I39">
        <f>VLOOKUP(C39,away!$B$2:$E$405,3,FALSE)</f>
        <v>1.7423999999999999</v>
      </c>
      <c r="J39">
        <f>VLOOKUP(B39,home!$B$2:$E$405,4,FALSE)</f>
        <v>0.43559999999999999</v>
      </c>
      <c r="K39" s="3">
        <f t="shared" si="168"/>
        <v>0.65949990107499989</v>
      </c>
      <c r="L39" s="3">
        <f t="shared" si="169"/>
        <v>0.79200548063999998</v>
      </c>
      <c r="M39" s="5">
        <f t="shared" si="170"/>
        <v>0.23421743592645475</v>
      </c>
      <c r="N39" s="5">
        <f t="shared" si="171"/>
        <v>0.15446637582353706</v>
      </c>
      <c r="O39" s="5">
        <f t="shared" si="172"/>
        <v>0.18550149291520018</v>
      </c>
      <c r="P39" s="5">
        <f t="shared" si="173"/>
        <v>0.12233821622683932</v>
      </c>
      <c r="Q39" s="5">
        <f t="shared" si="174"/>
        <v>5.0935279787518217E-2</v>
      </c>
      <c r="R39" s="5">
        <f t="shared" si="175"/>
        <v>7.3459099527870331E-2</v>
      </c>
      <c r="S39" s="5">
        <f t="shared" si="176"/>
        <v>1.5975154764165892E-2</v>
      </c>
      <c r="T39" s="5">
        <f t="shared" si="177"/>
        <v>4.0341020749646239E-2</v>
      </c>
      <c r="U39" s="5">
        <f t="shared" si="178"/>
        <v>4.8446268871689062E-2</v>
      </c>
      <c r="V39" s="5">
        <f t="shared" si="179"/>
        <v>9.2714035858990366E-4</v>
      </c>
      <c r="W39" s="5">
        <f t="shared" si="180"/>
        <v>1.1197270660365235E-2</v>
      </c>
      <c r="X39" s="5">
        <f t="shared" si="181"/>
        <v>8.868299731218738E-3</v>
      </c>
      <c r="Y39" s="5">
        <f t="shared" si="182"/>
        <v>3.5118709955417396E-3</v>
      </c>
      <c r="Z39" s="5">
        <f t="shared" si="183"/>
        <v>1.9393336476317514E-2</v>
      </c>
      <c r="AA39" s="5">
        <f t="shared" si="184"/>
        <v>1.2789903487645591E-2</v>
      </c>
      <c r="AB39" s="5">
        <f t="shared" si="185"/>
        <v>4.2174700424305314E-3</v>
      </c>
      <c r="AC39" s="5">
        <f t="shared" si="186"/>
        <v>3.0266933696979536E-5</v>
      </c>
      <c r="AD39" s="5">
        <f t="shared" si="187"/>
        <v>1.8461497232052176E-3</v>
      </c>
      <c r="AE39" s="5">
        <f t="shared" si="188"/>
        <v>1.4621606988605511E-3</v>
      </c>
      <c r="AF39" s="5">
        <f t="shared" si="189"/>
        <v>5.7901964353698461E-4</v>
      </c>
      <c r="AG39" s="5">
        <f t="shared" si="190"/>
        <v>1.5286224369317033E-4</v>
      </c>
      <c r="AH39" s="5">
        <f t="shared" si="191"/>
        <v>3.8399071942847736E-3</v>
      </c>
      <c r="AI39" s="5">
        <f t="shared" si="192"/>
        <v>2.5324184147679889E-3</v>
      </c>
      <c r="AJ39" s="5">
        <f t="shared" si="193"/>
        <v>8.3506484700999833E-4</v>
      </c>
      <c r="AK39" s="5">
        <f t="shared" si="194"/>
        <v>1.8357506133143462E-4</v>
      </c>
      <c r="AL39" s="5">
        <f t="shared" si="195"/>
        <v>6.3237011616969287E-7</v>
      </c>
      <c r="AM39" s="5">
        <f t="shared" si="196"/>
        <v>2.4350711196469602E-4</v>
      </c>
      <c r="AN39" s="5">
        <f t="shared" si="197"/>
        <v>1.9285896725085733E-4</v>
      </c>
      <c r="AO39" s="5">
        <f t="shared" si="198"/>
        <v>7.6372679526624646E-5</v>
      </c>
      <c r="AP39" s="5">
        <f t="shared" si="199"/>
        <v>2.0162526918749682E-5</v>
      </c>
      <c r="AQ39" s="5">
        <f t="shared" si="200"/>
        <v>3.9922079558003189E-6</v>
      </c>
      <c r="AR39" s="5">
        <f t="shared" si="201"/>
        <v>6.0824550860450138E-4</v>
      </c>
      <c r="AS39" s="5">
        <f t="shared" si="202"/>
        <v>4.0113785275398172E-4</v>
      </c>
      <c r="AT39" s="5">
        <f t="shared" si="203"/>
        <v>1.3227518710434439E-4</v>
      </c>
      <c r="AU39" s="5">
        <f t="shared" si="204"/>
        <v>2.9078490936664079E-5</v>
      </c>
      <c r="AV39" s="5">
        <f t="shared" si="205"/>
        <v>4.7943154740350595E-6</v>
      </c>
      <c r="AW39" s="5">
        <f t="shared" si="206"/>
        <v>9.1751201306393072E-9</v>
      </c>
      <c r="AX39" s="5">
        <f t="shared" si="207"/>
        <v>2.6765486041962647E-5</v>
      </c>
      <c r="AY39" s="5">
        <f t="shared" si="208"/>
        <v>2.1198411637227833E-5</v>
      </c>
      <c r="AZ39" s="5">
        <f t="shared" si="209"/>
        <v>8.3946290987735998E-6</v>
      </c>
      <c r="BA39" s="5">
        <f t="shared" si="210"/>
        <v>2.2161974180562386E-6</v>
      </c>
      <c r="BB39" s="5">
        <f t="shared" si="211"/>
        <v>4.3881012532018949E-7</v>
      </c>
      <c r="BC39" s="5">
        <f t="shared" si="212"/>
        <v>6.9508004842783083E-8</v>
      </c>
      <c r="BD39" s="5">
        <f t="shared" si="213"/>
        <v>8.0288962731571534E-5</v>
      </c>
      <c r="BE39" s="5">
        <f t="shared" si="214"/>
        <v>5.2950562978885786E-5</v>
      </c>
      <c r="BF39" s="5">
        <f t="shared" si="215"/>
        <v>1.7460445523220362E-5</v>
      </c>
      <c r="BG39" s="5">
        <f t="shared" si="216"/>
        <v>3.8383873650964179E-6</v>
      </c>
      <c r="BH39" s="5">
        <f t="shared" si="217"/>
        <v>6.3285402189215427E-7</v>
      </c>
      <c r="BI39" s="5">
        <f t="shared" si="218"/>
        <v>8.347343296655835E-8</v>
      </c>
      <c r="BJ39" s="8">
        <f t="shared" si="219"/>
        <v>0.2739562865930662</v>
      </c>
      <c r="BK39" s="8">
        <f t="shared" si="220"/>
        <v>0.37351004499150026</v>
      </c>
      <c r="BL39" s="8">
        <f t="shared" si="221"/>
        <v>0.33313598640315695</v>
      </c>
      <c r="BM39" s="8">
        <f t="shared" si="222"/>
        <v>0.17905656502010386</v>
      </c>
      <c r="BN39" s="8">
        <f t="shared" si="223"/>
        <v>0.82091790020741984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1.5163</v>
      </c>
      <c r="F40">
        <f>VLOOKUP(B40,home!$B$2:$E$405,3,FALSE)</f>
        <v>0.77939999999999998</v>
      </c>
      <c r="G40">
        <f>VLOOKUP(C40,away!$B$2:$E$405,4,FALSE)</f>
        <v>1.4289000000000001</v>
      </c>
      <c r="H40">
        <f>VLOOKUP(A40,away!$A$2:$E$405,3,FALSE)</f>
        <v>1.0435000000000001</v>
      </c>
      <c r="I40">
        <f>VLOOKUP(C40,away!$B$2:$E$405,3,FALSE)</f>
        <v>0.63890000000000002</v>
      </c>
      <c r="J40">
        <f>VLOOKUP(B40,home!$B$2:$E$405,4,FALSE)</f>
        <v>1.0454000000000001</v>
      </c>
      <c r="K40" s="3">
        <f t="shared" si="168"/>
        <v>1.6886800499579999</v>
      </c>
      <c r="L40" s="3">
        <f t="shared" si="169"/>
        <v>0.69695997361000006</v>
      </c>
      <c r="M40" s="5">
        <f t="shared" si="170"/>
        <v>9.2030059319186203E-2</v>
      </c>
      <c r="N40" s="5">
        <f t="shared" si="171"/>
        <v>0.15540932516876105</v>
      </c>
      <c r="O40" s="5">
        <f t="shared" si="172"/>
        <v>6.4141267714426742E-2</v>
      </c>
      <c r="P40" s="5">
        <f t="shared" si="173"/>
        <v>0.10831407916836761</v>
      </c>
      <c r="Q40" s="5">
        <f t="shared" si="174"/>
        <v>0.13121831349496127</v>
      </c>
      <c r="R40" s="5">
        <f t="shared" si="175"/>
        <v>2.2351948126779406E-2</v>
      </c>
      <c r="S40" s="5">
        <f t="shared" si="176"/>
        <v>3.1869858155262443E-2</v>
      </c>
      <c r="T40" s="5">
        <f t="shared" si="177"/>
        <v>9.1453912310596921E-2</v>
      </c>
      <c r="U40" s="5">
        <f t="shared" si="178"/>
        <v>3.7745288879388474E-2</v>
      </c>
      <c r="V40" s="5">
        <f t="shared" si="179"/>
        <v>4.1676652713621559E-3</v>
      </c>
      <c r="W40" s="5">
        <f t="shared" si="180"/>
        <v>7.3861916062691907E-2</v>
      </c>
      <c r="X40" s="5">
        <f t="shared" si="181"/>
        <v>5.147879906983778E-2</v>
      </c>
      <c r="Y40" s="5">
        <f t="shared" si="182"/>
        <v>1.7939331220594316E-2</v>
      </c>
      <c r="Z40" s="5">
        <f t="shared" si="183"/>
        <v>5.1928043921907561E-3</v>
      </c>
      <c r="AA40" s="5">
        <f t="shared" si="184"/>
        <v>8.7689851804268071E-3</v>
      </c>
      <c r="AB40" s="5">
        <f t="shared" si="185"/>
        <v>7.4040051662820541E-3</v>
      </c>
      <c r="AC40" s="5">
        <f t="shared" si="186"/>
        <v>3.0656887372522467E-4</v>
      </c>
      <c r="AD40" s="5">
        <f t="shared" si="187"/>
        <v>3.1182286026685019E-2</v>
      </c>
      <c r="AE40" s="5">
        <f t="shared" si="188"/>
        <v>2.1732805246257862E-2</v>
      </c>
      <c r="AF40" s="5">
        <f t="shared" si="189"/>
        <v>7.5734476854515754E-3</v>
      </c>
      <c r="AG40" s="5">
        <f t="shared" si="190"/>
        <v>1.7594632996630157E-3</v>
      </c>
      <c r="AH40" s="5">
        <f t="shared" si="191"/>
        <v>9.0479420303579022E-4</v>
      </c>
      <c r="AI40" s="5">
        <f t="shared" si="192"/>
        <v>1.5279079199841869E-3</v>
      </c>
      <c r="AJ40" s="5">
        <f t="shared" si="193"/>
        <v>1.2900738113250606E-3</v>
      </c>
      <c r="AK40" s="5">
        <f t="shared" si="194"/>
        <v>7.2617396938597025E-4</v>
      </c>
      <c r="AL40" s="5">
        <f t="shared" si="195"/>
        <v>1.443255627775463E-5</v>
      </c>
      <c r="AM40" s="5">
        <f t="shared" si="196"/>
        <v>1.0531380865069424E-2</v>
      </c>
      <c r="AN40" s="5">
        <f t="shared" si="197"/>
        <v>7.3399509297956446E-3</v>
      </c>
      <c r="AO40" s="5">
        <f t="shared" si="198"/>
        <v>2.5578260031645338E-3</v>
      </c>
      <c r="AP40" s="5">
        <f t="shared" si="199"/>
        <v>5.9423411455484187E-4</v>
      </c>
      <c r="AQ40" s="5">
        <f t="shared" si="200"/>
        <v>1.0353934819957606E-4</v>
      </c>
      <c r="AR40" s="5">
        <f t="shared" si="201"/>
        <v>1.2612106877406111E-4</v>
      </c>
      <c r="AS40" s="5">
        <f t="shared" si="202"/>
        <v>2.1297813271813784E-4</v>
      </c>
      <c r="AT40" s="5">
        <f t="shared" si="203"/>
        <v>1.7982596189921332E-4</v>
      </c>
      <c r="AU40" s="5">
        <f t="shared" si="204"/>
        <v>1.0122283810790298E-4</v>
      </c>
      <c r="AV40" s="5">
        <f t="shared" si="205"/>
        <v>4.2733246828236011E-5</v>
      </c>
      <c r="AW40" s="5">
        <f t="shared" si="206"/>
        <v>4.7184131854886865E-7</v>
      </c>
      <c r="AX40" s="5">
        <f t="shared" si="207"/>
        <v>2.9640221275586908E-3</v>
      </c>
      <c r="AY40" s="5">
        <f t="shared" si="208"/>
        <v>2.0658047838027611E-3</v>
      </c>
      <c r="AZ40" s="5">
        <f t="shared" si="209"/>
        <v>7.1989162380129215E-4</v>
      </c>
      <c r="BA40" s="5">
        <f t="shared" si="210"/>
        <v>1.6724521570886958E-4</v>
      </c>
      <c r="BB40" s="5">
        <f t="shared" si="211"/>
        <v>2.914080528171312E-5</v>
      </c>
      <c r="BC40" s="5">
        <f t="shared" si="212"/>
        <v>4.0619949760233864E-6</v>
      </c>
      <c r="BD40" s="5">
        <f t="shared" si="213"/>
        <v>1.4650222794072437E-5</v>
      </c>
      <c r="BE40" s="5">
        <f t="shared" si="214"/>
        <v>2.4739538959790071E-5</v>
      </c>
      <c r="BF40" s="5">
        <f t="shared" si="215"/>
        <v>2.0888582943278099E-5</v>
      </c>
      <c r="BG40" s="5">
        <f t="shared" si="216"/>
        <v>1.1758044429402228E-5</v>
      </c>
      <c r="BH40" s="5">
        <f t="shared" si="217"/>
        <v>4.9638937636128313E-6</v>
      </c>
      <c r="BI40" s="5">
        <f t="shared" si="218"/>
        <v>1.6764856737447846E-6</v>
      </c>
      <c r="BJ40" s="8">
        <f t="shared" si="219"/>
        <v>0.61068669739741421</v>
      </c>
      <c r="BK40" s="8">
        <f t="shared" si="220"/>
        <v>0.23876846812798416</v>
      </c>
      <c r="BL40" s="8">
        <f t="shared" si="221"/>
        <v>0.14560200298792597</v>
      </c>
      <c r="BM40" s="8">
        <f t="shared" si="222"/>
        <v>0.42471964697054854</v>
      </c>
      <c r="BN40" s="8">
        <f t="shared" si="223"/>
        <v>0.57346499299248233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1.9388000000000001</v>
      </c>
      <c r="F41">
        <f>VLOOKUP(B41,home!$B$2:$E$405,3,FALSE)</f>
        <v>0.82530000000000003</v>
      </c>
      <c r="G41">
        <f>VLOOKUP(C41,away!$B$2:$E$405,4,FALSE)</f>
        <v>0.61890000000000001</v>
      </c>
      <c r="H41">
        <f>VLOOKUP(A41,away!$A$2:$E$405,3,FALSE)</f>
        <v>1.5306</v>
      </c>
      <c r="I41">
        <f>VLOOKUP(C41,away!$B$2:$E$405,3,FALSE)</f>
        <v>2.2214</v>
      </c>
      <c r="J41">
        <f>VLOOKUP(B41,home!$B$2:$E$405,4,FALSE)</f>
        <v>1.5680000000000001</v>
      </c>
      <c r="K41" s="3">
        <f t="shared" si="168"/>
        <v>0.990296715996</v>
      </c>
      <c r="L41" s="3">
        <f t="shared" si="169"/>
        <v>5.3313173491199999</v>
      </c>
      <c r="M41" s="5">
        <f t="shared" si="170"/>
        <v>1.7970406235574611E-3</v>
      </c>
      <c r="N41" s="5">
        <f t="shared" si="171"/>
        <v>1.7796034280203577E-3</v>
      </c>
      <c r="O41" s="5">
        <f t="shared" si="172"/>
        <v>9.5805938534453145E-3</v>
      </c>
      <c r="P41" s="5">
        <f t="shared" si="173"/>
        <v>9.4876306303583579E-3</v>
      </c>
      <c r="Q41" s="5">
        <f t="shared" si="174"/>
        <v>8.8116771527189204E-4</v>
      </c>
      <c r="R41" s="5">
        <f t="shared" si="175"/>
        <v>2.5538593112872723E-2</v>
      </c>
      <c r="S41" s="5">
        <f t="shared" si="176"/>
        <v>1.2522690611178033E-2</v>
      </c>
      <c r="T41" s="5">
        <f t="shared" si="177"/>
        <v>4.6977847279134699E-3</v>
      </c>
      <c r="U41" s="5">
        <f t="shared" si="178"/>
        <v>2.5290784890835919E-2</v>
      </c>
      <c r="V41" s="5">
        <f t="shared" si="179"/>
        <v>7.3460692021229592E-3</v>
      </c>
      <c r="W41" s="5">
        <f t="shared" si="180"/>
        <v>2.9087249822515098E-4</v>
      </c>
      <c r="X41" s="5">
        <f t="shared" si="181"/>
        <v>1.550733596169624E-3</v>
      </c>
      <c r="Y41" s="5">
        <f t="shared" si="182"/>
        <v>4.1337264625611828E-3</v>
      </c>
      <c r="Z41" s="5">
        <f t="shared" si="183"/>
        <v>4.5384781511591636E-2</v>
      </c>
      <c r="AA41" s="5">
        <f t="shared" si="184"/>
        <v>4.4944400087125171E-2</v>
      </c>
      <c r="AB41" s="5">
        <f t="shared" si="185"/>
        <v>2.2254145904345195E-2</v>
      </c>
      <c r="AC41" s="5">
        <f t="shared" si="186"/>
        <v>2.4240127859776989E-3</v>
      </c>
      <c r="AD41" s="5">
        <f t="shared" si="187"/>
        <v>7.2012519941479832E-5</v>
      </c>
      <c r="AE41" s="5">
        <f t="shared" si="188"/>
        <v>3.839215969178614E-4</v>
      </c>
      <c r="AF41" s="5">
        <f t="shared" si="189"/>
        <v>1.0234039351750251E-3</v>
      </c>
      <c r="AG41" s="5">
        <f t="shared" si="190"/>
        <v>1.8186970515854306E-3</v>
      </c>
      <c r="AH41" s="5">
        <f t="shared" si="191"/>
        <v>6.0490168264692265E-2</v>
      </c>
      <c r="AI41" s="5">
        <f t="shared" si="192"/>
        <v>5.9903214982570209E-2</v>
      </c>
      <c r="AJ41" s="5">
        <f t="shared" si="193"/>
        <v>2.9660978537420828E-2</v>
      </c>
      <c r="AK41" s="5">
        <f t="shared" si="194"/>
        <v>9.7910565462785617E-3</v>
      </c>
      <c r="AL41" s="5">
        <f t="shared" si="195"/>
        <v>5.1191136483258134E-4</v>
      </c>
      <c r="AM41" s="5">
        <f t="shared" si="196"/>
        <v>1.4262752401728791E-5</v>
      </c>
      <c r="AN41" s="5">
        <f t="shared" si="197"/>
        <v>7.6039259325539661E-5</v>
      </c>
      <c r="AO41" s="5">
        <f t="shared" si="198"/>
        <v>2.0269471122824219E-4</v>
      </c>
      <c r="AP41" s="5">
        <f t="shared" si="199"/>
        <v>3.6020994351533201E-4</v>
      </c>
      <c r="AQ41" s="5">
        <f t="shared" si="200"/>
        <v>4.8009838029720614E-4</v>
      </c>
      <c r="AR41" s="5">
        <f t="shared" si="201"/>
        <v>6.4498456704148388E-2</v>
      </c>
      <c r="AS41" s="5">
        <f t="shared" si="202"/>
        <v>6.3872609860928325E-2</v>
      </c>
      <c r="AT41" s="5">
        <f t="shared" si="203"/>
        <v>3.1626417893685525E-2</v>
      </c>
      <c r="AU41" s="5">
        <f t="shared" si="204"/>
        <v>1.0439845926277969E-2</v>
      </c>
      <c r="AV41" s="5">
        <f t="shared" si="205"/>
        <v>2.5846362840743226E-3</v>
      </c>
      <c r="AW41" s="5">
        <f t="shared" si="206"/>
        <v>7.5074447420600969E-5</v>
      </c>
      <c r="AX41" s="5">
        <f t="shared" si="207"/>
        <v>2.3540594774160134E-6</v>
      </c>
      <c r="AY41" s="5">
        <f t="shared" si="208"/>
        <v>1.2550238132808352E-5</v>
      </c>
      <c r="AZ41" s="5">
        <f t="shared" si="209"/>
        <v>3.3454651146514287E-5</v>
      </c>
      <c r="BA41" s="5">
        <f t="shared" si="210"/>
        <v>5.9452454022056299E-5</v>
      </c>
      <c r="BB41" s="5">
        <f t="shared" si="211"/>
        <v>7.9239974893886963E-5</v>
      </c>
      <c r="BC41" s="5">
        <f t="shared" si="212"/>
        <v>8.4490690579122559E-5</v>
      </c>
      <c r="BD41" s="5">
        <f t="shared" si="213"/>
        <v>5.7310290203048578E-2</v>
      </c>
      <c r="BE41" s="5">
        <f t="shared" si="214"/>
        <v>5.6754192180856734E-2</v>
      </c>
      <c r="BF41" s="5">
        <f t="shared" si="215"/>
        <v>2.810174506785414E-2</v>
      </c>
      <c r="BG41" s="5">
        <f t="shared" si="216"/>
        <v>9.276355284817581E-3</v>
      </c>
      <c r="BH41" s="5">
        <f t="shared" si="217"/>
        <v>2.2965860437417474E-3</v>
      </c>
      <c r="BI41" s="5">
        <f t="shared" si="218"/>
        <v>4.5486032342393978E-4</v>
      </c>
      <c r="BJ41" s="8">
        <f t="shared" si="219"/>
        <v>1.8036770646801328E-2</v>
      </c>
      <c r="BK41" s="8">
        <f t="shared" si="220"/>
        <v>3.4101905456159896E-2</v>
      </c>
      <c r="BL41" s="8">
        <f t="shared" si="221"/>
        <v>0.61466993195244335</v>
      </c>
      <c r="BM41" s="8">
        <f t="shared" si="222"/>
        <v>0.66319128441275821</v>
      </c>
      <c r="BN41" s="8">
        <f t="shared" si="223"/>
        <v>4.906462936352611E-2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1.9388000000000001</v>
      </c>
      <c r="F42">
        <f>VLOOKUP(B42,home!$B$2:$E$405,3,FALSE)</f>
        <v>0.82530000000000003</v>
      </c>
      <c r="G42">
        <f>VLOOKUP(C42,away!$B$2:$E$405,4,FALSE)</f>
        <v>1.5472999999999999</v>
      </c>
      <c r="H42">
        <f>VLOOKUP(A42,away!$A$2:$E$405,3,FALSE)</f>
        <v>1.5306</v>
      </c>
      <c r="I42">
        <f>VLOOKUP(C42,away!$B$2:$E$405,3,FALSE)</f>
        <v>0.91469999999999996</v>
      </c>
      <c r="J42">
        <f>VLOOKUP(B42,home!$B$2:$E$405,4,FALSE)</f>
        <v>1.5680000000000001</v>
      </c>
      <c r="K42" s="3">
        <f t="shared" si="168"/>
        <v>2.475821794572</v>
      </c>
      <c r="L42" s="3">
        <f t="shared" si="169"/>
        <v>2.1952624377599999</v>
      </c>
      <c r="M42" s="5">
        <f t="shared" si="170"/>
        <v>9.3621133162016569E-3</v>
      </c>
      <c r="N42" s="5">
        <f t="shared" si="171"/>
        <v>2.3178924191504809E-2</v>
      </c>
      <c r="O42" s="5">
        <f t="shared" si="172"/>
        <v>2.0552295701110206E-2</v>
      </c>
      <c r="P42" s="5">
        <f t="shared" si="173"/>
        <v>5.0883821625297074E-2</v>
      </c>
      <c r="Q42" s="5">
        <f t="shared" si="174"/>
        <v>2.8693442844029891E-2</v>
      </c>
      <c r="R42" s="5">
        <f t="shared" si="175"/>
        <v>2.2558841381191783E-2</v>
      </c>
      <c r="S42" s="5">
        <f t="shared" si="176"/>
        <v>6.9139392350505952E-2</v>
      </c>
      <c r="T42" s="5">
        <f t="shared" si="177"/>
        <v>6.2989637285512282E-2</v>
      </c>
      <c r="U42" s="5">
        <f t="shared" si="178"/>
        <v>5.5851671151847339E-2</v>
      </c>
      <c r="V42" s="5">
        <f t="shared" si="179"/>
        <v>4.1753114551798497E-2</v>
      </c>
      <c r="W42" s="5">
        <f t="shared" si="180"/>
        <v>2.3679950384851732E-2</v>
      </c>
      <c r="X42" s="5">
        <f t="shared" si="181"/>
        <v>5.1983705607885455E-2</v>
      </c>
      <c r="Y42" s="5">
        <f t="shared" si="182"/>
        <v>5.7058938148282411E-2</v>
      </c>
      <c r="Z42" s="5">
        <f t="shared" si="183"/>
        <v>1.6507525707838741E-2</v>
      </c>
      <c r="AA42" s="5">
        <f t="shared" si="184"/>
        <v>4.0869691921924745E-2</v>
      </c>
      <c r="AB42" s="5">
        <f t="shared" si="185"/>
        <v>5.059303699887225E-2</v>
      </c>
      <c r="AC42" s="5">
        <f t="shared" si="186"/>
        <v>1.418321618072629E-2</v>
      </c>
      <c r="AD42" s="5">
        <f t="shared" si="187"/>
        <v>1.4656834314299885E-2</v>
      </c>
      <c r="AE42" s="5">
        <f t="shared" si="188"/>
        <v>3.2175597826654384E-2</v>
      </c>
      <c r="AF42" s="5">
        <f t="shared" si="189"/>
        <v>3.5316940660663335E-2</v>
      </c>
      <c r="AG42" s="5">
        <f t="shared" si="190"/>
        <v>2.5843317749651012E-2</v>
      </c>
      <c r="AH42" s="5">
        <f t="shared" si="191"/>
        <v>9.0595877816939865E-3</v>
      </c>
      <c r="AI42" s="5">
        <f t="shared" si="192"/>
        <v>2.2429924879756175E-2</v>
      </c>
      <c r="AJ42" s="5">
        <f t="shared" si="193"/>
        <v>2.7766248433956545E-2</v>
      </c>
      <c r="AK42" s="5">
        <f t="shared" si="194"/>
        <v>2.2914761008763423E-2</v>
      </c>
      <c r="AL42" s="5">
        <f t="shared" si="195"/>
        <v>3.0834757830335928E-3</v>
      </c>
      <c r="AM42" s="5">
        <f t="shared" si="196"/>
        <v>7.2575419669548818E-3</v>
      </c>
      <c r="AN42" s="5">
        <f t="shared" si="197"/>
        <v>1.5932209270522878E-2</v>
      </c>
      <c r="AO42" s="5">
        <f t="shared" si="198"/>
        <v>1.7487690281055263E-2</v>
      </c>
      <c r="AP42" s="5">
        <f t="shared" si="199"/>
        <v>1.2796689865727077E-2</v>
      </c>
      <c r="AQ42" s="5">
        <f t="shared" si="200"/>
        <v>7.0230231474736771E-3</v>
      </c>
      <c r="AR42" s="5">
        <f t="shared" si="201"/>
        <v>3.977634551748448E-3</v>
      </c>
      <c r="AS42" s="5">
        <f t="shared" si="202"/>
        <v>9.8479143140614359E-3</v>
      </c>
      <c r="AT42" s="5">
        <f t="shared" si="203"/>
        <v>1.2190840444915437E-2</v>
      </c>
      <c r="AU42" s="5">
        <f t="shared" si="204"/>
        <v>1.0060782822557152E-2</v>
      </c>
      <c r="AV42" s="5">
        <f t="shared" si="205"/>
        <v>6.2271763456356504E-3</v>
      </c>
      <c r="AW42" s="5">
        <f t="shared" si="206"/>
        <v>4.6552592237873529E-4</v>
      </c>
      <c r="AX42" s="5">
        <f t="shared" si="207"/>
        <v>2.9947300961346399E-3</v>
      </c>
      <c r="AY42" s="5">
        <f t="shared" si="208"/>
        <v>6.5742184912737679E-3</v>
      </c>
      <c r="AZ42" s="5">
        <f t="shared" si="209"/>
        <v>7.2160674557602616E-3</v>
      </c>
      <c r="BA42" s="5">
        <f t="shared" si="210"/>
        <v>5.2803872779909567E-3</v>
      </c>
      <c r="BB42" s="5">
        <f t="shared" si="211"/>
        <v>2.8979589620498295E-3</v>
      </c>
      <c r="BC42" s="5">
        <f t="shared" si="212"/>
        <v>1.2723560911115889E-3</v>
      </c>
      <c r="BD42" s="5">
        <f t="shared" si="213"/>
        <v>1.4553252870982843E-3</v>
      </c>
      <c r="BE42" s="5">
        <f t="shared" si="214"/>
        <v>3.6031260639896854E-3</v>
      </c>
      <c r="BF42" s="5">
        <f t="shared" si="215"/>
        <v>4.4603490189080459E-3</v>
      </c>
      <c r="BG42" s="5">
        <f t="shared" si="216"/>
        <v>3.6810097708034587E-3</v>
      </c>
      <c r="BH42" s="5">
        <f t="shared" si="217"/>
        <v>2.2783810541469217E-3</v>
      </c>
      <c r="BI42" s="5">
        <f t="shared" si="218"/>
        <v>1.1281730940393754E-3</v>
      </c>
      <c r="BJ42" s="8">
        <f t="shared" si="219"/>
        <v>0.44231016191938999</v>
      </c>
      <c r="BK42" s="8">
        <f t="shared" si="220"/>
        <v>0.19497935229883684</v>
      </c>
      <c r="BL42" s="8">
        <f t="shared" si="221"/>
        <v>0.33150677202702028</v>
      </c>
      <c r="BM42" s="8">
        <f t="shared" si="222"/>
        <v>0.8239656803248554</v>
      </c>
      <c r="BN42" s="8">
        <f t="shared" si="223"/>
        <v>0.15522943905933545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1.6234</v>
      </c>
      <c r="F43">
        <f>VLOOKUP(B43,home!$B$2:$E$405,3,FALSE)</f>
        <v>0.92400000000000004</v>
      </c>
      <c r="G43">
        <f>VLOOKUP(C43,away!$B$2:$E$405,4,FALSE)</f>
        <v>0.86240000000000006</v>
      </c>
      <c r="H43">
        <f>VLOOKUP(A43,away!$A$2:$E$405,3,FALSE)</f>
        <v>1.1247</v>
      </c>
      <c r="I43">
        <f>VLOOKUP(C43,away!$B$2:$E$405,3,FALSE)</f>
        <v>0.53349999999999997</v>
      </c>
      <c r="J43">
        <f>VLOOKUP(B43,home!$B$2:$E$405,4,FALSE)</f>
        <v>0.6986</v>
      </c>
      <c r="K43" s="3">
        <f t="shared" si="168"/>
        <v>1.2936186278400001</v>
      </c>
      <c r="L43" s="3">
        <f t="shared" si="169"/>
        <v>0.41917917657000003</v>
      </c>
      <c r="M43" s="5">
        <f t="shared" si="170"/>
        <v>0.18036047272765207</v>
      </c>
      <c r="N43" s="5">
        <f t="shared" si="171"/>
        <v>0.23331766724651901</v>
      </c>
      <c r="O43" s="5">
        <f t="shared" si="172"/>
        <v>7.5603354443753129E-2</v>
      </c>
      <c r="P43" s="5">
        <f t="shared" si="173"/>
        <v>9.7801907635629085E-2</v>
      </c>
      <c r="Q43" s="5">
        <f t="shared" si="174"/>
        <v>0.15091204027713584</v>
      </c>
      <c r="R43" s="5">
        <f t="shared" si="175"/>
        <v>1.5845675930831145E-2</v>
      </c>
      <c r="S43" s="5">
        <f t="shared" si="176"/>
        <v>1.3258466492838194E-2</v>
      </c>
      <c r="T43" s="5">
        <f t="shared" si="177"/>
        <v>6.3259184777868474E-2</v>
      </c>
      <c r="U43" s="5">
        <f t="shared" si="178"/>
        <v>2.0498261554839099E-2</v>
      </c>
      <c r="V43" s="5">
        <f t="shared" si="179"/>
        <v>7.9883437855322902E-4</v>
      </c>
      <c r="W43" s="5">
        <f t="shared" si="180"/>
        <v>6.5074208822614457E-2</v>
      </c>
      <c r="X43" s="5">
        <f t="shared" si="181"/>
        <v>2.7277753270207754E-2</v>
      </c>
      <c r="Y43" s="5">
        <f t="shared" si="182"/>
        <v>5.717133077242656E-3</v>
      </c>
      <c r="Z43" s="5">
        <f t="shared" si="183"/>
        <v>2.2140591296269563E-3</v>
      </c>
      <c r="AA43" s="5">
        <f t="shared" si="184"/>
        <v>2.8641481332246478E-3</v>
      </c>
      <c r="AB43" s="5">
        <f t="shared" si="185"/>
        <v>1.8525576890162838E-3</v>
      </c>
      <c r="AC43" s="5">
        <f t="shared" si="186"/>
        <v>2.7073395339164132E-5</v>
      </c>
      <c r="AD43" s="5">
        <f t="shared" si="187"/>
        <v>2.1045302181221037E-2</v>
      </c>
      <c r="AE43" s="5">
        <f t="shared" si="188"/>
        <v>8.8217524389910592E-3</v>
      </c>
      <c r="AF43" s="5">
        <f t="shared" si="189"/>
        <v>1.8489474616403307E-3</v>
      </c>
      <c r="AG43" s="5">
        <f t="shared" si="190"/>
        <v>2.5834675816386189E-4</v>
      </c>
      <c r="AH43" s="5">
        <f t="shared" si="191"/>
        <v>2.3202187070857957E-4</v>
      </c>
      <c r="AI43" s="5">
        <f t="shared" si="192"/>
        <v>3.0014781401490259E-4</v>
      </c>
      <c r="AJ43" s="5">
        <f t="shared" si="193"/>
        <v>1.9413840165756694E-4</v>
      </c>
      <c r="AK43" s="5">
        <f t="shared" si="194"/>
        <v>8.3713684254437538E-5</v>
      </c>
      <c r="AL43" s="5">
        <f t="shared" si="195"/>
        <v>5.8723059887785446E-7</v>
      </c>
      <c r="AM43" s="5">
        <f t="shared" si="196"/>
        <v>5.4449189860298602E-3</v>
      </c>
      <c r="AN43" s="5">
        <f t="shared" si="197"/>
        <v>2.2823966570543561E-3</v>
      </c>
      <c r="AO43" s="5">
        <f t="shared" si="198"/>
        <v>4.7836657565508288E-4</v>
      </c>
      <c r="AP43" s="5">
        <f t="shared" si="199"/>
        <v>6.6840435760569437E-5</v>
      </c>
      <c r="AQ43" s="5">
        <f t="shared" si="200"/>
        <v>7.0045297059238674E-6</v>
      </c>
      <c r="AR43" s="5">
        <f t="shared" si="201"/>
        <v>1.9451747341970685E-5</v>
      </c>
      <c r="AS43" s="5">
        <f t="shared" si="202"/>
        <v>2.5163142705610485E-5</v>
      </c>
      <c r="AT43" s="5">
        <f t="shared" si="203"/>
        <v>1.6275755069486976E-5</v>
      </c>
      <c r="AU43" s="5">
        <f t="shared" si="204"/>
        <v>7.0182066466832233E-6</v>
      </c>
      <c r="AV43" s="5">
        <f t="shared" si="205"/>
        <v>2.2697207130449805E-6</v>
      </c>
      <c r="AW43" s="5">
        <f t="shared" si="206"/>
        <v>8.8452912479626477E-9</v>
      </c>
      <c r="AX43" s="5">
        <f t="shared" si="207"/>
        <v>1.1739414379013182E-3</v>
      </c>
      <c r="AY43" s="5">
        <f t="shared" si="208"/>
        <v>4.9209180528087633E-4</v>
      </c>
      <c r="AZ43" s="5">
        <f t="shared" si="209"/>
        <v>1.0313731886724127E-4</v>
      </c>
      <c r="BA43" s="5">
        <f t="shared" si="210"/>
        <v>1.4411005465469243E-5</v>
      </c>
      <c r="BB43" s="5">
        <f t="shared" si="211"/>
        <v>1.5101983511402915E-6</v>
      </c>
      <c r="BC43" s="5">
        <f t="shared" si="212"/>
        <v>1.2660874025767187E-7</v>
      </c>
      <c r="BD43" s="5">
        <f t="shared" si="213"/>
        <v>1.3589612389424927E-6</v>
      </c>
      <c r="BE43" s="5">
        <f t="shared" si="214"/>
        <v>1.7579775732085338E-6</v>
      </c>
      <c r="BF43" s="5">
        <f t="shared" si="215"/>
        <v>1.1370762680137585E-6</v>
      </c>
      <c r="BG43" s="5">
        <f t="shared" si="216"/>
        <v>4.9031434719246234E-7</v>
      </c>
      <c r="BH43" s="5">
        <f t="shared" si="217"/>
        <v>1.5856994325634465E-7</v>
      </c>
      <c r="BI43" s="5">
        <f t="shared" si="218"/>
        <v>4.1025806482387822E-8</v>
      </c>
      <c r="BJ43" s="8">
        <f t="shared" si="219"/>
        <v>0.58759708187041637</v>
      </c>
      <c r="BK43" s="8">
        <f t="shared" si="220"/>
        <v>0.29273943366589145</v>
      </c>
      <c r="BL43" s="8">
        <f t="shared" si="221"/>
        <v>0.11754914201995367</v>
      </c>
      <c r="BM43" s="8">
        <f t="shared" si="222"/>
        <v>0.24576651546437878</v>
      </c>
      <c r="BN43" s="8">
        <f t="shared" si="223"/>
        <v>0.75384111826152034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1.2644</v>
      </c>
      <c r="F44">
        <f>VLOOKUP(B44,home!$B$2:$E$405,3,FALSE)</f>
        <v>0.67789999999999995</v>
      </c>
      <c r="G44">
        <f>VLOOKUP(C44,away!$B$2:$E$405,4,FALSE)</f>
        <v>0.61509999999999998</v>
      </c>
      <c r="H44">
        <f>VLOOKUP(A44,away!$A$2:$E$405,3,FALSE)</f>
        <v>0.96630000000000005</v>
      </c>
      <c r="I44">
        <f>VLOOKUP(C44,away!$B$2:$E$405,3,FALSE)</f>
        <v>1.3797999999999999</v>
      </c>
      <c r="J44">
        <f>VLOOKUP(B44,home!$B$2:$E$405,4,FALSE)</f>
        <v>1.3306</v>
      </c>
      <c r="K44" s="3">
        <f t="shared" si="168"/>
        <v>0.52722482107599999</v>
      </c>
      <c r="L44" s="3">
        <f t="shared" si="169"/>
        <v>1.7740899646439998</v>
      </c>
      <c r="M44" s="5">
        <f t="shared" si="170"/>
        <v>0.10012711144560846</v>
      </c>
      <c r="N44" s="5">
        <f t="shared" si="171"/>
        <v>5.2789498416767631E-2</v>
      </c>
      <c r="O44" s="5">
        <f t="shared" si="172"/>
        <v>0.17763450360444533</v>
      </c>
      <c r="P44" s="5">
        <f t="shared" si="173"/>
        <v>9.3653319379777764E-2</v>
      </c>
      <c r="Q44" s="5">
        <f t="shared" si="174"/>
        <v>1.391596692873605E-2</v>
      </c>
      <c r="R44" s="5">
        <f t="shared" si="175"/>
        <v>0.15756979510958247</v>
      </c>
      <c r="S44" s="5">
        <f t="shared" si="176"/>
        <v>2.1899523775873769E-2</v>
      </c>
      <c r="T44" s="5">
        <f t="shared" si="177"/>
        <v>2.4688177276588404E-2</v>
      </c>
      <c r="U44" s="5">
        <f t="shared" si="178"/>
        <v>8.3074707033631595E-2</v>
      </c>
      <c r="V44" s="5">
        <f t="shared" si="179"/>
        <v>2.2759548835649302E-3</v>
      </c>
      <c r="W44" s="5">
        <f t="shared" si="180"/>
        <v>2.4456143913674658E-3</v>
      </c>
      <c r="X44" s="5">
        <f t="shared" si="181"/>
        <v>4.3387399491139639E-3</v>
      </c>
      <c r="Y44" s="5">
        <f t="shared" si="182"/>
        <v>3.8486575014615521E-3</v>
      </c>
      <c r="Z44" s="5">
        <f t="shared" si="183"/>
        <v>9.3180997411640501E-2</v>
      </c>
      <c r="AA44" s="5">
        <f t="shared" si="184"/>
        <v>4.9127334688035387E-2</v>
      </c>
      <c r="AB44" s="5">
        <f t="shared" si="185"/>
        <v>1.295057512042011E-2</v>
      </c>
      <c r="AC44" s="5">
        <f t="shared" si="186"/>
        <v>1.3305008411748954E-4</v>
      </c>
      <c r="AD44" s="5">
        <f t="shared" si="187"/>
        <v>3.2234715247740067E-4</v>
      </c>
      <c r="AE44" s="5">
        <f t="shared" si="188"/>
        <v>5.7187284834172571E-4</v>
      </c>
      <c r="AF44" s="5">
        <f t="shared" si="189"/>
        <v>5.0727694064771789E-4</v>
      </c>
      <c r="AG44" s="5">
        <f t="shared" si="190"/>
        <v>2.9998497656614218E-4</v>
      </c>
      <c r="AH44" s="5">
        <f t="shared" si="191"/>
        <v>4.1327868100877477E-2</v>
      </c>
      <c r="AI44" s="5">
        <f t="shared" si="192"/>
        <v>2.1789077864937657E-2</v>
      </c>
      <c r="AJ44" s="5">
        <f t="shared" si="193"/>
        <v>5.7438713393763935E-3</v>
      </c>
      <c r="AK44" s="5">
        <f t="shared" si="194"/>
        <v>1.0094371797287614E-3</v>
      </c>
      <c r="AL44" s="5">
        <f t="shared" si="195"/>
        <v>4.9779053211299132E-6</v>
      </c>
      <c r="AM44" s="5">
        <f t="shared" si="196"/>
        <v>3.3989883957851147E-5</v>
      </c>
      <c r="AN44" s="5">
        <f t="shared" si="197"/>
        <v>6.0301112029037798E-5</v>
      </c>
      <c r="AO44" s="5">
        <f t="shared" si="198"/>
        <v>5.3489798853794783E-5</v>
      </c>
      <c r="AP44" s="5">
        <f t="shared" si="199"/>
        <v>3.1631905119114487E-5</v>
      </c>
      <c r="AQ44" s="5">
        <f t="shared" si="200"/>
        <v>1.4029461358598042E-5</v>
      </c>
      <c r="AR44" s="5">
        <f t="shared" si="201"/>
        <v>1.4663871211579525E-2</v>
      </c>
      <c r="AS44" s="5">
        <f t="shared" si="202"/>
        <v>7.7311568758065222E-3</v>
      </c>
      <c r="AT44" s="5">
        <f t="shared" si="203"/>
        <v>2.0380289002787902E-3</v>
      </c>
      <c r="AU44" s="5">
        <f t="shared" si="204"/>
        <v>3.5816647409906744E-4</v>
      </c>
      <c r="AV44" s="5">
        <f t="shared" si="205"/>
        <v>4.7208563805575651E-5</v>
      </c>
      <c r="AW44" s="5">
        <f t="shared" si="206"/>
        <v>1.2933486638224194E-7</v>
      </c>
      <c r="AX44" s="5">
        <f t="shared" si="207"/>
        <v>2.9867184146786769E-6</v>
      </c>
      <c r="AY44" s="5">
        <f t="shared" si="208"/>
        <v>5.2987071666988764E-6</v>
      </c>
      <c r="AZ44" s="5">
        <f t="shared" si="209"/>
        <v>4.7001916050138603E-6</v>
      </c>
      <c r="BA44" s="5">
        <f t="shared" si="210"/>
        <v>2.779520919453022E-6</v>
      </c>
      <c r="BB44" s="5">
        <f t="shared" si="211"/>
        <v>1.2327800424299172E-6</v>
      </c>
      <c r="BC44" s="5">
        <f t="shared" si="212"/>
        <v>4.3741254037766414E-7</v>
      </c>
      <c r="BD44" s="5">
        <f t="shared" si="213"/>
        <v>4.335837793215877E-3</v>
      </c>
      <c r="BE44" s="5">
        <f t="shared" si="214"/>
        <v>2.2859613047427996E-3</v>
      </c>
      <c r="BF44" s="5">
        <f t="shared" si="215"/>
        <v>6.0260776993984095E-4</v>
      </c>
      <c r="BG44" s="5">
        <f t="shared" si="216"/>
        <v>1.0590325789518002E-4</v>
      </c>
      <c r="BH44" s="5">
        <f t="shared" si="217"/>
        <v>1.3958706548787941E-5</v>
      </c>
      <c r="BI44" s="5">
        <f t="shared" si="218"/>
        <v>1.4718753125274231E-6</v>
      </c>
      <c r="BJ44" s="8">
        <f t="shared" si="219"/>
        <v>0.10393901387407513</v>
      </c>
      <c r="BK44" s="8">
        <f t="shared" si="220"/>
        <v>0.21809923618143023</v>
      </c>
      <c r="BL44" s="8">
        <f t="shared" si="221"/>
        <v>0.58241134277425965</v>
      </c>
      <c r="BM44" s="8">
        <f t="shared" si="222"/>
        <v>0.40193522598418746</v>
      </c>
      <c r="BN44" s="8">
        <f t="shared" si="223"/>
        <v>0.5956901948849177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1.2644</v>
      </c>
      <c r="F45">
        <f>VLOOKUP(B45,home!$B$2:$E$405,3,FALSE)</f>
        <v>1.5818000000000001</v>
      </c>
      <c r="G45">
        <f>VLOOKUP(C45,away!$B$2:$E$405,4,FALSE)</f>
        <v>1.1297999999999999</v>
      </c>
      <c r="H45">
        <f>VLOOKUP(A45,away!$A$2:$E$405,3,FALSE)</f>
        <v>0.96630000000000005</v>
      </c>
      <c r="I45">
        <f>VLOOKUP(C45,away!$B$2:$E$405,3,FALSE)</f>
        <v>1.6262000000000001</v>
      </c>
      <c r="J45">
        <f>VLOOKUP(B45,home!$B$2:$E$405,4,FALSE)</f>
        <v>1.0348999999999999</v>
      </c>
      <c r="K45" s="3">
        <f t="shared" si="168"/>
        <v>2.259631544016</v>
      </c>
      <c r="L45" s="3">
        <f t="shared" si="169"/>
        <v>1.6262388173940001</v>
      </c>
      <c r="M45" s="5">
        <f t="shared" si="170"/>
        <v>2.052995250474772E-2</v>
      </c>
      <c r="N45" s="5">
        <f t="shared" si="171"/>
        <v>4.6390128276878238E-2</v>
      </c>
      <c r="O45" s="5">
        <f t="shared" si="172"/>
        <v>3.3386605682475916E-2</v>
      </c>
      <c r="P45" s="5">
        <f t="shared" si="173"/>
        <v>7.544142734774642E-2</v>
      </c>
      <c r="Q45" s="5">
        <f t="shared" si="174"/>
        <v>5.2412298592691343E-2</v>
      </c>
      <c r="R45" s="5">
        <f t="shared" si="175"/>
        <v>2.7147297070934728E-2</v>
      </c>
      <c r="S45" s="5">
        <f t="shared" si="176"/>
        <v>6.930616326254431E-2</v>
      </c>
      <c r="T45" s="5">
        <f t="shared" si="177"/>
        <v>8.5234914480279575E-2</v>
      </c>
      <c r="U45" s="5">
        <f t="shared" si="178"/>
        <v>6.1342888796257281E-2</v>
      </c>
      <c r="V45" s="5">
        <f t="shared" si="179"/>
        <v>2.8297710540587759E-2</v>
      </c>
      <c r="W45" s="5">
        <f t="shared" si="180"/>
        <v>3.9477494398143589E-2</v>
      </c>
      <c r="X45" s="5">
        <f t="shared" si="181"/>
        <v>6.4199833803715287E-2</v>
      </c>
      <c r="Y45" s="5">
        <f t="shared" si="182"/>
        <v>5.2202130900922669E-2</v>
      </c>
      <c r="Z45" s="5">
        <f t="shared" si="183"/>
        <v>1.47159960946935E-2</v>
      </c>
      <c r="AA45" s="5">
        <f t="shared" si="184"/>
        <v>3.3252728977185703E-2</v>
      </c>
      <c r="AB45" s="5">
        <f t="shared" si="185"/>
        <v>3.7569457660731859E-2</v>
      </c>
      <c r="AC45" s="5">
        <f t="shared" si="186"/>
        <v>6.4991007448799961E-3</v>
      </c>
      <c r="AD45" s="5">
        <f t="shared" si="187"/>
        <v>2.2301147905190052E-2</v>
      </c>
      <c r="AE45" s="5">
        <f t="shared" si="188"/>
        <v>3.626699239586495E-2</v>
      </c>
      <c r="AF45" s="5">
        <f t="shared" si="189"/>
        <v>2.9489395412144313E-2</v>
      </c>
      <c r="AG45" s="5">
        <f t="shared" si="190"/>
        <v>1.598559984023654E-2</v>
      </c>
      <c r="AH45" s="5">
        <f t="shared" si="191"/>
        <v>5.9829310214522691E-3</v>
      </c>
      <c r="AI45" s="5">
        <f t="shared" si="192"/>
        <v>1.3519219661745416E-2</v>
      </c>
      <c r="AJ45" s="5">
        <f t="shared" si="193"/>
        <v>1.527422759908063E-2</v>
      </c>
      <c r="AK45" s="5">
        <f t="shared" si="194"/>
        <v>1.1504708831120789E-2</v>
      </c>
      <c r="AL45" s="5">
        <f t="shared" si="195"/>
        <v>9.5528995803991791E-4</v>
      </c>
      <c r="AM45" s="5">
        <f t="shared" si="196"/>
        <v>1.0078475454866754E-2</v>
      </c>
      <c r="AN45" s="5">
        <f t="shared" si="197"/>
        <v>1.6390008004856963E-2</v>
      </c>
      <c r="AO45" s="5">
        <f t="shared" si="198"/>
        <v>1.3327033617448395E-2</v>
      </c>
      <c r="AP45" s="5">
        <f t="shared" si="199"/>
        <v>7.2243131298031209E-3</v>
      </c>
      <c r="AQ45" s="5">
        <f t="shared" si="200"/>
        <v>2.9371146101737433E-3</v>
      </c>
      <c r="AR45" s="5">
        <f t="shared" si="201"/>
        <v>1.9459349337752837E-3</v>
      </c>
      <c r="AS45" s="5">
        <f t="shared" si="202"/>
        <v>4.3970959589613176E-3</v>
      </c>
      <c r="AT45" s="5">
        <f t="shared" si="203"/>
        <v>4.9679083654671384E-3</v>
      </c>
      <c r="AU45" s="5">
        <f t="shared" si="204"/>
        <v>3.7418808167968376E-3</v>
      </c>
      <c r="AV45" s="5">
        <f t="shared" si="205"/>
        <v>2.1138179818956226E-3</v>
      </c>
      <c r="AW45" s="5">
        <f t="shared" si="206"/>
        <v>9.7511236527910602E-5</v>
      </c>
      <c r="AX45" s="5">
        <f t="shared" si="207"/>
        <v>3.7956068422346527E-3</v>
      </c>
      <c r="AY45" s="5">
        <f t="shared" si="208"/>
        <v>6.1725631824082559E-3</v>
      </c>
      <c r="AZ45" s="5">
        <f t="shared" si="209"/>
        <v>5.0190309250246756E-3</v>
      </c>
      <c r="BA45" s="5">
        <f t="shared" si="210"/>
        <v>2.7207143053253478E-3</v>
      </c>
      <c r="BB45" s="5">
        <f t="shared" si="211"/>
        <v>1.1061328035898079E-3</v>
      </c>
      <c r="BC45" s="5">
        <f t="shared" si="212"/>
        <v>3.5976722047811991E-4</v>
      </c>
      <c r="BD45" s="5">
        <f t="shared" si="213"/>
        <v>5.27425820904731E-4</v>
      </c>
      <c r="BE45" s="5">
        <f t="shared" si="214"/>
        <v>1.1917880220448638E-3</v>
      </c>
      <c r="BF45" s="5">
        <f t="shared" si="215"/>
        <v>1.3465009041965053E-3</v>
      </c>
      <c r="BG45" s="5">
        <f t="shared" si="216"/>
        <v>1.014198639056163E-3</v>
      </c>
      <c r="BH45" s="5">
        <f t="shared" si="217"/>
        <v>5.7292880917735099E-4</v>
      </c>
      <c r="BI45" s="5">
        <f t="shared" si="218"/>
        <v>2.589216019385331E-4</v>
      </c>
      <c r="BJ45" s="8">
        <f t="shared" si="219"/>
        <v>0.51309069610227653</v>
      </c>
      <c r="BK45" s="8">
        <f t="shared" si="220"/>
        <v>0.20720220754095439</v>
      </c>
      <c r="BL45" s="8">
        <f t="shared" si="221"/>
        <v>0.26105846715519893</v>
      </c>
      <c r="BM45" s="8">
        <f t="shared" si="222"/>
        <v>0.73468460547176839</v>
      </c>
      <c r="BN45" s="8">
        <f t="shared" si="223"/>
        <v>0.25530770947547438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1.2644</v>
      </c>
      <c r="F46">
        <f>VLOOKUP(B46,home!$B$2:$E$405,3,FALSE)</f>
        <v>0.67789999999999995</v>
      </c>
      <c r="G46">
        <f>VLOOKUP(C46,away!$B$2:$E$405,4,FALSE)</f>
        <v>1.1297999999999999</v>
      </c>
      <c r="H46">
        <f>VLOOKUP(A46,away!$A$2:$E$405,3,FALSE)</f>
        <v>0.96630000000000005</v>
      </c>
      <c r="I46">
        <f>VLOOKUP(C46,away!$B$2:$E$405,3,FALSE)</f>
        <v>0.88700000000000001</v>
      </c>
      <c r="J46">
        <f>VLOOKUP(B46,home!$B$2:$E$405,4,FALSE)</f>
        <v>0.73919999999999997</v>
      </c>
      <c r="K46" s="3">
        <f t="shared" si="168"/>
        <v>0.96839311144799989</v>
      </c>
      <c r="L46" s="3">
        <f t="shared" si="169"/>
        <v>0.63357430751999999</v>
      </c>
      <c r="M46" s="5">
        <f t="shared" si="170"/>
        <v>0.20149969344365418</v>
      </c>
      <c r="N46" s="5">
        <f t="shared" si="171"/>
        <v>0.19513091508971839</v>
      </c>
      <c r="O46" s="5">
        <f t="shared" si="172"/>
        <v>0.1276650287390555</v>
      </c>
      <c r="P46" s="5">
        <f t="shared" si="173"/>
        <v>0.12362993440371225</v>
      </c>
      <c r="Q46" s="5">
        <f t="shared" si="174"/>
        <v>9.4481717001713927E-2</v>
      </c>
      <c r="R46" s="5">
        <f t="shared" si="175"/>
        <v>4.0442641088933987E-2</v>
      </c>
      <c r="S46" s="5">
        <f t="shared" si="176"/>
        <v>1.8963255501106002E-2</v>
      </c>
      <c r="T46" s="5">
        <f t="shared" si="177"/>
        <v>5.986118842266152E-2</v>
      </c>
      <c r="U46" s="5">
        <f t="shared" si="178"/>
        <v>3.9164375039287505E-2</v>
      </c>
      <c r="V46" s="5">
        <f t="shared" si="179"/>
        <v>1.2927651504994852E-3</v>
      </c>
      <c r="W46" s="5">
        <f t="shared" si="180"/>
        <v>3.0498481300746387E-2</v>
      </c>
      <c r="X46" s="5">
        <f t="shared" si="181"/>
        <v>1.9323054170532063E-2</v>
      </c>
      <c r="Y46" s="5">
        <f t="shared" si="182"/>
        <v>6.121295332633149E-3</v>
      </c>
      <c r="Z46" s="5">
        <f t="shared" si="183"/>
        <v>8.5411394407337495E-3</v>
      </c>
      <c r="AA46" s="5">
        <f t="shared" si="184"/>
        <v>8.2711805983233851E-3</v>
      </c>
      <c r="AB46" s="5">
        <f t="shared" si="185"/>
        <v>4.0048771574793555E-3</v>
      </c>
      <c r="AC46" s="5">
        <f t="shared" si="186"/>
        <v>4.9573422428167541E-5</v>
      </c>
      <c r="AD46" s="5">
        <f t="shared" si="187"/>
        <v>7.3836298003171078E-3</v>
      </c>
      <c r="AE46" s="5">
        <f t="shared" si="188"/>
        <v>4.6780781377199479E-3</v>
      </c>
      <c r="AF46" s="5">
        <f t="shared" si="189"/>
        <v>1.4819550583151833E-3</v>
      </c>
      <c r="AG46" s="5">
        <f t="shared" si="190"/>
        <v>3.1297621661593452E-4</v>
      </c>
      <c r="AH46" s="5">
        <f t="shared" si="191"/>
        <v>1.352861626648661E-3</v>
      </c>
      <c r="AI46" s="5">
        <f t="shared" si="192"/>
        <v>1.3101018799888992E-3</v>
      </c>
      <c r="AJ46" s="5">
        <f t="shared" si="193"/>
        <v>6.3434681793816212E-4</v>
      </c>
      <c r="AK46" s="5">
        <f t="shared" si="194"/>
        <v>2.0476569625342493E-4</v>
      </c>
      <c r="AL46" s="5">
        <f t="shared" si="195"/>
        <v>1.2166289403662393E-6</v>
      </c>
      <c r="AM46" s="5">
        <f t="shared" si="196"/>
        <v>1.4300512472218523E-3</v>
      </c>
      <c r="AN46" s="5">
        <f t="shared" si="197"/>
        <v>9.0604372867669736E-4</v>
      </c>
      <c r="AO46" s="5">
        <f t="shared" si="198"/>
        <v>2.8702301398958859E-4</v>
      </c>
      <c r="AP46" s="5">
        <f t="shared" si="199"/>
        <v>6.0616802443585629E-5</v>
      </c>
      <c r="AQ46" s="5">
        <f t="shared" si="200"/>
        <v>9.6013121580678492E-6</v>
      </c>
      <c r="AR46" s="5">
        <f t="shared" si="201"/>
        <v>1.7142767365486132E-4</v>
      </c>
      <c r="AS46" s="5">
        <f t="shared" si="202"/>
        <v>1.6600937827892343E-4</v>
      </c>
      <c r="AT46" s="5">
        <f t="shared" si="203"/>
        <v>8.0381169180537338E-5</v>
      </c>
      <c r="AU46" s="5">
        <f t="shared" si="204"/>
        <v>2.5946856841522883E-5</v>
      </c>
      <c r="AV46" s="5">
        <f t="shared" si="205"/>
        <v>6.28168935726454E-6</v>
      </c>
      <c r="AW46" s="5">
        <f t="shared" si="206"/>
        <v>2.0735040656690734E-8</v>
      </c>
      <c r="AX46" s="5">
        <f t="shared" si="207"/>
        <v>2.3080862947121028E-4</v>
      </c>
      <c r="AY46" s="5">
        <f t="shared" si="208"/>
        <v>1.4623441758686233E-4</v>
      </c>
      <c r="AZ46" s="5">
        <f t="shared" si="209"/>
        <v>4.6325184929093395E-5</v>
      </c>
      <c r="BA46" s="5">
        <f t="shared" si="210"/>
        <v>9.7834823207287641E-6</v>
      </c>
      <c r="BB46" s="5">
        <f t="shared" si="211"/>
        <v>1.5496407591224718E-6</v>
      </c>
      <c r="BC46" s="5">
        <f t="shared" si="212"/>
        <v>1.9636251417315752E-7</v>
      </c>
      <c r="BD46" s="5">
        <f t="shared" si="213"/>
        <v>1.8102028270940544E-5</v>
      </c>
      <c r="BE46" s="5">
        <f t="shared" si="214"/>
        <v>1.7529879480815768E-5</v>
      </c>
      <c r="BF46" s="5">
        <f t="shared" si="215"/>
        <v>8.4879072668678161E-6</v>
      </c>
      <c r="BG46" s="5">
        <f t="shared" si="216"/>
        <v>2.7398769759480715E-6</v>
      </c>
      <c r="BH46" s="5">
        <f t="shared" si="217"/>
        <v>6.6331949743077223E-7</v>
      </c>
      <c r="BI46" s="5">
        <f t="shared" si="218"/>
        <v>1.2847080640022187E-7</v>
      </c>
      <c r="BJ46" s="8">
        <f t="shared" si="219"/>
        <v>0.42240152435304446</v>
      </c>
      <c r="BK46" s="8">
        <f t="shared" si="220"/>
        <v>0.34558267296792733</v>
      </c>
      <c r="BL46" s="8">
        <f t="shared" si="221"/>
        <v>0.22354787689352035</v>
      </c>
      <c r="BM46" s="8">
        <f t="shared" si="222"/>
        <v>0.21707707020589165</v>
      </c>
      <c r="BN46" s="8">
        <f t="shared" si="223"/>
        <v>0.78284992976678835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1.2644</v>
      </c>
      <c r="F47">
        <f>VLOOKUP(B47,home!$B$2:$E$405,3,FALSE)</f>
        <v>1.1862999999999999</v>
      </c>
      <c r="G47">
        <f>VLOOKUP(C47,away!$B$2:$E$405,4,FALSE)</f>
        <v>0.56489999999999996</v>
      </c>
      <c r="H47">
        <f>VLOOKUP(A47,away!$A$2:$E$405,3,FALSE)</f>
        <v>0.96630000000000005</v>
      </c>
      <c r="I47">
        <f>VLOOKUP(C47,away!$B$2:$E$405,3,FALSE)</f>
        <v>0.59140000000000004</v>
      </c>
      <c r="J47">
        <f>VLOOKUP(B47,home!$B$2:$E$405,4,FALSE)</f>
        <v>1.1641999999999999</v>
      </c>
      <c r="K47" s="3">
        <f t="shared" si="168"/>
        <v>0.84732611602799979</v>
      </c>
      <c r="L47" s="3">
        <f t="shared" si="169"/>
        <v>0.66530516444400001</v>
      </c>
      <c r="M47" s="5">
        <f t="shared" si="170"/>
        <v>0.22032946592822727</v>
      </c>
      <c r="N47" s="5">
        <f t="shared" si="171"/>
        <v>0.18669091061148832</v>
      </c>
      <c r="O47" s="5">
        <f t="shared" si="172"/>
        <v>0.14658633156123793</v>
      </c>
      <c r="P47" s="5">
        <f t="shared" si="173"/>
        <v>0.12420642698457633</v>
      </c>
      <c r="Q47" s="5">
        <f t="shared" si="174"/>
        <v>7.9094042093081449E-2</v>
      </c>
      <c r="R47" s="5">
        <f t="shared" si="175"/>
        <v>4.876232171229606E-2</v>
      </c>
      <c r="S47" s="5">
        <f t="shared" si="176"/>
        <v>1.7504735963573236E-2</v>
      </c>
      <c r="T47" s="5">
        <f t="shared" si="177"/>
        <v>5.2621674681278208E-2</v>
      </c>
      <c r="U47" s="5">
        <f t="shared" si="178"/>
        <v>4.1317588664987616E-2</v>
      </c>
      <c r="V47" s="5">
        <f t="shared" si="179"/>
        <v>1.0964391692959274E-3</v>
      </c>
      <c r="W47" s="5">
        <f t="shared" si="180"/>
        <v>2.233948249589528E-2</v>
      </c>
      <c r="X47" s="5">
        <f t="shared" si="181"/>
        <v>1.4862573075525468E-2</v>
      </c>
      <c r="Y47" s="5">
        <f t="shared" si="182"/>
        <v>4.9440733120367196E-3</v>
      </c>
      <c r="Z47" s="5">
        <f t="shared" si="183"/>
        <v>1.0813941488490122E-2</v>
      </c>
      <c r="AA47" s="5">
        <f t="shared" si="184"/>
        <v>9.1629350403963812E-3</v>
      </c>
      <c r="AB47" s="5">
        <f t="shared" si="185"/>
        <v>3.8819970795979648E-3</v>
      </c>
      <c r="AC47" s="5">
        <f t="shared" si="186"/>
        <v>3.8631008524679853E-5</v>
      </c>
      <c r="AD47" s="5">
        <f t="shared" si="187"/>
        <v>4.7322067343306077E-3</v>
      </c>
      <c r="AE47" s="5">
        <f t="shared" si="188"/>
        <v>3.1483615795668291E-3</v>
      </c>
      <c r="AF47" s="5">
        <f t="shared" si="189"/>
        <v>1.0473106092114403E-3</v>
      </c>
      <c r="AG47" s="5">
        <f t="shared" si="190"/>
        <v>2.3226038569512111E-4</v>
      </c>
      <c r="AH47" s="5">
        <f t="shared" si="191"/>
        <v>1.7986427800719287E-3</v>
      </c>
      <c r="AI47" s="5">
        <f t="shared" si="192"/>
        <v>1.524037000960151E-3</v>
      </c>
      <c r="AJ47" s="5">
        <f t="shared" si="193"/>
        <v>6.4567817635326295E-4</v>
      </c>
      <c r="AK47" s="5">
        <f t="shared" si="194"/>
        <v>1.8236666045781742E-4</v>
      </c>
      <c r="AL47" s="5">
        <f t="shared" si="195"/>
        <v>8.7109901881652573E-7</v>
      </c>
      <c r="AM47" s="5">
        <f t="shared" si="196"/>
        <v>8.0194447048837988E-4</v>
      </c>
      <c r="AN47" s="5">
        <f t="shared" si="197"/>
        <v>5.3353779781322808E-4</v>
      </c>
      <c r="AO47" s="5">
        <f t="shared" si="198"/>
        <v>1.7748272615560965E-4</v>
      </c>
      <c r="AP47" s="5">
        <f t="shared" si="199"/>
        <v>3.9360058103642444E-5</v>
      </c>
      <c r="AQ47" s="5">
        <f t="shared" si="200"/>
        <v>6.5466124822923071E-6</v>
      </c>
      <c r="AR47" s="5">
        <f t="shared" si="201"/>
        <v>2.3932926611435368E-4</v>
      </c>
      <c r="AS47" s="5">
        <f t="shared" si="202"/>
        <v>2.0278993750850687E-4</v>
      </c>
      <c r="AT47" s="5">
        <f t="shared" si="203"/>
        <v>8.5914605059321959E-5</v>
      </c>
      <c r="AU47" s="5">
        <f t="shared" si="204"/>
        <v>2.4265896204998277E-5</v>
      </c>
      <c r="AV47" s="5">
        <f t="shared" si="205"/>
        <v>5.1402818958299413E-6</v>
      </c>
      <c r="AW47" s="5">
        <f t="shared" si="206"/>
        <v>1.3640695388854097E-8</v>
      </c>
      <c r="AX47" s="5">
        <f t="shared" si="207"/>
        <v>1.1325141557484161E-4</v>
      </c>
      <c r="AY47" s="5">
        <f t="shared" si="208"/>
        <v>7.5346751662535769E-5</v>
      </c>
      <c r="AZ47" s="5">
        <f t="shared" si="209"/>
        <v>2.5064291502582295E-5</v>
      </c>
      <c r="BA47" s="5">
        <f t="shared" si="210"/>
        <v>5.5584675265992897E-6</v>
      </c>
      <c r="BB47" s="5">
        <f t="shared" si="211"/>
        <v>9.2451928796019356E-7</v>
      </c>
      <c r="BC47" s="5">
        <f t="shared" si="212"/>
        <v>1.2301749138160134E-7</v>
      </c>
      <c r="BD47" s="5">
        <f t="shared" si="213"/>
        <v>2.6537832791411973E-5</v>
      </c>
      <c r="BE47" s="5">
        <f t="shared" si="214"/>
        <v>2.2486198786947594E-5</v>
      </c>
      <c r="BF47" s="5">
        <f t="shared" si="215"/>
        <v>9.5265717411889132E-6</v>
      </c>
      <c r="BG47" s="5">
        <f t="shared" si="216"/>
        <v>2.6907043441745676E-6</v>
      </c>
      <c r="BH47" s="5">
        <f t="shared" si="217"/>
        <v>5.6997601533227554E-7</v>
      </c>
      <c r="BI47" s="5">
        <f t="shared" si="218"/>
        <v>9.6591112660122558E-8</v>
      </c>
      <c r="BJ47" s="8">
        <f t="shared" si="219"/>
        <v>0.37149203570619838</v>
      </c>
      <c r="BK47" s="8">
        <f t="shared" si="220"/>
        <v>0.36325191690487879</v>
      </c>
      <c r="BL47" s="8">
        <f t="shared" si="221"/>
        <v>0.25448124653793386</v>
      </c>
      <c r="BM47" s="8">
        <f t="shared" si="222"/>
        <v>0.19429430863562677</v>
      </c>
      <c r="BN47" s="8">
        <f t="shared" si="223"/>
        <v>0.80566949889090733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1.2644</v>
      </c>
      <c r="F48">
        <f>VLOOKUP(B48,home!$B$2:$E$405,3,FALSE)</f>
        <v>1.4939</v>
      </c>
      <c r="G48">
        <f>VLOOKUP(C48,away!$B$2:$E$405,4,FALSE)</f>
        <v>1.4829000000000001</v>
      </c>
      <c r="H48">
        <f>VLOOKUP(A48,away!$A$2:$E$405,3,FALSE)</f>
        <v>0.96630000000000005</v>
      </c>
      <c r="I48">
        <f>VLOOKUP(C48,away!$B$2:$E$405,3,FALSE)</f>
        <v>1.1641999999999999</v>
      </c>
      <c r="J48">
        <f>VLOOKUP(B48,home!$B$2:$E$405,4,FALSE)</f>
        <v>0.68989999999999996</v>
      </c>
      <c r="K48" s="3">
        <f t="shared" si="168"/>
        <v>2.801030769564</v>
      </c>
      <c r="L48" s="3">
        <f t="shared" si="169"/>
        <v>0.77611436075399998</v>
      </c>
      <c r="M48" s="5">
        <f t="shared" si="170"/>
        <v>2.7955393446625159E-2</v>
      </c>
      <c r="N48" s="5">
        <f t="shared" si="171"/>
        <v>7.8303917219264871E-2</v>
      </c>
      <c r="O48" s="5">
        <f t="shared" si="172"/>
        <v>2.1696582314454049E-2</v>
      </c>
      <c r="P48" s="5">
        <f t="shared" si="173"/>
        <v>6.0772794657163898E-2</v>
      </c>
      <c r="Q48" s="5">
        <f t="shared" si="174"/>
        <v>0.10966584075427664</v>
      </c>
      <c r="R48" s="5">
        <f t="shared" si="175"/>
        <v>8.4195145567645211E-3</v>
      </c>
      <c r="S48" s="5">
        <f t="shared" si="176"/>
        <v>3.3028801557501201E-2</v>
      </c>
      <c r="T48" s="5">
        <f t="shared" si="177"/>
        <v>8.5113233893555379E-2</v>
      </c>
      <c r="U48" s="5">
        <f t="shared" si="178"/>
        <v>2.3583319338289426E-2</v>
      </c>
      <c r="V48" s="5">
        <f t="shared" si="179"/>
        <v>7.9779976731647901E-3</v>
      </c>
      <c r="W48" s="5">
        <f t="shared" si="180"/>
        <v>0.1023924647742782</v>
      </c>
      <c r="X48" s="5">
        <f t="shared" si="181"/>
        <v>7.9468262344315393E-2</v>
      </c>
      <c r="Y48" s="5">
        <f t="shared" si="182"/>
        <v>3.0838229814794747E-2</v>
      </c>
      <c r="Z48" s="5">
        <f t="shared" si="183"/>
        <v>2.1781687193607648E-3</v>
      </c>
      <c r="AA48" s="5">
        <f t="shared" si="184"/>
        <v>6.1011176042313157E-3</v>
      </c>
      <c r="AB48" s="5">
        <f t="shared" si="185"/>
        <v>8.5447090690902554E-3</v>
      </c>
      <c r="AC48" s="5">
        <f t="shared" si="186"/>
        <v>1.0839706461569824E-3</v>
      </c>
      <c r="AD48" s="5">
        <f t="shared" si="187"/>
        <v>7.1701111101062795E-2</v>
      </c>
      <c r="AE48" s="5">
        <f t="shared" si="188"/>
        <v>5.5648262007552893E-2</v>
      </c>
      <c r="AF48" s="5">
        <f t="shared" si="189"/>
        <v>2.1594707647531505E-2</v>
      </c>
      <c r="AG48" s="5">
        <f t="shared" si="190"/>
        <v>5.5866542405111439E-3</v>
      </c>
      <c r="AH48" s="5">
        <f t="shared" si="191"/>
        <v>4.2262700581025968E-4</v>
      </c>
      <c r="AI48" s="5">
        <f t="shared" si="192"/>
        <v>1.1837912473232409E-3</v>
      </c>
      <c r="AJ48" s="5">
        <f t="shared" si="193"/>
        <v>1.6579178542464725E-3</v>
      </c>
      <c r="AK48" s="5">
        <f t="shared" si="194"/>
        <v>1.5479596410512976E-3</v>
      </c>
      <c r="AL48" s="5">
        <f t="shared" si="195"/>
        <v>9.425862757977991E-5</v>
      </c>
      <c r="AM48" s="5">
        <f t="shared" si="196"/>
        <v>4.0167403681200739E-2</v>
      </c>
      <c r="AN48" s="5">
        <f t="shared" si="197"/>
        <v>3.1174498831182978E-2</v>
      </c>
      <c r="AO48" s="5">
        <f t="shared" si="198"/>
        <v>1.2097488116094946E-2</v>
      </c>
      <c r="AP48" s="5">
        <f t="shared" si="199"/>
        <v>3.1296780853173807E-3</v>
      </c>
      <c r="AQ48" s="5">
        <f t="shared" si="200"/>
        <v>6.0724702663797535E-4</v>
      </c>
      <c r="AR48" s="5">
        <f t="shared" si="201"/>
        <v>6.5601377690361365E-5</v>
      </c>
      <c r="AS48" s="5">
        <f t="shared" si="202"/>
        <v>1.8375147743649153E-4</v>
      </c>
      <c r="AT48" s="5">
        <f t="shared" si="203"/>
        <v>2.5734677112622894E-4</v>
      </c>
      <c r="AU48" s="5">
        <f t="shared" si="204"/>
        <v>2.4027874145750389E-4</v>
      </c>
      <c r="AV48" s="5">
        <f t="shared" si="205"/>
        <v>1.6825703702364538E-4</v>
      </c>
      <c r="AW48" s="5">
        <f t="shared" si="206"/>
        <v>5.6919648613196832E-6</v>
      </c>
      <c r="AX48" s="5">
        <f t="shared" si="207"/>
        <v>1.8751688940756937E-2</v>
      </c>
      <c r="AY48" s="5">
        <f t="shared" si="208"/>
        <v>1.4553455075313422E-2</v>
      </c>
      <c r="AZ48" s="5">
        <f t="shared" si="209"/>
        <v>5.647572741269466E-3</v>
      </c>
      <c r="BA48" s="5">
        <f t="shared" si="210"/>
        <v>1.4610541026340224E-3</v>
      </c>
      <c r="BB48" s="5">
        <f t="shared" si="211"/>
        <v>2.8348626772320336E-4</v>
      </c>
      <c r="BC48" s="5">
        <f t="shared" si="212"/>
        <v>4.400355269130626E-5</v>
      </c>
      <c r="BD48" s="5">
        <f t="shared" si="213"/>
        <v>8.4856952184560825E-6</v>
      </c>
      <c r="BE48" s="5">
        <f t="shared" si="214"/>
        <v>2.37686934080376E-5</v>
      </c>
      <c r="BF48" s="5">
        <f t="shared" si="215"/>
        <v>3.3288420794123169E-5</v>
      </c>
      <c r="BG48" s="5">
        <f t="shared" si="216"/>
        <v>3.1080630304844363E-5</v>
      </c>
      <c r="BH48" s="5">
        <f t="shared" si="217"/>
        <v>2.1764450455328095E-5</v>
      </c>
      <c r="BI48" s="5">
        <f t="shared" si="218"/>
        <v>1.2192579081605035E-5</v>
      </c>
      <c r="BJ48" s="8">
        <f t="shared" si="219"/>
        <v>0.76823026021796592</v>
      </c>
      <c r="BK48" s="8">
        <f t="shared" si="220"/>
        <v>0.14546667168350522</v>
      </c>
      <c r="BL48" s="8">
        <f t="shared" si="221"/>
        <v>7.4203354505257446E-2</v>
      </c>
      <c r="BM48" s="8">
        <f t="shared" si="222"/>
        <v>0.66871664906708828</v>
      </c>
      <c r="BN48" s="8">
        <f t="shared" si="223"/>
        <v>0.30681404294854914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1.6515</v>
      </c>
      <c r="F49">
        <f>VLOOKUP(B49,home!$B$2:$E$405,3,FALSE)</f>
        <v>1.0899000000000001</v>
      </c>
      <c r="G49">
        <f>VLOOKUP(C49,away!$B$2:$E$405,4,FALSE)</f>
        <v>0.96879999999999999</v>
      </c>
      <c r="H49">
        <f>VLOOKUP(A49,away!$A$2:$E$405,3,FALSE)</f>
        <v>1.3485</v>
      </c>
      <c r="I49">
        <f>VLOOKUP(C49,away!$B$2:$E$405,3,FALSE)</f>
        <v>1.0382</v>
      </c>
      <c r="J49">
        <f>VLOOKUP(B49,home!$B$2:$E$405,4,FALSE)</f>
        <v>1.0382</v>
      </c>
      <c r="K49" s="3">
        <f t="shared" si="168"/>
        <v>1.74381079068</v>
      </c>
      <c r="L49" s="3">
        <f t="shared" si="169"/>
        <v>1.4534931851399999</v>
      </c>
      <c r="M49" s="5">
        <f t="shared" si="170"/>
        <v>4.0872248140127389E-2</v>
      </c>
      <c r="N49" s="5">
        <f t="shared" si="171"/>
        <v>7.1273467346104707E-2</v>
      </c>
      <c r="O49" s="5">
        <f t="shared" si="172"/>
        <v>5.9407534133026199E-2</v>
      </c>
      <c r="P49" s="5">
        <f t="shared" si="173"/>
        <v>0.10359549906886151</v>
      </c>
      <c r="Q49" s="5">
        <f t="shared" si="174"/>
        <v>6.2143720723658015E-2</v>
      </c>
      <c r="R49" s="5">
        <f t="shared" si="175"/>
        <v>4.3174223004162765E-2</v>
      </c>
      <c r="S49" s="5">
        <f t="shared" si="176"/>
        <v>6.5643730866800809E-2</v>
      </c>
      <c r="T49" s="5">
        <f t="shared" si="177"/>
        <v>9.0325474571080311E-2</v>
      </c>
      <c r="U49" s="5">
        <f t="shared" si="178"/>
        <v>7.528767595388372E-2</v>
      </c>
      <c r="V49" s="5">
        <f t="shared" si="179"/>
        <v>1.8486858087868811E-2</v>
      </c>
      <c r="W49" s="5">
        <f t="shared" si="180"/>
        <v>3.6122296923639718E-2</v>
      </c>
      <c r="X49" s="5">
        <f t="shared" si="181"/>
        <v>5.2503512410113917E-2</v>
      </c>
      <c r="Y49" s="5">
        <f t="shared" si="182"/>
        <v>3.8156748742007009E-2</v>
      </c>
      <c r="Z49" s="5">
        <f t="shared" si="183"/>
        <v>2.0917812970088392E-2</v>
      </c>
      <c r="AA49" s="5">
        <f t="shared" si="184"/>
        <v>3.6476707974666199E-2</v>
      </c>
      <c r="AB49" s="5">
        <f t="shared" si="185"/>
        <v>3.1804238487353066E-2</v>
      </c>
      <c r="AC49" s="5">
        <f t="shared" si="186"/>
        <v>2.928569165167442E-3</v>
      </c>
      <c r="AD49" s="5">
        <f t="shared" si="187"/>
        <v>1.5747612789897489E-2</v>
      </c>
      <c r="AE49" s="5">
        <f t="shared" si="188"/>
        <v>2.2889047872339502E-2</v>
      </c>
      <c r="AF49" s="5">
        <f t="shared" si="189"/>
        <v>1.6634537548394345E-2</v>
      </c>
      <c r="AG49" s="5">
        <f t="shared" si="190"/>
        <v>8.05939565484887E-3</v>
      </c>
      <c r="AH49" s="5">
        <f t="shared" si="191"/>
        <v>7.6009746500141492E-3</v>
      </c>
      <c r="AI49" s="5">
        <f t="shared" si="192"/>
        <v>1.3254661614379812E-2</v>
      </c>
      <c r="AJ49" s="5">
        <f t="shared" si="193"/>
        <v>1.1556810974983754E-2</v>
      </c>
      <c r="AK49" s="5">
        <f t="shared" si="194"/>
        <v>6.7176305613419057E-3</v>
      </c>
      <c r="AL49" s="5">
        <f t="shared" si="195"/>
        <v>2.9691205943266087E-4</v>
      </c>
      <c r="AM49" s="5">
        <f t="shared" si="196"/>
        <v>5.4921714220947122E-3</v>
      </c>
      <c r="AN49" s="5">
        <f t="shared" si="197"/>
        <v>7.982833733635326E-3</v>
      </c>
      <c r="AO49" s="5">
        <f t="shared" si="198"/>
        <v>5.8014972149723256E-3</v>
      </c>
      <c r="AP49" s="5">
        <f t="shared" si="199"/>
        <v>2.8108122218569874E-3</v>
      </c>
      <c r="AQ49" s="5">
        <f t="shared" si="200"/>
        <v>1.0213741022943388E-3</v>
      </c>
      <c r="AR49" s="5">
        <f t="shared" si="201"/>
        <v>2.2095929708434887E-3</v>
      </c>
      <c r="AS49" s="5">
        <f t="shared" si="202"/>
        <v>3.853112065567555E-3</v>
      </c>
      <c r="AT49" s="5">
        <f t="shared" si="203"/>
        <v>3.3595491988180036E-3</v>
      </c>
      <c r="AU49" s="5">
        <f t="shared" si="204"/>
        <v>1.9528060482397272E-3</v>
      </c>
      <c r="AV49" s="5">
        <f t="shared" si="205"/>
        <v>8.5133106475640172E-4</v>
      </c>
      <c r="AW49" s="5">
        <f t="shared" si="206"/>
        <v>2.0904399532250422E-5</v>
      </c>
      <c r="AX49" s="5">
        <f t="shared" si="207"/>
        <v>1.5962179650188498E-3</v>
      </c>
      <c r="AY49" s="5">
        <f t="shared" si="208"/>
        <v>2.3200919341529371E-3</v>
      </c>
      <c r="AZ49" s="5">
        <f t="shared" si="209"/>
        <v>1.6861189075947883E-3</v>
      </c>
      <c r="BA49" s="5">
        <f t="shared" si="210"/>
        <v>8.1692078050824165E-4</v>
      </c>
      <c r="BB49" s="5">
        <f t="shared" si="211"/>
        <v>2.9684719681699492E-4</v>
      </c>
      <c r="BC49" s="5">
        <f t="shared" si="212"/>
        <v>8.6293075520282745E-5</v>
      </c>
      <c r="BD49" s="5">
        <f t="shared" si="213"/>
        <v>5.3527138750904387E-4</v>
      </c>
      <c r="BE49" s="5">
        <f t="shared" si="214"/>
        <v>9.3341202148052656E-4</v>
      </c>
      <c r="BF49" s="5">
        <f t="shared" si="215"/>
        <v>8.1384697760408721E-4</v>
      </c>
      <c r="BG49" s="5">
        <f t="shared" si="216"/>
        <v>4.7306504716943708E-4</v>
      </c>
      <c r="BH49" s="5">
        <f t="shared" si="217"/>
        <v>2.06233983486902E-4</v>
      </c>
      <c r="BI49" s="5">
        <f t="shared" si="218"/>
        <v>7.1926609161875987E-5</v>
      </c>
      <c r="BJ49" s="8">
        <f t="shared" si="219"/>
        <v>0.44376699313654971</v>
      </c>
      <c r="BK49" s="8">
        <f t="shared" si="220"/>
        <v>0.23414390932241158</v>
      </c>
      <c r="BL49" s="8">
        <f t="shared" si="221"/>
        <v>0.30054060472844846</v>
      </c>
      <c r="BM49" s="8">
        <f t="shared" si="222"/>
        <v>0.61660344020693714</v>
      </c>
      <c r="BN49" s="8">
        <f t="shared" si="223"/>
        <v>0.38046669241594055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1.6515</v>
      </c>
      <c r="F50">
        <f>VLOOKUP(B50,home!$B$2:$E$405,3,FALSE)</f>
        <v>1.0899000000000001</v>
      </c>
      <c r="G50">
        <f>VLOOKUP(C50,away!$B$2:$E$405,4,FALSE)</f>
        <v>0.9083</v>
      </c>
      <c r="H50">
        <f>VLOOKUP(A50,away!$A$2:$E$405,3,FALSE)</f>
        <v>1.3485</v>
      </c>
      <c r="I50">
        <f>VLOOKUP(C50,away!$B$2:$E$405,3,FALSE)</f>
        <v>1.1123000000000001</v>
      </c>
      <c r="J50">
        <f>VLOOKUP(B50,home!$B$2:$E$405,4,FALSE)</f>
        <v>0.88990000000000002</v>
      </c>
      <c r="K50" s="3">
        <f t="shared" si="168"/>
        <v>1.6349126147550002</v>
      </c>
      <c r="L50" s="3">
        <f t="shared" si="169"/>
        <v>1.3347935358450003</v>
      </c>
      <c r="M50" s="5">
        <f t="shared" si="170"/>
        <v>5.131838799405064E-2</v>
      </c>
      <c r="N50" s="5">
        <f t="shared" si="171"/>
        <v>8.3901079900364925E-2</v>
      </c>
      <c r="O50" s="5">
        <f t="shared" si="172"/>
        <v>6.8499452564444466E-2</v>
      </c>
      <c r="P50" s="5">
        <f t="shared" si="173"/>
        <v>0.11199061910142198</v>
      </c>
      <c r="Q50" s="5">
        <f t="shared" si="174"/>
        <v>6.8585466960336933E-2</v>
      </c>
      <c r="R50" s="5">
        <f t="shared" si="175"/>
        <v>4.5716313245970856E-2</v>
      </c>
      <c r="S50" s="5">
        <f t="shared" si="176"/>
        <v>6.1098464200462513E-2</v>
      </c>
      <c r="T50" s="5">
        <f t="shared" si="177"/>
        <v>9.1547437951568569E-2</v>
      </c>
      <c r="U50" s="5">
        <f t="shared" si="178"/>
        <v>7.4742177225928852E-2</v>
      </c>
      <c r="V50" s="5">
        <f t="shared" si="179"/>
        <v>1.4814821525460729E-2</v>
      </c>
      <c r="W50" s="5">
        <f t="shared" si="180"/>
        <v>3.7377081707439037E-2</v>
      </c>
      <c r="X50" s="5">
        <f t="shared" si="181"/>
        <v>4.9890687051840028E-2</v>
      </c>
      <c r="Y50" s="5">
        <f t="shared" si="182"/>
        <v>3.3296883287830967E-2</v>
      </c>
      <c r="Z50" s="5">
        <f t="shared" si="183"/>
        <v>2.0340613134462351E-2</v>
      </c>
      <c r="AA50" s="5">
        <f t="shared" si="184"/>
        <v>3.3255125005383739E-2</v>
      </c>
      <c r="AB50" s="5">
        <f t="shared" si="185"/>
        <v>2.7184611688278168E-2</v>
      </c>
      <c r="AC50" s="5">
        <f t="shared" si="186"/>
        <v>2.0206220169875599E-3</v>
      </c>
      <c r="AD50" s="5">
        <f t="shared" si="187"/>
        <v>1.5277065596555119E-2</v>
      </c>
      <c r="AE50" s="5">
        <f t="shared" si="188"/>
        <v>2.0391728404961815E-2</v>
      </c>
      <c r="AF50" s="5">
        <f t="shared" si="189"/>
        <v>1.3609373629824957E-2</v>
      </c>
      <c r="AG50" s="5">
        <f t="shared" si="190"/>
        <v>6.0552346493299193E-3</v>
      </c>
      <c r="AH50" s="5">
        <f t="shared" si="191"/>
        <v>6.7876297317510607E-3</v>
      </c>
      <c r="AI50" s="5">
        <f t="shared" si="192"/>
        <v>1.1097181472725906E-2</v>
      </c>
      <c r="AJ50" s="5">
        <f t="shared" si="193"/>
        <v>9.0714609889925319E-3</v>
      </c>
      <c r="AK50" s="5">
        <f t="shared" si="194"/>
        <v>4.9436820017205851E-3</v>
      </c>
      <c r="AL50" s="5">
        <f t="shared" si="195"/>
        <v>1.7638177619970036E-4</v>
      </c>
      <c r="AM50" s="5">
        <f t="shared" si="196"/>
        <v>4.9953334520495135E-3</v>
      </c>
      <c r="AN50" s="5">
        <f t="shared" si="197"/>
        <v>6.6677388011859807E-3</v>
      </c>
      <c r="AO50" s="5">
        <f t="shared" si="198"/>
        <v>4.4500273252629698E-3</v>
      </c>
      <c r="AP50" s="5">
        <f t="shared" si="199"/>
        <v>1.9799559026982094E-3</v>
      </c>
      <c r="AQ50" s="5">
        <f t="shared" si="200"/>
        <v>6.6070808504493028E-4</v>
      </c>
      <c r="AR50" s="5">
        <f t="shared" si="201"/>
        <v>1.8120168579301302E-3</v>
      </c>
      <c r="AS50" s="5">
        <f t="shared" si="202"/>
        <v>2.9624892191786882E-3</v>
      </c>
      <c r="AT50" s="5">
        <f t="shared" si="203"/>
        <v>2.421705497755465E-3</v>
      </c>
      <c r="AU50" s="5">
        <f t="shared" si="204"/>
        <v>1.3197589558339819E-3</v>
      </c>
      <c r="AV50" s="5">
        <f t="shared" si="205"/>
        <v>5.394226413322163E-4</v>
      </c>
      <c r="AW50" s="5">
        <f t="shared" si="206"/>
        <v>1.0692022168384292E-5</v>
      </c>
      <c r="AX50" s="5">
        <f t="shared" si="207"/>
        <v>1.3611556126105647E-3</v>
      </c>
      <c r="AY50" s="5">
        <f t="shared" si="208"/>
        <v>1.8168617129917231E-3</v>
      </c>
      <c r="AZ50" s="5">
        <f t="shared" si="209"/>
        <v>1.2125676350128133E-3</v>
      </c>
      <c r="BA50" s="5">
        <f t="shared" si="210"/>
        <v>5.3950914699665419E-4</v>
      </c>
      <c r="BB50" s="5">
        <f t="shared" si="211"/>
        <v>1.8003333048509593E-4</v>
      </c>
      <c r="BC50" s="5">
        <f t="shared" si="212"/>
        <v>4.8061465153630545E-5</v>
      </c>
      <c r="BD50" s="5">
        <f t="shared" si="213"/>
        <v>4.0311139813455082E-4</v>
      </c>
      <c r="BE50" s="5">
        <f t="shared" si="214"/>
        <v>6.5905190996170236E-4</v>
      </c>
      <c r="BF50" s="5">
        <f t="shared" si="215"/>
        <v>5.3874614068738209E-4</v>
      </c>
      <c r="BG50" s="5">
        <f t="shared" si="216"/>
        <v>2.9360095385345757E-4</v>
      </c>
      <c r="BH50" s="5">
        <f t="shared" si="217"/>
        <v>1.2000297578977969E-4</v>
      </c>
      <c r="BI50" s="5">
        <f t="shared" si="218"/>
        <v>3.9238875785369911E-5</v>
      </c>
      <c r="BJ50" s="8">
        <f t="shared" si="219"/>
        <v>0.44384399160954435</v>
      </c>
      <c r="BK50" s="8">
        <f t="shared" si="220"/>
        <v>0.24323615832757484</v>
      </c>
      <c r="BL50" s="8">
        <f t="shared" si="221"/>
        <v>0.29240677935143888</v>
      </c>
      <c r="BM50" s="8">
        <f t="shared" si="222"/>
        <v>0.56801005296560725</v>
      </c>
      <c r="BN50" s="8">
        <f t="shared" si="223"/>
        <v>0.43001131976658985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1.1910000000000001</v>
      </c>
      <c r="F51">
        <f>VLOOKUP(B51,home!$B$2:$E$405,3,FALSE)</f>
        <v>1.8084</v>
      </c>
      <c r="G51">
        <f>VLOOKUP(C51,away!$B$2:$E$405,4,FALSE)</f>
        <v>1.2594000000000001</v>
      </c>
      <c r="H51">
        <f>VLOOKUP(A51,away!$A$2:$E$405,3,FALSE)</f>
        <v>1.03</v>
      </c>
      <c r="I51">
        <f>VLOOKUP(C51,away!$B$2:$E$405,3,FALSE)</f>
        <v>0.90149999999999997</v>
      </c>
      <c r="J51">
        <f>VLOOKUP(B51,home!$B$2:$E$405,4,FALSE)</f>
        <v>0.52280000000000004</v>
      </c>
      <c r="K51" s="3">
        <f t="shared" si="168"/>
        <v>2.7125012613600004</v>
      </c>
      <c r="L51" s="3">
        <f t="shared" si="169"/>
        <v>0.48544332600000001</v>
      </c>
      <c r="M51" s="5">
        <f t="shared" si="170"/>
        <v>4.0846073291153362E-2</v>
      </c>
      <c r="N51" s="5">
        <f t="shared" si="171"/>
        <v>0.1107950253238565</v>
      </c>
      <c r="O51" s="5">
        <f t="shared" si="172"/>
        <v>1.9828453672497255E-2</v>
      </c>
      <c r="P51" s="5">
        <f t="shared" si="173"/>
        <v>5.3784705597467133E-2</v>
      </c>
      <c r="Q51" s="5">
        <f t="shared" si="174"/>
        <v>0.150265822971687</v>
      </c>
      <c r="R51" s="5">
        <f t="shared" si="175"/>
        <v>4.8127952501069915E-3</v>
      </c>
      <c r="S51" s="5">
        <f t="shared" si="176"/>
        <v>1.7705462992649211E-2</v>
      </c>
      <c r="T51" s="5">
        <f t="shared" si="177"/>
        <v>7.2945540887502949E-2</v>
      </c>
      <c r="U51" s="5">
        <f t="shared" si="178"/>
        <v>1.305471318658263E-2</v>
      </c>
      <c r="V51" s="5">
        <f t="shared" si="179"/>
        <v>2.5904383560488831E-3</v>
      </c>
      <c r="W51" s="5">
        <f t="shared" si="180"/>
        <v>0.13586541144999983</v>
      </c>
      <c r="X51" s="5">
        <f t="shared" si="181"/>
        <v>6.595495722264641E-2</v>
      </c>
      <c r="Y51" s="5">
        <f t="shared" si="182"/>
        <v>1.6008696900174597E-2</v>
      </c>
      <c r="Z51" s="5">
        <f t="shared" si="183"/>
        <v>7.7877977785631349E-4</v>
      </c>
      <c r="AA51" s="5">
        <f t="shared" si="184"/>
        <v>2.1124411297569106E-3</v>
      </c>
      <c r="AB51" s="5">
        <f t="shared" si="185"/>
        <v>2.864999614507183E-3</v>
      </c>
      <c r="AC51" s="5">
        <f t="shared" si="186"/>
        <v>2.131875127802245E-4</v>
      </c>
      <c r="AD51" s="5">
        <f t="shared" si="187"/>
        <v>9.2133774983330002E-2</v>
      </c>
      <c r="AE51" s="5">
        <f t="shared" si="188"/>
        <v>4.4725726164843313E-2</v>
      </c>
      <c r="AF51" s="5">
        <f t="shared" si="189"/>
        <v>1.0855902633613381E-2</v>
      </c>
      <c r="AG51" s="5">
        <f t="shared" si="190"/>
        <v>1.7566418270644802E-3</v>
      </c>
      <c r="AH51" s="5">
        <f t="shared" si="191"/>
        <v>9.4513361396027478E-5</v>
      </c>
      <c r="AI51" s="5">
        <f t="shared" si="192"/>
        <v>2.5636761200209805E-4</v>
      </c>
      <c r="AJ51" s="5">
        <f t="shared" si="193"/>
        <v>3.4769873546377112E-4</v>
      </c>
      <c r="AK51" s="5">
        <f t="shared" si="194"/>
        <v>3.1437775283958545E-4</v>
      </c>
      <c r="AL51" s="5">
        <f t="shared" si="195"/>
        <v>1.1228719617877245E-5</v>
      </c>
      <c r="AM51" s="5">
        <f t="shared" si="196"/>
        <v>4.9982596171228209E-2</v>
      </c>
      <c r="AN51" s="5">
        <f t="shared" si="197"/>
        <v>2.4263717727475889E-2</v>
      </c>
      <c r="AO51" s="5">
        <f t="shared" si="198"/>
        <v>5.8893299173755284E-3</v>
      </c>
      <c r="AP51" s="5">
        <f t="shared" si="199"/>
        <v>9.5297863433402741E-4</v>
      </c>
      <c r="AQ51" s="5">
        <f t="shared" si="200"/>
        <v>1.15654279464512E-4</v>
      </c>
      <c r="AR51" s="5">
        <f t="shared" si="201"/>
        <v>9.1761761015055194E-6</v>
      </c>
      <c r="AS51" s="5">
        <f t="shared" si="202"/>
        <v>2.4890389249795205E-5</v>
      </c>
      <c r="AT51" s="5">
        <f t="shared" si="203"/>
        <v>3.3757606117905455E-5</v>
      </c>
      <c r="AU51" s="5">
        <f t="shared" si="204"/>
        <v>3.0522516391770873E-5</v>
      </c>
      <c r="AV51" s="5">
        <f t="shared" si="205"/>
        <v>2.0698091053139943E-5</v>
      </c>
      <c r="AW51" s="5">
        <f t="shared" si="206"/>
        <v>4.107108918804321E-7</v>
      </c>
      <c r="AX51" s="5">
        <f t="shared" si="207"/>
        <v>2.2596309193417347E-2</v>
      </c>
      <c r="AY51" s="5">
        <f t="shared" si="208"/>
        <v>1.0969227490176895E-2</v>
      </c>
      <c r="AZ51" s="5">
        <f t="shared" si="209"/>
        <v>2.6624691382410521E-3</v>
      </c>
      <c r="BA51" s="5">
        <f t="shared" si="210"/>
        <v>4.3082595794669682E-4</v>
      </c>
      <c r="BB51" s="5">
        <f t="shared" si="211"/>
        <v>5.2285396488195152E-5</v>
      </c>
      <c r="BC51" s="5">
        <f t="shared" si="212"/>
        <v>5.0763193544916362E-6</v>
      </c>
      <c r="BD51" s="5">
        <f t="shared" si="213"/>
        <v>7.4241890777942538E-7</v>
      </c>
      <c r="BE51" s="5">
        <f t="shared" si="214"/>
        <v>2.0138122238092045E-6</v>
      </c>
      <c r="BF51" s="5">
        <f t="shared" si="215"/>
        <v>2.7312340986123282E-6</v>
      </c>
      <c r="BG51" s="5">
        <f t="shared" si="216"/>
        <v>2.469491979185128E-6</v>
      </c>
      <c r="BH51" s="5">
        <f t="shared" si="217"/>
        <v>1.6746250271145158E-6</v>
      </c>
      <c r="BI51" s="5">
        <f t="shared" si="218"/>
        <v>9.0848449967062961E-7</v>
      </c>
      <c r="BJ51" s="8">
        <f t="shared" si="219"/>
        <v>0.81922797059022145</v>
      </c>
      <c r="BK51" s="8">
        <f t="shared" si="220"/>
        <v>0.12612032395989359</v>
      </c>
      <c r="BL51" s="8">
        <f t="shared" si="221"/>
        <v>4.3815945160802748E-2</v>
      </c>
      <c r="BM51" s="8">
        <f t="shared" si="222"/>
        <v>0.59864132660272085</v>
      </c>
      <c r="BN51" s="8">
        <f t="shared" si="223"/>
        <v>0.38033287610676819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1.1910000000000001</v>
      </c>
      <c r="F52">
        <f>VLOOKUP(B52,home!$B$2:$E$405,3,FALSE)</f>
        <v>1.4209000000000001</v>
      </c>
      <c r="G52">
        <f>VLOOKUP(C52,away!$B$2:$E$405,4,FALSE)</f>
        <v>1.0794999999999999</v>
      </c>
      <c r="H52">
        <f>VLOOKUP(A52,away!$A$2:$E$405,3,FALSE)</f>
        <v>1.03</v>
      </c>
      <c r="I52">
        <f>VLOOKUP(C52,away!$B$2:$E$405,3,FALSE)</f>
        <v>0.76280000000000003</v>
      </c>
      <c r="J52">
        <f>VLOOKUP(B52,home!$B$2:$E$405,4,FALSE)</f>
        <v>0.97089999999999999</v>
      </c>
      <c r="K52" s="3">
        <f t="shared" si="168"/>
        <v>1.8268291060499999</v>
      </c>
      <c r="L52" s="3">
        <f t="shared" si="169"/>
        <v>0.76282059560000004</v>
      </c>
      <c r="M52" s="5">
        <f t="shared" si="170"/>
        <v>7.504632408493786E-2</v>
      </c>
      <c r="N52" s="5">
        <f t="shared" si="171"/>
        <v>0.1370968091404256</v>
      </c>
      <c r="O52" s="5">
        <f t="shared" si="172"/>
        <v>5.7246881636062924E-2</v>
      </c>
      <c r="P52" s="5">
        <f t="shared" si="173"/>
        <v>0.10458026960335899</v>
      </c>
      <c r="Q52" s="5">
        <f t="shared" si="174"/>
        <v>0.12522622064215561</v>
      </c>
      <c r="R52" s="5">
        <f t="shared" si="175"/>
        <v>2.1834550172932107E-2</v>
      </c>
      <c r="S52" s="5">
        <f t="shared" si="176"/>
        <v>3.6434272176784625E-2</v>
      </c>
      <c r="T52" s="5">
        <f t="shared" si="177"/>
        <v>9.5525140214986176E-2</v>
      </c>
      <c r="U52" s="5">
        <f t="shared" si="178"/>
        <v>3.9887991773421429E-2</v>
      </c>
      <c r="V52" s="5">
        <f t="shared" si="179"/>
        <v>5.6414133440770547E-3</v>
      </c>
      <c r="W52" s="5">
        <f t="shared" si="180"/>
        <v>7.6255634903243052E-2</v>
      </c>
      <c r="X52" s="5">
        <f t="shared" si="181"/>
        <v>5.816936883474802E-2</v>
      </c>
      <c r="Y52" s="5">
        <f t="shared" si="182"/>
        <v>2.2186396290099275E-2</v>
      </c>
      <c r="Z52" s="5">
        <f t="shared" si="183"/>
        <v>5.5519481891913858E-3</v>
      </c>
      <c r="AA52" s="5">
        <f t="shared" si="184"/>
        <v>1.0142460547296414E-2</v>
      </c>
      <c r="AB52" s="5">
        <f t="shared" si="185"/>
        <v>9.2642710673824548E-3</v>
      </c>
      <c r="AC52" s="5">
        <f t="shared" si="186"/>
        <v>4.913469577469097E-4</v>
      </c>
      <c r="AD52" s="5">
        <f t="shared" si="187"/>
        <v>3.4826503335391681E-2</v>
      </c>
      <c r="AE52" s="5">
        <f t="shared" si="188"/>
        <v>2.6566374016968871E-2</v>
      </c>
      <c r="AF52" s="5">
        <f t="shared" si="189"/>
        <v>1.0132688625278278E-2</v>
      </c>
      <c r="AG52" s="5">
        <f t="shared" si="190"/>
        <v>2.5764745240547077E-3</v>
      </c>
      <c r="AH52" s="5">
        <f t="shared" si="191"/>
        <v>1.0587851061048287E-3</v>
      </c>
      <c r="AI52" s="5">
        <f t="shared" si="192"/>
        <v>1.9342194488845383E-3</v>
      </c>
      <c r="AJ52" s="5">
        <f t="shared" si="193"/>
        <v>1.7667441933551329E-3</v>
      </c>
      <c r="AK52" s="5">
        <f t="shared" si="194"/>
        <v>1.0758465717886619E-3</v>
      </c>
      <c r="AL52" s="5">
        <f t="shared" si="195"/>
        <v>2.7388521922434991E-5</v>
      </c>
      <c r="AM52" s="5">
        <f t="shared" si="196"/>
        <v>1.2724413991008177E-2</v>
      </c>
      <c r="AN52" s="5">
        <f t="shared" si="197"/>
        <v>9.7064450592818322E-3</v>
      </c>
      <c r="AO52" s="5">
        <f t="shared" si="198"/>
        <v>3.7021381006400217E-3</v>
      </c>
      <c r="AP52" s="5">
        <f t="shared" si="199"/>
        <v>9.4135573030789158E-4</v>
      </c>
      <c r="AQ52" s="5">
        <f t="shared" si="200"/>
        <v>1.7952138471623473E-4</v>
      </c>
      <c r="AR52" s="5">
        <f t="shared" si="201"/>
        <v>1.6153261705025899E-4</v>
      </c>
      <c r="AS52" s="5">
        <f t="shared" si="202"/>
        <v>2.9509248640384157E-4</v>
      </c>
      <c r="AT52" s="5">
        <f t="shared" si="203"/>
        <v>2.6954177156960089E-4</v>
      </c>
      <c r="AU52" s="5">
        <f t="shared" si="204"/>
        <v>1.6413558453320909E-4</v>
      </c>
      <c r="AV52" s="5">
        <f t="shared" si="205"/>
        <v>7.4961915790949167E-5</v>
      </c>
      <c r="AW52" s="5">
        <f t="shared" si="206"/>
        <v>1.0601966487629132E-6</v>
      </c>
      <c r="AX52" s="5">
        <f t="shared" si="207"/>
        <v>3.8742216393672642E-3</v>
      </c>
      <c r="AY52" s="5">
        <f t="shared" si="208"/>
        <v>2.9553360584285452E-3</v>
      </c>
      <c r="AZ52" s="5">
        <f t="shared" si="209"/>
        <v>1.1271956061443093E-3</v>
      </c>
      <c r="BA52" s="5">
        <f t="shared" si="210"/>
        <v>2.8661600787890175E-4</v>
      </c>
      <c r="BB52" s="5">
        <f t="shared" si="211"/>
        <v>5.4659148459669538E-5</v>
      </c>
      <c r="BC52" s="5">
        <f t="shared" si="212"/>
        <v>8.3390248365987905E-6</v>
      </c>
      <c r="BD52" s="5">
        <f t="shared" si="213"/>
        <v>2.0536734524517535E-5</v>
      </c>
      <c r="BE52" s="5">
        <f t="shared" si="214"/>
        <v>3.7517104372610537E-5</v>
      </c>
      <c r="BF52" s="5">
        <f t="shared" si="215"/>
        <v>3.4268669121300337E-5</v>
      </c>
      <c r="BG52" s="5">
        <f t="shared" si="216"/>
        <v>2.0867667392129441E-5</v>
      </c>
      <c r="BH52" s="5">
        <f t="shared" si="217"/>
        <v>9.5304155418281439E-6</v>
      </c>
      <c r="BI52" s="5">
        <f t="shared" si="218"/>
        <v>3.4820881009125845E-6</v>
      </c>
      <c r="BJ52" s="8">
        <f t="shared" si="219"/>
        <v>0.62412185227842076</v>
      </c>
      <c r="BK52" s="8">
        <f t="shared" si="220"/>
        <v>0.22517635074725645</v>
      </c>
      <c r="BL52" s="8">
        <f t="shared" si="221"/>
        <v>0.14530321757162962</v>
      </c>
      <c r="BM52" s="8">
        <f t="shared" si="222"/>
        <v>0.47616803764484517</v>
      </c>
      <c r="BN52" s="8">
        <f t="shared" si="223"/>
        <v>0.52103105527987303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1.1910000000000001</v>
      </c>
      <c r="F53">
        <f>VLOOKUP(B53,home!$B$2:$E$405,3,FALSE)</f>
        <v>1.1626000000000001</v>
      </c>
      <c r="G53">
        <f>VLOOKUP(C53,away!$B$2:$E$405,4,FALSE)</f>
        <v>0.95960000000000001</v>
      </c>
      <c r="H53">
        <f>VLOOKUP(A53,away!$A$2:$E$405,3,FALSE)</f>
        <v>1.03</v>
      </c>
      <c r="I53">
        <f>VLOOKUP(C53,away!$B$2:$E$405,3,FALSE)</f>
        <v>1.6644000000000001</v>
      </c>
      <c r="J53">
        <f>VLOOKUP(B53,home!$B$2:$E$405,4,FALSE)</f>
        <v>0.97089999999999999</v>
      </c>
      <c r="K53" s="3">
        <f t="shared" si="168"/>
        <v>1.3287164733600003</v>
      </c>
      <c r="L53" s="3">
        <f t="shared" si="169"/>
        <v>1.6644449388000002</v>
      </c>
      <c r="M53" s="5">
        <f t="shared" si="170"/>
        <v>5.0128708444595479E-2</v>
      </c>
      <c r="N53" s="5">
        <f t="shared" si="171"/>
        <v>6.6606840698594585E-2</v>
      </c>
      <c r="O53" s="5">
        <f t="shared" si="172"/>
        <v>8.3436475059187776E-2</v>
      </c>
      <c r="P53" s="5">
        <f t="shared" si="173"/>
        <v>0.11086341889023361</v>
      </c>
      <c r="Q53" s="5">
        <f t="shared" si="174"/>
        <v>4.4250803237343969E-2</v>
      </c>
      <c r="R53" s="5">
        <f t="shared" si="175"/>
        <v>6.9437709311788776E-2</v>
      </c>
      <c r="S53" s="5">
        <f t="shared" si="176"/>
        <v>6.1295702748933006E-2</v>
      </c>
      <c r="T53" s="5">
        <f t="shared" si="177"/>
        <v>7.365302548623183E-2</v>
      </c>
      <c r="U53" s="5">
        <f t="shared" si="178"/>
        <v>9.2263028234956843E-2</v>
      </c>
      <c r="V53" s="5">
        <f t="shared" si="179"/>
        <v>1.506222987646744E-2</v>
      </c>
      <c r="W53" s="5">
        <f t="shared" si="180"/>
        <v>1.9598923740290319E-2</v>
      </c>
      <c r="X53" s="5">
        <f t="shared" si="181"/>
        <v>3.2621329425453392E-2</v>
      </c>
      <c r="Y53" s="5">
        <f t="shared" si="182"/>
        <v>2.714820332956171E-2</v>
      </c>
      <c r="Z53" s="5">
        <f t="shared" si="183"/>
        <v>3.8525081275290834E-2</v>
      </c>
      <c r="AA53" s="5">
        <f t="shared" si="184"/>
        <v>5.1188910128011834E-2</v>
      </c>
      <c r="AB53" s="5">
        <f t="shared" si="185"/>
        <v>3.4007774070216948E-2</v>
      </c>
      <c r="AC53" s="5">
        <f t="shared" si="186"/>
        <v>2.0819535751422217E-3</v>
      </c>
      <c r="AD53" s="5">
        <f t="shared" si="187"/>
        <v>6.5103532084625397E-3</v>
      </c>
      <c r="AE53" s="5">
        <f t="shared" si="188"/>
        <v>1.0836124447625817E-2</v>
      </c>
      <c r="AF53" s="5">
        <f t="shared" si="189"/>
        <v>9.0180662465288702E-3</v>
      </c>
      <c r="AG53" s="5">
        <f t="shared" si="190"/>
        <v>5.0033582405993662E-3</v>
      </c>
      <c r="AH53" s="5">
        <f t="shared" si="191"/>
        <v>1.6030719136379119E-2</v>
      </c>
      <c r="AI53" s="5">
        <f t="shared" si="192"/>
        <v>2.1300280596314336E-2</v>
      </c>
      <c r="AJ53" s="5">
        <f t="shared" si="193"/>
        <v>1.4151016857756616E-2</v>
      </c>
      <c r="AK53" s="5">
        <f t="shared" si="194"/>
        <v>6.2675630712320943E-3</v>
      </c>
      <c r="AL53" s="5">
        <f t="shared" si="195"/>
        <v>1.8417589319390967E-4</v>
      </c>
      <c r="AM53" s="5">
        <f t="shared" si="196"/>
        <v>1.7300827110952599E-3</v>
      </c>
      <c r="AN53" s="5">
        <f t="shared" si="197"/>
        <v>2.879627412187888E-3</v>
      </c>
      <c r="AO53" s="5">
        <f t="shared" si="198"/>
        <v>2.3964906359229365E-3</v>
      </c>
      <c r="AP53" s="5">
        <f t="shared" si="199"/>
        <v>1.3296089032811757E-3</v>
      </c>
      <c r="AQ53" s="5">
        <f t="shared" si="200"/>
        <v>5.5326520241244276E-4</v>
      </c>
      <c r="AR53" s="5">
        <f t="shared" si="201"/>
        <v>5.3364498663741079E-3</v>
      </c>
      <c r="AS53" s="5">
        <f t="shared" si="202"/>
        <v>7.090628846711051E-3</v>
      </c>
      <c r="AT53" s="5">
        <f t="shared" si="203"/>
        <v>4.710717677553297E-3</v>
      </c>
      <c r="AU53" s="5">
        <f t="shared" si="204"/>
        <v>2.0864027265044094E-3</v>
      </c>
      <c r="AV53" s="5">
        <f t="shared" si="205"/>
        <v>6.9305941819240745E-4</v>
      </c>
      <c r="AW53" s="5">
        <f t="shared" si="206"/>
        <v>1.1314413232005377E-5</v>
      </c>
      <c r="AX53" s="5">
        <f t="shared" si="207"/>
        <v>3.8313156641793349E-4</v>
      </c>
      <c r="AY53" s="5">
        <f t="shared" si="208"/>
        <v>6.3770139661884558E-4</v>
      </c>
      <c r="AZ53" s="5">
        <f t="shared" si="209"/>
        <v>5.3070943103396457E-4</v>
      </c>
      <c r="BA53" s="5">
        <f t="shared" si="210"/>
        <v>2.9444554215263681E-4</v>
      </c>
      <c r="BB53" s="5">
        <f t="shared" si="211"/>
        <v>1.2252209809704458E-4</v>
      </c>
      <c r="BC53" s="5">
        <f t="shared" si="212"/>
        <v>4.0786257213756606E-5</v>
      </c>
      <c r="BD53" s="5">
        <f t="shared" si="213"/>
        <v>1.4803711618743888E-3</v>
      </c>
      <c r="BE53" s="5">
        <f t="shared" si="214"/>
        <v>1.9669935494695842E-3</v>
      </c>
      <c r="BF53" s="5">
        <f t="shared" si="215"/>
        <v>1.3067883660865479E-3</v>
      </c>
      <c r="BG53" s="5">
        <f t="shared" si="216"/>
        <v>5.7878374307146496E-4</v>
      </c>
      <c r="BH53" s="5">
        <f t="shared" si="217"/>
        <v>1.9225987348300448E-4</v>
      </c>
      <c r="BI53" s="5">
        <f t="shared" si="218"/>
        <v>5.1091772212595452E-5</v>
      </c>
      <c r="BJ53" s="8">
        <f t="shared" si="219"/>
        <v>0.3061453992171263</v>
      </c>
      <c r="BK53" s="8">
        <f t="shared" si="220"/>
        <v>0.2402538908251845</v>
      </c>
      <c r="BL53" s="8">
        <f t="shared" si="221"/>
        <v>0.41357702346737724</v>
      </c>
      <c r="BM53" s="8">
        <f t="shared" si="222"/>
        <v>0.57315105215984785</v>
      </c>
      <c r="BN53" s="8">
        <f t="shared" si="223"/>
        <v>0.4247239556417442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1.1910000000000001</v>
      </c>
      <c r="F54">
        <f>VLOOKUP(B54,home!$B$2:$E$405,3,FALSE)</f>
        <v>1.1626000000000001</v>
      </c>
      <c r="G54">
        <f>VLOOKUP(C54,away!$B$2:$E$405,4,FALSE)</f>
        <v>0.83960000000000001</v>
      </c>
      <c r="H54">
        <f>VLOOKUP(A54,away!$A$2:$E$405,3,FALSE)</f>
        <v>1.03</v>
      </c>
      <c r="I54">
        <f>VLOOKUP(C54,away!$B$2:$E$405,3,FALSE)</f>
        <v>0.97089999999999999</v>
      </c>
      <c r="J54">
        <f>VLOOKUP(B54,home!$B$2:$E$405,4,FALSE)</f>
        <v>1.1949000000000001</v>
      </c>
      <c r="K54" s="3">
        <f t="shared" si="168"/>
        <v>1.1625576813600003</v>
      </c>
      <c r="L54" s="3">
        <f t="shared" si="169"/>
        <v>1.1949322623</v>
      </c>
      <c r="M54" s="5">
        <f t="shared" si="170"/>
        <v>9.4657520966958369E-2</v>
      </c>
      <c r="N54" s="5">
        <f t="shared" si="171"/>
        <v>0.11004482809863272</v>
      </c>
      <c r="O54" s="5">
        <f t="shared" si="172"/>
        <v>0.11310932567275726</v>
      </c>
      <c r="P54" s="5">
        <f t="shared" si="173"/>
        <v>0.13149611539431383</v>
      </c>
      <c r="Q54" s="5">
        <f t="shared" si="174"/>
        <v>6.396673010000313E-2</v>
      </c>
      <c r="R54" s="5">
        <f t="shared" si="175"/>
        <v>6.7578991206687658E-2</v>
      </c>
      <c r="S54" s="5">
        <f t="shared" si="176"/>
        <v>4.5667867136068518E-2</v>
      </c>
      <c r="T54" s="5">
        <f t="shared" si="177"/>
        <v>7.643590951033026E-2</v>
      </c>
      <c r="U54" s="5">
        <f t="shared" si="178"/>
        <v>7.8564475325894653E-2</v>
      </c>
      <c r="V54" s="5">
        <f t="shared" si="179"/>
        <v>7.0489757477413331E-3</v>
      </c>
      <c r="W54" s="5">
        <f t="shared" si="180"/>
        <v>2.478833780974686E-2</v>
      </c>
      <c r="X54" s="5">
        <f t="shared" si="181"/>
        <v>2.9620384577657446E-2</v>
      </c>
      <c r="Y54" s="5">
        <f t="shared" si="182"/>
        <v>1.7697176576788123E-2</v>
      </c>
      <c r="Z54" s="5">
        <f t="shared" si="183"/>
        <v>2.6917438948853029E-2</v>
      </c>
      <c r="AA54" s="5">
        <f t="shared" si="184"/>
        <v>3.1293075412527939E-2</v>
      </c>
      <c r="AB54" s="5">
        <f t="shared" si="185"/>
        <v>1.8190002597106056E-2</v>
      </c>
      <c r="AC54" s="5">
        <f t="shared" si="186"/>
        <v>6.1201748608297744E-4</v>
      </c>
      <c r="AD54" s="5">
        <f t="shared" si="187"/>
        <v>7.204468132216933E-3</v>
      </c>
      <c r="AE54" s="5">
        <f t="shared" si="188"/>
        <v>8.6088514038982367E-3</v>
      </c>
      <c r="AF54" s="5">
        <f t="shared" si="189"/>
        <v>5.1434971419323265E-3</v>
      </c>
      <c r="AG54" s="5">
        <f t="shared" si="190"/>
        <v>2.0487102253142595E-3</v>
      </c>
      <c r="AH54" s="5">
        <f t="shared" si="191"/>
        <v>8.0411290546187689E-3</v>
      </c>
      <c r="AI54" s="5">
        <f t="shared" si="192"/>
        <v>9.3482763492541265E-3</v>
      </c>
      <c r="AJ54" s="5">
        <f t="shared" si="193"/>
        <v>5.4339552386507024E-3</v>
      </c>
      <c r="AK54" s="5">
        <f t="shared" si="194"/>
        <v>2.1057621342865955E-3</v>
      </c>
      <c r="AL54" s="5">
        <f t="shared" si="195"/>
        <v>3.4008041263365436E-5</v>
      </c>
      <c r="AM54" s="5">
        <f t="shared" si="196"/>
        <v>1.6751219534444251E-3</v>
      </c>
      <c r="AN54" s="5">
        <f t="shared" si="197"/>
        <v>2.0016572654577426E-3</v>
      </c>
      <c r="AO54" s="5">
        <f t="shared" si="198"/>
        <v>1.1959224222813261E-3</v>
      </c>
      <c r="AP54" s="5">
        <f t="shared" si="199"/>
        <v>4.7634876186397357E-4</v>
      </c>
      <c r="AQ54" s="5">
        <f t="shared" si="200"/>
        <v>1.4230112591448043E-4</v>
      </c>
      <c r="AR54" s="5">
        <f t="shared" si="201"/>
        <v>1.921720906536372E-3</v>
      </c>
      <c r="AS54" s="5">
        <f t="shared" si="202"/>
        <v>2.2341114013239628E-3</v>
      </c>
      <c r="AT54" s="5">
        <f t="shared" si="203"/>
        <v>1.2986416853115635E-3</v>
      </c>
      <c r="AU54" s="5">
        <f t="shared" si="204"/>
        <v>5.0324862219775141E-4</v>
      </c>
      <c r="AV54" s="5">
        <f t="shared" si="205"/>
        <v>1.4626388784245813E-4</v>
      </c>
      <c r="AW54" s="5">
        <f t="shared" si="206"/>
        <v>1.3123114408835467E-6</v>
      </c>
      <c r="AX54" s="5">
        <f t="shared" si="207"/>
        <v>3.2457098236526432E-4</v>
      </c>
      <c r="AY54" s="5">
        <f t="shared" si="208"/>
        <v>3.8784033823465879E-4</v>
      </c>
      <c r="AZ54" s="5">
        <f t="shared" si="209"/>
        <v>2.3172146638896903E-4</v>
      </c>
      <c r="BA54" s="5">
        <f t="shared" si="210"/>
        <v>9.2297152018548046E-5</v>
      </c>
      <c r="BB54" s="5">
        <f t="shared" si="211"/>
        <v>2.7572211166342648E-5</v>
      </c>
      <c r="BC54" s="5">
        <f t="shared" si="212"/>
        <v>6.5893849331222254E-6</v>
      </c>
      <c r="BD54" s="5">
        <f t="shared" si="213"/>
        <v>3.8272105172611925E-4</v>
      </c>
      <c r="BE54" s="5">
        <f t="shared" si="214"/>
        <v>4.4493529850237791E-4</v>
      </c>
      <c r="BF54" s="5">
        <f t="shared" si="215"/>
        <v>2.5863147449107203E-4</v>
      </c>
      <c r="BG54" s="5">
        <f t="shared" si="216"/>
        <v>1.0022466910368624E-4</v>
      </c>
      <c r="BH54" s="5">
        <f t="shared" si="217"/>
        <v>2.912923973206368E-5</v>
      </c>
      <c r="BI54" s="5">
        <f t="shared" si="218"/>
        <v>6.7728842805375056E-6</v>
      </c>
      <c r="BJ54" s="8">
        <f t="shared" si="219"/>
        <v>0.35212083664058907</v>
      </c>
      <c r="BK54" s="8">
        <f t="shared" si="220"/>
        <v>0.27990434511066298</v>
      </c>
      <c r="BL54" s="8">
        <f t="shared" si="221"/>
        <v>0.34099139411283175</v>
      </c>
      <c r="BM54" s="8">
        <f t="shared" si="222"/>
        <v>0.41869397534679015</v>
      </c>
      <c r="BN54" s="8">
        <f t="shared" si="223"/>
        <v>0.58085351143935293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1.1910000000000001</v>
      </c>
      <c r="F55">
        <f>VLOOKUP(B55,home!$B$2:$E$405,3,FALSE)</f>
        <v>0.83960000000000001</v>
      </c>
      <c r="G55">
        <f>VLOOKUP(C55,away!$B$2:$E$405,4,FALSE)</f>
        <v>0.83960000000000001</v>
      </c>
      <c r="H55">
        <f>VLOOKUP(A55,away!$A$2:$E$405,3,FALSE)</f>
        <v>1.03</v>
      </c>
      <c r="I55">
        <f>VLOOKUP(C55,away!$B$2:$E$405,3,FALSE)</f>
        <v>0.97089999999999999</v>
      </c>
      <c r="J55">
        <f>VLOOKUP(B55,home!$B$2:$E$405,4,FALSE)</f>
        <v>0.72819999999999996</v>
      </c>
      <c r="K55" s="3">
        <f t="shared" si="168"/>
        <v>0.8395694385600001</v>
      </c>
      <c r="L55" s="3">
        <f t="shared" si="169"/>
        <v>0.72821966139999994</v>
      </c>
      <c r="M55" s="5">
        <f t="shared" si="170"/>
        <v>0.20850565830459064</v>
      </c>
      <c r="N55" s="5">
        <f t="shared" si="171"/>
        <v>0.17505497847936838</v>
      </c>
      <c r="O55" s="5">
        <f t="shared" si="172"/>
        <v>0.15183791989055309</v>
      </c>
      <c r="P55" s="5">
        <f t="shared" si="173"/>
        <v>0.12747847715462993</v>
      </c>
      <c r="Q55" s="5">
        <f t="shared" si="174"/>
        <v>7.3485404999528076E-2</v>
      </c>
      <c r="R55" s="5">
        <f t="shared" si="175"/>
        <v>5.528567930518944E-2</v>
      </c>
      <c r="S55" s="5">
        <f t="shared" si="176"/>
        <v>1.9484797522765485E-2</v>
      </c>
      <c r="T55" s="5">
        <f t="shared" si="177"/>
        <v>5.3513516746598211E-2</v>
      </c>
      <c r="U55" s="5">
        <f t="shared" si="178"/>
        <v>4.6416166734666114E-2</v>
      </c>
      <c r="V55" s="5">
        <f t="shared" si="179"/>
        <v>1.3236477002140817E-3</v>
      </c>
      <c r="W55" s="5">
        <f t="shared" si="180"/>
        <v>2.0565366739269345E-2</v>
      </c>
      <c r="X55" s="5">
        <f t="shared" si="181"/>
        <v>1.4976104403437546E-2</v>
      </c>
      <c r="Y55" s="5">
        <f t="shared" si="182"/>
        <v>5.4529468388811687E-3</v>
      </c>
      <c r="Z55" s="5">
        <f t="shared" si="183"/>
        <v>1.3420039554631348E-2</v>
      </c>
      <c r="AA55" s="5">
        <f t="shared" si="184"/>
        <v>1.1267055074334833E-2</v>
      </c>
      <c r="AB55" s="5">
        <f t="shared" si="185"/>
        <v>4.7297375514919471E-3</v>
      </c>
      <c r="AC55" s="5">
        <f t="shared" si="186"/>
        <v>5.0579140898548245E-5</v>
      </c>
      <c r="AD55" s="5">
        <f t="shared" si="187"/>
        <v>4.3165133517672153E-3</v>
      </c>
      <c r="AE55" s="5">
        <f t="shared" si="188"/>
        <v>3.1433698914525008E-3</v>
      </c>
      <c r="AF55" s="5">
        <f t="shared" si="189"/>
        <v>1.1445318790042473E-3</v>
      </c>
      <c r="AG55" s="5">
        <f t="shared" si="190"/>
        <v>2.7782353912999289E-4</v>
      </c>
      <c r="AH55" s="5">
        <f t="shared" si="191"/>
        <v>2.4431841651120609E-3</v>
      </c>
      <c r="AI55" s="5">
        <f t="shared" si="192"/>
        <v>2.0512227578018153E-3</v>
      </c>
      <c r="AJ55" s="5">
        <f t="shared" si="193"/>
        <v>8.610719695645823E-4</v>
      </c>
      <c r="AK55" s="5">
        <f t="shared" si="194"/>
        <v>2.409765700156967E-4</v>
      </c>
      <c r="AL55" s="5">
        <f t="shared" si="195"/>
        <v>1.236945205221692E-6</v>
      </c>
      <c r="AM55" s="5">
        <f t="shared" si="196"/>
        <v>7.2480253825598934E-4</v>
      </c>
      <c r="AN55" s="5">
        <f t="shared" si="197"/>
        <v>5.2781545899063711E-4</v>
      </c>
      <c r="AO55" s="5">
        <f t="shared" si="198"/>
        <v>1.9218279741392365E-4</v>
      </c>
      <c r="AP55" s="5">
        <f t="shared" si="199"/>
        <v>4.6650430553224091E-5</v>
      </c>
      <c r="AQ55" s="5">
        <f t="shared" si="200"/>
        <v>8.4929401854082623E-6</v>
      </c>
      <c r="AR55" s="5">
        <f t="shared" si="201"/>
        <v>3.5583494909114939E-4</v>
      </c>
      <c r="AS55" s="5">
        <f t="shared" si="202"/>
        <v>2.987481484284825E-4</v>
      </c>
      <c r="AT55" s="5">
        <f t="shared" si="203"/>
        <v>1.254099076234703E-4</v>
      </c>
      <c r="AU55" s="5">
        <f t="shared" si="204"/>
        <v>3.5096775244432822E-5</v>
      </c>
      <c r="AV55" s="5">
        <f t="shared" si="205"/>
        <v>7.3665449718087414E-6</v>
      </c>
      <c r="AW55" s="5">
        <f t="shared" si="206"/>
        <v>2.1007142546254006E-8</v>
      </c>
      <c r="AX55" s="5">
        <f t="shared" si="207"/>
        <v>1.0142034335174061E-4</v>
      </c>
      <c r="AY55" s="5">
        <f t="shared" si="208"/>
        <v>7.3856288094676295E-5</v>
      </c>
      <c r="AZ55" s="5">
        <f t="shared" si="209"/>
        <v>2.6891800554283005E-5</v>
      </c>
      <c r="BA55" s="5">
        <f t="shared" si="210"/>
        <v>6.5277126313587675E-6</v>
      </c>
      <c r="BB55" s="5">
        <f t="shared" si="211"/>
        <v>1.1884021705311457E-6</v>
      </c>
      <c r="BC55" s="5">
        <f t="shared" si="212"/>
        <v>1.7308356524624325E-7</v>
      </c>
      <c r="BD55" s="5">
        <f t="shared" si="213"/>
        <v>4.3187667690240504E-5</v>
      </c>
      <c r="BE55" s="5">
        <f t="shared" si="214"/>
        <v>3.6259045915411074E-5</v>
      </c>
      <c r="BF55" s="5">
        <f t="shared" si="215"/>
        <v>1.5220993410961466E-5</v>
      </c>
      <c r="BG55" s="5">
        <f t="shared" si="216"/>
        <v>4.2596936307887944E-6</v>
      </c>
      <c r="BH55" s="5">
        <f t="shared" si="217"/>
        <v>8.9407714750973887E-7</v>
      </c>
      <c r="BI55" s="5">
        <f t="shared" si="218"/>
        <v>1.5012796975281565E-7</v>
      </c>
      <c r="BJ55" s="8">
        <f t="shared" si="219"/>
        <v>0.35364055866420357</v>
      </c>
      <c r="BK55" s="8">
        <f t="shared" si="220"/>
        <v>0.35691825305639863</v>
      </c>
      <c r="BL55" s="8">
        <f t="shared" si="221"/>
        <v>0.2760554419498536</v>
      </c>
      <c r="BM55" s="8">
        <f t="shared" si="222"/>
        <v>0.20831233981027553</v>
      </c>
      <c r="BN55" s="8">
        <f t="shared" si="223"/>
        <v>0.79164811813385949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1.4861</v>
      </c>
      <c r="F60">
        <f>VLOOKUP(B60,home!$B$2:$E$405,3,FALSE)</f>
        <v>1.1214999999999999</v>
      </c>
      <c r="G60">
        <f>VLOOKUP(C60,away!$B$2:$E$405,4,FALSE)</f>
        <v>1.0766</v>
      </c>
      <c r="H60">
        <f>VLOOKUP(A60,away!$A$2:$E$405,3,FALSE)</f>
        <v>1.1943999999999999</v>
      </c>
      <c r="I60">
        <f>VLOOKUP(C60,away!$B$2:$E$405,3,FALSE)</f>
        <v>0.33489999999999998</v>
      </c>
      <c r="J60">
        <f>VLOOKUP(B60,home!$B$2:$E$405,4,FALSE)</f>
        <v>1.5348999999999999</v>
      </c>
      <c r="K60" s="3">
        <f t="shared" si="168"/>
        <v>1.79432739409</v>
      </c>
      <c r="L60" s="3">
        <f t="shared" si="169"/>
        <v>0.61396699914399988</v>
      </c>
      <c r="M60" s="5">
        <f t="shared" si="170"/>
        <v>8.9968614861252919E-2</v>
      </c>
      <c r="N60" s="5">
        <f t="shared" si="171"/>
        <v>0.16143315025387878</v>
      </c>
      <c r="O60" s="5">
        <f t="shared" si="172"/>
        <v>5.5237760483505718E-2</v>
      </c>
      <c r="P60" s="5">
        <f t="shared" si="173"/>
        <v>9.9114626823736382E-2</v>
      </c>
      <c r="Q60" s="5">
        <f t="shared" si="174"/>
        <v>0.14483196190739089</v>
      </c>
      <c r="R60" s="5">
        <f t="shared" si="175"/>
        <v>1.695708102174651E-2</v>
      </c>
      <c r="S60" s="5">
        <f t="shared" si="176"/>
        <v>2.7297600573150921E-2</v>
      </c>
      <c r="T60" s="5">
        <f t="shared" si="177"/>
        <v>8.8922045032418878E-2</v>
      </c>
      <c r="U60" s="5">
        <f t="shared" si="178"/>
        <v>3.0426555001123408E-2</v>
      </c>
      <c r="V60" s="5">
        <f t="shared" si="179"/>
        <v>3.3414016384908274E-3</v>
      </c>
      <c r="W60" s="5">
        <f t="shared" si="180"/>
        <v>8.6625318930076939E-2</v>
      </c>
      <c r="X60" s="5">
        <f t="shared" si="181"/>
        <v>5.3185087113391254E-2</v>
      </c>
      <c r="Y60" s="5">
        <f t="shared" si="182"/>
        <v>1.6326944167110523E-2</v>
      </c>
      <c r="Z60" s="5">
        <f t="shared" si="183"/>
        <v>3.4703627163877931E-3</v>
      </c>
      <c r="AA60" s="5">
        <f t="shared" si="184"/>
        <v>6.2269668894432018E-3</v>
      </c>
      <c r="AB60" s="5">
        <f t="shared" si="185"/>
        <v>5.5866086359096685E-3</v>
      </c>
      <c r="AC60" s="5">
        <f t="shared" si="186"/>
        <v>2.3006757479954184E-4</v>
      </c>
      <c r="AD60" s="5">
        <f t="shared" si="187"/>
        <v>3.8858545694505024E-2</v>
      </c>
      <c r="AE60" s="5">
        <f t="shared" si="188"/>
        <v>2.3857864691155244E-2</v>
      </c>
      <c r="AF60" s="5">
        <f t="shared" si="189"/>
        <v>7.3239707952060884E-3</v>
      </c>
      <c r="AG60" s="5">
        <f t="shared" si="190"/>
        <v>1.4988921236503258E-3</v>
      </c>
      <c r="AH60" s="5">
        <f t="shared" si="191"/>
        <v>5.3267204573045803E-4</v>
      </c>
      <c r="AI60" s="5">
        <f t="shared" si="192"/>
        <v>9.5578804372012209E-4</v>
      </c>
      <c r="AJ60" s="5">
        <f t="shared" si="193"/>
        <v>8.5749833489535303E-4</v>
      </c>
      <c r="AK60" s="5">
        <f t="shared" si="194"/>
        <v>5.1287758422976419E-4</v>
      </c>
      <c r="AL60" s="5">
        <f t="shared" si="195"/>
        <v>1.0138229584023232E-5</v>
      </c>
      <c r="AM60" s="5">
        <f t="shared" si="196"/>
        <v>1.3944990606829683E-2</v>
      </c>
      <c r="AN60" s="5">
        <f t="shared" si="197"/>
        <v>8.5617640359664845E-3</v>
      </c>
      <c r="AO60" s="5">
        <f t="shared" si="198"/>
        <v>2.6283202862706816E-3</v>
      </c>
      <c r="AP60" s="5">
        <f t="shared" si="199"/>
        <v>5.3790063965030322E-4</v>
      </c>
      <c r="AQ60" s="5">
        <f t="shared" si="200"/>
        <v>8.2563310390933634E-5</v>
      </c>
      <c r="AR60" s="5">
        <f t="shared" si="201"/>
        <v>6.5408611489004988E-5</v>
      </c>
      <c r="AS60" s="5">
        <f t="shared" si="202"/>
        <v>1.1736446340411153E-4</v>
      </c>
      <c r="AT60" s="5">
        <f t="shared" si="203"/>
        <v>1.0529513588933533E-4</v>
      </c>
      <c r="AU60" s="5">
        <f t="shared" si="204"/>
        <v>6.2977982263554488E-5</v>
      </c>
      <c r="AV60" s="5">
        <f t="shared" si="205"/>
        <v>2.8250779700002495E-5</v>
      </c>
      <c r="AW60" s="5">
        <f t="shared" si="206"/>
        <v>3.1024610434781848E-7</v>
      </c>
      <c r="AX60" s="5">
        <f t="shared" si="207"/>
        <v>4.1703131093603716E-3</v>
      </c>
      <c r="AY60" s="5">
        <f t="shared" si="208"/>
        <v>2.5604346252448705E-3</v>
      </c>
      <c r="AZ60" s="5">
        <f t="shared" si="209"/>
        <v>7.8601118168299252E-4</v>
      </c>
      <c r="BA60" s="5">
        <f t="shared" si="210"/>
        <v>1.608616421705121E-4</v>
      </c>
      <c r="BB60" s="5">
        <f t="shared" si="211"/>
        <v>2.4690934930201294E-5</v>
      </c>
      <c r="BC60" s="5">
        <f t="shared" si="212"/>
        <v>3.0318838450310915E-6</v>
      </c>
      <c r="BD60" s="5">
        <f t="shared" si="213"/>
        <v>6.6931214856800229E-6</v>
      </c>
      <c r="BE60" s="5">
        <f t="shared" si="214"/>
        <v>1.2009651233728022E-5</v>
      </c>
      <c r="BF60" s="5">
        <f t="shared" si="215"/>
        <v>1.0774623101072481E-5</v>
      </c>
      <c r="BG60" s="5">
        <f t="shared" si="216"/>
        <v>6.4444004637497649E-6</v>
      </c>
      <c r="BH60" s="5">
        <f t="shared" si="217"/>
        <v>2.8908410726481261E-6</v>
      </c>
      <c r="BI60" s="5">
        <f t="shared" si="218"/>
        <v>1.0374230657226107E-6</v>
      </c>
      <c r="BJ60" s="8">
        <f t="shared" si="219"/>
        <v>0.65632466296512593</v>
      </c>
      <c r="BK60" s="8">
        <f t="shared" si="220"/>
        <v>0.2225228843262595</v>
      </c>
      <c r="BL60" s="8">
        <f t="shared" si="221"/>
        <v>0.11771295507347283</v>
      </c>
      <c r="BM60" s="8">
        <f t="shared" si="222"/>
        <v>0.42992754535059419</v>
      </c>
      <c r="BN60" s="8">
        <f t="shared" si="223"/>
        <v>0.56754319535151121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1.4861</v>
      </c>
      <c r="F61">
        <f>VLOOKUP(B61,home!$B$2:$E$405,3,FALSE)</f>
        <v>0.78510000000000002</v>
      </c>
      <c r="G61">
        <f>VLOOKUP(C61,away!$B$2:$E$405,4,FALSE)</f>
        <v>1.1214999999999999</v>
      </c>
      <c r="H61">
        <f>VLOOKUP(A61,away!$A$2:$E$405,3,FALSE)</f>
        <v>1.1943999999999999</v>
      </c>
      <c r="I61">
        <f>VLOOKUP(C61,away!$B$2:$E$405,3,FALSE)</f>
        <v>0.9768</v>
      </c>
      <c r="J61">
        <f>VLOOKUP(B61,home!$B$2:$E$405,4,FALSE)</f>
        <v>0.9768</v>
      </c>
      <c r="K61" s="3">
        <f t="shared" si="168"/>
        <v>1.3084956688649998</v>
      </c>
      <c r="L61" s="3">
        <f t="shared" si="169"/>
        <v>1.1396227138559998</v>
      </c>
      <c r="M61" s="5">
        <f t="shared" ref="M61:M78" si="224">_xlfn.POISSON.DIST(0,K61,FALSE) * _xlfn.POISSON.DIST(0,L61,FALSE)</f>
        <v>8.6456110859165228E-2</v>
      </c>
      <c r="N61" s="5">
        <f t="shared" ref="N61:N78" si="225">_xlfn.POISSON.DIST(1,K61,FALSE) * _xlfn.POISSON.DIST(0,L61,FALSE)</f>
        <v>0.11312744660613001</v>
      </c>
      <c r="O61" s="5">
        <f t="shared" ref="O61:O78" si="226">_xlfn.POISSON.DIST(0,K61,FALSE) * _xlfn.POISSON.DIST(1,L61,FALSE)</f>
        <v>9.8527347686757041E-2</v>
      </c>
      <c r="P61" s="5">
        <f t="shared" ref="P61:P78" si="227">_xlfn.POISSON.DIST(1,K61,FALSE) * _xlfn.POISSON.DIST(1,L61,FALSE)</f>
        <v>0.12892260771287756</v>
      </c>
      <c r="Q61" s="5">
        <f t="shared" ref="Q61:Q78" si="228">_xlfn.POISSON.DIST(2,K61,FALSE) * _xlfn.POISSON.DIST(0,L61,FALSE)</f>
        <v>7.401338695693882E-2</v>
      </c>
      <c r="R61" s="5">
        <f t="shared" ref="R61:R78" si="229">_xlfn.POISSON.DIST(0,K61,FALSE) * _xlfn.POISSON.DIST(2,L61,FALSE)</f>
        <v>5.6142001679907863E-2</v>
      </c>
      <c r="S61" s="5">
        <f t="shared" ref="S61:S78" si="230">_xlfn.POISSON.DIST(2,K61,FALSE) * _xlfn.POISSON.DIST(2,L61,FALSE)</f>
        <v>4.8062070495409406E-2</v>
      </c>
      <c r="T61" s="5">
        <f t="shared" ref="T61:T78" si="231">_xlfn.POISSON.DIST(2,K61,FALSE) * _xlfn.POISSON.DIST(1,L61,FALSE)</f>
        <v>8.4347336905540859E-2</v>
      </c>
      <c r="U61" s="5">
        <f t="shared" ref="U61:U78" si="232">_xlfn.POISSON.DIST(1,K61,FALSE) * _xlfn.POISSON.DIST(2,L61,FALSE)</f>
        <v>7.3461566039570991E-2</v>
      </c>
      <c r="V61" s="5">
        <f t="shared" ref="V61:V78" si="233">_xlfn.POISSON.DIST(3,K61,FALSE) * _xlfn.POISSON.DIST(3,L61,FALSE)</f>
        <v>7.9633050531807744E-3</v>
      </c>
      <c r="W61" s="5">
        <f t="shared" ref="W61:W78" si="234">_xlfn.POISSON.DIST(3,K61,FALSE) * _xlfn.POISSON.DIST(0,L61,FALSE)</f>
        <v>3.2282065423727899E-2</v>
      </c>
      <c r="X61" s="5">
        <f t="shared" ref="X61:X78" si="235">_xlfn.POISSON.DIST(3,K61,FALSE) * _xlfn.POISSON.DIST(1,L61,FALSE)</f>
        <v>3.6789375007065715E-2</v>
      </c>
      <c r="Y61" s="5">
        <f t="shared" ref="Y61:Y78" si="236">_xlfn.POISSON.DIST(3,K61,FALSE) * _xlfn.POISSON.DIST(2,L61,FALSE)</f>
        <v>2.0963003693309161E-2</v>
      </c>
      <c r="Z61" s="5">
        <f t="shared" ref="Z61:Z78" si="237">_xlfn.POISSON.DIST(0,K61,FALSE) * _xlfn.POISSON.DIST(3,L61,FALSE)</f>
        <v>2.1326900105254891E-2</v>
      </c>
      <c r="AA61" s="5">
        <f t="shared" ref="AA61:AA78" si="238">_xlfn.POISSON.DIST(1,K61,FALSE) * _xlfn.POISSON.DIST(3,L61,FALSE)</f>
        <v>2.7906156418042539E-2</v>
      </c>
      <c r="AB61" s="5">
        <f t="shared" ref="AB61:AB78" si="239">_xlfn.POISSON.DIST(2,K61,FALSE) * _xlfn.POISSON.DIST(3,L61,FALSE)</f>
        <v>1.8257542403838943E-2</v>
      </c>
      <c r="AC61" s="5">
        <f t="shared" ref="AC61:AC78" si="240">_xlfn.POISSON.DIST(4,K61,FALSE) * _xlfn.POISSON.DIST(4,L61,FALSE)</f>
        <v>7.4217574332425477E-4</v>
      </c>
      <c r="AD61" s="5">
        <f t="shared" ref="AD61:AD78" si="241">_xlfn.POISSON.DIST(4,K61,FALSE) * _xlfn.POISSON.DIST(0,L61,FALSE)</f>
        <v>1.0560235697241139E-2</v>
      </c>
      <c r="AE61" s="5">
        <f t="shared" ref="AE61:AE78" si="242">_xlfn.POISSON.DIST(4,K61,FALSE) * _xlfn.POISSON.DIST(1,L61,FALSE)</f>
        <v>1.203468446424895E-2</v>
      </c>
      <c r="AF61" s="5">
        <f t="shared" ref="AF61:AF78" si="243">_xlfn.POISSON.DIST(4,K61,FALSE) * _xlfn.POISSON.DIST(2,L61,FALSE)</f>
        <v>6.8574998847740149E-3</v>
      </c>
      <c r="AG61" s="5">
        <f t="shared" ref="AG61:AG78" si="244">_xlfn.POISSON.DIST(4,K61,FALSE) * _xlfn.POISSON.DIST(3,L61,FALSE)</f>
        <v>2.6049875429844552E-3</v>
      </c>
      <c r="AH61" s="5">
        <f t="shared" ref="AH61:AH78" si="245">_xlfn.POISSON.DIST(0,K61,FALSE) * _xlfn.POISSON.DIST(4,L61,FALSE)</f>
        <v>6.0761549440215999E-3</v>
      </c>
      <c r="AI61" s="5">
        <f t="shared" ref="AI61:AI78" si="246">_xlfn.POISSON.DIST(1,K61,FALSE) * _xlfn.POISSON.DIST(4,L61,FALSE)</f>
        <v>7.9506224276049194E-3</v>
      </c>
      <c r="AJ61" s="5">
        <f t="shared" ref="AJ61:AJ78" si="247">_xlfn.POISSON.DIST(2,K61,FALSE) * _xlfn.POISSON.DIST(4,L61,FALSE)</f>
        <v>5.2016775056509847E-3</v>
      </c>
      <c r="AK61" s="5">
        <f t="shared" ref="AK61:AK78" si="248">_xlfn.POISSON.DIST(3,K61,FALSE) * _xlfn.POISSON.DIST(4,L61,FALSE)</f>
        <v>2.2687908289922691E-3</v>
      </c>
      <c r="AL61" s="5">
        <f t="shared" ref="AL61:AL78" si="249">_xlfn.POISSON.DIST(5,K61,FALSE) * _xlfn.POISSON.DIST(5,L61,FALSE)</f>
        <v>4.4269042990597477E-5</v>
      </c>
      <c r="AM61" s="5">
        <f t="shared" ref="AM61:AM78" si="250">_xlfn.POISSON.DIST(5,K61,FALSE) * _xlfn.POISSON.DIST(0,L61,FALSE)</f>
        <v>2.7636045344067188E-3</v>
      </c>
      <c r="AN61" s="5">
        <f t="shared" ref="AN61:AN78" si="251">_xlfn.POISSON.DIST(5,K61,FALSE) * _xlfn.POISSON.DIST(1,L61,FALSE)</f>
        <v>3.1494664995253313E-3</v>
      </c>
      <c r="AO61" s="5">
        <f t="shared" ref="AO61:AO78" si="252">_xlfn.POISSON.DIST(5,K61,FALSE) * _xlfn.POISSON.DIST(2,L61,FALSE)</f>
        <v>1.794601779693807E-3</v>
      </c>
      <c r="AP61" s="5">
        <f t="shared" ref="AP61:AP78" si="253">_xlfn.POISSON.DIST(5,K61,FALSE) * _xlfn.POISSON.DIST(3,L61,FALSE)</f>
        <v>6.8172298348848754E-4</v>
      </c>
      <c r="AQ61" s="5">
        <f t="shared" ref="AQ61:AQ78" si="254">_xlfn.POISSON.DIST(5,K61,FALSE) * _xlfn.POISSON.DIST(4,L61,FALSE)</f>
        <v>1.9422674913528989E-4</v>
      </c>
      <c r="AR61" s="5">
        <f t="shared" ref="AR61:AR78" si="255">_xlfn.POISSON.DIST(0,K61,FALSE) * _xlfn.POISSON.DIST(5,L61,FALSE)</f>
        <v>1.3849048374230883E-3</v>
      </c>
      <c r="AS61" s="5">
        <f t="shared" ref="AS61:AS78" si="256">_xlfn.POISSON.DIST(1,K61,FALSE) * _xlfn.POISSON.DIST(5,L61,FALSE)</f>
        <v>1.8121419815582982E-3</v>
      </c>
      <c r="AT61" s="5">
        <f t="shared" ref="AT61:AT78" si="257">_xlfn.POISSON.DIST(2,K61,FALSE) * _xlfn.POISSON.DIST(5,L61,FALSE)</f>
        <v>1.1855899671187359E-3</v>
      </c>
      <c r="AU61" s="5">
        <f t="shared" ref="AU61:AU78" si="258">_xlfn.POISSON.DIST(3,K61,FALSE) * _xlfn.POISSON.DIST(5,L61,FALSE)</f>
        <v>5.1711311234155428E-4</v>
      </c>
      <c r="AV61" s="5">
        <f t="shared" ref="AV61:AV78" si="259">_xlfn.POISSON.DIST(4,K61,FALSE) * _xlfn.POISSON.DIST(5,L61,FALSE)</f>
        <v>1.6916006695305612E-4</v>
      </c>
      <c r="AW61" s="5">
        <f t="shared" ref="AW61:AW78" si="260">_xlfn.POISSON.DIST(6,K61,FALSE) * _xlfn.POISSON.DIST(6,L61,FALSE)</f>
        <v>1.8337115427651673E-6</v>
      </c>
      <c r="AX61" s="5">
        <f t="shared" ref="AX61:AX78" si="261">_xlfn.POISSON.DIST(6,K61,FALSE) * _xlfn.POISSON.DIST(0,L61,FALSE)</f>
        <v>6.0269409395447633E-4</v>
      </c>
      <c r="AY61" s="5">
        <f t="shared" ref="AY61:AY78" si="262">_xlfn.POISSON.DIST(6,K61,FALSE) * _xlfn.POISSON.DIST(1,L61,FALSE)</f>
        <v>6.8684387897738309E-4</v>
      </c>
      <c r="AZ61" s="5">
        <f t="shared" ref="AZ61:AZ78" si="263">_xlfn.POISSON.DIST(6,K61,FALSE) * _xlfn.POISSON.DIST(2,L61,FALSE)</f>
        <v>3.9137144267779362E-4</v>
      </c>
      <c r="BA61" s="5">
        <f t="shared" ref="BA61:BA78" si="264">_xlfn.POISSON.DIST(6,K61,FALSE) * _xlfn.POISSON.DIST(3,L61,FALSE)</f>
        <v>1.4867192854340163E-4</v>
      </c>
      <c r="BB61" s="5">
        <f t="shared" ref="BB61:BB78" si="265">_xlfn.POISSON.DIST(6,K61,FALSE) * _xlfn.POISSON.DIST(4,L61,FALSE)</f>
        <v>4.2357476670209178E-5</v>
      </c>
      <c r="BC61" s="5">
        <f t="shared" ref="BC61:BC78" si="266">_xlfn.POISSON.DIST(6,K61,FALSE) * _xlfn.POISSON.DIST(5,L61,FALSE)</f>
        <v>9.6543085029991895E-6</v>
      </c>
      <c r="BD61" s="5">
        <f t="shared" ref="BD61:BD78" si="267">_xlfn.POISSON.DIST(0,K61,FALSE) * _xlfn.POISSON.DIST(6,L61,FALSE)</f>
        <v>2.630448348760673E-4</v>
      </c>
      <c r="BE61" s="5">
        <f t="shared" ref="BE61:BE78" si="268">_xlfn.POISSON.DIST(1,K61,FALSE) * _xlfn.POISSON.DIST(6,L61,FALSE)</f>
        <v>3.4419302715264321E-4</v>
      </c>
      <c r="BF61" s="5">
        <f t="shared" ref="BF61:BF78" si="269">_xlfn.POISSON.DIST(2,K61,FALSE) * _xlfn.POISSON.DIST(6,L61,FALSE)</f>
        <v>2.2518754264138347E-4</v>
      </c>
      <c r="BG61" s="5">
        <f t="shared" ref="BG61:BG78" si="270">_xlfn.POISSON.DIST(3,K61,FALSE) * _xlfn.POISSON.DIST(6,L61,FALSE)</f>
        <v>9.8218974742867544E-5</v>
      </c>
      <c r="BH61" s="5">
        <f t="shared" ref="BH61:BH78" si="271">_xlfn.POISSON.DIST(4,K61,FALSE) * _xlfn.POISSON.DIST(6,L61,FALSE)</f>
        <v>3.2129775762850778E-5</v>
      </c>
      <c r="BI61" s="5">
        <f t="shared" ref="BI61:BI78" si="272">_xlfn.POISSON.DIST(5,K61,FALSE) * _xlfn.POISSON.DIST(6,L61,FALSE)</f>
        <v>8.4083344854587802E-6</v>
      </c>
      <c r="BJ61" s="8">
        <f t="shared" ref="BJ61:BJ78" si="273">SUM(N61,Q61,T61,W61,X61,Y61,AD61,AE61,AF61,AG61,AM61,AN61,AO61,AP61,AQ61,AX61,AY61,AZ61,BA61,BB61,BC61)</f>
        <v>0.40404523785753693</v>
      </c>
      <c r="BK61" s="8">
        <f t="shared" ref="BK61:BK78" si="274">SUM(M61,P61,S61,V61,AC61,AL61,AY61)</f>
        <v>0.27287738278592516</v>
      </c>
      <c r="BL61" s="8">
        <f t="shared" ref="BL61:BL78" si="275">SUM(O61,R61,U61,AA61,AB61,AH61,AI61,AJ61,AK61,AR61,AS61,AT61,AU61,AV61,BD61,BE61,BF61,BG61,BH61,BI61)</f>
        <v>0.30183195238944316</v>
      </c>
      <c r="BM61" s="8">
        <f t="shared" ref="BM61:BM78" si="276">SUM(S61:BI61)</f>
        <v>0.44220756146894907</v>
      </c>
      <c r="BN61" s="8">
        <f t="shared" ref="BN61:BN78" si="277">SUM(M61:R61)</f>
        <v>0.55718890150177658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1.4861</v>
      </c>
      <c r="F62">
        <f>VLOOKUP(B62,home!$B$2:$E$405,3,FALSE)</f>
        <v>1.0094000000000001</v>
      </c>
      <c r="G62">
        <f>VLOOKUP(C62,away!$B$2:$E$405,4,FALSE)</f>
        <v>0.8972</v>
      </c>
      <c r="H62">
        <f>VLOOKUP(A62,away!$A$2:$E$405,3,FALSE)</f>
        <v>1.1943999999999999</v>
      </c>
      <c r="I62">
        <f>VLOOKUP(C62,away!$B$2:$E$405,3,FALSE)</f>
        <v>0.9768</v>
      </c>
      <c r="J62">
        <f>VLOOKUP(B62,home!$B$2:$E$405,4,FALSE)</f>
        <v>0.83720000000000006</v>
      </c>
      <c r="K62" s="3">
        <f t="shared" si="168"/>
        <v>1.3458622118479999</v>
      </c>
      <c r="L62" s="3">
        <f t="shared" si="169"/>
        <v>0.97675280102399997</v>
      </c>
      <c r="M62" s="5">
        <f t="shared" si="224"/>
        <v>9.8016934632081124E-2</v>
      </c>
      <c r="N62" s="5">
        <f t="shared" si="225"/>
        <v>0.13191728844249351</v>
      </c>
      <c r="O62" s="5">
        <f t="shared" si="226"/>
        <v>9.5738315449671541E-2</v>
      </c>
      <c r="P62" s="5">
        <f t="shared" si="227"/>
        <v>0.12885058098969646</v>
      </c>
      <c r="Q62" s="5">
        <f t="shared" si="228"/>
        <v>8.877124680210248E-2</v>
      </c>
      <c r="R62" s="5">
        <f t="shared" si="229"/>
        <v>4.6756333890392972E-2</v>
      </c>
      <c r="S62" s="5">
        <f t="shared" si="230"/>
        <v>4.234592798607148E-2</v>
      </c>
      <c r="T62" s="5">
        <f t="shared" si="231"/>
        <v>8.6707563964346396E-2</v>
      </c>
      <c r="U62" s="5">
        <f t="shared" si="232"/>
        <v>6.2927582947627875E-2</v>
      </c>
      <c r="V62" s="5">
        <f t="shared" si="233"/>
        <v>6.1852094391580369E-3</v>
      </c>
      <c r="W62" s="5">
        <f t="shared" si="234"/>
        <v>3.9824622189860777E-2</v>
      </c>
      <c r="X62" s="5">
        <f t="shared" si="235"/>
        <v>3.8898811273669058E-2</v>
      </c>
      <c r="Y62" s="5">
        <f t="shared" si="236"/>
        <v>1.8997261434030095E-2</v>
      </c>
      <c r="Z62" s="5">
        <f t="shared" si="237"/>
        <v>1.522312669768491E-2</v>
      </c>
      <c r="AA62" s="5">
        <f t="shared" si="238"/>
        <v>2.0488230968588546E-2</v>
      </c>
      <c r="AB62" s="5">
        <f t="shared" si="239"/>
        <v>1.378716792411864E-2</v>
      </c>
      <c r="AC62" s="5">
        <f t="shared" si="240"/>
        <v>5.0818248446683366E-4</v>
      </c>
      <c r="AD62" s="5">
        <f t="shared" si="241"/>
        <v>1.3399613526614238E-2</v>
      </c>
      <c r="AE62" s="5">
        <f t="shared" si="242"/>
        <v>1.3088110044759535E-2</v>
      </c>
      <c r="AF62" s="5">
        <f t="shared" si="243"/>
        <v>6.3919240731646109E-3</v>
      </c>
      <c r="AG62" s="5">
        <f t="shared" si="244"/>
        <v>2.0811099141320902E-3</v>
      </c>
      <c r="AH62" s="5">
        <f t="shared" si="245"/>
        <v>3.717307910576742E-3</v>
      </c>
      <c r="AI62" s="5">
        <f t="shared" si="246"/>
        <v>5.0029842466488804E-3</v>
      </c>
      <c r="AJ62" s="5">
        <f t="shared" si="247"/>
        <v>3.3666637220177817E-3</v>
      </c>
      <c r="AK62" s="5">
        <f t="shared" si="248"/>
        <v>1.5103551611544239E-3</v>
      </c>
      <c r="AL62" s="5">
        <f t="shared" si="249"/>
        <v>2.6721753181988346E-5</v>
      </c>
      <c r="AM62" s="5">
        <f t="shared" si="250"/>
        <v>3.606806699767482E-3</v>
      </c>
      <c r="AN62" s="5">
        <f t="shared" si="251"/>
        <v>3.5229585467500173E-3</v>
      </c>
      <c r="AO62" s="5">
        <f t="shared" si="252"/>
        <v>1.7205298142147594E-3</v>
      </c>
      <c r="AP62" s="5">
        <f t="shared" si="253"/>
        <v>5.6017743842652298E-4</v>
      </c>
      <c r="AQ62" s="5">
        <f t="shared" si="254"/>
        <v>1.3678872051338888E-4</v>
      </c>
      <c r="AR62" s="5">
        <f t="shared" si="255"/>
        <v>7.2617818278490132E-4</v>
      </c>
      <c r="AS62" s="5">
        <f t="shared" si="256"/>
        <v>9.7733577527864832E-4</v>
      </c>
      <c r="AT62" s="5">
        <f t="shared" si="257"/>
        <v>6.5767964411735092E-4</v>
      </c>
      <c r="AU62" s="5">
        <f t="shared" si="258"/>
        <v>2.9504872683972779E-4</v>
      </c>
      <c r="AV62" s="5">
        <f t="shared" si="259"/>
        <v>9.9273733026863069E-5</v>
      </c>
      <c r="AW62" s="5">
        <f t="shared" si="260"/>
        <v>9.7577056326672907E-7</v>
      </c>
      <c r="AX62" s="5">
        <f t="shared" si="261"/>
        <v>8.0904414044287378E-4</v>
      </c>
      <c r="AY62" s="5">
        <f t="shared" si="262"/>
        <v>7.9023613032963124E-4</v>
      </c>
      <c r="AZ62" s="5">
        <f t="shared" si="263"/>
        <v>3.8593267688491695E-4</v>
      </c>
      <c r="BA62" s="5">
        <f t="shared" si="264"/>
        <v>1.2565360771801102E-4</v>
      </c>
      <c r="BB62" s="5">
        <f t="shared" si="265"/>
        <v>3.0683128324334534E-5</v>
      </c>
      <c r="BC62" s="5">
        <f t="shared" si="266"/>
        <v>5.9939663069945193E-6</v>
      </c>
      <c r="BD62" s="5">
        <f t="shared" si="267"/>
        <v>1.182160956796117E-4</v>
      </c>
      <c r="BE62" s="5">
        <f t="shared" si="268"/>
        <v>1.5910257600739697E-4</v>
      </c>
      <c r="BF62" s="5">
        <f t="shared" si="269"/>
        <v>1.0706507242801494E-4</v>
      </c>
      <c r="BG62" s="5">
        <f t="shared" si="270"/>
        <v>4.8031611729878166E-5</v>
      </c>
      <c r="BH62" s="5">
        <f t="shared" si="271"/>
        <v>1.6160982800349537E-5</v>
      </c>
      <c r="BI62" s="5">
        <f t="shared" si="272"/>
        <v>4.350091211463181E-6</v>
      </c>
      <c r="BJ62" s="8">
        <f t="shared" si="273"/>
        <v>0.45177235653485165</v>
      </c>
      <c r="BK62" s="8">
        <f t="shared" si="274"/>
        <v>0.27672379341498549</v>
      </c>
      <c r="BL62" s="8">
        <f t="shared" si="275"/>
        <v>0.25650338471270162</v>
      </c>
      <c r="BM62" s="8">
        <f t="shared" si="276"/>
        <v>0.40938270079401923</v>
      </c>
      <c r="BN62" s="8">
        <f t="shared" si="277"/>
        <v>0.59005070020643813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1.4861</v>
      </c>
      <c r="F63">
        <f>VLOOKUP(B63,home!$B$2:$E$405,3,FALSE)</f>
        <v>1.0094000000000001</v>
      </c>
      <c r="G63">
        <f>VLOOKUP(C63,away!$B$2:$E$405,4,FALSE)</f>
        <v>1.1214999999999999</v>
      </c>
      <c r="H63">
        <f>VLOOKUP(A63,away!$A$2:$E$405,3,FALSE)</f>
        <v>1.1943999999999999</v>
      </c>
      <c r="I63">
        <f>VLOOKUP(C63,away!$B$2:$E$405,3,FALSE)</f>
        <v>1.1163000000000001</v>
      </c>
      <c r="J63">
        <f>VLOOKUP(B63,home!$B$2:$E$405,4,FALSE)</f>
        <v>0.83720000000000006</v>
      </c>
      <c r="K63" s="3">
        <f t="shared" si="168"/>
        <v>1.6823277648099999</v>
      </c>
      <c r="L63" s="3">
        <f t="shared" si="169"/>
        <v>1.1162460603840001</v>
      </c>
      <c r="M63" s="5">
        <f t="shared" si="224"/>
        <v>6.0896850276956203E-2</v>
      </c>
      <c r="N63" s="5">
        <f t="shared" si="225"/>
        <v>0.10244846201040092</v>
      </c>
      <c r="O63" s="5">
        <f t="shared" si="226"/>
        <v>6.797586921144666E-2</v>
      </c>
      <c r="P63" s="5">
        <f t="shared" si="227"/>
        <v>0.11435769211150992</v>
      </c>
      <c r="Q63" s="5">
        <f t="shared" si="228"/>
        <v>8.617594605109001E-2</v>
      </c>
      <c r="R63" s="5">
        <f t="shared" si="229"/>
        <v>3.7938898104227695E-2</v>
      </c>
      <c r="S63" s="5">
        <f t="shared" si="230"/>
        <v>5.368784134809184E-2</v>
      </c>
      <c r="T63" s="5">
        <f t="shared" si="231"/>
        <v>9.6193560279393353E-2</v>
      </c>
      <c r="U63" s="5">
        <f t="shared" si="232"/>
        <v>6.3825661647039705E-2</v>
      </c>
      <c r="V63" s="5">
        <f t="shared" si="233"/>
        <v>1.1202217088028493E-2</v>
      </c>
      <c r="W63" s="5">
        <f t="shared" si="234"/>
        <v>4.8325395566839152E-2</v>
      </c>
      <c r="X63" s="5">
        <f t="shared" si="235"/>
        <v>5.3943032417982623E-2</v>
      </c>
      <c r="Y63" s="5">
        <f t="shared" si="236"/>
        <v>3.0106848710869757E-2</v>
      </c>
      <c r="Z63" s="5">
        <f t="shared" si="237"/>
        <v>1.4116381848051392E-2</v>
      </c>
      <c r="AA63" s="5">
        <f t="shared" si="238"/>
        <v>2.3748381121636748E-2</v>
      </c>
      <c r="AB63" s="5">
        <f t="shared" si="239"/>
        <v>1.9976280465109578E-2</v>
      </c>
      <c r="AC63" s="5">
        <f t="shared" si="240"/>
        <v>1.3147844335265847E-3</v>
      </c>
      <c r="AD63" s="5">
        <f t="shared" si="241"/>
        <v>2.0324788676879896E-2</v>
      </c>
      <c r="AE63" s="5">
        <f t="shared" si="242"/>
        <v>2.2687465288704516E-2</v>
      </c>
      <c r="AF63" s="5">
        <f t="shared" si="243"/>
        <v>1.2662396874307586E-2</v>
      </c>
      <c r="AG63" s="5">
        <f t="shared" si="244"/>
        <v>4.7114502086548398E-3</v>
      </c>
      <c r="AH63" s="5">
        <f t="shared" si="245"/>
        <v>3.9393389061908937E-3</v>
      </c>
      <c r="AI63" s="5">
        <f t="shared" si="246"/>
        <v>6.6272592168811944E-3</v>
      </c>
      <c r="AJ63" s="5">
        <f t="shared" si="247"/>
        <v>5.5746110925761058E-3</v>
      </c>
      <c r="AK63" s="5">
        <f t="shared" si="248"/>
        <v>3.126107673019532E-3</v>
      </c>
      <c r="AL63" s="5">
        <f t="shared" si="249"/>
        <v>9.87609130905312E-5</v>
      </c>
      <c r="AM63" s="5">
        <f t="shared" si="250"/>
        <v>6.8385912610021814E-3</v>
      </c>
      <c r="AN63" s="5">
        <f t="shared" si="251"/>
        <v>7.633550553670136E-3</v>
      </c>
      <c r="AO63" s="5">
        <f t="shared" si="252"/>
        <v>4.2604603661381968E-3</v>
      </c>
      <c r="AP63" s="5">
        <f t="shared" si="253"/>
        <v>1.5852406997079788E-3</v>
      </c>
      <c r="AQ63" s="5">
        <f t="shared" si="254"/>
        <v>4.4237967145235169E-4</v>
      </c>
      <c r="AR63" s="5">
        <f t="shared" si="255"/>
        <v>8.7945430691060034E-4</v>
      </c>
      <c r="AS63" s="5">
        <f t="shared" si="256"/>
        <v>1.4795303983974376E-3</v>
      </c>
      <c r="AT63" s="5">
        <f t="shared" si="257"/>
        <v>1.2445275340522053E-3</v>
      </c>
      <c r="AU63" s="5">
        <f t="shared" si="258"/>
        <v>6.9790107486884952E-4</v>
      </c>
      <c r="AV63" s="5">
        <f t="shared" si="259"/>
        <v>2.9352458883565198E-4</v>
      </c>
      <c r="AW63" s="5">
        <f t="shared" si="260"/>
        <v>5.1517306361739466E-6</v>
      </c>
      <c r="AX63" s="5">
        <f t="shared" si="261"/>
        <v>1.9174586584285011E-3</v>
      </c>
      <c r="AY63" s="5">
        <f t="shared" si="262"/>
        <v>2.1403556734200043E-3</v>
      </c>
      <c r="AZ63" s="5">
        <f t="shared" si="263"/>
        <v>1.1945817941378118E-3</v>
      </c>
      <c r="BA63" s="5">
        <f t="shared" si="264"/>
        <v>4.4448240717092773E-4</v>
      </c>
      <c r="BB63" s="5">
        <f t="shared" si="265"/>
        <v>1.2403793397863626E-4</v>
      </c>
      <c r="BC63" s="5">
        <f t="shared" si="266"/>
        <v>2.7691371028364688E-5</v>
      </c>
      <c r="BD63" s="5">
        <f t="shared" si="267"/>
        <v>1.6361456756278295E-4</v>
      </c>
      <c r="BE63" s="5">
        <f t="shared" si="268"/>
        <v>2.7525332973825129E-4</v>
      </c>
      <c r="BF63" s="5">
        <f t="shared" si="269"/>
        <v>2.3153315948753114E-4</v>
      </c>
      <c r="BG63" s="5">
        <f t="shared" si="270"/>
        <v>1.2983822089335188E-4</v>
      </c>
      <c r="BH63" s="5">
        <f t="shared" si="271"/>
        <v>5.4607610985604925E-5</v>
      </c>
      <c r="BI63" s="5">
        <f t="shared" si="272"/>
        <v>1.8373580026205321E-5</v>
      </c>
      <c r="BJ63" s="8">
        <f t="shared" si="273"/>
        <v>0.5041881764752576</v>
      </c>
      <c r="BK63" s="8">
        <f t="shared" si="274"/>
        <v>0.24369850184462358</v>
      </c>
      <c r="BL63" s="8">
        <f t="shared" si="275"/>
        <v>0.23820056580988663</v>
      </c>
      <c r="BM63" s="8">
        <f t="shared" si="276"/>
        <v>0.52827470426940393</v>
      </c>
      <c r="BN63" s="8">
        <f t="shared" si="277"/>
        <v>0.46979371776563139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1.2639</v>
      </c>
      <c r="F64">
        <f>VLOOKUP(B64,home!$B$2:$E$405,3,FALSE)</f>
        <v>0.85709999999999997</v>
      </c>
      <c r="G64">
        <f>VLOOKUP(C64,away!$B$2:$E$405,4,FALSE)</f>
        <v>0.98899999999999999</v>
      </c>
      <c r="H64">
        <f>VLOOKUP(A64,away!$A$2:$E$405,3,FALSE)</f>
        <v>1.1389</v>
      </c>
      <c r="I64">
        <f>VLOOKUP(C64,away!$B$2:$E$405,3,FALSE)</f>
        <v>1.0244</v>
      </c>
      <c r="J64">
        <f>VLOOKUP(B64,home!$B$2:$E$405,4,FALSE)</f>
        <v>1.0244</v>
      </c>
      <c r="K64" s="3">
        <f t="shared" si="168"/>
        <v>1.0713725144100001</v>
      </c>
      <c r="L64" s="3">
        <f t="shared" si="169"/>
        <v>1.195156375504</v>
      </c>
      <c r="M64" s="5">
        <f t="shared" si="224"/>
        <v>0.10367141113797616</v>
      </c>
      <c r="N64" s="5">
        <f t="shared" si="225"/>
        <v>0.1110707004233264</v>
      </c>
      <c r="O64" s="5">
        <f t="shared" si="226"/>
        <v>0.12390354797904857</v>
      </c>
      <c r="P64" s="5">
        <f t="shared" si="227"/>
        <v>0.13274685574263334</v>
      </c>
      <c r="Q64" s="5">
        <f t="shared" si="228"/>
        <v>5.949904779490954E-2</v>
      </c>
      <c r="R64" s="5">
        <f t="shared" si="229"/>
        <v>7.4042057657362839E-2</v>
      </c>
      <c r="S64" s="5">
        <f t="shared" si="230"/>
        <v>4.2494183102472632E-2</v>
      </c>
      <c r="T64" s="5">
        <f t="shared" si="231"/>
        <v>7.1110666308503337E-2</v>
      </c>
      <c r="U64" s="5">
        <f t="shared" si="232"/>
        <v>7.9326625484459026E-2</v>
      </c>
      <c r="V64" s="5">
        <f t="shared" si="233"/>
        <v>6.0457781757932453E-3</v>
      </c>
      <c r="W64" s="5">
        <f t="shared" si="234"/>
        <v>2.1248548147011007E-2</v>
      </c>
      <c r="X64" s="5">
        <f t="shared" si="235"/>
        <v>2.5395337788103902E-2</v>
      </c>
      <c r="Y64" s="5">
        <f t="shared" si="236"/>
        <v>1.5175699932765019E-2</v>
      </c>
      <c r="Z64" s="5">
        <f t="shared" si="237"/>
        <v>2.9497279088210655E-2</v>
      </c>
      <c r="AA64" s="5">
        <f t="shared" si="238"/>
        <v>3.1602574064989765E-2</v>
      </c>
      <c r="AB64" s="5">
        <f t="shared" si="239"/>
        <v>1.6929064618918171E-2</v>
      </c>
      <c r="AC64" s="5">
        <f t="shared" si="240"/>
        <v>4.8383519775636554E-4</v>
      </c>
      <c r="AD64" s="5">
        <f t="shared" si="241"/>
        <v>5.6912776139562814E-3</v>
      </c>
      <c r="AE64" s="5">
        <f t="shared" si="242"/>
        <v>6.8019667250830409E-3</v>
      </c>
      <c r="AF64" s="5">
        <f t="shared" si="243"/>
        <v>4.0647069487245308E-3</v>
      </c>
      <c r="AG64" s="5">
        <f t="shared" si="244"/>
        <v>1.6193201414411778E-3</v>
      </c>
      <c r="AH64" s="5">
        <f t="shared" si="245"/>
        <v>8.8134652905739429E-3</v>
      </c>
      <c r="AI64" s="5">
        <f t="shared" si="246"/>
        <v>9.442504469027467E-3</v>
      </c>
      <c r="AJ64" s="5">
        <f t="shared" si="247"/>
        <v>5.05821987765481E-3</v>
      </c>
      <c r="AK64" s="5">
        <f t="shared" si="248"/>
        <v>1.8064125829205596E-3</v>
      </c>
      <c r="AL64" s="5">
        <f t="shared" si="249"/>
        <v>2.4781220008394531E-5</v>
      </c>
      <c r="AM64" s="5">
        <f t="shared" si="250"/>
        <v>1.219495681493938E-3</v>
      </c>
      <c r="AN64" s="5">
        <f t="shared" si="251"/>
        <v>1.4574880386370749E-3</v>
      </c>
      <c r="AO64" s="5">
        <f t="shared" si="252"/>
        <v>8.7096306079896036E-4</v>
      </c>
      <c r="AP64" s="5">
        <f t="shared" si="253"/>
        <v>3.4697901831411848E-4</v>
      </c>
      <c r="AQ64" s="5">
        <f t="shared" si="254"/>
        <v>1.0367354647605944E-4</v>
      </c>
      <c r="AR64" s="5">
        <f t="shared" si="255"/>
        <v>2.1066938464625313E-3</v>
      </c>
      <c r="AS64" s="5">
        <f t="shared" si="256"/>
        <v>2.2570538833766368E-3</v>
      </c>
      <c r="AT64" s="5">
        <f t="shared" si="257"/>
        <v>1.2090727470960413E-3</v>
      </c>
      <c r="AU64" s="5">
        <f t="shared" si="258"/>
        <v>4.3178910305363076E-4</v>
      </c>
      <c r="AV64" s="5">
        <f t="shared" si="259"/>
        <v>1.1565174425835173E-4</v>
      </c>
      <c r="AW64" s="5">
        <f t="shared" si="260"/>
        <v>8.8142510431954186E-7</v>
      </c>
      <c r="AX64" s="5">
        <f t="shared" si="261"/>
        <v>2.177556924323827E-4</v>
      </c>
      <c r="AY64" s="5">
        <f t="shared" si="262"/>
        <v>2.6025210411285027E-4</v>
      </c>
      <c r="AZ64" s="5">
        <f t="shared" si="263"/>
        <v>1.5552098073440192E-4</v>
      </c>
      <c r="BA64" s="5">
        <f t="shared" si="264"/>
        <v>6.1957297216451744E-5</v>
      </c>
      <c r="BB64" s="5">
        <f t="shared" si="265"/>
        <v>1.8512164694309627E-5</v>
      </c>
      <c r="BC64" s="5">
        <f t="shared" si="266"/>
        <v>4.4249863317568397E-6</v>
      </c>
      <c r="BD64" s="5">
        <f t="shared" si="267"/>
        <v>4.1963809697245704E-4</v>
      </c>
      <c r="BE64" s="5">
        <f t="shared" si="268"/>
        <v>4.4958872309560873E-4</v>
      </c>
      <c r="BF64" s="5">
        <f t="shared" si="269"/>
        <v>2.4083850035666184E-4</v>
      </c>
      <c r="BG64" s="5">
        <f t="shared" si="270"/>
        <v>8.6009249897950189E-5</v>
      </c>
      <c r="BH64" s="5">
        <f t="shared" si="271"/>
        <v>2.3036986581421228E-5</v>
      </c>
      <c r="BI64" s="5">
        <f t="shared" si="272"/>
        <v>4.9362388476333412E-6</v>
      </c>
      <c r="BJ64" s="8">
        <f t="shared" si="273"/>
        <v>0.32639429439506645</v>
      </c>
      <c r="BK64" s="8">
        <f t="shared" si="274"/>
        <v>0.28572709668075302</v>
      </c>
      <c r="BL64" s="8">
        <f t="shared" si="275"/>
        <v>0.35826878114495397</v>
      </c>
      <c r="BM64" s="8">
        <f t="shared" si="276"/>
        <v>0.39469445989471874</v>
      </c>
      <c r="BN64" s="8">
        <f t="shared" si="277"/>
        <v>0.60493362073525681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1.2639</v>
      </c>
      <c r="F65">
        <f>VLOOKUP(B65,home!$B$2:$E$405,3,FALSE)</f>
        <v>1.3187</v>
      </c>
      <c r="G65">
        <f>VLOOKUP(C65,away!$B$2:$E$405,4,FALSE)</f>
        <v>1.1868000000000001</v>
      </c>
      <c r="H65">
        <f>VLOOKUP(A65,away!$A$2:$E$405,3,FALSE)</f>
        <v>1.1389</v>
      </c>
      <c r="I65">
        <f>VLOOKUP(C65,away!$B$2:$E$405,3,FALSE)</f>
        <v>0.65849999999999997</v>
      </c>
      <c r="J65">
        <f>VLOOKUP(B65,home!$B$2:$E$405,4,FALSE)</f>
        <v>0.439</v>
      </c>
      <c r="K65" s="3">
        <f t="shared" si="168"/>
        <v>1.9780454109240002</v>
      </c>
      <c r="L65" s="3">
        <f t="shared" si="169"/>
        <v>0.32923492035000002</v>
      </c>
      <c r="M65" s="5">
        <f t="shared" si="224"/>
        <v>9.9531576712023548E-2</v>
      </c>
      <c r="N65" s="5">
        <f t="shared" si="225"/>
        <v>0.19687797855724826</v>
      </c>
      <c r="O65" s="5">
        <f t="shared" si="226"/>
        <v>3.2769270731092995E-2</v>
      </c>
      <c r="P65" s="5">
        <f t="shared" si="227"/>
        <v>6.4819105588964657E-2</v>
      </c>
      <c r="Q65" s="5">
        <f t="shared" si="228"/>
        <v>0.19471679099857939</v>
      </c>
      <c r="R65" s="5">
        <f t="shared" si="229"/>
        <v>5.394394119539494E-3</v>
      </c>
      <c r="S65" s="5">
        <f t="shared" si="230"/>
        <v>1.0553224886383722E-2</v>
      </c>
      <c r="T65" s="5">
        <f t="shared" si="231"/>
        <v>6.4107567175224894E-2</v>
      </c>
      <c r="U65" s="5">
        <f t="shared" si="232"/>
        <v>1.0670356532870509E-2</v>
      </c>
      <c r="V65" s="5">
        <f t="shared" si="233"/>
        <v>7.6363325624542624E-4</v>
      </c>
      <c r="W65" s="5">
        <f t="shared" si="234"/>
        <v>0.12838621828819585</v>
      </c>
      <c r="X65" s="5">
        <f t="shared" si="235"/>
        <v>4.2269226352151884E-2</v>
      </c>
      <c r="Y65" s="5">
        <f t="shared" si="236"/>
        <v>6.9582526856534245E-3</v>
      </c>
      <c r="Z65" s="5">
        <f t="shared" si="237"/>
        <v>5.9200763942769794E-4</v>
      </c>
      <c r="AA65" s="5">
        <f t="shared" si="238"/>
        <v>1.1710179944019081E-3</v>
      </c>
      <c r="AB65" s="5">
        <f t="shared" si="239"/>
        <v>1.1581633849680609E-3</v>
      </c>
      <c r="AC65" s="5">
        <f t="shared" si="240"/>
        <v>3.1081860088375937E-5</v>
      </c>
      <c r="AD65" s="5">
        <f t="shared" si="241"/>
        <v>6.3488442477713167E-2</v>
      </c>
      <c r="AE65" s="5">
        <f t="shared" si="242"/>
        <v>2.0902612302295457E-2</v>
      </c>
      <c r="AF65" s="5">
        <f t="shared" si="243"/>
        <v>3.4409349482265876E-3</v>
      </c>
      <c r="AG65" s="5">
        <f t="shared" si="244"/>
        <v>3.7762531453630399E-4</v>
      </c>
      <c r="AH65" s="5">
        <f t="shared" si="245"/>
        <v>4.8727397003392417E-5</v>
      </c>
      <c r="AI65" s="5">
        <f t="shared" si="246"/>
        <v>9.6385004028832247E-5</v>
      </c>
      <c r="AJ65" s="5">
        <f t="shared" si="247"/>
        <v>9.5326957450561476E-5</v>
      </c>
      <c r="AK65" s="5">
        <f t="shared" si="248"/>
        <v>6.2853683574143514E-5</v>
      </c>
      <c r="AL65" s="5">
        <f t="shared" si="249"/>
        <v>8.0967204078320982E-7</v>
      </c>
      <c r="AM65" s="5">
        <f t="shared" si="250"/>
        <v>2.5116604457950584E-2</v>
      </c>
      <c r="AN65" s="5">
        <f t="shared" si="251"/>
        <v>8.2692632681758173E-3</v>
      </c>
      <c r="AO65" s="5">
        <f t="shared" si="252"/>
        <v>1.3612651167255231E-3</v>
      </c>
      <c r="AP65" s="5">
        <f t="shared" si="253"/>
        <v>1.4939200409345369E-4</v>
      </c>
      <c r="AQ65" s="5">
        <f t="shared" si="254"/>
        <v>1.2296266142158774E-5</v>
      </c>
      <c r="AR65" s="5">
        <f t="shared" si="255"/>
        <v>3.2085521342549487E-6</v>
      </c>
      <c r="AS65" s="5">
        <f t="shared" si="256"/>
        <v>6.346661824873408E-6</v>
      </c>
      <c r="AT65" s="5">
        <f t="shared" si="257"/>
        <v>6.2769926486886943E-6</v>
      </c>
      <c r="AU65" s="5">
        <f t="shared" si="258"/>
        <v>4.1387255010474524E-6</v>
      </c>
      <c r="AV65" s="5">
        <f t="shared" si="259"/>
        <v>2.0466467461052608E-6</v>
      </c>
      <c r="AW65" s="5">
        <f t="shared" si="260"/>
        <v>1.4647003727550428E-8</v>
      </c>
      <c r="AX65" s="5">
        <f t="shared" si="261"/>
        <v>8.280297364340404E-3</v>
      </c>
      <c r="AY65" s="5">
        <f t="shared" si="262"/>
        <v>2.7261630432229285E-3</v>
      </c>
      <c r="AZ65" s="5">
        <f t="shared" si="263"/>
        <v>4.4877403619830725E-4</v>
      </c>
      <c r="BA65" s="5">
        <f t="shared" si="264"/>
        <v>4.9250694687632571E-5</v>
      </c>
      <c r="BB65" s="5">
        <f t="shared" si="265"/>
        <v>4.0537621356662198E-6</v>
      </c>
      <c r="BC65" s="5">
        <f t="shared" si="266"/>
        <v>2.6692801077078294E-7</v>
      </c>
      <c r="BD65" s="5">
        <f t="shared" si="267"/>
        <v>1.7606123439337489E-7</v>
      </c>
      <c r="BE65" s="5">
        <f t="shared" si="268"/>
        <v>3.4825711673342999E-7</v>
      </c>
      <c r="BF65" s="5">
        <f t="shared" si="269"/>
        <v>3.4443419578809257E-7</v>
      </c>
      <c r="BG65" s="5">
        <f t="shared" si="270"/>
        <v>2.2710216011464505E-7</v>
      </c>
      <c r="BH65" s="5">
        <f t="shared" si="271"/>
        <v>1.1230459640642524E-7</v>
      </c>
      <c r="BI65" s="5">
        <f t="shared" si="272"/>
        <v>4.4428718309480292E-8</v>
      </c>
      <c r="BJ65" s="8">
        <f t="shared" si="273"/>
        <v>0.76794327604150869</v>
      </c>
      <c r="BK65" s="8">
        <f t="shared" si="274"/>
        <v>0.17842559501896943</v>
      </c>
      <c r="BL65" s="8">
        <f t="shared" si="275"/>
        <v>5.1489765971806614E-2</v>
      </c>
      <c r="BM65" s="8">
        <f t="shared" si="276"/>
        <v>0.40161537956804466</v>
      </c>
      <c r="BN65" s="8">
        <f t="shared" si="277"/>
        <v>0.59410911670744826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1.5625</v>
      </c>
      <c r="F68">
        <f>VLOOKUP(B68,home!$B$2:$E$405,3,FALSE)</f>
        <v>1.0667</v>
      </c>
      <c r="G68">
        <f>VLOOKUP(C68,away!$B$2:$E$405,4,FALSE)</f>
        <v>0.9143</v>
      </c>
      <c r="H68">
        <f>VLOOKUP(A68,away!$A$2:$E$405,3,FALSE)</f>
        <v>1.1561999999999999</v>
      </c>
      <c r="I68">
        <f>VLOOKUP(C68,away!$B$2:$E$405,3,FALSE)</f>
        <v>1.7298</v>
      </c>
      <c r="J68">
        <f>VLOOKUP(B68,home!$B$2:$E$405,4,FALSE)</f>
        <v>1.7298</v>
      </c>
      <c r="K68" s="3">
        <f t="shared" si="168"/>
        <v>1.5238809531249999</v>
      </c>
      <c r="L68" s="3">
        <f t="shared" si="169"/>
        <v>3.4595909358479999</v>
      </c>
      <c r="M68" s="5">
        <f t="shared" si="224"/>
        <v>6.850237957617804E-3</v>
      </c>
      <c r="N68" s="5">
        <f t="shared" si="225"/>
        <v>1.0438947147987671E-2</v>
      </c>
      <c r="O68" s="5">
        <f t="shared" si="226"/>
        <v>2.369902114657647E-2</v>
      </c>
      <c r="P68" s="5">
        <f t="shared" si="227"/>
        <v>3.6114486932974477E-2</v>
      </c>
      <c r="Q68" s="5">
        <f t="shared" si="228"/>
        <v>7.9538563647484767E-3</v>
      </c>
      <c r="R68" s="5">
        <f t="shared" si="229"/>
        <v>4.0994459373583016E-2</v>
      </c>
      <c r="S68" s="5">
        <f t="shared" si="230"/>
        <v>4.7598936507803613E-2</v>
      </c>
      <c r="T68" s="5">
        <f t="shared" si="231"/>
        <v>2.7517089384520754E-2</v>
      </c>
      <c r="U68" s="5">
        <f t="shared" si="232"/>
        <v>6.2470675823059769E-2</v>
      </c>
      <c r="V68" s="5">
        <f t="shared" si="233"/>
        <v>2.7882424282517561E-2</v>
      </c>
      <c r="W68" s="5">
        <f t="shared" si="234"/>
        <v>4.0402434060440853E-3</v>
      </c>
      <c r="X68" s="5">
        <f t="shared" si="235"/>
        <v>1.3977589466169766E-2</v>
      </c>
      <c r="Y68" s="5">
        <f t="shared" si="236"/>
        <v>2.4178370911082707E-2</v>
      </c>
      <c r="Z68" s="5">
        <f t="shared" si="237"/>
        <v>4.7274686689612294E-2</v>
      </c>
      <c r="AA68" s="5">
        <f t="shared" si="238"/>
        <v>7.2040994611252129E-2</v>
      </c>
      <c r="AB68" s="5">
        <f t="shared" si="239"/>
        <v>5.4890949766133949E-2</v>
      </c>
      <c r="AC68" s="5">
        <f t="shared" si="240"/>
        <v>9.1872670486107168E-3</v>
      </c>
      <c r="AD68" s="5">
        <f t="shared" si="241"/>
        <v>1.5392124931148641E-3</v>
      </c>
      <c r="AE68" s="5">
        <f t="shared" si="242"/>
        <v>5.325045589524186E-3</v>
      </c>
      <c r="AF68" s="5">
        <f t="shared" si="243"/>
        <v>9.2112397272476228E-3</v>
      </c>
      <c r="AG68" s="5">
        <f t="shared" si="244"/>
        <v>1.0622373822769626E-2</v>
      </c>
      <c r="AH68" s="5">
        <f t="shared" si="245"/>
        <v>4.0887769391609194E-2</v>
      </c>
      <c r="AI68" s="5">
        <f t="shared" si="246"/>
        <v>6.2308092991640619E-2</v>
      </c>
      <c r="AJ68" s="5">
        <f t="shared" si="247"/>
        <v>4.7475058067751222E-2</v>
      </c>
      <c r="AK68" s="5">
        <f t="shared" si="248"/>
        <v>2.4115445579316483E-2</v>
      </c>
      <c r="AL68" s="5">
        <f t="shared" si="249"/>
        <v>1.9374126144498561E-3</v>
      </c>
      <c r="AM68" s="5">
        <f t="shared" si="250"/>
        <v>4.6911532021395749E-4</v>
      </c>
      <c r="AN68" s="5">
        <f t="shared" si="251"/>
        <v>1.6229471096796393E-3</v>
      </c>
      <c r="AO68" s="5">
        <f t="shared" si="252"/>
        <v>2.8073665550041953E-3</v>
      </c>
      <c r="AP68" s="5">
        <f t="shared" si="253"/>
        <v>3.2374466290984467E-3</v>
      </c>
      <c r="AQ68" s="5">
        <f t="shared" si="254"/>
        <v>2.800060253330162E-3</v>
      </c>
      <c r="AR68" s="5">
        <f t="shared" si="255"/>
        <v>2.8290991274850887E-2</v>
      </c>
      <c r="AS68" s="5">
        <f t="shared" si="256"/>
        <v>4.3112102748770822E-2</v>
      </c>
      <c r="AT68" s="5">
        <f t="shared" si="257"/>
        <v>3.2848856114009915E-2</v>
      </c>
      <c r="AU68" s="5">
        <f t="shared" si="258"/>
        <v>1.66859153880278E-2</v>
      </c>
      <c r="AV68" s="5">
        <f t="shared" si="259"/>
        <v>6.3568371613177271E-3</v>
      </c>
      <c r="AW68" s="5">
        <f t="shared" si="260"/>
        <v>2.8372356868486021E-4</v>
      </c>
      <c r="AX68" s="5">
        <f t="shared" si="261"/>
        <v>1.1914598354886411E-4</v>
      </c>
      <c r="AY68" s="5">
        <f t="shared" si="262"/>
        <v>4.1219636472834516E-4</v>
      </c>
      <c r="AZ68" s="5">
        <f t="shared" si="263"/>
        <v>7.1301540360183967E-4</v>
      </c>
      <c r="BA68" s="5">
        <f t="shared" si="264"/>
        <v>8.2224720914030925E-4</v>
      </c>
      <c r="BB68" s="5">
        <f t="shared" si="265"/>
        <v>7.1115974794203226E-4</v>
      </c>
      <c r="BC68" s="5">
        <f t="shared" si="266"/>
        <v>4.9206436358404054E-4</v>
      </c>
      <c r="BD68" s="5">
        <f t="shared" si="267"/>
        <v>1.6312542830104831E-2</v>
      </c>
      <c r="BE68" s="5">
        <f t="shared" si="268"/>
        <v>2.485837331583253E-2</v>
      </c>
      <c r="BF68" s="5">
        <f t="shared" si="269"/>
        <v>1.8940600810833975E-2</v>
      </c>
      <c r="BG68" s="5">
        <f t="shared" si="270"/>
        <v>9.6210736054579398E-3</v>
      </c>
      <c r="BH68" s="5">
        <f t="shared" si="271"/>
        <v>3.6653427039927567E-3</v>
      </c>
      <c r="BI68" s="5">
        <f t="shared" si="272"/>
        <v>1.1171091866580497E-3</v>
      </c>
      <c r="BJ68" s="8">
        <f t="shared" si="273"/>
        <v>0.12901073325308157</v>
      </c>
      <c r="BK68" s="8">
        <f t="shared" si="274"/>
        <v>0.12998296170870235</v>
      </c>
      <c r="BL68" s="8">
        <f t="shared" si="275"/>
        <v>0.63069221189078017</v>
      </c>
      <c r="BM68" s="8">
        <f t="shared" si="276"/>
        <v>0.8107811118226449</v>
      </c>
      <c r="BN68" s="8">
        <f t="shared" si="277"/>
        <v>0.12605100892348792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1.5625</v>
      </c>
      <c r="F69">
        <f>VLOOKUP(B69,home!$B$2:$E$405,3,FALSE)</f>
        <v>0.85329999999999995</v>
      </c>
      <c r="G69">
        <f>VLOOKUP(C69,away!$B$2:$E$405,4,FALSE)</f>
        <v>0.96</v>
      </c>
      <c r="H69">
        <f>VLOOKUP(A69,away!$A$2:$E$405,3,FALSE)</f>
        <v>1.1561999999999999</v>
      </c>
      <c r="I69">
        <f>VLOOKUP(C69,away!$B$2:$E$405,3,FALSE)</f>
        <v>0.8649</v>
      </c>
      <c r="J69">
        <f>VLOOKUP(B69,home!$B$2:$E$405,4,FALSE)</f>
        <v>0.8649</v>
      </c>
      <c r="K69" s="3">
        <f t="shared" si="168"/>
        <v>1.2799499999999999</v>
      </c>
      <c r="L69" s="3">
        <f t="shared" si="169"/>
        <v>0.86489773396199998</v>
      </c>
      <c r="M69" s="5">
        <f t="shared" si="224"/>
        <v>0.11708586388748049</v>
      </c>
      <c r="N69" s="5">
        <f t="shared" si="225"/>
        <v>0.14986405148278065</v>
      </c>
      <c r="O69" s="5">
        <f t="shared" si="226"/>
        <v>0.10126729835526503</v>
      </c>
      <c r="P69" s="5">
        <f t="shared" si="227"/>
        <v>0.12961707852982146</v>
      </c>
      <c r="Q69" s="5">
        <f t="shared" si="228"/>
        <v>9.5909246347692559E-2</v>
      </c>
      <c r="R69" s="5">
        <f t="shared" si="229"/>
        <v>4.3792928435961248E-2</v>
      </c>
      <c r="S69" s="5">
        <f t="shared" si="230"/>
        <v>3.5872364282060719E-2</v>
      </c>
      <c r="T69" s="5">
        <f t="shared" si="231"/>
        <v>8.2951689832122519E-2</v>
      </c>
      <c r="U69" s="5">
        <f t="shared" si="232"/>
        <v>5.6052758751608596E-2</v>
      </c>
      <c r="V69" s="5">
        <f t="shared" si="233"/>
        <v>4.4124038583689519E-3</v>
      </c>
      <c r="W69" s="5">
        <f t="shared" si="234"/>
        <v>4.0919679954243025E-2</v>
      </c>
      <c r="X69" s="5">
        <f t="shared" si="235"/>
        <v>3.5391338466875068E-2</v>
      </c>
      <c r="Y69" s="5">
        <f t="shared" si="236"/>
        <v>1.5304944220941204E-2</v>
      </c>
      <c r="Z69" s="5">
        <f t="shared" si="237"/>
        <v>1.2625468189274307E-2</v>
      </c>
      <c r="AA69" s="5">
        <f t="shared" si="238"/>
        <v>1.6159968008861648E-2</v>
      </c>
      <c r="AB69" s="5">
        <f t="shared" si="239"/>
        <v>1.0341975526471236E-2</v>
      </c>
      <c r="AC69" s="5">
        <f t="shared" si="240"/>
        <v>3.0529032200522164E-4</v>
      </c>
      <c r="AD69" s="5">
        <f t="shared" si="241"/>
        <v>1.3093786089358338E-2</v>
      </c>
      <c r="AE69" s="5">
        <f t="shared" si="242"/>
        <v>1.1324785917669182E-2</v>
      </c>
      <c r="AF69" s="5">
        <f t="shared" si="243"/>
        <v>4.8973908388984227E-3</v>
      </c>
      <c r="AG69" s="5">
        <f t="shared" si="244"/>
        <v>1.4119140796298349E-3</v>
      </c>
      <c r="AH69" s="5">
        <f t="shared" si="245"/>
        <v>2.7299347067781649E-3</v>
      </c>
      <c r="AI69" s="5">
        <f t="shared" si="246"/>
        <v>3.4941799279407122E-3</v>
      </c>
      <c r="AJ69" s="5">
        <f t="shared" si="247"/>
        <v>2.2361877993838579E-3</v>
      </c>
      <c r="AK69" s="5">
        <f t="shared" si="248"/>
        <v>9.5406952460712271E-4</v>
      </c>
      <c r="AL69" s="5">
        <f t="shared" si="249"/>
        <v>1.3518571184570287E-5</v>
      </c>
      <c r="AM69" s="5">
        <f t="shared" si="250"/>
        <v>3.3518783010148406E-3</v>
      </c>
      <c r="AN69" s="5">
        <f t="shared" si="251"/>
        <v>2.899031947064134E-3</v>
      </c>
      <c r="AO69" s="5">
        <f t="shared" si="252"/>
        <v>1.253683080849607E-3</v>
      </c>
      <c r="AP69" s="5">
        <f t="shared" si="253"/>
        <v>3.6143588524444135E-4</v>
      </c>
      <c r="AQ69" s="5">
        <f t="shared" si="254"/>
        <v>7.8151269530116682E-5</v>
      </c>
      <c r="AR69" s="5">
        <f t="shared" si="255"/>
        <v>4.7222286835133052E-4</v>
      </c>
      <c r="AS69" s="5">
        <f t="shared" si="256"/>
        <v>6.0442166034628542E-4</v>
      </c>
      <c r="AT69" s="5">
        <f t="shared" si="257"/>
        <v>3.8681475208011414E-4</v>
      </c>
      <c r="AU69" s="5">
        <f t="shared" si="258"/>
        <v>1.6503451397498068E-4</v>
      </c>
      <c r="AV69" s="5">
        <f t="shared" si="259"/>
        <v>5.2808981540569119E-5</v>
      </c>
      <c r="AW69" s="5">
        <f t="shared" si="260"/>
        <v>4.1570577273229182E-7</v>
      </c>
      <c r="AX69" s="5">
        <f t="shared" si="261"/>
        <v>7.15039438563991E-4</v>
      </c>
      <c r="AY69" s="5">
        <f t="shared" si="262"/>
        <v>6.184359901074565E-4</v>
      </c>
      <c r="AZ69" s="5">
        <f t="shared" si="263"/>
        <v>2.6744194322224249E-4</v>
      </c>
      <c r="BA69" s="5">
        <f t="shared" si="264"/>
        <v>7.7103310219770482E-5</v>
      </c>
      <c r="BB69" s="5">
        <f t="shared" si="265"/>
        <v>1.6671619572512144E-5</v>
      </c>
      <c r="BC69" s="5">
        <f t="shared" si="266"/>
        <v>2.8838491979484574E-6</v>
      </c>
      <c r="BD69" s="5">
        <f t="shared" si="267"/>
        <v>6.807074812701691E-5</v>
      </c>
      <c r="BE69" s="5">
        <f t="shared" si="268"/>
        <v>8.7127154065175285E-5</v>
      </c>
      <c r="BF69" s="5">
        <f t="shared" si="269"/>
        <v>5.5759200422860572E-5</v>
      </c>
      <c r="BG69" s="5">
        <f t="shared" si="270"/>
        <v>2.3789662860413459E-5</v>
      </c>
      <c r="BH69" s="5">
        <f t="shared" si="271"/>
        <v>7.6123947445465503E-6</v>
      </c>
      <c r="BI69" s="5">
        <f t="shared" si="272"/>
        <v>1.948696930656471E-6</v>
      </c>
      <c r="BJ69" s="8">
        <f t="shared" si="273"/>
        <v>0.46071058386479785</v>
      </c>
      <c r="BK69" s="8">
        <f t="shared" si="274"/>
        <v>0.28792495544102886</v>
      </c>
      <c r="BL69" s="8">
        <f t="shared" si="275"/>
        <v>0.23895491167032146</v>
      </c>
      <c r="BM69" s="8">
        <f t="shared" si="276"/>
        <v>0.36206143184208656</v>
      </c>
      <c r="BN69" s="8">
        <f t="shared" si="277"/>
        <v>0.63753646703900146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1.5625</v>
      </c>
      <c r="F70">
        <f>VLOOKUP(B70,home!$B$2:$E$405,3,FALSE)</f>
        <v>1.536</v>
      </c>
      <c r="G70">
        <f>VLOOKUP(C70,away!$B$2:$E$405,4,FALSE)</f>
        <v>1.28</v>
      </c>
      <c r="H70">
        <f>VLOOKUP(A70,away!$A$2:$E$405,3,FALSE)</f>
        <v>1.1561999999999999</v>
      </c>
      <c r="I70">
        <f>VLOOKUP(C70,away!$B$2:$E$405,3,FALSE)</f>
        <v>1.2974000000000001</v>
      </c>
      <c r="J70">
        <f>VLOOKUP(B70,home!$B$2:$E$405,4,FALSE)</f>
        <v>0.51890000000000003</v>
      </c>
      <c r="K70" s="3">
        <f t="shared" si="168"/>
        <v>3.0720000000000001</v>
      </c>
      <c r="L70" s="3">
        <f t="shared" si="169"/>
        <v>0.77837795833200008</v>
      </c>
      <c r="M70" s="5">
        <f t="shared" si="224"/>
        <v>2.1271695104427824E-2</v>
      </c>
      <c r="N70" s="5">
        <f t="shared" si="225"/>
        <v>6.5346647360802285E-2</v>
      </c>
      <c r="O70" s="5">
        <f t="shared" si="226"/>
        <v>1.6557418605645333E-2</v>
      </c>
      <c r="P70" s="5">
        <f t="shared" si="227"/>
        <v>5.0864389956542466E-2</v>
      </c>
      <c r="Q70" s="5">
        <f t="shared" si="228"/>
        <v>0.10037245034619234</v>
      </c>
      <c r="R70" s="5">
        <f t="shared" si="229"/>
        <v>6.4439648447552423E-3</v>
      </c>
      <c r="S70" s="5">
        <f t="shared" si="230"/>
        <v>3.0406440964743341E-2</v>
      </c>
      <c r="T70" s="5">
        <f t="shared" si="231"/>
        <v>7.8127702973249252E-2</v>
      </c>
      <c r="U70" s="5">
        <f t="shared" si="232"/>
        <v>1.9795860003088108E-2</v>
      </c>
      <c r="V70" s="5">
        <f t="shared" si="233"/>
        <v>8.0785761069327063E-3</v>
      </c>
      <c r="W70" s="5">
        <f t="shared" si="234"/>
        <v>0.10278138915450095</v>
      </c>
      <c r="X70" s="5">
        <f t="shared" si="235"/>
        <v>8.0002767844607234E-2</v>
      </c>
      <c r="Y70" s="5">
        <f t="shared" si="236"/>
        <v>3.1136195547897181E-2</v>
      </c>
      <c r="Z70" s="5">
        <f t="shared" si="237"/>
        <v>1.6719467331412566E-3</v>
      </c>
      <c r="AA70" s="5">
        <f t="shared" si="238"/>
        <v>5.1362203642099412E-3</v>
      </c>
      <c r="AB70" s="5">
        <f t="shared" si="239"/>
        <v>7.8892344794264709E-3</v>
      </c>
      <c r="AC70" s="5">
        <f t="shared" si="240"/>
        <v>1.2073316306580395E-3</v>
      </c>
      <c r="AD70" s="5">
        <f t="shared" si="241"/>
        <v>7.8936106870656733E-2</v>
      </c>
      <c r="AE70" s="5">
        <f t="shared" si="242"/>
        <v>6.1442125704658353E-2</v>
      </c>
      <c r="AF70" s="5">
        <f t="shared" si="243"/>
        <v>2.3912598180785033E-2</v>
      </c>
      <c r="AG70" s="5">
        <f t="shared" si="244"/>
        <v>6.2043464501243184E-3</v>
      </c>
      <c r="AH70" s="5">
        <f t="shared" si="245"/>
        <v>3.2535162114558715E-4</v>
      </c>
      <c r="AI70" s="5">
        <f t="shared" si="246"/>
        <v>9.9948018015924372E-4</v>
      </c>
      <c r="AJ70" s="5">
        <f t="shared" si="247"/>
        <v>1.5352015567245989E-3</v>
      </c>
      <c r="AK70" s="5">
        <f t="shared" si="248"/>
        <v>1.5720463940859892E-3</v>
      </c>
      <c r="AL70" s="5">
        <f t="shared" si="249"/>
        <v>1.154777493136895E-4</v>
      </c>
      <c r="AM70" s="5">
        <f t="shared" si="250"/>
        <v>4.8498344061331473E-2</v>
      </c>
      <c r="AN70" s="5">
        <f t="shared" si="251"/>
        <v>3.7750042032942077E-2</v>
      </c>
      <c r="AO70" s="5">
        <f t="shared" si="252"/>
        <v>1.4691900322274317E-2</v>
      </c>
      <c r="AP70" s="5">
        <f t="shared" si="253"/>
        <v>3.8119504589563796E-3</v>
      </c>
      <c r="AQ70" s="5">
        <f t="shared" si="254"/>
        <v>7.4178455387629921E-4</v>
      </c>
      <c r="AR70" s="5">
        <f t="shared" si="255"/>
        <v>5.0649306121461719E-5</v>
      </c>
      <c r="AS70" s="5">
        <f t="shared" si="256"/>
        <v>1.555946684051304E-4</v>
      </c>
      <c r="AT70" s="5">
        <f t="shared" si="257"/>
        <v>2.3899341067028037E-4</v>
      </c>
      <c r="AU70" s="5">
        <f t="shared" si="258"/>
        <v>2.4472925252636707E-4</v>
      </c>
      <c r="AV70" s="5">
        <f t="shared" si="259"/>
        <v>1.8795206594024992E-4</v>
      </c>
      <c r="AW70" s="5">
        <f t="shared" si="260"/>
        <v>7.6702152314508068E-6</v>
      </c>
      <c r="AX70" s="5">
        <f t="shared" si="261"/>
        <v>2.483115215940172E-2</v>
      </c>
      <c r="AY70" s="5">
        <f t="shared" si="262"/>
        <v>1.9328021520866347E-2</v>
      </c>
      <c r="AZ70" s="5">
        <f t="shared" si="263"/>
        <v>7.5222529650044532E-3</v>
      </c>
      <c r="BA70" s="5">
        <f t="shared" si="264"/>
        <v>1.9517186349856668E-3</v>
      </c>
      <c r="BB70" s="5">
        <f t="shared" si="265"/>
        <v>3.7979369158466531E-4</v>
      </c>
      <c r="BC70" s="5">
        <f t="shared" si="266"/>
        <v>5.9124607648609041E-5</v>
      </c>
      <c r="BD70" s="5">
        <f t="shared" si="267"/>
        <v>6.5707172482926375E-6</v>
      </c>
      <c r="BE70" s="5">
        <f t="shared" si="268"/>
        <v>2.0185243386754985E-5</v>
      </c>
      <c r="BF70" s="5">
        <f t="shared" si="269"/>
        <v>3.1004533842055661E-5</v>
      </c>
      <c r="BG70" s="5">
        <f t="shared" si="270"/>
        <v>3.1748642654264997E-5</v>
      </c>
      <c r="BH70" s="5">
        <f t="shared" si="271"/>
        <v>2.438295755847552E-5</v>
      </c>
      <c r="BI70" s="5">
        <f t="shared" si="272"/>
        <v>1.4980889123927352E-5</v>
      </c>
      <c r="BJ70" s="8">
        <f t="shared" si="273"/>
        <v>0.78782841544234561</v>
      </c>
      <c r="BK70" s="8">
        <f t="shared" si="274"/>
        <v>0.13127193303348439</v>
      </c>
      <c r="BL70" s="8">
        <f t="shared" si="275"/>
        <v>6.1261569736717779E-2</v>
      </c>
      <c r="BM70" s="8">
        <f t="shared" si="276"/>
        <v>0.70185694742168858</v>
      </c>
      <c r="BN70" s="8">
        <f t="shared" si="277"/>
        <v>0.2608565662183655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1.3125</v>
      </c>
      <c r="F71">
        <f>VLOOKUP(B71,home!$B$2:$E$405,3,FALSE)</f>
        <v>1.9810000000000001</v>
      </c>
      <c r="G71">
        <f>VLOOKUP(C71,away!$B$2:$E$405,4,FALSE)</f>
        <v>1.2190000000000001</v>
      </c>
      <c r="H71">
        <f>VLOOKUP(A71,away!$A$2:$E$405,3,FALSE)</f>
        <v>0.8125</v>
      </c>
      <c r="I71">
        <f>VLOOKUP(C71,away!$B$2:$E$405,3,FALSE)</f>
        <v>0.98460000000000003</v>
      </c>
      <c r="J71">
        <f>VLOOKUP(B71,home!$B$2:$E$405,4,FALSE)</f>
        <v>0.2462</v>
      </c>
      <c r="K71" s="3">
        <f t="shared" si="168"/>
        <v>3.1694761874999999</v>
      </c>
      <c r="L71" s="3">
        <f t="shared" si="169"/>
        <v>0.19695692250000002</v>
      </c>
      <c r="M71" s="5">
        <f t="shared" si="224"/>
        <v>3.4512520421944935E-2</v>
      </c>
      <c r="N71" s="5">
        <f t="shared" si="225"/>
        <v>0.10938661164796193</v>
      </c>
      <c r="O71" s="5">
        <f t="shared" si="226"/>
        <v>6.7974798100246762E-3</v>
      </c>
      <c r="P71" s="5">
        <f t="shared" si="227"/>
        <v>2.1544450392885234E-2</v>
      </c>
      <c r="Q71" s="5">
        <f t="shared" si="228"/>
        <v>0.1733491304247628</v>
      </c>
      <c r="R71" s="5">
        <f t="shared" si="229"/>
        <v>6.6940535206917251E-4</v>
      </c>
      <c r="S71" s="5">
        <f t="shared" si="230"/>
        <v>3.3622822750751106E-3</v>
      </c>
      <c r="T71" s="5">
        <f t="shared" si="231"/>
        <v>3.4142311246512395E-2</v>
      </c>
      <c r="U71" s="5">
        <f t="shared" si="232"/>
        <v>2.121664323168296E-3</v>
      </c>
      <c r="V71" s="5">
        <f t="shared" si="233"/>
        <v>2.3321173751377565E-4</v>
      </c>
      <c r="W71" s="5">
        <f t="shared" si="234"/>
        <v>0.18314198033503909</v>
      </c>
      <c r="X71" s="5">
        <f t="shared" si="235"/>
        <v>3.6071080827344816E-2</v>
      </c>
      <c r="Y71" s="5">
        <f t="shared" si="236"/>
        <v>3.5522245355012949E-3</v>
      </c>
      <c r="Z71" s="5">
        <f t="shared" si="237"/>
        <v>4.3948006016191065E-5</v>
      </c>
      <c r="AA71" s="5">
        <f t="shared" si="238"/>
        <v>1.3929215855642432E-4</v>
      </c>
      <c r="AB71" s="5">
        <f t="shared" si="239"/>
        <v>2.2074158982503071E-4</v>
      </c>
      <c r="AC71" s="5">
        <f t="shared" si="240"/>
        <v>9.0989057168172566E-6</v>
      </c>
      <c r="AD71" s="5">
        <f t="shared" si="241"/>
        <v>0.14511603640087495</v>
      </c>
      <c r="AE71" s="5">
        <f t="shared" si="242"/>
        <v>2.8581607934914301E-2</v>
      </c>
      <c r="AF71" s="5">
        <f t="shared" si="243"/>
        <v>2.8146727694811509E-3</v>
      </c>
      <c r="AG71" s="5">
        <f t="shared" si="244"/>
        <v>1.8478976217385312E-4</v>
      </c>
      <c r="AH71" s="5">
        <f t="shared" si="245"/>
        <v>2.1639660037401196E-6</v>
      </c>
      <c r="AI71" s="5">
        <f t="shared" si="246"/>
        <v>6.8586387194138453E-6</v>
      </c>
      <c r="AJ71" s="5">
        <f t="shared" si="247"/>
        <v>1.0869146049923842E-5</v>
      </c>
      <c r="AK71" s="5">
        <f t="shared" si="248"/>
        <v>1.1483166527897766E-5</v>
      </c>
      <c r="AL71" s="5">
        <f t="shared" si="249"/>
        <v>2.2719977613789353E-7</v>
      </c>
      <c r="AM71" s="5">
        <f t="shared" si="250"/>
        <v>9.1988364359391256E-2</v>
      </c>
      <c r="AN71" s="5">
        <f t="shared" si="251"/>
        <v>1.8117745150034385E-2</v>
      </c>
      <c r="AO71" s="5">
        <f t="shared" si="252"/>
        <v>1.7842076636950368E-3</v>
      </c>
      <c r="AP71" s="5">
        <f t="shared" si="253"/>
        <v>1.1713735018076313E-4</v>
      </c>
      <c r="AQ71" s="5">
        <f t="shared" si="254"/>
        <v>5.7677530003519818E-6</v>
      </c>
      <c r="AR71" s="5">
        <f t="shared" si="255"/>
        <v>8.5241616898255478E-8</v>
      </c>
      <c r="AS71" s="5">
        <f t="shared" si="256"/>
        <v>2.7017127494301836E-7</v>
      </c>
      <c r="AT71" s="5">
        <f t="shared" si="257"/>
        <v>4.281507112392062E-7</v>
      </c>
      <c r="AU71" s="5">
        <f t="shared" si="258"/>
        <v>4.5233782797795077E-7</v>
      </c>
      <c r="AV71" s="5">
        <f t="shared" si="259"/>
        <v>3.5841849362039662E-7</v>
      </c>
      <c r="AW71" s="5">
        <f t="shared" si="260"/>
        <v>3.9397089700533362E-9</v>
      </c>
      <c r="AX71" s="5">
        <f t="shared" si="261"/>
        <v>4.8592488394027356E-2</v>
      </c>
      <c r="AY71" s="5">
        <f t="shared" si="262"/>
        <v>9.5706269707045953E-3</v>
      </c>
      <c r="AZ71" s="5">
        <f t="shared" si="263"/>
        <v>9.4250061727273746E-4</v>
      </c>
      <c r="BA71" s="5">
        <f t="shared" si="264"/>
        <v>6.1877340344129565E-5</v>
      </c>
      <c r="BB71" s="5">
        <f t="shared" si="265"/>
        <v>3.0467926316662128E-6</v>
      </c>
      <c r="BC71" s="5">
        <f t="shared" si="266"/>
        <v>1.2001738004573066E-7</v>
      </c>
      <c r="BD71" s="5">
        <f t="shared" si="267"/>
        <v>2.7981544222007324E-9</v>
      </c>
      <c r="BE71" s="5">
        <f t="shared" si="268"/>
        <v>8.8686838101130423E-9</v>
      </c>
      <c r="BF71" s="5">
        <f t="shared" si="269"/>
        <v>1.4054541075310035E-8</v>
      </c>
      <c r="BG71" s="5">
        <f t="shared" si="270"/>
        <v>1.4848511088145262E-8</v>
      </c>
      <c r="BH71" s="5">
        <f t="shared" si="271"/>
        <v>1.1765500578426531E-8</v>
      </c>
      <c r="BI71" s="5">
        <f t="shared" si="272"/>
        <v>7.4580947834680726E-9</v>
      </c>
      <c r="BJ71" s="8">
        <f t="shared" si="273"/>
        <v>0.8875243282932288</v>
      </c>
      <c r="BK71" s="8">
        <f t="shared" si="274"/>
        <v>6.9232417903616617E-2</v>
      </c>
      <c r="BL71" s="8">
        <f t="shared" si="275"/>
        <v>9.9816122643550109E-3</v>
      </c>
      <c r="BM71" s="8">
        <f t="shared" si="276"/>
        <v>0.6109520853865722</v>
      </c>
      <c r="BN71" s="8">
        <f t="shared" si="277"/>
        <v>0.34625959804964879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1.3125</v>
      </c>
      <c r="F72">
        <f>VLOOKUP(B72,home!$B$2:$E$405,3,FALSE)</f>
        <v>2.4127000000000001</v>
      </c>
      <c r="G72">
        <f>VLOOKUP(C72,away!$B$2:$E$405,4,FALSE)</f>
        <v>1.0667</v>
      </c>
      <c r="H72">
        <f>VLOOKUP(A72,away!$A$2:$E$405,3,FALSE)</f>
        <v>0.8125</v>
      </c>
      <c r="I72">
        <f>VLOOKUP(C72,away!$B$2:$E$405,3,FALSE)</f>
        <v>1.2307999999999999</v>
      </c>
      <c r="J72">
        <f>VLOOKUP(B72,home!$B$2:$E$405,4,FALSE)</f>
        <v>1.0256000000000001</v>
      </c>
      <c r="K72" s="3">
        <f t="shared" si="168"/>
        <v>3.3778855556249998</v>
      </c>
      <c r="L72" s="3">
        <f t="shared" si="169"/>
        <v>1.0256256400000001</v>
      </c>
      <c r="M72" s="5">
        <f t="shared" si="224"/>
        <v>1.2234307352975498E-2</v>
      </c>
      <c r="N72" s="5">
        <f t="shared" si="225"/>
        <v>4.1326090090692658E-2</v>
      </c>
      <c r="O72" s="5">
        <f t="shared" si="226"/>
        <v>1.2547819308852201E-2</v>
      </c>
      <c r="P72" s="5">
        <f t="shared" si="227"/>
        <v>4.238509759796432E-2</v>
      </c>
      <c r="Q72" s="5">
        <f t="shared" si="228"/>
        <v>6.9797401393904113E-2</v>
      </c>
      <c r="R72" s="5">
        <f t="shared" si="229"/>
        <v>6.4346826046229495E-3</v>
      </c>
      <c r="S72" s="5">
        <f t="shared" si="230"/>
        <v>3.6710220827336763E-2</v>
      </c>
      <c r="T72" s="5">
        <f t="shared" si="231"/>
        <v>7.1586004474959802E-2</v>
      </c>
      <c r="U72" s="5">
        <f t="shared" si="232"/>
        <v>2.1735621425187313E-2</v>
      </c>
      <c r="V72" s="5">
        <f t="shared" si="233"/>
        <v>1.4131175442574561E-2</v>
      </c>
      <c r="W72" s="5">
        <f t="shared" si="234"/>
        <v>7.8589211329542955E-2</v>
      </c>
      <c r="X72" s="5">
        <f t="shared" si="235"/>
        <v>8.0603110166957745E-2</v>
      </c>
      <c r="Y72" s="5">
        <f t="shared" si="236"/>
        <v>4.1334308225488281E-2</v>
      </c>
      <c r="Z72" s="5">
        <f t="shared" si="237"/>
        <v>2.19985848818776E-3</v>
      </c>
      <c r="AA72" s="5">
        <f t="shared" si="238"/>
        <v>7.430870211668484E-3</v>
      </c>
      <c r="AB72" s="5">
        <f t="shared" si="239"/>
        <v>1.2550314576859532E-2</v>
      </c>
      <c r="AC72" s="5">
        <f t="shared" si="240"/>
        <v>3.0597934205987606E-3</v>
      </c>
      <c r="AD72" s="5">
        <f t="shared" si="241"/>
        <v>6.6366340444505942E-2</v>
      </c>
      <c r="AE72" s="5">
        <f t="shared" si="242"/>
        <v>6.8067020392854297E-2</v>
      </c>
      <c r="AF72" s="5">
        <f t="shared" si="243"/>
        <v>3.4905640676657128E-2</v>
      </c>
      <c r="AG72" s="5">
        <f t="shared" si="244"/>
        <v>1.1933373352868834E-2</v>
      </c>
      <c r="AH72" s="5">
        <f t="shared" si="245"/>
        <v>5.6405781746425088E-4</v>
      </c>
      <c r="AI72" s="5">
        <f t="shared" si="246"/>
        <v>1.9053227541498557E-3</v>
      </c>
      <c r="AJ72" s="5">
        <f t="shared" si="247"/>
        <v>3.2179811050232214E-3</v>
      </c>
      <c r="AK72" s="5">
        <f t="shared" si="248"/>
        <v>3.6233239643107041E-3</v>
      </c>
      <c r="AL72" s="5">
        <f t="shared" si="249"/>
        <v>4.2401956733626074E-4</v>
      </c>
      <c r="AM72" s="5">
        <f t="shared" si="250"/>
        <v>4.483558055343756E-2</v>
      </c>
      <c r="AN72" s="5">
        <f t="shared" si="251"/>
        <v>4.5984520999890956E-2</v>
      </c>
      <c r="AO72" s="5">
        <f t="shared" si="252"/>
        <v>2.3581451890303307E-2</v>
      </c>
      <c r="AP72" s="5">
        <f t="shared" si="253"/>
        <v>8.0619138957071807E-3</v>
      </c>
      <c r="AQ72" s="5">
        <f t="shared" si="254"/>
        <v>2.0671263997273921E-3</v>
      </c>
      <c r="AR72" s="5">
        <f t="shared" si="255"/>
        <v>1.1570243200675516E-4</v>
      </c>
      <c r="AS72" s="5">
        <f t="shared" si="256"/>
        <v>3.9082957382630194E-4</v>
      </c>
      <c r="AT72" s="5">
        <f t="shared" si="257"/>
        <v>6.6008878606947012E-4</v>
      </c>
      <c r="AU72" s="5">
        <f t="shared" si="258"/>
        <v>7.4323479196470102E-4</v>
      </c>
      <c r="AV72" s="5">
        <f t="shared" si="259"/>
        <v>6.2764051705387893E-4</v>
      </c>
      <c r="AW72" s="5">
        <f t="shared" si="260"/>
        <v>4.0805358576400275E-5</v>
      </c>
      <c r="AX72" s="5">
        <f t="shared" si="261"/>
        <v>2.5241576654919638E-2</v>
      </c>
      <c r="AY72" s="5">
        <f t="shared" si="262"/>
        <v>2.5888408211311015E-2</v>
      </c>
      <c r="AZ72" s="5">
        <f t="shared" si="263"/>
        <v>1.327590762015356E-2</v>
      </c>
      <c r="BA72" s="5">
        <f t="shared" si="264"/>
        <v>4.5387037498336247E-3</v>
      </c>
      <c r="BB72" s="5">
        <f t="shared" si="265"/>
        <v>1.1637527345483775E-3</v>
      </c>
      <c r="BC72" s="5">
        <f t="shared" si="266"/>
        <v>2.3871492863458609E-4</v>
      </c>
      <c r="BD72" s="5">
        <f t="shared" si="267"/>
        <v>1.9777896812747454E-5</v>
      </c>
      <c r="BE72" s="5">
        <f t="shared" si="268"/>
        <v>6.6807471964421347E-5</v>
      </c>
      <c r="BF72" s="5">
        <f t="shared" si="269"/>
        <v>1.1283399727822053E-4</v>
      </c>
      <c r="BG72" s="5">
        <f t="shared" si="270"/>
        <v>1.2704677652984386E-4</v>
      </c>
      <c r="BH72" s="5">
        <f t="shared" si="271"/>
        <v>1.0728736783221922E-4</v>
      </c>
      <c r="BI72" s="5">
        <f t="shared" si="272"/>
        <v>7.2480890020295904E-5</v>
      </c>
      <c r="BJ72" s="8">
        <f t="shared" si="273"/>
        <v>0.75938615818689903</v>
      </c>
      <c r="BK72" s="8">
        <f t="shared" si="274"/>
        <v>0.13483302242009718</v>
      </c>
      <c r="BL72" s="8">
        <f t="shared" si="275"/>
        <v>7.3053724269497383E-2</v>
      </c>
      <c r="BM72" s="8">
        <f t="shared" si="276"/>
        <v>0.75889976216293509</v>
      </c>
      <c r="BN72" s="8">
        <f t="shared" si="277"/>
        <v>0.18472539834901175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1.3523000000000001</v>
      </c>
      <c r="F73">
        <f>VLOOKUP(B73,home!$B$2:$E$405,3,FALSE)</f>
        <v>0.42259999999999998</v>
      </c>
      <c r="G73">
        <f>VLOOKUP(C73,away!$B$2:$E$405,4,FALSE)</f>
        <v>0.73950000000000005</v>
      </c>
      <c r="H73">
        <f>VLOOKUP(A73,away!$A$2:$E$405,3,FALSE)</f>
        <v>1.1932</v>
      </c>
      <c r="I73">
        <f>VLOOKUP(C73,away!$B$2:$E$405,3,FALSE)</f>
        <v>1.2571000000000001</v>
      </c>
      <c r="J73">
        <f>VLOOKUP(B73,home!$B$2:$E$405,4,FALSE)</f>
        <v>0.83809999999999996</v>
      </c>
      <c r="K73" s="3">
        <f t="shared" si="168"/>
        <v>0.42261092420999996</v>
      </c>
      <c r="L73" s="3">
        <f t="shared" si="169"/>
        <v>1.2571262985320002</v>
      </c>
      <c r="M73" s="5">
        <f t="shared" si="224"/>
        <v>0.18642295731709721</v>
      </c>
      <c r="N73" s="5">
        <f t="shared" si="225"/>
        <v>7.8784378285739823E-2</v>
      </c>
      <c r="O73" s="5">
        <f t="shared" si="226"/>
        <v>0.23435720229343143</v>
      </c>
      <c r="P73" s="5">
        <f t="shared" si="227"/>
        <v>9.904191385649698E-2</v>
      </c>
      <c r="Q73" s="5">
        <f t="shared" si="228"/>
        <v>1.6647569460323378E-2</v>
      </c>
      <c r="R73" s="5">
        <f t="shared" si="229"/>
        <v>0.14730830112672835</v>
      </c>
      <c r="S73" s="5">
        <f t="shared" si="230"/>
        <v>1.3154630794307946E-2</v>
      </c>
      <c r="T73" s="5">
        <f t="shared" si="231"/>
        <v>2.0928097375210692E-2</v>
      </c>
      <c r="U73" s="5">
        <f t="shared" si="232"/>
        <v>6.2254097282971647E-2</v>
      </c>
      <c r="V73" s="5">
        <f t="shared" si="233"/>
        <v>7.7652561244718576E-4</v>
      </c>
      <c r="W73" s="5">
        <f t="shared" si="234"/>
        <v>2.345148238492478E-3</v>
      </c>
      <c r="X73" s="5">
        <f t="shared" si="235"/>
        <v>2.9481475245648884E-3</v>
      </c>
      <c r="Y73" s="5">
        <f t="shared" si="236"/>
        <v>1.8530968925412692E-3</v>
      </c>
      <c r="Z73" s="5">
        <f t="shared" si="237"/>
        <v>6.1728379779493754E-2</v>
      </c>
      <c r="AA73" s="5">
        <f t="shared" si="238"/>
        <v>2.6087087628597728E-2</v>
      </c>
      <c r="AB73" s="5">
        <f t="shared" si="239"/>
        <v>5.5123441063344705E-3</v>
      </c>
      <c r="AC73" s="5">
        <f t="shared" si="240"/>
        <v>2.5784305190394152E-5</v>
      </c>
      <c r="AD73" s="5">
        <f t="shared" si="241"/>
        <v>2.4777131611968982E-4</v>
      </c>
      <c r="AE73" s="5">
        <f t="shared" si="242"/>
        <v>3.1147983751594768E-4</v>
      </c>
      <c r="AF73" s="5">
        <f t="shared" si="243"/>
        <v>1.9578474760188614E-4</v>
      </c>
      <c r="AG73" s="5">
        <f t="shared" si="244"/>
        <v>8.2042051687260332E-5</v>
      </c>
      <c r="AH73" s="5">
        <f t="shared" si="245"/>
        <v>1.9400092396643136E-2</v>
      </c>
      <c r="AI73" s="5">
        <f t="shared" si="246"/>
        <v>8.1986909775047488E-3</v>
      </c>
      <c r="AJ73" s="5">
        <f t="shared" si="247"/>
        <v>1.7324281856577347E-3</v>
      </c>
      <c r="AK73" s="5">
        <f t="shared" si="248"/>
        <v>2.4404769222275625E-4</v>
      </c>
      <c r="AL73" s="5">
        <f t="shared" si="249"/>
        <v>5.479425860996011E-7</v>
      </c>
      <c r="AM73" s="5">
        <f t="shared" si="250"/>
        <v>2.0942172979614038E-5</v>
      </c>
      <c r="AN73" s="5">
        <f t="shared" si="251"/>
        <v>2.6326956401079062E-5</v>
      </c>
      <c r="AO73" s="5">
        <f t="shared" si="252"/>
        <v>1.6548154626050941E-5</v>
      </c>
      <c r="AP73" s="5">
        <f t="shared" si="253"/>
        <v>6.934373457527537E-6</v>
      </c>
      <c r="AQ73" s="5">
        <f t="shared" si="254"/>
        <v>2.179345809325035E-6</v>
      </c>
      <c r="AR73" s="5">
        <f t="shared" si="255"/>
        <v>4.8776732691541537E-3</v>
      </c>
      <c r="AS73" s="5">
        <f t="shared" si="256"/>
        <v>2.0613580082716487E-3</v>
      </c>
      <c r="AT73" s="5">
        <f t="shared" si="257"/>
        <v>4.3557620650168307E-4</v>
      </c>
      <c r="AU73" s="5">
        <f t="shared" si="258"/>
        <v>6.1359754397854034E-5</v>
      </c>
      <c r="AV73" s="5">
        <f t="shared" si="259"/>
        <v>6.4828256288439237E-6</v>
      </c>
      <c r="AW73" s="5">
        <f t="shared" si="260"/>
        <v>8.0863434882756056E-9</v>
      </c>
      <c r="AX73" s="5">
        <f t="shared" si="261"/>
        <v>1.4750651796467296E-6</v>
      </c>
      <c r="AY73" s="5">
        <f t="shared" si="262"/>
        <v>1.8543432293827327E-6</v>
      </c>
      <c r="AZ73" s="5">
        <f t="shared" si="263"/>
        <v>1.1655718200808956E-6</v>
      </c>
      <c r="BA73" s="5">
        <f t="shared" si="264"/>
        <v>4.884236626171675E-7</v>
      </c>
      <c r="BB73" s="5">
        <f t="shared" si="265"/>
        <v>1.5350255777534056E-7</v>
      </c>
      <c r="BC73" s="5">
        <f t="shared" si="266"/>
        <v>3.8594420454261648E-8</v>
      </c>
      <c r="BD73" s="5">
        <f t="shared" si="267"/>
        <v>1.0219752237167065E-3</v>
      </c>
      <c r="BE73" s="5">
        <f t="shared" si="268"/>
        <v>4.3189789381463877E-4</v>
      </c>
      <c r="BF73" s="5">
        <f t="shared" si="269"/>
        <v>9.1262384034678442E-5</v>
      </c>
      <c r="BG73" s="5">
        <f t="shared" si="270"/>
        <v>1.2856160154167802E-5</v>
      </c>
      <c r="BH73" s="5">
        <f t="shared" si="271"/>
        <v>1.3582884311361574E-6</v>
      </c>
      <c r="BI73" s="5">
        <f t="shared" si="272"/>
        <v>1.148055058452405E-7</v>
      </c>
      <c r="BJ73" s="8">
        <f t="shared" si="273"/>
        <v>0.12442162223394086</v>
      </c>
      <c r="BK73" s="8">
        <f t="shared" si="274"/>
        <v>0.29942421417135517</v>
      </c>
      <c r="BL73" s="8">
        <f t="shared" si="275"/>
        <v>0.51409620650970334</v>
      </c>
      <c r="BM73" s="8">
        <f t="shared" si="276"/>
        <v>0.23710625409779021</v>
      </c>
      <c r="BN73" s="8">
        <f t="shared" si="277"/>
        <v>0.76256232233981724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1.3523000000000001</v>
      </c>
      <c r="F74">
        <f>VLOOKUP(B74,home!$B$2:$E$405,3,FALSE)</f>
        <v>1.1832</v>
      </c>
      <c r="G74">
        <f>VLOOKUP(C74,away!$B$2:$E$405,4,FALSE)</f>
        <v>1.3556999999999999</v>
      </c>
      <c r="H74">
        <f>VLOOKUP(A74,away!$A$2:$E$405,3,FALSE)</f>
        <v>1.1932</v>
      </c>
      <c r="I74">
        <f>VLOOKUP(C74,away!$B$2:$E$405,3,FALSE)</f>
        <v>0.83809999999999996</v>
      </c>
      <c r="J74">
        <f>VLOOKUP(B74,home!$B$2:$E$405,4,FALSE)</f>
        <v>0.83809999999999996</v>
      </c>
      <c r="K74" s="3">
        <f t="shared" si="168"/>
        <v>2.1691760717520001</v>
      </c>
      <c r="L74" s="3">
        <f t="shared" si="169"/>
        <v>0.83811753305199987</v>
      </c>
      <c r="M74" s="5">
        <f t="shared" si="224"/>
        <v>4.9425262206323504E-2</v>
      </c>
      <c r="N74" s="5">
        <f t="shared" si="225"/>
        <v>0.10721209611802542</v>
      </c>
      <c r="O74" s="5">
        <f t="shared" si="226"/>
        <v>4.1424178830812099E-2</v>
      </c>
      <c r="P74" s="5">
        <f t="shared" si="227"/>
        <v>8.9856337511773354E-2</v>
      </c>
      <c r="Q74" s="5">
        <f t="shared" si="228"/>
        <v>0.11628095675079812</v>
      </c>
      <c r="R74" s="5">
        <f t="shared" si="229"/>
        <v>1.7359165285192553E-2</v>
      </c>
      <c r="S74" s="5">
        <f t="shared" si="230"/>
        <v>4.0840255724514454E-2</v>
      </c>
      <c r="T74" s="5">
        <f t="shared" si="231"/>
        <v>9.7457108612905213E-2</v>
      </c>
      <c r="U74" s="5">
        <f t="shared" si="232"/>
        <v>3.765508596222767E-2</v>
      </c>
      <c r="V74" s="5">
        <f t="shared" si="233"/>
        <v>8.2498428235834309E-3</v>
      </c>
      <c r="W74" s="5">
        <f t="shared" si="234"/>
        <v>8.4077956328086845E-2</v>
      </c>
      <c r="X74" s="5">
        <f t="shared" si="235"/>
        <v>7.0467209341749923E-2</v>
      </c>
      <c r="Y74" s="5">
        <f t="shared" si="236"/>
        <v>2.9529901827283135E-2</v>
      </c>
      <c r="Z74" s="5">
        <f t="shared" si="237"/>
        <v>4.849673594889168E-3</v>
      </c>
      <c r="AA74" s="5">
        <f t="shared" si="238"/>
        <v>1.0519795917841086E-2</v>
      </c>
      <c r="AB74" s="5">
        <f t="shared" si="239"/>
        <v>1.1409644792347629E-2</v>
      </c>
      <c r="AC74" s="5">
        <f t="shared" si="240"/>
        <v>9.3740102237655821E-4</v>
      </c>
      <c r="AD74" s="5">
        <f t="shared" si="241"/>
        <v>4.5594972757173897E-2</v>
      </c>
      <c r="AE74" s="5">
        <f t="shared" si="242"/>
        <v>3.8213946086815727E-2</v>
      </c>
      <c r="AF74" s="5">
        <f t="shared" si="243"/>
        <v>1.6013889111232058E-2</v>
      </c>
      <c r="AG74" s="5">
        <f t="shared" si="244"/>
        <v>4.4738404121580332E-3</v>
      </c>
      <c r="AH74" s="5">
        <f t="shared" si="245"/>
        <v>1.0161491173639832E-3</v>
      </c>
      <c r="AI74" s="5">
        <f t="shared" si="246"/>
        <v>2.2042063507178673E-3</v>
      </c>
      <c r="AJ74" s="5">
        <f t="shared" si="247"/>
        <v>2.3906558365904976E-3</v>
      </c>
      <c r="AK74" s="5">
        <f t="shared" si="248"/>
        <v>1.7285844788421224E-3</v>
      </c>
      <c r="AL74" s="5">
        <f t="shared" si="249"/>
        <v>6.8168720925691217E-5</v>
      </c>
      <c r="AM74" s="5">
        <f t="shared" si="250"/>
        <v>1.97807047794092E-2</v>
      </c>
      <c r="AN74" s="5">
        <f t="shared" si="251"/>
        <v>1.6578555491748342E-2</v>
      </c>
      <c r="AO74" s="5">
        <f t="shared" si="252"/>
        <v>6.9473890151549016E-3</v>
      </c>
      <c r="AP74" s="5">
        <f t="shared" si="253"/>
        <v>1.9409095141780638E-3</v>
      </c>
      <c r="AQ74" s="5">
        <f t="shared" si="254"/>
        <v>4.0667757347501854E-4</v>
      </c>
      <c r="AR74" s="5">
        <f t="shared" si="255"/>
        <v>1.7033047829161378E-4</v>
      </c>
      <c r="AS74" s="5">
        <f t="shared" si="256"/>
        <v>3.6947679780024214E-4</v>
      </c>
      <c r="AT74" s="5">
        <f t="shared" si="257"/>
        <v>4.0073011442791866E-4</v>
      </c>
      <c r="AU74" s="5">
        <f t="shared" si="258"/>
        <v>2.8975139181582738E-4</v>
      </c>
      <c r="AV74" s="5">
        <f t="shared" si="259"/>
        <v>1.5713044647093274E-4</v>
      </c>
      <c r="AW74" s="5">
        <f t="shared" si="260"/>
        <v>3.4425667955851192E-6</v>
      </c>
      <c r="AX74" s="5">
        <f t="shared" si="261"/>
        <v>7.151305248314135E-3</v>
      </c>
      <c r="AY74" s="5">
        <f t="shared" si="262"/>
        <v>5.9936343128188622E-3</v>
      </c>
      <c r="AZ74" s="5">
        <f t="shared" si="263"/>
        <v>2.5116850021377813E-3</v>
      </c>
      <c r="BA74" s="5">
        <f t="shared" si="264"/>
        <v>7.016957459318083E-4</v>
      </c>
      <c r="BB74" s="5">
        <f t="shared" si="265"/>
        <v>1.4702587688336248E-4</v>
      </c>
      <c r="BC74" s="5">
        <f t="shared" si="266"/>
        <v>2.4644993045658172E-5</v>
      </c>
      <c r="BD74" s="5">
        <f t="shared" si="267"/>
        <v>2.3792826711555751E-5</v>
      </c>
      <c r="BE74" s="5">
        <f t="shared" si="268"/>
        <v>5.1610830382048566E-5</v>
      </c>
      <c r="BF74" s="5">
        <f t="shared" si="269"/>
        <v>5.5976489153995454E-5</v>
      </c>
      <c r="BG74" s="5">
        <f t="shared" si="270"/>
        <v>4.0474286951177432E-5</v>
      </c>
      <c r="BH74" s="5">
        <f t="shared" si="271"/>
        <v>2.1948963693929572E-5</v>
      </c>
      <c r="BI74" s="5">
        <f t="shared" si="272"/>
        <v>9.5222333689250904E-6</v>
      </c>
      <c r="BJ74" s="8">
        <f t="shared" si="273"/>
        <v>0.67150610489932538</v>
      </c>
      <c r="BK74" s="8">
        <f t="shared" si="274"/>
        <v>0.19537090232231585</v>
      </c>
      <c r="BL74" s="8">
        <f t="shared" si="275"/>
        <v>0.1272982114310037</v>
      </c>
      <c r="BM74" s="8">
        <f t="shared" si="276"/>
        <v>0.57147670379858595</v>
      </c>
      <c r="BN74" s="8">
        <f t="shared" si="277"/>
        <v>0.42155799670292504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1.3523000000000001</v>
      </c>
      <c r="F75">
        <f>VLOOKUP(B75,home!$B$2:$E$405,3,FALSE)</f>
        <v>0.73950000000000005</v>
      </c>
      <c r="G75">
        <f>VLOOKUP(C75,away!$B$2:$E$405,4,FALSE)</f>
        <v>1.1832</v>
      </c>
      <c r="H75">
        <f>VLOOKUP(A75,away!$A$2:$E$405,3,FALSE)</f>
        <v>1.1932</v>
      </c>
      <c r="I75">
        <f>VLOOKUP(C75,away!$B$2:$E$405,3,FALSE)</f>
        <v>0.67049999999999998</v>
      </c>
      <c r="J75">
        <f>VLOOKUP(B75,home!$B$2:$E$405,4,FALSE)</f>
        <v>0.3352</v>
      </c>
      <c r="K75" s="3">
        <f t="shared" si="168"/>
        <v>1.1832305857200001</v>
      </c>
      <c r="L75" s="3">
        <f t="shared" si="169"/>
        <v>0.26817360911999999</v>
      </c>
      <c r="M75" s="5">
        <f t="shared" si="224"/>
        <v>0.23424113685595793</v>
      </c>
      <c r="N75" s="5">
        <f t="shared" si="225"/>
        <v>0.27716127756179382</v>
      </c>
      <c r="O75" s="5">
        <f t="shared" si="226"/>
        <v>6.2817291075034087E-2</v>
      </c>
      <c r="P75" s="5">
        <f t="shared" si="227"/>
        <v>7.4327340112056328E-2</v>
      </c>
      <c r="Q75" s="5">
        <f t="shared" si="228"/>
        <v>0.16397285039417239</v>
      </c>
      <c r="R75" s="5">
        <f t="shared" si="229"/>
        <v>8.4229698313667278E-3</v>
      </c>
      <c r="S75" s="5">
        <f t="shared" si="230"/>
        <v>5.8962246792826495E-3</v>
      </c>
      <c r="T75" s="5">
        <f t="shared" si="231"/>
        <v>4.3973191087899023E-2</v>
      </c>
      <c r="U75" s="5">
        <f t="shared" si="232"/>
        <v>9.9663155270699431E-3</v>
      </c>
      <c r="V75" s="5">
        <f t="shared" si="233"/>
        <v>2.0788202514366655E-4</v>
      </c>
      <c r="W75" s="5">
        <f t="shared" si="234"/>
        <v>6.4672563938024841E-2</v>
      </c>
      <c r="X75" s="5">
        <f t="shared" si="235"/>
        <v>1.7343474882304082E-2</v>
      </c>
      <c r="Y75" s="5">
        <f t="shared" si="236"/>
        <v>2.3255311269347761E-3</v>
      </c>
      <c r="Z75" s="5">
        <f t="shared" si="237"/>
        <v>7.5293940639549765E-4</v>
      </c>
      <c r="AA75" s="5">
        <f t="shared" si="238"/>
        <v>8.9090093484101387E-4</v>
      </c>
      <c r="AB75" s="5">
        <f t="shared" si="239"/>
        <v>5.2707061747521411E-4</v>
      </c>
      <c r="AC75" s="5">
        <f t="shared" si="240"/>
        <v>4.122706144143737E-6</v>
      </c>
      <c r="AD75" s="5">
        <f t="shared" si="241"/>
        <v>1.9130638927100818E-2</v>
      </c>
      <c r="AE75" s="5">
        <f t="shared" si="242"/>
        <v>5.1303324858521914E-3</v>
      </c>
      <c r="AF75" s="5">
        <f t="shared" si="243"/>
        <v>6.8790988935828158E-4</v>
      </c>
      <c r="AG75" s="5">
        <f t="shared" si="244"/>
        <v>6.1493092592850083E-5</v>
      </c>
      <c r="AH75" s="5">
        <f t="shared" si="245"/>
        <v>5.0479619515437759E-5</v>
      </c>
      <c r="AI75" s="5">
        <f t="shared" si="246"/>
        <v>5.9729029766174162E-5</v>
      </c>
      <c r="AJ75" s="5">
        <f t="shared" si="247"/>
        <v>3.5336607437358783E-5</v>
      </c>
      <c r="AK75" s="5">
        <f t="shared" si="248"/>
        <v>1.3937118238487913E-5</v>
      </c>
      <c r="AL75" s="5">
        <f t="shared" si="249"/>
        <v>5.2327236090263509E-8</v>
      </c>
      <c r="AM75" s="5">
        <f t="shared" si="250"/>
        <v>4.5271914205822642E-3</v>
      </c>
      <c r="AN75" s="5">
        <f t="shared" si="251"/>
        <v>1.2140732624346458E-3</v>
      </c>
      <c r="AO75" s="5">
        <f t="shared" si="252"/>
        <v>1.6279120426159591E-4</v>
      </c>
      <c r="AP75" s="5">
        <f t="shared" si="253"/>
        <v>1.4552101593274433E-5</v>
      </c>
      <c r="AQ75" s="5">
        <f t="shared" si="254"/>
        <v>9.7562240113732678E-7</v>
      </c>
      <c r="AR75" s="5">
        <f t="shared" si="255"/>
        <v>2.7074603504918681E-6</v>
      </c>
      <c r="AS75" s="5">
        <f t="shared" si="256"/>
        <v>3.20354989632617E-6</v>
      </c>
      <c r="AT75" s="5">
        <f t="shared" si="257"/>
        <v>1.8952691101066296E-6</v>
      </c>
      <c r="AU75" s="5">
        <f t="shared" si="258"/>
        <v>7.4751345974949673E-7</v>
      </c>
      <c r="AV75" s="5">
        <f t="shared" si="259"/>
        <v>2.2112019720324517E-7</v>
      </c>
      <c r="AW75" s="5">
        <f t="shared" si="260"/>
        <v>4.6122274846631784E-10</v>
      </c>
      <c r="AX75" s="5">
        <f t="shared" si="261"/>
        <v>8.9278522604035039E-4</v>
      </c>
      <c r="AY75" s="5">
        <f t="shared" si="262"/>
        <v>2.394214362362558E-4</v>
      </c>
      <c r="AZ75" s="5">
        <f t="shared" si="263"/>
        <v>3.2103255328085329E-5</v>
      </c>
      <c r="BA75" s="5">
        <f t="shared" si="264"/>
        <v>2.8697486152778371E-6</v>
      </c>
      <c r="BB75" s="5">
        <f t="shared" si="265"/>
        <v>1.92397710856545E-7</v>
      </c>
      <c r="BC75" s="5">
        <f t="shared" si="266"/>
        <v>1.0319197701365185E-8</v>
      </c>
      <c r="BD75" s="5">
        <f t="shared" si="267"/>
        <v>1.2101156895678395E-7</v>
      </c>
      <c r="BE75" s="5">
        <f t="shared" si="268"/>
        <v>1.4318458961563166E-7</v>
      </c>
      <c r="BF75" s="5">
        <f t="shared" si="269"/>
        <v>8.4710192918490834E-8</v>
      </c>
      <c r="BG75" s="5">
        <f t="shared" si="270"/>
        <v>3.3410563727800034E-8</v>
      </c>
      <c r="BH75" s="5">
        <f t="shared" si="271"/>
        <v>9.8831002222200552E-9</v>
      </c>
      <c r="BI75" s="5">
        <f t="shared" si="272"/>
        <v>2.3387972929333784E-9</v>
      </c>
      <c r="BJ75" s="8">
        <f t="shared" si="273"/>
        <v>0.60154622938043434</v>
      </c>
      <c r="BK75" s="8">
        <f t="shared" si="274"/>
        <v>0.31491618014205702</v>
      </c>
      <c r="BL75" s="8">
        <f t="shared" si="275"/>
        <v>8.2793199812571092E-2</v>
      </c>
      <c r="BM75" s="8">
        <f t="shared" si="276"/>
        <v>0.17882626193606335</v>
      </c>
      <c r="BN75" s="8">
        <f t="shared" si="277"/>
        <v>0.82094286583038134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1.5163</v>
      </c>
      <c r="F76">
        <f>VLOOKUP(B76,home!$B$2:$E$405,3,FALSE)</f>
        <v>0.82440000000000002</v>
      </c>
      <c r="G76">
        <f>VLOOKUP(C76,away!$B$2:$E$405,4,FALSE)</f>
        <v>0.47960000000000003</v>
      </c>
      <c r="H76">
        <f>VLOOKUP(A76,away!$A$2:$E$405,3,FALSE)</f>
        <v>1.0435000000000001</v>
      </c>
      <c r="I76">
        <f>VLOOKUP(C76,away!$B$2:$E$405,3,FALSE)</f>
        <v>1.1326000000000001</v>
      </c>
      <c r="J76">
        <f>VLOOKUP(B76,home!$B$2:$E$405,4,FALSE)</f>
        <v>0.95830000000000004</v>
      </c>
      <c r="K76" s="3">
        <f t="shared" si="168"/>
        <v>0.599518090512</v>
      </c>
      <c r="L76" s="3">
        <f t="shared" si="169"/>
        <v>1.1325842002300002</v>
      </c>
      <c r="M76" s="5">
        <f t="shared" si="224"/>
        <v>0.17691209808713254</v>
      </c>
      <c r="N76" s="5">
        <f t="shared" si="225"/>
        <v>0.10606200323366935</v>
      </c>
      <c r="O76" s="5">
        <f t="shared" si="226"/>
        <v>0.20036784712302635</v>
      </c>
      <c r="P76" s="5">
        <f t="shared" si="227"/>
        <v>0.12012414910719708</v>
      </c>
      <c r="Q76" s="5">
        <f t="shared" si="228"/>
        <v>3.1793044827263507E-2</v>
      </c>
      <c r="R76" s="5">
        <f t="shared" si="229"/>
        <v>0.11346672894281991</v>
      </c>
      <c r="S76" s="5">
        <f t="shared" si="230"/>
        <v>2.0391215969330103E-2</v>
      </c>
      <c r="T76" s="5">
        <f t="shared" si="231"/>
        <v>3.6008300248562781E-2</v>
      </c>
      <c r="U76" s="5">
        <f t="shared" si="232"/>
        <v>6.8025356672442069E-2</v>
      </c>
      <c r="V76" s="5">
        <f t="shared" si="233"/>
        <v>1.5384146477650748E-3</v>
      </c>
      <c r="W76" s="5">
        <f t="shared" si="234"/>
        <v>6.3535018421344795E-3</v>
      </c>
      <c r="X76" s="5">
        <f t="shared" si="235"/>
        <v>7.1958758025337114E-3</v>
      </c>
      <c r="Y76" s="5">
        <f t="shared" si="236"/>
        <v>4.0749676203835289E-3</v>
      </c>
      <c r="Z76" s="5">
        <f t="shared" si="237"/>
        <v>4.2836874817472621E-2</v>
      </c>
      <c r="AA76" s="5">
        <f t="shared" si="238"/>
        <v>2.5681481394072763E-2</v>
      </c>
      <c r="AB76" s="5">
        <f t="shared" si="239"/>
        <v>7.698256343446978E-3</v>
      </c>
      <c r="AC76" s="5">
        <f t="shared" si="240"/>
        <v>6.5286925164739941E-5</v>
      </c>
      <c r="AD76" s="5">
        <f t="shared" si="241"/>
        <v>9.5225982311523418E-4</v>
      </c>
      <c r="AE76" s="5">
        <f t="shared" si="242"/>
        <v>1.0785144301741288E-3</v>
      </c>
      <c r="AF76" s="5">
        <f t="shared" si="243"/>
        <v>6.107542016676403E-4</v>
      </c>
      <c r="AG76" s="5">
        <f t="shared" si="244"/>
        <v>2.3057685301095213E-4</v>
      </c>
      <c r="AH76" s="5">
        <f t="shared" si="245"/>
        <v>1.2129091901374976E-2</v>
      </c>
      <c r="AI76" s="5">
        <f t="shared" si="246"/>
        <v>7.2716100163568893E-3</v>
      </c>
      <c r="AJ76" s="5">
        <f t="shared" si="247"/>
        <v>2.1797308759771072E-3</v>
      </c>
      <c r="AK76" s="5">
        <f t="shared" si="248"/>
        <v>4.3559603086528153E-4</v>
      </c>
      <c r="AL76" s="5">
        <f t="shared" si="249"/>
        <v>1.773205205983604E-6</v>
      </c>
      <c r="AM76" s="5">
        <f t="shared" si="250"/>
        <v>1.1417939816506805E-4</v>
      </c>
      <c r="AN76" s="5">
        <f t="shared" si="251"/>
        <v>1.2931778235352633E-4</v>
      </c>
      <c r="AO76" s="5">
        <f t="shared" si="252"/>
        <v>7.3231638551192951E-5</v>
      </c>
      <c r="AP76" s="5">
        <f t="shared" si="253"/>
        <v>2.7646998926678428E-5</v>
      </c>
      <c r="AQ76" s="5">
        <f t="shared" si="254"/>
        <v>7.8281385420329469E-6</v>
      </c>
      <c r="AR76" s="5">
        <f t="shared" si="255"/>
        <v>2.7474435701269882E-3</v>
      </c>
      <c r="AS76" s="5">
        <f t="shared" si="256"/>
        <v>1.6471421229520041E-3</v>
      </c>
      <c r="AT76" s="5">
        <f t="shared" si="257"/>
        <v>4.9374575017703363E-4</v>
      </c>
      <c r="AU76" s="5">
        <f t="shared" si="258"/>
        <v>9.8669836448183408E-5</v>
      </c>
      <c r="AV76" s="5">
        <f t="shared" si="259"/>
        <v>1.4788587984636562E-5</v>
      </c>
      <c r="AW76" s="5">
        <f t="shared" si="260"/>
        <v>3.3444852755243532E-8</v>
      </c>
      <c r="AX76" s="5">
        <f t="shared" si="261"/>
        <v>1.1408769127288486E-5</v>
      </c>
      <c r="AY76" s="5">
        <f t="shared" si="262"/>
        <v>1.2921391657638747E-5</v>
      </c>
      <c r="AZ76" s="5">
        <f t="shared" si="263"/>
        <v>7.3172820182126908E-6</v>
      </c>
      <c r="BA76" s="5">
        <f t="shared" si="264"/>
        <v>2.7624793341515931E-6</v>
      </c>
      <c r="BB76" s="5">
        <f t="shared" si="265"/>
        <v>7.8218511183049706E-7</v>
      </c>
      <c r="BC76" s="5">
        <f t="shared" si="266"/>
        <v>1.7717809986287126E-7</v>
      </c>
      <c r="BD76" s="5">
        <f t="shared" si="267"/>
        <v>5.1861852975822209E-4</v>
      </c>
      <c r="BE76" s="5">
        <f t="shared" si="268"/>
        <v>3.1092119066479014E-4</v>
      </c>
      <c r="BF76" s="5">
        <f t="shared" si="269"/>
        <v>9.3201439263536221E-5</v>
      </c>
      <c r="BG76" s="5">
        <f t="shared" si="270"/>
        <v>1.8625316300081794E-5</v>
      </c>
      <c r="BH76" s="5">
        <f t="shared" si="271"/>
        <v>2.7915535158517659E-6</v>
      </c>
      <c r="BI76" s="5">
        <f t="shared" si="272"/>
        <v>3.3471736667710225E-7</v>
      </c>
      <c r="BJ76" s="8">
        <f t="shared" si="273"/>
        <v>0.1947473721244028</v>
      </c>
      <c r="BK76" s="8">
        <f t="shared" si="274"/>
        <v>0.31904585933345314</v>
      </c>
      <c r="BL76" s="8">
        <f t="shared" si="275"/>
        <v>0.44320198191494031</v>
      </c>
      <c r="BM76" s="8">
        <f t="shared" si="276"/>
        <v>0.25109332892235536</v>
      </c>
      <c r="BN76" s="8">
        <f t="shared" si="277"/>
        <v>0.74872587132110879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1.5163</v>
      </c>
      <c r="F77">
        <f>VLOOKUP(B77,home!$B$2:$E$405,3,FALSE)</f>
        <v>1.4389000000000001</v>
      </c>
      <c r="G77">
        <f>VLOOKUP(C77,away!$B$2:$E$405,4,FALSE)</f>
        <v>0.71950000000000003</v>
      </c>
      <c r="H77">
        <f>VLOOKUP(A77,away!$A$2:$E$405,3,FALSE)</f>
        <v>1.0435000000000001</v>
      </c>
      <c r="I77">
        <f>VLOOKUP(C77,away!$B$2:$E$405,3,FALSE)</f>
        <v>1.4810000000000001</v>
      </c>
      <c r="J77">
        <f>VLOOKUP(B77,home!$B$2:$E$405,4,FALSE)</f>
        <v>1.1326000000000001</v>
      </c>
      <c r="K77" s="3">
        <f t="shared" si="168"/>
        <v>1.5698080283650002</v>
      </c>
      <c r="L77" s="3">
        <f t="shared" si="169"/>
        <v>1.7503466561000005</v>
      </c>
      <c r="M77" s="5">
        <f t="shared" si="224"/>
        <v>3.6147239905105516E-2</v>
      </c>
      <c r="N77" s="5">
        <f t="shared" si="225"/>
        <v>5.6744227406270345E-2</v>
      </c>
      <c r="O77" s="5">
        <f t="shared" si="226"/>
        <v>6.3270200495145937E-2</v>
      </c>
      <c r="P77" s="5">
        <f t="shared" si="227"/>
        <v>9.9322068693543306E-2</v>
      </c>
      <c r="Q77" s="5">
        <f t="shared" si="228"/>
        <v>4.4538771872866235E-2</v>
      </c>
      <c r="R77" s="5">
        <f t="shared" si="229"/>
        <v>5.5372391933727658E-2</v>
      </c>
      <c r="S77" s="5">
        <f t="shared" si="230"/>
        <v>6.8227016471122059E-2</v>
      </c>
      <c r="T77" s="5">
        <f t="shared" si="231"/>
        <v>7.7958290414472178E-2</v>
      </c>
      <c r="U77" s="5">
        <f t="shared" si="232"/>
        <v>8.6924025407339053E-2</v>
      </c>
      <c r="V77" s="5">
        <f t="shared" si="233"/>
        <v>2.0829770542462704E-2</v>
      </c>
      <c r="W77" s="5">
        <f t="shared" si="234"/>
        <v>2.3305773886514222E-2</v>
      </c>
      <c r="X77" s="5">
        <f t="shared" si="235"/>
        <v>4.0793183390082879E-2</v>
      </c>
      <c r="Y77" s="5">
        <f t="shared" si="236"/>
        <v>3.5701106069252829E-2</v>
      </c>
      <c r="Z77" s="5">
        <f t="shared" si="237"/>
        <v>3.2306960353819608E-2</v>
      </c>
      <c r="AA77" s="5">
        <f t="shared" si="238"/>
        <v>5.0715725735495785E-2</v>
      </c>
      <c r="AB77" s="5">
        <f t="shared" si="239"/>
        <v>3.980697671196938E-2</v>
      </c>
      <c r="AC77" s="5">
        <f t="shared" si="240"/>
        <v>3.5771332509073129E-3</v>
      </c>
      <c r="AD77" s="5">
        <f t="shared" si="241"/>
        <v>9.1463977385773526E-3</v>
      </c>
      <c r="AE77" s="5">
        <f t="shared" si="242"/>
        <v>1.6009366697079478E-2</v>
      </c>
      <c r="AF77" s="5">
        <f t="shared" si="243"/>
        <v>1.4010970732255887E-2</v>
      </c>
      <c r="AG77" s="5">
        <f t="shared" si="244"/>
        <v>8.1746852566396879E-3</v>
      </c>
      <c r="AH77" s="5">
        <f t="shared" si="245"/>
        <v>1.413709500601586E-2</v>
      </c>
      <c r="AI77" s="5">
        <f t="shared" si="246"/>
        <v>2.2192525238202448E-2</v>
      </c>
      <c r="AJ77" s="5">
        <f t="shared" si="247"/>
        <v>1.7419002144311548E-2</v>
      </c>
      <c r="AK77" s="5">
        <f t="shared" si="248"/>
        <v>9.1148298040824721E-3</v>
      </c>
      <c r="AL77" s="5">
        <f t="shared" si="249"/>
        <v>3.9315673938622545E-4</v>
      </c>
      <c r="AM77" s="5">
        <f t="shared" si="250"/>
        <v>2.8716177201276397E-3</v>
      </c>
      <c r="AN77" s="5">
        <f t="shared" si="251"/>
        <v>5.026326474022921E-3</v>
      </c>
      <c r="AO77" s="5">
        <f t="shared" si="252"/>
        <v>4.3989068681364639E-3</v>
      </c>
      <c r="AP77" s="5">
        <f t="shared" si="253"/>
        <v>2.5665373090459948E-3</v>
      </c>
      <c r="AQ77" s="5">
        <f t="shared" si="254"/>
        <v>1.1230824991611376E-3</v>
      </c>
      <c r="AR77" s="5">
        <f t="shared" si="255"/>
        <v>4.9489633941495722E-3</v>
      </c>
      <c r="AS77" s="5">
        <f t="shared" si="256"/>
        <v>7.7689224682204981E-3</v>
      </c>
      <c r="AT77" s="5">
        <f t="shared" si="257"/>
        <v>6.0978584311788871E-3</v>
      </c>
      <c r="AU77" s="5">
        <f t="shared" si="258"/>
        <v>3.1908223736992732E-3</v>
      </c>
      <c r="AV77" s="5">
        <f t="shared" si="259"/>
        <v>1.252244644829947E-3</v>
      </c>
      <c r="AW77" s="5">
        <f t="shared" si="260"/>
        <v>3.0007778048246316E-5</v>
      </c>
      <c r="AX77" s="5">
        <f t="shared" si="261"/>
        <v>7.5131475857526163E-4</v>
      </c>
      <c r="AY77" s="5">
        <f t="shared" si="262"/>
        <v>1.3150612753507886E-3</v>
      </c>
      <c r="AZ77" s="5">
        <f t="shared" si="263"/>
        <v>1.1509065529384276E-3</v>
      </c>
      <c r="BA77" s="5">
        <f t="shared" si="264"/>
        <v>6.7149514547311818E-4</v>
      </c>
      <c r="BB77" s="5">
        <f t="shared" si="265"/>
        <v>2.9383732061656392E-4</v>
      </c>
      <c r="BC77" s="5">
        <f t="shared" si="266"/>
        <v>1.028634343157172E-4</v>
      </c>
      <c r="BD77" s="5">
        <f t="shared" si="267"/>
        <v>1.4437335880185039E-3</v>
      </c>
      <c r="BE77" s="5">
        <f t="shared" si="268"/>
        <v>2.2663845772916548E-3</v>
      </c>
      <c r="BF77" s="5">
        <f t="shared" si="269"/>
        <v>1.778894352397529E-3</v>
      </c>
      <c r="BG77" s="5">
        <f t="shared" si="270"/>
        <v>9.308408786689327E-4</v>
      </c>
      <c r="BH77" s="5">
        <f t="shared" si="271"/>
        <v>3.6531037111620557E-4</v>
      </c>
      <c r="BI77" s="5">
        <f t="shared" si="272"/>
        <v>1.1469343068464333E-4</v>
      </c>
      <c r="BJ77" s="8">
        <f t="shared" si="273"/>
        <v>0.34665472282177501</v>
      </c>
      <c r="BK77" s="8">
        <f t="shared" si="274"/>
        <v>0.22981144687787788</v>
      </c>
      <c r="BL77" s="8">
        <f t="shared" si="275"/>
        <v>0.38911144098654576</v>
      </c>
      <c r="BM77" s="8">
        <f t="shared" si="276"/>
        <v>0.64120461723605715</v>
      </c>
      <c r="BN77" s="8">
        <f t="shared" si="277"/>
        <v>0.35539490030665905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1.5163</v>
      </c>
      <c r="F78">
        <f>VLOOKUP(B78,home!$B$2:$E$405,3,FALSE)</f>
        <v>1.264</v>
      </c>
      <c r="G78">
        <f>VLOOKUP(C78,away!$B$2:$E$405,4,FALSE)</f>
        <v>0.98929999999999996</v>
      </c>
      <c r="H78">
        <f>VLOOKUP(A78,away!$A$2:$E$405,3,FALSE)</f>
        <v>1.0435000000000001</v>
      </c>
      <c r="I78">
        <f>VLOOKUP(C78,away!$B$2:$E$405,3,FALSE)</f>
        <v>1.2778</v>
      </c>
      <c r="J78">
        <f>VLOOKUP(B78,home!$B$2:$E$405,4,FALSE)</f>
        <v>0.87849999999999995</v>
      </c>
      <c r="K78" s="3">
        <f t="shared" ref="K78:K111" si="278">E78*F78*G78</f>
        <v>1.8960955457599999</v>
      </c>
      <c r="L78" s="3">
        <f t="shared" ref="L78:L111" si="279">H78*I78*J78</f>
        <v>1.17137810755</v>
      </c>
      <c r="M78" s="5">
        <f t="shared" si="224"/>
        <v>4.6538579053010953E-2</v>
      </c>
      <c r="N78" s="5">
        <f t="shared" si="225"/>
        <v>8.8241592448413689E-2</v>
      </c>
      <c r="O78" s="5">
        <f t="shared" si="226"/>
        <v>5.4514272659182038E-2</v>
      </c>
      <c r="P78" s="5">
        <f t="shared" si="227"/>
        <v>0.10336426956942119</v>
      </c>
      <c r="Q78" s="5">
        <f t="shared" si="228"/>
        <v>8.3657245196103236E-2</v>
      </c>
      <c r="R78" s="5">
        <f t="shared" si="229"/>
        <v>3.1928412770988686E-2</v>
      </c>
      <c r="S78" s="5">
        <f t="shared" si="230"/>
        <v>5.739416867159771E-2</v>
      </c>
      <c r="T78" s="5">
        <f t="shared" si="231"/>
        <v>9.799426556065774E-2</v>
      </c>
      <c r="U78" s="5">
        <f t="shared" si="232"/>
        <v>6.0539321238258337E-2</v>
      </c>
      <c r="V78" s="5">
        <f t="shared" si="233"/>
        <v>1.4163891174928426E-2</v>
      </c>
      <c r="W78" s="5">
        <f t="shared" si="234"/>
        <v>5.2874043328961173E-2</v>
      </c>
      <c r="X78" s="5">
        <f t="shared" si="235"/>
        <v>6.193549681319524E-2</v>
      </c>
      <c r="Y78" s="5">
        <f t="shared" si="236"/>
        <v>3.6274942523604858E-2</v>
      </c>
      <c r="Z78" s="5">
        <f t="shared" si="237"/>
        <v>1.2466747909585326E-2</v>
      </c>
      <c r="AA78" s="5">
        <f t="shared" si="238"/>
        <v>2.3638145181477523E-2</v>
      </c>
      <c r="AB78" s="5">
        <f t="shared" si="239"/>
        <v>2.2410090894313874E-2</v>
      </c>
      <c r="AC78" s="5">
        <f t="shared" si="240"/>
        <v>1.9661648133497975E-3</v>
      </c>
      <c r="AD78" s="5">
        <f t="shared" si="241"/>
        <v>2.5063559510591131E-2</v>
      </c>
      <c r="AE78" s="5">
        <f t="shared" si="242"/>
        <v>2.9358904907983041E-2</v>
      </c>
      <c r="AF78" s="5">
        <f t="shared" si="243"/>
        <v>1.7195189235426792E-2</v>
      </c>
      <c r="AG78" s="5">
        <f t="shared" si="244"/>
        <v>6.7140227418527902E-3</v>
      </c>
      <c r="AH78" s="5">
        <f t="shared" si="245"/>
        <v>3.6508188934082477E-3</v>
      </c>
      <c r="AI78" s="5">
        <f t="shared" si="246"/>
        <v>6.9223014421678298E-3</v>
      </c>
      <c r="AJ78" s="5">
        <f t="shared" si="247"/>
        <v>6.5626724654512247E-3</v>
      </c>
      <c r="AK78" s="5">
        <f t="shared" si="248"/>
        <v>4.1478180100079547E-3</v>
      </c>
      <c r="AL78" s="5">
        <f t="shared" si="249"/>
        <v>1.7467760633903631E-4</v>
      </c>
      <c r="AM78" s="5">
        <f t="shared" si="250"/>
        <v>9.5045807097845127E-3</v>
      </c>
      <c r="AN78" s="5">
        <f t="shared" si="251"/>
        <v>1.1133457764883618E-2</v>
      </c>
      <c r="AO78" s="5">
        <f t="shared" si="252"/>
        <v>6.520744343558614E-3</v>
      </c>
      <c r="AP78" s="5">
        <f t="shared" si="253"/>
        <v>2.5460857229916852E-3</v>
      </c>
      <c r="AQ78" s="5">
        <f t="shared" si="254"/>
        <v>7.4560726896451919E-4</v>
      </c>
      <c r="AR78" s="5">
        <f t="shared" si="255"/>
        <v>8.5529786527366693E-4</v>
      </c>
      <c r="AS78" s="5">
        <f t="shared" si="256"/>
        <v>1.6217264726434361E-3</v>
      </c>
      <c r="AT78" s="5">
        <f t="shared" si="257"/>
        <v>1.5374741706101482E-3</v>
      </c>
      <c r="AU78" s="5">
        <f t="shared" si="258"/>
        <v>9.7173264220498418E-4</v>
      </c>
      <c r="AV78" s="5">
        <f t="shared" si="259"/>
        <v>4.6062448363861654E-4</v>
      </c>
      <c r="AW78" s="5">
        <f t="shared" si="260"/>
        <v>1.0776855315387831E-5</v>
      </c>
      <c r="AX78" s="5">
        <f t="shared" si="261"/>
        <v>3.0035988580231366E-3</v>
      </c>
      <c r="AY78" s="5">
        <f t="shared" si="262"/>
        <v>3.5183499461504831E-3</v>
      </c>
      <c r="AZ78" s="5">
        <f t="shared" si="263"/>
        <v>2.0606590508101988E-3</v>
      </c>
      <c r="BA78" s="5">
        <f t="shared" si="264"/>
        <v>8.0460363308127673E-4</v>
      </c>
      <c r="BB78" s="5">
        <f t="shared" si="265"/>
        <v>2.3562377026165035E-4</v>
      </c>
      <c r="BC78" s="5">
        <f t="shared" si="266"/>
        <v>5.5200905220577539E-5</v>
      </c>
      <c r="BD78" s="5">
        <f t="shared" si="267"/>
        <v>1.6697953246930369E-4</v>
      </c>
      <c r="BE78" s="5">
        <f t="shared" si="268"/>
        <v>3.1660914774813396E-4</v>
      </c>
      <c r="BF78" s="5">
        <f t="shared" si="269"/>
        <v>3.0016059739605331E-4</v>
      </c>
      <c r="BG78" s="5">
        <f t="shared" si="270"/>
        <v>1.897110572451058E-4</v>
      </c>
      <c r="BH78" s="5">
        <f t="shared" si="271"/>
        <v>8.992757265596637E-5</v>
      </c>
      <c r="BI78" s="5">
        <f t="shared" si="272"/>
        <v>3.4102253990797347E-5</v>
      </c>
      <c r="BJ78" s="8">
        <f t="shared" si="273"/>
        <v>0.53943777424052008</v>
      </c>
      <c r="BK78" s="8">
        <f t="shared" si="274"/>
        <v>0.22712010083479761</v>
      </c>
      <c r="BL78" s="8">
        <f t="shared" si="275"/>
        <v>0.22085819935113193</v>
      </c>
      <c r="BM78" s="8">
        <f t="shared" si="276"/>
        <v>0.58813087754808024</v>
      </c>
      <c r="BN78" s="8">
        <f t="shared" si="277"/>
        <v>0.40824437169711975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1.9388000000000001</v>
      </c>
      <c r="F79">
        <f>VLOOKUP(B79,home!$B$2:$E$405,3,FALSE)</f>
        <v>0.61890000000000001</v>
      </c>
      <c r="G79">
        <f>VLOOKUP(C79,away!$B$2:$E$405,4,FALSE)</f>
        <v>1.1347</v>
      </c>
      <c r="H79">
        <f>VLOOKUP(A79,away!$A$2:$E$405,3,FALSE)</f>
        <v>1.5306</v>
      </c>
      <c r="I79">
        <f>VLOOKUP(C79,away!$B$2:$E$405,3,FALSE)</f>
        <v>1.1759999999999999</v>
      </c>
      <c r="J79">
        <f>VLOOKUP(B79,home!$B$2:$E$405,4,FALSE)</f>
        <v>0.65329999999999999</v>
      </c>
      <c r="K79" s="3">
        <f t="shared" si="278"/>
        <v>1.3615529912040001</v>
      </c>
      <c r="L79" s="3">
        <f t="shared" si="279"/>
        <v>1.1759305924799999</v>
      </c>
      <c r="M79" s="5">
        <f t="shared" ref="M79:M111" si="280">_xlfn.POISSON.DIST(0,K79,FALSE) * _xlfn.POISSON.DIST(0,L79,FALSE)</f>
        <v>7.906511040034378E-2</v>
      </c>
      <c r="N79" s="5">
        <f t="shared" ref="N79:N111" si="281">_xlfn.POISSON.DIST(1,K79,FALSE) * _xlfn.POISSON.DIST(0,L79,FALSE)</f>
        <v>0.10765133756546258</v>
      </c>
      <c r="O79" s="5">
        <f t="shared" ref="O79:O111" si="282">_xlfn.POISSON.DIST(0,K79,FALSE) * _xlfn.POISSON.DIST(1,L79,FALSE)</f>
        <v>9.2975082117572855E-2</v>
      </c>
      <c r="P79" s="5">
        <f t="shared" ref="P79:P111" si="283">_xlfn.POISSON.DIST(1,K79,FALSE) * _xlfn.POISSON.DIST(1,L79,FALSE)</f>
        <v>0.12659050116461887</v>
      </c>
      <c r="Q79" s="5">
        <f t="shared" ref="Q79:Q111" si="284">_xlfn.POISSON.DIST(2,K79,FALSE) * _xlfn.POISSON.DIST(0,L79,FALSE)</f>
        <v>7.3286500334683563E-2</v>
      </c>
      <c r="R79" s="5">
        <f t="shared" ref="R79:R111" si="285">_xlfn.POISSON.DIST(0,K79,FALSE) * _xlfn.POISSON.DIST(2,L79,FALSE)</f>
        <v>5.4666121700197051E-2</v>
      </c>
      <c r="S79" s="5">
        <f t="shared" ref="S79:S111" si="286">_xlfn.POISSON.DIST(2,K79,FALSE) * _xlfn.POISSON.DIST(2,L79,FALSE)</f>
        <v>5.0670753838091449E-2</v>
      </c>
      <c r="T79" s="5">
        <f t="shared" ref="T79:T111" si="287">_xlfn.POISSON.DIST(2,K79,FALSE) * _xlfn.POISSON.DIST(1,L79,FALSE)</f>
        <v>8.6179837759350147E-2</v>
      </c>
      <c r="U79" s="5">
        <f t="shared" ref="U79:U111" si="288">_xlfn.POISSON.DIST(1,K79,FALSE) * _xlfn.POISSON.DIST(2,L79,FALSE)</f>
        <v>7.44308215184252E-2</v>
      </c>
      <c r="V79" s="5">
        <f t="shared" ref="V79:V111" si="289">_xlfn.POISSON.DIST(3,K79,FALSE) * _xlfn.POISSON.DIST(3,L79,FALSE)</f>
        <v>9.014281029160973E-3</v>
      </c>
      <c r="W79" s="5">
        <f t="shared" ref="W79:W111" si="290">_xlfn.POISSON.DIST(3,K79,FALSE) * _xlfn.POISSON.DIST(0,L79,FALSE)</f>
        <v>3.3261151248520443E-2</v>
      </c>
      <c r="X79" s="5">
        <f t="shared" ref="X79:X111" si="291">_xlfn.POISSON.DIST(3,K79,FALSE) * _xlfn.POISSON.DIST(1,L79,FALSE)</f>
        <v>3.9112805294239529E-2</v>
      </c>
      <c r="Y79" s="5">
        <f t="shared" ref="Y79:Y111" si="292">_xlfn.POISSON.DIST(3,K79,FALSE) * _xlfn.POISSON.DIST(2,L79,FALSE)</f>
        <v>2.2996972151604986E-2</v>
      </c>
      <c r="Z79" s="5">
        <f t="shared" ref="Z79:Z111" si="293">_xlfn.POISSON.DIST(0,K79,FALSE) * _xlfn.POISSON.DIST(3,L79,FALSE)</f>
        <v>2.1427854959832172E-2</v>
      </c>
      <c r="AA79" s="5">
        <f t="shared" ref="AA79:AA111" si="294">_xlfn.POISSON.DIST(1,K79,FALSE) * _xlfn.POISSON.DIST(3,L79,FALSE)</f>
        <v>2.9175160015644967E-2</v>
      </c>
      <c r="AB79" s="5">
        <f t="shared" ref="AB79:AB111" si="295">_xlfn.POISSON.DIST(2,K79,FALSE) * _xlfn.POISSON.DIST(3,L79,FALSE)</f>
        <v>1.9861763194078372E-2</v>
      </c>
      <c r="AC79" s="5">
        <f t="shared" ref="AC79:AC111" si="296">_xlfn.POISSON.DIST(4,K79,FALSE) * _xlfn.POISSON.DIST(4,L79,FALSE)</f>
        <v>9.0204322372896704E-4</v>
      </c>
      <c r="AD79" s="5">
        <f t="shared" ref="AD79:AD111" si="297">_xlfn.POISSON.DIST(4,K79,FALSE) * _xlfn.POISSON.DIST(0,L79,FALSE)</f>
        <v>1.1321704993327925E-2</v>
      </c>
      <c r="AE79" s="5">
        <f t="shared" ref="AE79:AE111" si="298">_xlfn.POISSON.DIST(4,K79,FALSE) * _xlfn.POISSON.DIST(1,L79,FALSE)</f>
        <v>1.331353926068788E-2</v>
      </c>
      <c r="AF79" s="5">
        <f t="shared" ref="AF79:AF111" si="299">_xlfn.POISSON.DIST(4,K79,FALSE) * _xlfn.POISSON.DIST(2,L79,FALSE)</f>
        <v>7.8278990554132202E-3</v>
      </c>
      <c r="AG79" s="5">
        <f t="shared" ref="AG79:AG111" si="300">_xlfn.POISSON.DIST(4,K79,FALSE) * _xlfn.POISSON.DIST(3,L79,FALSE)</f>
        <v>3.0683553247019008E-3</v>
      </c>
      <c r="AH79" s="5">
        <f t="shared" ref="AH79:AH111" si="301">_xlfn.POISSON.DIST(0,K79,FALSE) * _xlfn.POISSON.DIST(4,L79,FALSE)</f>
        <v>6.2994175446227374E-3</v>
      </c>
      <c r="AI79" s="5">
        <f t="shared" ref="AI79:AI111" si="302">_xlfn.POISSON.DIST(1,K79,FALSE) * _xlfn.POISSON.DIST(4,L79,FALSE)</f>
        <v>8.5769908007240457E-3</v>
      </c>
      <c r="AJ79" s="5">
        <f t="shared" ref="AJ79:AJ111" si="303">_xlfn.POISSON.DIST(2,K79,FALSE) * _xlfn.POISSON.DIST(4,L79,FALSE)</f>
        <v>5.8390137401275084E-3</v>
      </c>
      <c r="AK79" s="5">
        <f t="shared" ref="AK79:AK111" si="304">_xlfn.POISSON.DIST(3,K79,FALSE) * _xlfn.POISSON.DIST(4,L79,FALSE)</f>
        <v>2.6500422078506213E-3</v>
      </c>
      <c r="AL79" s="5">
        <f t="shared" ref="AL79:AL111" si="305">_xlfn.POISSON.DIST(5,K79,FALSE) * _xlfn.POISSON.DIST(5,L79,FALSE)</f>
        <v>5.7770160914618359E-5</v>
      </c>
      <c r="AM79" s="5">
        <f t="shared" ref="AM79:AM111" si="306">_xlfn.POISSON.DIST(5,K79,FALSE) * _xlfn.POISSON.DIST(0,L79,FALSE)</f>
        <v>3.0830202598389751E-3</v>
      </c>
      <c r="AN79" s="5">
        <f t="shared" ref="AN79:AN111" si="307">_xlfn.POISSON.DIST(5,K79,FALSE) * _xlfn.POISSON.DIST(1,L79,FALSE)</f>
        <v>3.6254178407802893E-3</v>
      </c>
      <c r="AO79" s="5">
        <f t="shared" ref="AO79:AO111" si="308">_xlfn.POISSON.DIST(5,K79,FALSE) * _xlfn.POISSON.DIST(2,L79,FALSE)</f>
        <v>2.1316198747481641E-3</v>
      </c>
      <c r="AP79" s="5">
        <f t="shared" ref="AP79:AP111" si="309">_xlfn.POISSON.DIST(5,K79,FALSE) * _xlfn.POISSON.DIST(3,L79,FALSE)</f>
        <v>8.3554567408491737E-4</v>
      </c>
      <c r="AQ79" s="5">
        <f t="shared" ref="AQ79:AQ111" si="310">_xlfn.POISSON.DIST(5,K79,FALSE) * _xlfn.POISSON.DIST(4,L79,FALSE)</f>
        <v>2.4563592989269444E-4</v>
      </c>
      <c r="AR79" s="5">
        <f t="shared" ref="AR79:AR111" si="311">_xlfn.POISSON.DIST(0,K79,FALSE) * _xlfn.POISSON.DIST(5,L79,FALSE)</f>
        <v>1.481535561105424E-3</v>
      </c>
      <c r="AS79" s="5">
        <f t="shared" ref="AS79:AS111" si="312">_xlfn.POISSON.DIST(1,K79,FALSE) * _xlfn.POISSON.DIST(5,L79,FALSE)</f>
        <v>2.0171891747981867E-3</v>
      </c>
      <c r="AT79" s="5">
        <f t="shared" ref="AT79:AT111" si="313">_xlfn.POISSON.DIST(2,K79,FALSE) * _xlfn.POISSON.DIST(5,L79,FALSE)</f>
        <v>1.3732549773854E-3</v>
      </c>
      <c r="AU79" s="5">
        <f t="shared" ref="AU79:AU111" si="314">_xlfn.POISSON.DIST(3,K79,FALSE) * _xlfn.POISSON.DIST(5,L79,FALSE)</f>
        <v>6.2325314071495742E-4</v>
      </c>
      <c r="AV79" s="5">
        <f t="shared" ref="AV79:AV111" si="315">_xlfn.POISSON.DIST(4,K79,FALSE) * _xlfn.POISSON.DIST(5,L79,FALSE)</f>
        <v>2.1214804450443462E-4</v>
      </c>
      <c r="AW79" s="5">
        <f t="shared" ref="AW79:AW111" si="316">_xlfn.POISSON.DIST(6,K79,FALSE) * _xlfn.POISSON.DIST(6,L79,FALSE)</f>
        <v>2.5693147730158004E-6</v>
      </c>
      <c r="AX79" s="5">
        <f t="shared" ref="AX79:AX111" si="317">_xlfn.POISSON.DIST(6,K79,FALSE) * _xlfn.POISSON.DIST(0,L79,FALSE)</f>
        <v>6.9961590945438257E-4</v>
      </c>
      <c r="AY79" s="5">
        <f t="shared" ref="AY79:AY111" si="318">_xlfn.POISSON.DIST(6,K79,FALSE) * _xlfn.POISSON.DIST(1,L79,FALSE)</f>
        <v>8.2269975091312604E-4</v>
      </c>
      <c r="AZ79" s="5">
        <f t="shared" ref="AZ79:AZ111" si="319">_xlfn.POISSON.DIST(6,K79,FALSE) * _xlfn.POISSON.DIST(2,L79,FALSE)</f>
        <v>4.8371890276221037E-4</v>
      </c>
      <c r="BA79" s="5">
        <f t="shared" ref="BA79:BA111" si="320">_xlfn.POISSON.DIST(6,K79,FALSE) * _xlfn.POISSON.DIST(3,L79,FALSE)</f>
        <v>1.896066186396472E-4</v>
      </c>
      <c r="BB79" s="5">
        <f t="shared" ref="BB79:BB111" si="321">_xlfn.POISSON.DIST(6,K79,FALSE) * _xlfn.POISSON.DIST(4,L79,FALSE)</f>
        <v>5.574105584876243E-5</v>
      </c>
      <c r="BC79" s="5">
        <f t="shared" ref="BC79:BC111" si="322">_xlfn.POISSON.DIST(6,K79,FALSE) * _xlfn.POISSON.DIST(5,L79,FALSE)</f>
        <v>1.3109522565939191E-5</v>
      </c>
      <c r="BD79" s="5">
        <f t="shared" ref="BD79:BD111" si="323">_xlfn.POISSON.DIST(0,K79,FALSE) * _xlfn.POISSON.DIST(6,L79,FALSE)</f>
        <v>2.9036383169181505E-4</v>
      </c>
      <c r="BE79" s="5">
        <f t="shared" ref="BE79:BE111" si="324">_xlfn.POISSON.DIST(1,K79,FALSE) * _xlfn.POISSON.DIST(6,L79,FALSE)</f>
        <v>3.9534574357744567E-4</v>
      </c>
      <c r="BF79" s="5">
        <f t="shared" ref="BF79:BF111" si="325">_xlfn.POISSON.DIST(2,K79,FALSE) * _xlfn.POISSON.DIST(6,L79,FALSE)</f>
        <v>2.6914208986382037E-4</v>
      </c>
      <c r="BG79" s="5">
        <f t="shared" ref="BG79:BG111" si="326">_xlfn.POISSON.DIST(3,K79,FALSE) * _xlfn.POISSON.DIST(6,L79,FALSE)</f>
        <v>1.2215040583766012E-4</v>
      </c>
      <c r="BH79" s="5">
        <f t="shared" ref="BH79:BH111" si="327">_xlfn.POISSON.DIST(4,K79,FALSE) * _xlfn.POISSON.DIST(6,L79,FALSE)</f>
        <v>4.1578562611262199E-5</v>
      </c>
      <c r="BI79" s="5">
        <f t="shared" ref="BI79:BI111" si="328">_xlfn.POISSON.DIST(5,K79,FALSE) * _xlfn.POISSON.DIST(6,L79,FALSE)</f>
        <v>1.1322283258665351E-5</v>
      </c>
      <c r="BJ79" s="8">
        <f t="shared" ref="BJ79:BJ111" si="329">SUM(N79,Q79,T79,W79,X79,Y79,AD79,AE79,AF79,AG79,AM79,AN79,AO79,AP79,AQ79,AX79,AY79,AZ79,BA79,BB79,BC79)</f>
        <v>0.41020583432752133</v>
      </c>
      <c r="BK79" s="8">
        <f t="shared" ref="BK79:BK111" si="330">SUM(M79,P79,S79,V79,AC79,AL79,AY79)</f>
        <v>0.26712315956777177</v>
      </c>
      <c r="BL79" s="8">
        <f t="shared" ref="BL79:BL111" si="331">SUM(O79,R79,U79,AA79,AB79,AH79,AI79,AJ79,AK79,AR79,AS79,AT79,AU79,AV79,BD79,BE79,BF79,BG79,BH79,BI79)</f>
        <v>0.30131169665459256</v>
      </c>
      <c r="BM79" s="8">
        <f t="shared" ref="BM79:BM111" si="332">SUM(S79:BI79)</f>
        <v>0.46501376179069898</v>
      </c>
      <c r="BN79" s="8">
        <f t="shared" ref="BN79:BN111" si="333">SUM(M79:R79)</f>
        <v>0.53423465328287867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1.9388000000000001</v>
      </c>
      <c r="F80">
        <f>VLOOKUP(B80,home!$B$2:$E$405,3,FALSE)</f>
        <v>1.2379</v>
      </c>
      <c r="G80">
        <f>VLOOKUP(C80,away!$B$2:$E$405,4,FALSE)</f>
        <v>0.3095</v>
      </c>
      <c r="H80">
        <f>VLOOKUP(A80,away!$A$2:$E$405,3,FALSE)</f>
        <v>1.5306</v>
      </c>
      <c r="I80">
        <f>VLOOKUP(C80,away!$B$2:$E$405,3,FALSE)</f>
        <v>1.0452999999999999</v>
      </c>
      <c r="J80">
        <f>VLOOKUP(B80,home!$B$2:$E$405,4,FALSE)</f>
        <v>0.91469999999999996</v>
      </c>
      <c r="K80" s="3">
        <f t="shared" si="278"/>
        <v>0.74281254094000004</v>
      </c>
      <c r="L80" s="3">
        <f t="shared" si="279"/>
        <v>1.4634616238459999</v>
      </c>
      <c r="M80" s="5">
        <f t="shared" si="280"/>
        <v>0.11011013742514364</v>
      </c>
      <c r="N80" s="5">
        <f t="shared" si="281"/>
        <v>8.1791190964023541E-2</v>
      </c>
      <c r="O80" s="5">
        <f t="shared" si="282"/>
        <v>0.16114196051810692</v>
      </c>
      <c r="P80" s="5">
        <f t="shared" si="283"/>
        <v>0.11969826914450815</v>
      </c>
      <c r="Q80" s="5">
        <f t="shared" si="284"/>
        <v>3.0377761193247543E-2</v>
      </c>
      <c r="R80" s="5">
        <f t="shared" si="285"/>
        <v>0.11791253760477839</v>
      </c>
      <c r="S80" s="5">
        <f t="shared" si="286"/>
        <v>3.2530328204184472E-2</v>
      </c>
      <c r="T80" s="5">
        <f t="shared" si="287"/>
        <v>4.4456687724676043E-2</v>
      </c>
      <c r="U80" s="5">
        <f t="shared" si="288"/>
        <v>8.7586911666888728E-2</v>
      </c>
      <c r="V80" s="5">
        <f t="shared" si="289"/>
        <v>3.9292214058459854E-3</v>
      </c>
      <c r="W80" s="5">
        <f t="shared" si="290"/>
        <v>7.5216606600082463E-3</v>
      </c>
      <c r="X80" s="5">
        <f t="shared" si="291"/>
        <v>1.1007661723514242E-2</v>
      </c>
      <c r="Y80" s="5">
        <f t="shared" si="292"/>
        <v>8.0546452503208067E-3</v>
      </c>
      <c r="Z80" s="5">
        <f t="shared" si="293"/>
        <v>5.7520157918297163E-2</v>
      </c>
      <c r="AA80" s="5">
        <f t="shared" si="294"/>
        <v>4.2726694658560375E-2</v>
      </c>
      <c r="AB80" s="5">
        <f t="shared" si="295"/>
        <v>1.5868962312646378E-2</v>
      </c>
      <c r="AC80" s="5">
        <f t="shared" si="296"/>
        <v>2.6696054761820567E-4</v>
      </c>
      <c r="AD80" s="5">
        <f t="shared" si="297"/>
        <v>1.3967959667372906E-3</v>
      </c>
      <c r="AE80" s="5">
        <f t="shared" si="298"/>
        <v>2.0441572936628987E-3</v>
      </c>
      <c r="AF80" s="5">
        <f t="shared" si="299"/>
        <v>1.4957728761902753E-3</v>
      </c>
      <c r="AG80" s="5">
        <f t="shared" si="300"/>
        <v>7.2966873409807394E-4</v>
      </c>
      <c r="AH80" s="5">
        <f t="shared" si="301"/>
        <v>2.1044635927747385E-2</v>
      </c>
      <c r="AI80" s="5">
        <f t="shared" si="302"/>
        <v>1.563221948664725E-2</v>
      </c>
      <c r="AJ80" s="5">
        <f t="shared" si="303"/>
        <v>5.8059043387041123E-3</v>
      </c>
      <c r="AK80" s="5">
        <f t="shared" si="304"/>
        <v>1.4375661847624577E-3</v>
      </c>
      <c r="AL80" s="5">
        <f t="shared" si="305"/>
        <v>1.1608273761893391E-5</v>
      </c>
      <c r="AM80" s="5">
        <f t="shared" si="306"/>
        <v>2.075115122453742E-4</v>
      </c>
      <c r="AN80" s="5">
        <f t="shared" si="307"/>
        <v>3.0368513467735438E-4</v>
      </c>
      <c r="AO80" s="5">
        <f t="shared" si="308"/>
        <v>2.2221577016640615E-4</v>
      </c>
      <c r="AP80" s="5">
        <f t="shared" si="309"/>
        <v>1.0840141728397275E-4</v>
      </c>
      <c r="AQ80" s="5">
        <f t="shared" si="310"/>
        <v>3.9660328541402657E-5</v>
      </c>
      <c r="AR80" s="5">
        <f t="shared" si="311"/>
        <v>6.1596034136138086E-3</v>
      </c>
      <c r="AS80" s="5">
        <f t="shared" si="312"/>
        <v>4.5754306628491706E-3</v>
      </c>
      <c r="AT80" s="5">
        <f t="shared" si="313"/>
        <v>1.6993436382828904E-3</v>
      </c>
      <c r="AU80" s="5">
        <f t="shared" si="314"/>
        <v>4.2076458862771277E-4</v>
      </c>
      <c r="AV80" s="5">
        <f t="shared" si="315"/>
        <v>7.8137303304031292E-5</v>
      </c>
      <c r="AW80" s="5">
        <f t="shared" si="316"/>
        <v>3.5053041475527331E-7</v>
      </c>
      <c r="AX80" s="5">
        <f t="shared" si="317"/>
        <v>2.5690358947548049E-5</v>
      </c>
      <c r="AY80" s="5">
        <f t="shared" si="318"/>
        <v>3.7596854422565276E-5</v>
      </c>
      <c r="AZ80" s="5">
        <f t="shared" si="319"/>
        <v>2.7510776812374526E-5</v>
      </c>
      <c r="BA80" s="5">
        <f t="shared" si="320"/>
        <v>1.3420322035700834E-5</v>
      </c>
      <c r="BB80" s="5">
        <f t="shared" si="321"/>
        <v>4.9100315697257497E-6</v>
      </c>
      <c r="BC80" s="5">
        <f t="shared" si="322"/>
        <v>1.4371285548331933E-6</v>
      </c>
      <c r="BD80" s="5">
        <f t="shared" si="323"/>
        <v>1.502390535655771E-3</v>
      </c>
      <c r="BE80" s="5">
        <f t="shared" si="324"/>
        <v>1.1159945312746709E-3</v>
      </c>
      <c r="BF80" s="5">
        <f t="shared" si="325"/>
        <v>4.1448736672564129E-4</v>
      </c>
      <c r="BG80" s="5">
        <f t="shared" si="326"/>
        <v>1.0262880468833442E-4</v>
      </c>
      <c r="BH80" s="5">
        <f t="shared" si="327"/>
        <v>1.9058490796044169E-5</v>
      </c>
      <c r="BI80" s="5">
        <f t="shared" si="328"/>
        <v>2.8313771949382357E-6</v>
      </c>
      <c r="BJ80" s="8">
        <f t="shared" si="329"/>
        <v>0.18986804202173621</v>
      </c>
      <c r="BK80" s="8">
        <f t="shared" si="330"/>
        <v>0.26658412185548497</v>
      </c>
      <c r="BL80" s="8">
        <f t="shared" si="331"/>
        <v>0.48524806341185489</v>
      </c>
      <c r="BM80" s="8">
        <f t="shared" si="332"/>
        <v>0.37815128203355736</v>
      </c>
      <c r="BN80" s="8">
        <f t="shared" si="333"/>
        <v>0.62103185684980822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1.9388000000000001</v>
      </c>
      <c r="F81">
        <f>VLOOKUP(B81,home!$B$2:$E$405,3,FALSE)</f>
        <v>0.61890000000000001</v>
      </c>
      <c r="G81">
        <f>VLOOKUP(C81,away!$B$2:$E$405,4,FALSE)</f>
        <v>1.1347</v>
      </c>
      <c r="H81">
        <f>VLOOKUP(A81,away!$A$2:$E$405,3,FALSE)</f>
        <v>1.5306</v>
      </c>
      <c r="I81">
        <f>VLOOKUP(C81,away!$B$2:$E$405,3,FALSE)</f>
        <v>0.91469999999999996</v>
      </c>
      <c r="J81">
        <f>VLOOKUP(B81,home!$B$2:$E$405,4,FALSE)</f>
        <v>0.78400000000000003</v>
      </c>
      <c r="K81" s="3">
        <f t="shared" si="278"/>
        <v>1.3615529912040001</v>
      </c>
      <c r="L81" s="3">
        <f t="shared" si="279"/>
        <v>1.0976312188799999</v>
      </c>
      <c r="M81" s="5">
        <f t="shared" si="280"/>
        <v>8.5504676375569869E-2</v>
      </c>
      <c r="N81" s="5">
        <f t="shared" si="281"/>
        <v>0.11641914788108715</v>
      </c>
      <c r="O81" s="5">
        <f t="shared" si="282"/>
        <v>9.3852602150056696E-2</v>
      </c>
      <c r="P81" s="5">
        <f t="shared" si="283"/>
        <v>0.12778529118968868</v>
      </c>
      <c r="Q81" s="5">
        <f t="shared" si="284"/>
        <v>7.9255419515457531E-2</v>
      </c>
      <c r="R81" s="5">
        <f t="shared" si="285"/>
        <v>5.1507773046513196E-2</v>
      </c>
      <c r="S81" s="5">
        <f t="shared" si="286"/>
        <v>4.7743238547298367E-2</v>
      </c>
      <c r="T81" s="5">
        <f t="shared" si="287"/>
        <v>8.6993222725597383E-2</v>
      </c>
      <c r="U81" s="5">
        <f t="shared" si="288"/>
        <v>7.0130562461736823E-2</v>
      </c>
      <c r="V81" s="5">
        <f t="shared" si="289"/>
        <v>7.9279401869694639E-3</v>
      </c>
      <c r="W81" s="5">
        <f t="shared" si="290"/>
        <v>3.5970151170133018E-2</v>
      </c>
      <c r="X81" s="5">
        <f t="shared" si="291"/>
        <v>3.9481960872170964E-2</v>
      </c>
      <c r="Y81" s="5">
        <f t="shared" si="292"/>
        <v>2.1668316417946733E-2</v>
      </c>
      <c r="Z81" s="5">
        <f t="shared" si="293"/>
        <v>1.8845513236946235E-2</v>
      </c>
      <c r="AA81" s="5">
        <f t="shared" si="294"/>
        <v>2.5659164918538722E-2</v>
      </c>
      <c r="AB81" s="5">
        <f t="shared" si="295"/>
        <v>1.7468156373316571E-2</v>
      </c>
      <c r="AC81" s="5">
        <f t="shared" si="296"/>
        <v>7.4051077399301497E-4</v>
      </c>
      <c r="AD81" s="5">
        <f t="shared" si="297"/>
        <v>1.2243816729938677E-2</v>
      </c>
      <c r="AE81" s="5">
        <f t="shared" si="298"/>
        <v>1.3439195481025925E-2</v>
      </c>
      <c r="AF81" s="5">
        <f t="shared" si="299"/>
        <v>7.375640258302534E-3</v>
      </c>
      <c r="AG81" s="5">
        <f t="shared" si="300"/>
        <v>2.6985776689136699E-3</v>
      </c>
      <c r="AH81" s="5">
        <f t="shared" si="301"/>
        <v>5.1713559161721155E-3</v>
      </c>
      <c r="AI81" s="5">
        <f t="shared" si="302"/>
        <v>7.0410751162446467E-3</v>
      </c>
      <c r="AJ81" s="5">
        <f t="shared" si="303"/>
        <v>4.7933984429074762E-3</v>
      </c>
      <c r="AK81" s="5">
        <f t="shared" si="304"/>
        <v>2.1754886626577561E-3</v>
      </c>
      <c r="AL81" s="5">
        <f t="shared" si="305"/>
        <v>4.4267232574818746E-5</v>
      </c>
      <c r="AM81" s="5">
        <f t="shared" si="306"/>
        <v>3.3341210584803115E-3</v>
      </c>
      <c r="AN81" s="5">
        <f t="shared" si="307"/>
        <v>3.6596353613132199E-3</v>
      </c>
      <c r="AO81" s="5">
        <f t="shared" si="308"/>
        <v>2.0084650111472885E-3</v>
      </c>
      <c r="AP81" s="5">
        <f t="shared" si="309"/>
        <v>7.3485129942114382E-4</v>
      </c>
      <c r="AQ81" s="5">
        <f t="shared" si="310"/>
        <v>2.0164893186979543E-4</v>
      </c>
      <c r="AR81" s="5">
        <f t="shared" si="311"/>
        <v>1.1352483395060601E-3</v>
      </c>
      <c r="AS81" s="5">
        <f t="shared" si="312"/>
        <v>1.5457007724138504E-3</v>
      </c>
      <c r="AT81" s="5">
        <f t="shared" si="313"/>
        <v>1.0522767550932058E-3</v>
      </c>
      <c r="AU81" s="5">
        <f t="shared" si="314"/>
        <v>4.7757685449053097E-4</v>
      </c>
      <c r="AV81" s="5">
        <f t="shared" si="315"/>
        <v>1.6256154869034512E-4</v>
      </c>
      <c r="AW81" s="5">
        <f t="shared" si="316"/>
        <v>1.8376841557792089E-6</v>
      </c>
      <c r="AX81" s="5">
        <f t="shared" si="317"/>
        <v>7.5659708336835337E-4</v>
      </c>
      <c r="AY81" s="5">
        <f t="shared" si="318"/>
        <v>8.3046457881865874E-4</v>
      </c>
      <c r="AZ81" s="5">
        <f t="shared" si="319"/>
        <v>4.5577192394269492E-4</v>
      </c>
      <c r="BA81" s="5">
        <f t="shared" si="320"/>
        <v>1.6675649746950098E-4</v>
      </c>
      <c r="BB81" s="5">
        <f t="shared" si="321"/>
        <v>4.575928439340199E-5</v>
      </c>
      <c r="BC81" s="5">
        <f t="shared" si="322"/>
        <v>1.0045363820761281E-5</v>
      </c>
      <c r="BD81" s="5">
        <f t="shared" si="323"/>
        <v>2.076806697705887E-4</v>
      </c>
      <c r="BE81" s="5">
        <f t="shared" si="324"/>
        <v>2.827682371413952E-4</v>
      </c>
      <c r="BF81" s="5">
        <f t="shared" si="325"/>
        <v>1.9250196954867434E-4</v>
      </c>
      <c r="BG81" s="5">
        <f t="shared" si="326"/>
        <v>8.7367210817219617E-5</v>
      </c>
      <c r="BH81" s="5">
        <f t="shared" si="327"/>
        <v>2.9738771805333981E-5</v>
      </c>
      <c r="BI81" s="5">
        <f t="shared" si="328"/>
        <v>8.09818274125712E-6</v>
      </c>
      <c r="BJ81" s="8">
        <f t="shared" si="329"/>
        <v>0.42774956511461859</v>
      </c>
      <c r="BK81" s="8">
        <f t="shared" si="330"/>
        <v>0.27057638888491281</v>
      </c>
      <c r="BL81" s="8">
        <f t="shared" si="331"/>
        <v>0.2829810964001625</v>
      </c>
      <c r="BM81" s="8">
        <f t="shared" si="332"/>
        <v>0.44499902658360418</v>
      </c>
      <c r="BN81" s="8">
        <f t="shared" si="333"/>
        <v>0.55432491015837315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1.6234</v>
      </c>
      <c r="F82">
        <f>VLOOKUP(B82,home!$B$2:$E$405,3,FALSE)</f>
        <v>0.84699999999999998</v>
      </c>
      <c r="G82">
        <f>VLOOKUP(C82,away!$B$2:$E$405,4,FALSE)</f>
        <v>1.4373</v>
      </c>
      <c r="H82">
        <f>VLOOKUP(A82,away!$A$2:$E$405,3,FALSE)</f>
        <v>1.1247</v>
      </c>
      <c r="I82">
        <f>VLOOKUP(C82,away!$B$2:$E$405,3,FALSE)</f>
        <v>0.82989999999999997</v>
      </c>
      <c r="J82">
        <f>VLOOKUP(B82,home!$B$2:$E$405,4,FALSE)</f>
        <v>1.0003</v>
      </c>
      <c r="K82" s="3">
        <f t="shared" si="278"/>
        <v>1.9763159585400001</v>
      </c>
      <c r="L82" s="3">
        <f t="shared" si="279"/>
        <v>0.933668546559</v>
      </c>
      <c r="M82" s="5">
        <f t="shared" si="280"/>
        <v>5.4476573971770713E-2</v>
      </c>
      <c r="N82" s="5">
        <f t="shared" si="281"/>
        <v>0.10766292250699525</v>
      </c>
      <c r="O82" s="5">
        <f t="shared" si="282"/>
        <v>5.0863063641737011E-2</v>
      </c>
      <c r="P82" s="5">
        <f t="shared" si="283"/>
        <v>0.1005214843754005</v>
      </c>
      <c r="Q82" s="5">
        <f t="shared" si="284"/>
        <v>0.10638797594681505</v>
      </c>
      <c r="R82" s="5">
        <f t="shared" si="285"/>
        <v>2.3744621351959254E-2</v>
      </c>
      <c r="S82" s="5">
        <f t="shared" si="286"/>
        <v>4.637116509139317E-2</v>
      </c>
      <c r="T82" s="5">
        <f t="shared" si="287"/>
        <v>9.9331106873616654E-2</v>
      </c>
      <c r="U82" s="5">
        <f t="shared" si="288"/>
        <v>4.6926874107366699E-2</v>
      </c>
      <c r="V82" s="5">
        <f t="shared" si="289"/>
        <v>9.5072432206650924E-3</v>
      </c>
      <c r="W82" s="5">
        <f t="shared" si="290"/>
        <v>7.008541822015342E-2</v>
      </c>
      <c r="X82" s="5">
        <f t="shared" si="291"/>
        <v>6.5436550564590301E-2</v>
      </c>
      <c r="Y82" s="5">
        <f t="shared" si="292"/>
        <v>3.0548024528737765E-2</v>
      </c>
      <c r="Z82" s="5">
        <f t="shared" si="293"/>
        <v>7.3898687020925325E-3</v>
      </c>
      <c r="AA82" s="5">
        <f t="shared" si="294"/>
        <v>1.460471544746075E-2</v>
      </c>
      <c r="AB82" s="5">
        <f t="shared" si="295"/>
        <v>1.443176610437617E-2</v>
      </c>
      <c r="AC82" s="5">
        <f t="shared" si="296"/>
        <v>1.0964371141374048E-3</v>
      </c>
      <c r="AD82" s="5">
        <f t="shared" si="297"/>
        <v>3.4627732622359825E-2</v>
      </c>
      <c r="AE82" s="5">
        <f t="shared" si="298"/>
        <v>3.2330824788152364E-2</v>
      </c>
      <c r="AF82" s="5">
        <f t="shared" si="299"/>
        <v>1.5093137094503953E-2</v>
      </c>
      <c r="AG82" s="5">
        <f t="shared" si="300"/>
        <v>4.6973291246804128E-3</v>
      </c>
      <c r="AH82" s="5">
        <f t="shared" si="301"/>
        <v>1.7249219925861443E-3</v>
      </c>
      <c r="AI82" s="5">
        <f t="shared" si="302"/>
        <v>3.4089908611846125E-3</v>
      </c>
      <c r="AJ82" s="5">
        <f t="shared" si="303"/>
        <v>3.3686215207380842E-3</v>
      </c>
      <c r="AK82" s="5">
        <f t="shared" si="304"/>
        <v>2.2191534899053201E-3</v>
      </c>
      <c r="AL82" s="5">
        <f t="shared" si="305"/>
        <v>8.0926885229225457E-5</v>
      </c>
      <c r="AM82" s="5">
        <f t="shared" si="306"/>
        <v>1.3687068117925191E-2</v>
      </c>
      <c r="AN82" s="5">
        <f t="shared" si="307"/>
        <v>1.277918499631724E-2</v>
      </c>
      <c r="AO82" s="5">
        <f t="shared" si="308"/>
        <v>5.9657615408600477E-3</v>
      </c>
      <c r="AP82" s="5">
        <f t="shared" si="309"/>
        <v>1.8566813023241273E-3</v>
      </c>
      <c r="AQ82" s="5">
        <f t="shared" si="310"/>
        <v>4.333812332410597E-4</v>
      </c>
      <c r="AR82" s="5">
        <f t="shared" si="311"/>
        <v>3.2210108194911198E-4</v>
      </c>
      <c r="AS82" s="5">
        <f t="shared" si="312"/>
        <v>6.3657350851903036E-4</v>
      </c>
      <c r="AT82" s="5">
        <f t="shared" si="313"/>
        <v>6.2903519183497923E-4</v>
      </c>
      <c r="AU82" s="5">
        <f t="shared" si="314"/>
        <v>4.1439076270224668E-4</v>
      </c>
      <c r="AV82" s="5">
        <f t="shared" si="315"/>
        <v>2.0474176935000309E-4</v>
      </c>
      <c r="AW82" s="5">
        <f t="shared" si="316"/>
        <v>4.1480065222034934E-6</v>
      </c>
      <c r="AX82" s="5">
        <f t="shared" si="317"/>
        <v>4.508328524513266E-3</v>
      </c>
      <c r="AY82" s="5">
        <f t="shared" si="318"/>
        <v>4.2092845408927817E-3</v>
      </c>
      <c r="AZ82" s="5">
        <f t="shared" si="319"/>
        <v>1.9650382896743155E-3</v>
      </c>
      <c r="BA82" s="5">
        <f t="shared" si="320"/>
        <v>6.1156481461766726E-4</v>
      </c>
      <c r="BB82" s="5">
        <f t="shared" si="321"/>
        <v>1.4274970789767539E-4</v>
      </c>
      <c r="BC82" s="5">
        <f t="shared" si="322"/>
        <v>2.6656182458908883E-5</v>
      </c>
      <c r="BD82" s="5">
        <f t="shared" si="323"/>
        <v>5.0122608171418105E-5</v>
      </c>
      <c r="BE82" s="5">
        <f t="shared" si="324"/>
        <v>9.9058110412821016E-5</v>
      </c>
      <c r="BF82" s="5">
        <f t="shared" si="325"/>
        <v>9.7885062215837776E-5</v>
      </c>
      <c r="BG82" s="5">
        <f t="shared" si="326"/>
        <v>6.4483936853280323E-5</v>
      </c>
      <c r="BH82" s="5">
        <f t="shared" si="327"/>
        <v>3.1860158368155886E-5</v>
      </c>
      <c r="BI82" s="5">
        <f t="shared" si="328"/>
        <v>1.2593147884919652E-5</v>
      </c>
      <c r="BJ82" s="8">
        <f t="shared" si="329"/>
        <v>0.61238672152132734</v>
      </c>
      <c r="BK82" s="8">
        <f t="shared" si="330"/>
        <v>0.21626311519948888</v>
      </c>
      <c r="BL82" s="8">
        <f t="shared" si="331"/>
        <v>0.16385557385557589</v>
      </c>
      <c r="BM82" s="8">
        <f t="shared" si="332"/>
        <v>0.55203350094943604</v>
      </c>
      <c r="BN82" s="8">
        <f t="shared" si="333"/>
        <v>0.44365664179467779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1.6234</v>
      </c>
      <c r="F83">
        <f>VLOOKUP(B83,home!$B$2:$E$405,3,FALSE)</f>
        <v>0.79200000000000004</v>
      </c>
      <c r="G83">
        <f>VLOOKUP(C83,away!$B$2:$E$405,4,FALSE)</f>
        <v>1.1088</v>
      </c>
      <c r="H83">
        <f>VLOOKUP(A83,away!$A$2:$E$405,3,FALSE)</f>
        <v>1.1247</v>
      </c>
      <c r="I83">
        <f>VLOOKUP(C83,away!$B$2:$E$405,3,FALSE)</f>
        <v>1.0669999999999999</v>
      </c>
      <c r="J83">
        <f>VLOOKUP(B83,home!$B$2:$E$405,4,FALSE)</f>
        <v>0.6351</v>
      </c>
      <c r="K83" s="3">
        <f t="shared" si="278"/>
        <v>1.4256205286400001</v>
      </c>
      <c r="L83" s="3">
        <f t="shared" si="279"/>
        <v>0.76215486699000001</v>
      </c>
      <c r="M83" s="5">
        <f t="shared" si="280"/>
        <v>0.1121659962412648</v>
      </c>
      <c r="N83" s="5">
        <f t="shared" si="281"/>
        <v>0.15990614685690421</v>
      </c>
      <c r="O83" s="5">
        <f t="shared" si="282"/>
        <v>8.548785994606202E-2</v>
      </c>
      <c r="P83" s="5">
        <f t="shared" si="283"/>
        <v>0.12187324808860725</v>
      </c>
      <c r="Q83" s="5">
        <f t="shared" si="284"/>
        <v>0.11398274280746266</v>
      </c>
      <c r="R83" s="5">
        <f t="shared" si="285"/>
        <v>3.2577494263225315E-2</v>
      </c>
      <c r="S83" s="5">
        <f t="shared" si="286"/>
        <v>3.3105150173406331E-2</v>
      </c>
      <c r="T83" s="5">
        <f t="shared" si="287"/>
        <v>8.6872502183577088E-2</v>
      </c>
      <c r="U83" s="5">
        <f t="shared" si="288"/>
        <v>4.6443144593305855E-2</v>
      </c>
      <c r="V83" s="5">
        <f t="shared" si="289"/>
        <v>3.9966877616871089E-3</v>
      </c>
      <c r="W83" s="5">
        <f t="shared" si="290"/>
        <v>5.4165379352337339E-2</v>
      </c>
      <c r="X83" s="5">
        <f t="shared" si="291"/>
        <v>4.1282407495743557E-2</v>
      </c>
      <c r="Y83" s="5">
        <f t="shared" si="292"/>
        <v>1.5731793896972702E-2</v>
      </c>
      <c r="Z83" s="5">
        <f t="shared" si="293"/>
        <v>8.2763652690186623E-3</v>
      </c>
      <c r="AA83" s="5">
        <f t="shared" si="294"/>
        <v>1.1798956230036123E-2</v>
      </c>
      <c r="AB83" s="5">
        <f t="shared" si="295"/>
        <v>8.4104171090321617E-3</v>
      </c>
      <c r="AC83" s="5">
        <f t="shared" si="296"/>
        <v>2.7141097538212612E-4</v>
      </c>
      <c r="AD83" s="5">
        <f t="shared" si="297"/>
        <v>1.9304819186566322E-2</v>
      </c>
      <c r="AE83" s="5">
        <f t="shared" si="298"/>
        <v>1.4713261899403456E-2</v>
      </c>
      <c r="AF83" s="5">
        <f t="shared" si="299"/>
        <v>5.606892082964437E-3</v>
      </c>
      <c r="AG83" s="5">
        <f t="shared" si="300"/>
        <v>1.4244400299063484E-3</v>
      </c>
      <c r="AH83" s="5">
        <f t="shared" si="301"/>
        <v>1.5769680176923931E-3</v>
      </c>
      <c r="AI83" s="5">
        <f t="shared" si="302"/>
        <v>2.2481579790310027E-3</v>
      </c>
      <c r="AJ83" s="5">
        <f t="shared" si="303"/>
        <v>1.6025100832662066E-3</v>
      </c>
      <c r="AK83" s="5">
        <f t="shared" si="304"/>
        <v>7.6152375735229964E-4</v>
      </c>
      <c r="AL83" s="5">
        <f t="shared" si="305"/>
        <v>1.1795994595569879E-5</v>
      </c>
      <c r="AM83" s="5">
        <f t="shared" si="306"/>
        <v>5.5042693068104659E-3</v>
      </c>
      <c r="AN83" s="5">
        <f t="shared" si="307"/>
        <v>4.1951056414092705E-3</v>
      </c>
      <c r="AO83" s="5">
        <f t="shared" si="308"/>
        <v>1.5986600910686401E-3</v>
      </c>
      <c r="AP83" s="5">
        <f t="shared" si="309"/>
        <v>4.0614218969021364E-4</v>
      </c>
      <c r="AQ83" s="5">
        <f t="shared" si="310"/>
        <v>7.7385811640593024E-5</v>
      </c>
      <c r="AR83" s="5">
        <f t="shared" si="311"/>
        <v>2.403787699543661E-4</v>
      </c>
      <c r="AS83" s="5">
        <f t="shared" si="312"/>
        <v>3.4268890909617639E-4</v>
      </c>
      <c r="AT83" s="5">
        <f t="shared" si="313"/>
        <v>2.4427217187237801E-4</v>
      </c>
      <c r="AU83" s="5">
        <f t="shared" si="314"/>
        <v>1.1607980759891344E-4</v>
      </c>
      <c r="AV83" s="5">
        <f t="shared" si="315"/>
        <v>4.1371439168398114E-5</v>
      </c>
      <c r="AW83" s="5">
        <f t="shared" si="316"/>
        <v>3.5602396447451634E-7</v>
      </c>
      <c r="AX83" s="5">
        <f t="shared" si="317"/>
        <v>1.3078332198253437E-3</v>
      </c>
      <c r="AY83" s="5">
        <f t="shared" si="318"/>
        <v>9.9677145370108823E-4</v>
      </c>
      <c r="AZ83" s="5">
        <f t="shared" si="319"/>
        <v>3.7984710735749079E-4</v>
      </c>
      <c r="BA83" s="5">
        <f t="shared" si="320"/>
        <v>9.6500773861528245E-5</v>
      </c>
      <c r="BB83" s="5">
        <f t="shared" si="321"/>
        <v>1.8387133616716279E-5</v>
      </c>
      <c r="BC83" s="5">
        <f t="shared" si="322"/>
        <v>2.8027686751951518E-6</v>
      </c>
      <c r="BD83" s="5">
        <f t="shared" si="323"/>
        <v>3.0534308240298265E-5</v>
      </c>
      <c r="BE83" s="5">
        <f t="shared" si="324"/>
        <v>4.3530336655190729E-5</v>
      </c>
      <c r="BF83" s="5">
        <f t="shared" si="325"/>
        <v>3.102887077712509E-5</v>
      </c>
      <c r="BG83" s="5">
        <f t="shared" si="326"/>
        <v>1.4745131720129103E-5</v>
      </c>
      <c r="BH83" s="5">
        <f t="shared" si="327"/>
        <v>5.2552406194292206E-6</v>
      </c>
      <c r="BI83" s="5">
        <f t="shared" si="328"/>
        <v>1.498395782000219E-6</v>
      </c>
      <c r="BJ83" s="8">
        <f t="shared" si="329"/>
        <v>0.52757409128949473</v>
      </c>
      <c r="BK83" s="8">
        <f t="shared" si="330"/>
        <v>0.27242106068864425</v>
      </c>
      <c r="BL83" s="8">
        <f t="shared" si="331"/>
        <v>0.19201841536048775</v>
      </c>
      <c r="BM83" s="8">
        <f t="shared" si="332"/>
        <v>0.37330002897438264</v>
      </c>
      <c r="BN83" s="8">
        <f t="shared" si="333"/>
        <v>0.62599348820352629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1.6234</v>
      </c>
      <c r="F84">
        <f>VLOOKUP(B84,home!$B$2:$E$405,3,FALSE)</f>
        <v>0.88</v>
      </c>
      <c r="G84">
        <f>VLOOKUP(C84,away!$B$2:$E$405,4,FALSE)</f>
        <v>1.276</v>
      </c>
      <c r="H84">
        <f>VLOOKUP(A84,away!$A$2:$E$405,3,FALSE)</f>
        <v>1.1247</v>
      </c>
      <c r="I84">
        <f>VLOOKUP(C84,away!$B$2:$E$405,3,FALSE)</f>
        <v>1.0797000000000001</v>
      </c>
      <c r="J84">
        <f>VLOOKUP(B84,home!$B$2:$E$405,4,FALSE)</f>
        <v>0.9526</v>
      </c>
      <c r="K84" s="3">
        <f t="shared" si="278"/>
        <v>1.8228833919999998</v>
      </c>
      <c r="L84" s="3">
        <f t="shared" si="279"/>
        <v>1.1567789408340001</v>
      </c>
      <c r="M84" s="5">
        <f t="shared" si="280"/>
        <v>5.0809987833165711E-2</v>
      </c>
      <c r="N84" s="5">
        <f t="shared" si="281"/>
        <v>9.2620682968799814E-2</v>
      </c>
      <c r="O84" s="5">
        <f t="shared" si="282"/>
        <v>5.8775923909437859E-2</v>
      </c>
      <c r="P84" s="5">
        <f t="shared" si="283"/>
        <v>0.10714165554396995</v>
      </c>
      <c r="Q84" s="5">
        <f t="shared" si="284"/>
        <v>8.4418352369761238E-2</v>
      </c>
      <c r="R84" s="5">
        <f t="shared" si="285"/>
        <v>3.3995375503249665E-2</v>
      </c>
      <c r="S84" s="5">
        <f t="shared" si="286"/>
        <v>5.6481682255047183E-2</v>
      </c>
      <c r="T84" s="5">
        <f t="shared" si="287"/>
        <v>9.7653372241243791E-2</v>
      </c>
      <c r="U84" s="5">
        <f t="shared" si="288"/>
        <v>6.1969605409677435E-2</v>
      </c>
      <c r="V84" s="5">
        <f t="shared" si="289"/>
        <v>1.3233489457021338E-2</v>
      </c>
      <c r="W84" s="5">
        <f t="shared" si="290"/>
        <v>5.1294937504947201E-2</v>
      </c>
      <c r="X84" s="5">
        <f t="shared" si="291"/>
        <v>5.9336903477119042E-2</v>
      </c>
      <c r="Y84" s="5">
        <f t="shared" si="292"/>
        <v>3.431984017831554E-2</v>
      </c>
      <c r="Z84" s="5">
        <f t="shared" si="293"/>
        <v>1.3108378155967753E-2</v>
      </c>
      <c r="AA84" s="5">
        <f t="shared" si="294"/>
        <v>2.3895044836569197E-2</v>
      </c>
      <c r="AB84" s="5">
        <f t="shared" si="295"/>
        <v>2.1778940191838674E-2</v>
      </c>
      <c r="AC84" s="5">
        <f t="shared" si="296"/>
        <v>1.7440689684187515E-3</v>
      </c>
      <c r="AD84" s="5">
        <f t="shared" si="297"/>
        <v>2.3376172417861545E-2</v>
      </c>
      <c r="AE84" s="5">
        <f t="shared" si="298"/>
        <v>2.7041063970286841E-2</v>
      </c>
      <c r="AF84" s="5">
        <f t="shared" si="299"/>
        <v>1.5640266669286432E-2</v>
      </c>
      <c r="AG84" s="5">
        <f t="shared" si="300"/>
        <v>6.030777037352825E-3</v>
      </c>
      <c r="AH84" s="5">
        <f t="shared" si="301"/>
        <v>3.7908739498279786E-3</v>
      </c>
      <c r="AI84" s="5">
        <f t="shared" si="302"/>
        <v>6.910321164306862E-3</v>
      </c>
      <c r="AJ84" s="5">
        <f t="shared" si="303"/>
        <v>6.2983548419005414E-3</v>
      </c>
      <c r="AK84" s="5">
        <f t="shared" si="304"/>
        <v>3.8270554794077611E-3</v>
      </c>
      <c r="AL84" s="5">
        <f t="shared" si="305"/>
        <v>1.471068540876731E-4</v>
      </c>
      <c r="AM84" s="5">
        <f t="shared" si="306"/>
        <v>8.5224072938096546E-3</v>
      </c>
      <c r="AN84" s="5">
        <f t="shared" si="307"/>
        <v>9.8585412826890876E-3</v>
      </c>
      <c r="AO84" s="5">
        <f t="shared" si="308"/>
        <v>5.7020764715786758E-3</v>
      </c>
      <c r="AP84" s="5">
        <f t="shared" si="309"/>
        <v>2.1986806604490845E-3</v>
      </c>
      <c r="AQ84" s="5">
        <f t="shared" si="310"/>
        <v>6.3584687140662267E-4</v>
      </c>
      <c r="AR84" s="5">
        <f t="shared" si="311"/>
        <v>8.7704063050344225E-4</v>
      </c>
      <c r="AS84" s="5">
        <f t="shared" si="312"/>
        <v>1.598742799453933E-3</v>
      </c>
      <c r="AT84" s="5">
        <f t="shared" si="313"/>
        <v>1.4571608486020808E-3</v>
      </c>
      <c r="AU84" s="5">
        <f t="shared" si="314"/>
        <v>8.8541143679645318E-4</v>
      </c>
      <c r="AV84" s="5">
        <f t="shared" si="315"/>
        <v>4.0350045080577807E-4</v>
      </c>
      <c r="AW84" s="5">
        <f t="shared" si="316"/>
        <v>8.6166741362012078E-6</v>
      </c>
      <c r="AX84" s="5">
        <f t="shared" si="317"/>
        <v>2.5892257859575492E-3</v>
      </c>
      <c r="AY84" s="5">
        <f t="shared" si="318"/>
        <v>2.9951618622600547E-3</v>
      </c>
      <c r="AZ84" s="5">
        <f t="shared" si="319"/>
        <v>1.7323700833257892E-3</v>
      </c>
      <c r="BA84" s="5">
        <f t="shared" si="320"/>
        <v>6.6798974337403834E-4</v>
      </c>
      <c r="BB84" s="5">
        <f t="shared" si="321"/>
        <v>1.9317911695704881E-4</v>
      </c>
      <c r="BC84" s="5">
        <f t="shared" si="322"/>
        <v>4.4693106860964468E-5</v>
      </c>
      <c r="BD84" s="5">
        <f t="shared" si="323"/>
        <v>1.6909035527035924E-4</v>
      </c>
      <c r="BE84" s="5">
        <f t="shared" si="324"/>
        <v>3.0823200036971741E-4</v>
      </c>
      <c r="BF84" s="5">
        <f t="shared" si="325"/>
        <v>2.8093549717844794E-4</v>
      </c>
      <c r="BG84" s="5">
        <f t="shared" si="326"/>
        <v>1.707042173432852E-4</v>
      </c>
      <c r="BH84" s="5">
        <f t="shared" si="327"/>
        <v>7.7793470684858241E-5</v>
      </c>
      <c r="BI84" s="5">
        <f t="shared" si="328"/>
        <v>2.836168514349338E-5</v>
      </c>
      <c r="BJ84" s="8">
        <f t="shared" si="329"/>
        <v>0.52687254111364268</v>
      </c>
      <c r="BK84" s="8">
        <f t="shared" si="330"/>
        <v>0.23255315277397065</v>
      </c>
      <c r="BL84" s="8">
        <f t="shared" si="331"/>
        <v>0.22749846867836787</v>
      </c>
      <c r="BM84" s="8">
        <f t="shared" si="332"/>
        <v>0.56928401740544088</v>
      </c>
      <c r="BN84" s="8">
        <f t="shared" si="333"/>
        <v>0.42776197812838429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1.6234</v>
      </c>
      <c r="F85">
        <f>VLOOKUP(B85,home!$B$2:$E$405,3,FALSE)</f>
        <v>1.3552</v>
      </c>
      <c r="G85">
        <f>VLOOKUP(C85,away!$B$2:$E$405,4,FALSE)</f>
        <v>1.5605</v>
      </c>
      <c r="H85">
        <f>VLOOKUP(A85,away!$A$2:$E$405,3,FALSE)</f>
        <v>1.1247</v>
      </c>
      <c r="I85">
        <f>VLOOKUP(C85,away!$B$2:$E$405,3,FALSE)</f>
        <v>1.1262000000000001</v>
      </c>
      <c r="J85">
        <f>VLOOKUP(B85,home!$B$2:$E$405,4,FALSE)</f>
        <v>0.94840000000000002</v>
      </c>
      <c r="K85" s="3">
        <f t="shared" si="278"/>
        <v>3.4331494366399999</v>
      </c>
      <c r="L85" s="3">
        <f t="shared" si="279"/>
        <v>1.201278663576</v>
      </c>
      <c r="M85" s="5">
        <f t="shared" si="280"/>
        <v>9.7116595464560654E-3</v>
      </c>
      <c r="N85" s="5">
        <f t="shared" si="281"/>
        <v>3.3341578500755115E-2</v>
      </c>
      <c r="O85" s="5">
        <f t="shared" si="282"/>
        <v>1.1666409401071843E-2</v>
      </c>
      <c r="P85" s="5">
        <f t="shared" si="283"/>
        <v>4.0052526862901394E-2</v>
      </c>
      <c r="Q85" s="5">
        <f t="shared" si="284"/>
        <v>5.7233310723277885E-2</v>
      </c>
      <c r="R85" s="5">
        <f t="shared" si="285"/>
        <v>7.0073043470250352E-3</v>
      </c>
      <c r="S85" s="5">
        <f t="shared" si="286"/>
        <v>4.1295849088141635E-2</v>
      </c>
      <c r="T85" s="5">
        <f t="shared" si="287"/>
        <v>6.8753155017689194E-2</v>
      </c>
      <c r="U85" s="5">
        <f t="shared" si="288"/>
        <v>2.4057122971354025E-2</v>
      </c>
      <c r="V85" s="5">
        <f t="shared" si="289"/>
        <v>1.8923451948741888E-2</v>
      </c>
      <c r="W85" s="5">
        <f t="shared" si="290"/>
        <v>6.549683615555453E-2</v>
      </c>
      <c r="X85" s="5">
        <f t="shared" si="291"/>
        <v>7.8679951805400772E-2</v>
      </c>
      <c r="Y85" s="5">
        <f t="shared" si="292"/>
        <v>4.7258273677507977E-2</v>
      </c>
      <c r="Z85" s="5">
        <f t="shared" si="293"/>
        <v>2.8059084004215108E-3</v>
      </c>
      <c r="AA85" s="5">
        <f t="shared" si="294"/>
        <v>9.6331028441705539E-3</v>
      </c>
      <c r="AB85" s="5">
        <f t="shared" si="295"/>
        <v>1.653594080127966E-2</v>
      </c>
      <c r="AC85" s="5">
        <f t="shared" si="296"/>
        <v>4.8777198163854835E-3</v>
      </c>
      <c r="AD85" s="5">
        <f t="shared" si="297"/>
        <v>5.6215106537286098E-2</v>
      </c>
      <c r="AE85" s="5">
        <f t="shared" si="298"/>
        <v>6.7530008053893489E-2</v>
      </c>
      <c r="AF85" s="5">
        <f t="shared" si="299"/>
        <v>4.0561178913128861E-2</v>
      </c>
      <c r="AG85" s="5">
        <f t="shared" si="300"/>
        <v>1.6241759599276831E-2</v>
      </c>
      <c r="AH85" s="5">
        <f t="shared" si="301"/>
        <v>8.42669473343756E-4</v>
      </c>
      <c r="AI85" s="5">
        <f t="shared" si="302"/>
        <v>2.8930102276838415E-3</v>
      </c>
      <c r="AJ85" s="5">
        <f t="shared" si="303"/>
        <v>4.9660682166832691E-3</v>
      </c>
      <c r="AK85" s="5">
        <f t="shared" si="304"/>
        <v>5.6830847668073257E-3</v>
      </c>
      <c r="AL85" s="5">
        <f t="shared" si="305"/>
        <v>8.0466166690028903E-4</v>
      </c>
      <c r="AM85" s="5">
        <f t="shared" si="306"/>
        <v>3.8598972267828262E-2</v>
      </c>
      <c r="AN85" s="5">
        <f t="shared" si="307"/>
        <v>4.6368121821303815E-2</v>
      </c>
      <c r="AO85" s="5">
        <f t="shared" si="308"/>
        <v>2.7850517707012516E-2</v>
      </c>
      <c r="AP85" s="5">
        <f t="shared" si="309"/>
        <v>1.115207756365991E-2</v>
      </c>
      <c r="AQ85" s="5">
        <f t="shared" si="310"/>
        <v>3.3491882079423173E-3</v>
      </c>
      <c r="AR85" s="5">
        <f t="shared" si="311"/>
        <v>2.0245617175493577E-4</v>
      </c>
      <c r="AS85" s="5">
        <f t="shared" si="312"/>
        <v>6.9506229200474881E-4</v>
      </c>
      <c r="AT85" s="5">
        <f t="shared" si="313"/>
        <v>1.1931263581129053E-3</v>
      </c>
      <c r="AU85" s="5">
        <f t="shared" si="314"/>
        <v>1.3653936947318854E-3</v>
      </c>
      <c r="AV85" s="5">
        <f t="shared" si="315"/>
        <v>1.1719001484651452E-3</v>
      </c>
      <c r="AW85" s="5">
        <f t="shared" si="316"/>
        <v>9.2182245460565454E-5</v>
      </c>
      <c r="AX85" s="5">
        <f t="shared" si="317"/>
        <v>2.2086006649362937E-2</v>
      </c>
      <c r="AY85" s="5">
        <f t="shared" si="318"/>
        <v>2.6531448551477353E-2</v>
      </c>
      <c r="AZ85" s="5">
        <f t="shared" si="319"/>
        <v>1.5935831529327062E-2</v>
      </c>
      <c r="BA85" s="5">
        <f t="shared" si="320"/>
        <v>6.3811248008407689E-3</v>
      </c>
      <c r="BB85" s="5">
        <f t="shared" si="321"/>
        <v>1.9163772682164167E-3</v>
      </c>
      <c r="BC85" s="5">
        <f t="shared" si="322"/>
        <v>4.6042062473408848E-4</v>
      </c>
      <c r="BD85" s="5">
        <f t="shared" si="323"/>
        <v>4.0534379906413723E-5</v>
      </c>
      <c r="BE85" s="5">
        <f t="shared" si="324"/>
        <v>1.3916058354025601E-4</v>
      </c>
      <c r="BF85" s="5">
        <f t="shared" si="325"/>
        <v>2.3887953949186178E-4</v>
      </c>
      <c r="BG85" s="5">
        <f t="shared" si="326"/>
        <v>2.7336971881043601E-4</v>
      </c>
      <c r="BH85" s="5">
        <f t="shared" si="327"/>
        <v>2.3462977403212088E-4</v>
      </c>
      <c r="BI85" s="5">
        <f t="shared" si="328"/>
        <v>1.6110381530746925E-4</v>
      </c>
      <c r="BJ85" s="8">
        <f t="shared" si="329"/>
        <v>0.73194124597547605</v>
      </c>
      <c r="BK85" s="8">
        <f t="shared" si="330"/>
        <v>0.14219731748100412</v>
      </c>
      <c r="BL85" s="8">
        <f t="shared" si="331"/>
        <v>8.9000329525577501E-2</v>
      </c>
      <c r="BM85" s="8">
        <f t="shared" si="332"/>
        <v>0.78049274569497484</v>
      </c>
      <c r="BN85" s="8">
        <f t="shared" si="333"/>
        <v>0.15901278938148736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1.6234</v>
      </c>
      <c r="F86">
        <f>VLOOKUP(B86,home!$B$2:$E$405,3,FALSE)</f>
        <v>1.0677000000000001</v>
      </c>
      <c r="G86">
        <f>VLOOKUP(C86,away!$B$2:$E$405,4,FALSE)</f>
        <v>0.82130000000000003</v>
      </c>
      <c r="H86">
        <f>VLOOKUP(A86,away!$A$2:$E$405,3,FALSE)</f>
        <v>1.1247</v>
      </c>
      <c r="I86">
        <f>VLOOKUP(C86,away!$B$2:$E$405,3,FALSE)</f>
        <v>1.1262000000000001</v>
      </c>
      <c r="J86">
        <f>VLOOKUP(B86,home!$B$2:$E$405,4,FALSE)</f>
        <v>0.82989999999999997</v>
      </c>
      <c r="K86" s="3">
        <f t="shared" si="278"/>
        <v>1.4235627230340002</v>
      </c>
      <c r="L86" s="3">
        <f t="shared" si="279"/>
        <v>1.051182162486</v>
      </c>
      <c r="M86" s="5">
        <f t="shared" si="280"/>
        <v>8.4184464193844691E-2</v>
      </c>
      <c r="N86" s="5">
        <f t="shared" si="281"/>
        <v>0.11984186508494783</v>
      </c>
      <c r="O86" s="5">
        <f t="shared" si="282"/>
        <v>8.8493207119010903E-2</v>
      </c>
      <c r="P86" s="5">
        <f t="shared" si="283"/>
        <v>0.12597563089635094</v>
      </c>
      <c r="Q86" s="5">
        <f t="shared" si="284"/>
        <v>8.5301205896900822E-2</v>
      </c>
      <c r="R86" s="5">
        <f t="shared" si="285"/>
        <v>4.6511240412341684E-2</v>
      </c>
      <c r="S86" s="5">
        <f t="shared" si="286"/>
        <v>4.7128231235134488E-2</v>
      </c>
      <c r="T86" s="5">
        <f t="shared" si="287"/>
        <v>8.9667106077367748E-2</v>
      </c>
      <c r="U86" s="5">
        <f t="shared" si="288"/>
        <v>6.6211668053082165E-2</v>
      </c>
      <c r="V86" s="5">
        <f t="shared" si="289"/>
        <v>7.8359782357156869E-3</v>
      </c>
      <c r="W86" s="5">
        <f t="shared" si="290"/>
        <v>4.0477205648225358E-2</v>
      </c>
      <c r="X86" s="5">
        <f t="shared" si="291"/>
        <v>4.2548916564692063E-2</v>
      </c>
      <c r="Y86" s="5">
        <f t="shared" si="292"/>
        <v>2.2363331062954694E-2</v>
      </c>
      <c r="Z86" s="5">
        <f t="shared" si="293"/>
        <v>1.6297262092183858E-2</v>
      </c>
      <c r="AA86" s="5">
        <f t="shared" si="294"/>
        <v>2.3200174801948043E-2</v>
      </c>
      <c r="AB86" s="5">
        <f t="shared" si="295"/>
        <v>1.6513452007962979E-2</v>
      </c>
      <c r="AC86" s="5">
        <f t="shared" si="296"/>
        <v>7.3287149192794202E-4</v>
      </c>
      <c r="AD86" s="5">
        <f t="shared" si="297"/>
        <v>1.4405460273348726E-2</v>
      </c>
      <c r="AE86" s="5">
        <f t="shared" si="298"/>
        <v>1.5142762881744877E-2</v>
      </c>
      <c r="AF86" s="5">
        <f t="shared" si="299"/>
        <v>7.9589011160226559E-3</v>
      </c>
      <c r="AG86" s="5">
        <f t="shared" si="300"/>
        <v>2.7887516287176456E-3</v>
      </c>
      <c r="AH86" s="5">
        <f t="shared" si="301"/>
        <v>4.2828478021657334E-3</v>
      </c>
      <c r="AI86" s="5">
        <f t="shared" si="302"/>
        <v>6.0969024795912352E-3</v>
      </c>
      <c r="AJ86" s="5">
        <f t="shared" si="303"/>
        <v>4.3396615479598241E-3</v>
      </c>
      <c r="AK86" s="5">
        <f t="shared" si="304"/>
        <v>2.0592601367532106E-3</v>
      </c>
      <c r="AL86" s="5">
        <f t="shared" si="305"/>
        <v>4.3867452003488768E-5</v>
      </c>
      <c r="AM86" s="5">
        <f t="shared" si="306"/>
        <v>4.1014152506572846E-3</v>
      </c>
      <c r="AN86" s="5">
        <f t="shared" si="307"/>
        <v>4.3113345524389843E-3</v>
      </c>
      <c r="AO86" s="5">
        <f t="shared" si="308"/>
        <v>2.2659989890167114E-3</v>
      </c>
      <c r="AP86" s="5">
        <f t="shared" si="309"/>
        <v>7.9399257248855893E-4</v>
      </c>
      <c r="AQ86" s="5">
        <f t="shared" si="310"/>
        <v>2.0865770733658628E-4</v>
      </c>
      <c r="AR86" s="5">
        <f t="shared" si="311"/>
        <v>9.0041064285579825E-4</v>
      </c>
      <c r="AS86" s="5">
        <f t="shared" si="312"/>
        <v>1.2817910265925947E-3</v>
      </c>
      <c r="AT86" s="5">
        <f t="shared" si="313"/>
        <v>9.123549620883506E-4</v>
      </c>
      <c r="AU86" s="5">
        <f t="shared" si="314"/>
        <v>4.3293150473469149E-4</v>
      </c>
      <c r="AV86" s="5">
        <f t="shared" si="315"/>
        <v>1.5407628794183114E-4</v>
      </c>
      <c r="AW86" s="5">
        <f t="shared" si="316"/>
        <v>1.8234526850828195E-6</v>
      </c>
      <c r="AX86" s="5">
        <f t="shared" si="317"/>
        <v>9.7310364375314271E-4</v>
      </c>
      <c r="AY86" s="5">
        <f t="shared" si="318"/>
        <v>1.0229091925634346E-3</v>
      </c>
      <c r="AZ86" s="5">
        <f t="shared" si="319"/>
        <v>5.3763194853281967E-4</v>
      </c>
      <c r="BA86" s="5">
        <f t="shared" si="320"/>
        <v>1.8838303809343048E-4</v>
      </c>
      <c r="BB86" s="5">
        <f t="shared" si="321"/>
        <v>4.9506222339683675E-5</v>
      </c>
      <c r="BC86" s="5">
        <f t="shared" si="322"/>
        <v>1.0408011571108288E-5</v>
      </c>
      <c r="BD86" s="5">
        <f t="shared" si="323"/>
        <v>1.5774926778042785E-4</v>
      </c>
      <c r="BE86" s="5">
        <f t="shared" si="324"/>
        <v>2.2456597719812556E-4</v>
      </c>
      <c r="BF86" s="5">
        <f t="shared" si="325"/>
        <v>1.5984187700047745E-4</v>
      </c>
      <c r="BG86" s="5">
        <f t="shared" si="326"/>
        <v>7.58483125592218E-5</v>
      </c>
      <c r="BH86" s="5">
        <f t="shared" si="327"/>
        <v>2.6993707591084938E-5</v>
      </c>
      <c r="BI86" s="5">
        <f t="shared" si="328"/>
        <v>7.6854471766296862E-6</v>
      </c>
      <c r="BJ86" s="8">
        <f t="shared" si="329"/>
        <v>0.45495884736371417</v>
      </c>
      <c r="BK86" s="8">
        <f t="shared" si="330"/>
        <v>0.26692395269754066</v>
      </c>
      <c r="BL86" s="8">
        <f t="shared" si="331"/>
        <v>0.26204266337433502</v>
      </c>
      <c r="BM86" s="8">
        <f t="shared" si="332"/>
        <v>0.44889402618449847</v>
      </c>
      <c r="BN86" s="8">
        <f t="shared" si="333"/>
        <v>0.55030761360339686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1.6234</v>
      </c>
      <c r="F87">
        <f>VLOOKUP(B87,home!$B$2:$E$405,3,FALSE)</f>
        <v>0.83599999999999997</v>
      </c>
      <c r="G87">
        <f>VLOOKUP(C87,away!$B$2:$E$405,4,FALSE)</f>
        <v>1.1498999999999999</v>
      </c>
      <c r="H87">
        <f>VLOOKUP(A87,away!$A$2:$E$405,3,FALSE)</f>
        <v>1.1247</v>
      </c>
      <c r="I87">
        <f>VLOOKUP(C87,away!$B$2:$E$405,3,FALSE)</f>
        <v>0.82989999999999997</v>
      </c>
      <c r="J87">
        <f>VLOOKUP(B87,home!$B$2:$E$405,4,FALSE)</f>
        <v>1.3972</v>
      </c>
      <c r="K87" s="3">
        <f t="shared" si="278"/>
        <v>1.56060104376</v>
      </c>
      <c r="L87" s="3">
        <f t="shared" si="279"/>
        <v>1.3041304541159999</v>
      </c>
      <c r="M87" s="5">
        <f t="shared" si="280"/>
        <v>5.6998433278012586E-2</v>
      </c>
      <c r="N87" s="5">
        <f t="shared" si="281"/>
        <v>8.8951814466351156E-2</v>
      </c>
      <c r="O87" s="5">
        <f t="shared" si="282"/>
        <v>7.4333392674755069E-2</v>
      </c>
      <c r="P87" s="5">
        <f t="shared" si="283"/>
        <v>0.11600477019444469</v>
      </c>
      <c r="Q87" s="5">
        <f t="shared" si="284"/>
        <v>6.9409147250266756E-2</v>
      </c>
      <c r="R87" s="5">
        <f t="shared" si="285"/>
        <v>4.8470220572455654E-2</v>
      </c>
      <c r="S87" s="5">
        <f t="shared" si="286"/>
        <v>5.9024020196433519E-2</v>
      </c>
      <c r="T87" s="5">
        <f t="shared" si="287"/>
        <v>9.0518582723294674E-2</v>
      </c>
      <c r="U87" s="5">
        <f t="shared" si="288"/>
        <v>7.5642676816651711E-2</v>
      </c>
      <c r="V87" s="5">
        <f t="shared" si="289"/>
        <v>1.3347477787372049E-2</v>
      </c>
      <c r="W87" s="5">
        <f t="shared" si="290"/>
        <v>3.6106662548419273E-2</v>
      </c>
      <c r="X87" s="5">
        <f t="shared" si="291"/>
        <v>4.708779822588318E-2</v>
      </c>
      <c r="Y87" s="5">
        <f t="shared" si="292"/>
        <v>3.0704315841821817E-2</v>
      </c>
      <c r="Z87" s="5">
        <f t="shared" si="293"/>
        <v>2.1070496922086412E-2</v>
      </c>
      <c r="AA87" s="5">
        <f t="shared" si="294"/>
        <v>3.288263948914992E-2</v>
      </c>
      <c r="AB87" s="5">
        <f t="shared" si="295"/>
        <v>2.5658340754175581E-2</v>
      </c>
      <c r="AC87" s="5">
        <f t="shared" si="296"/>
        <v>1.6978219886405659E-3</v>
      </c>
      <c r="AD87" s="5">
        <f t="shared" si="297"/>
        <v>1.4087023814938298E-2</v>
      </c>
      <c r="AE87" s="5">
        <f t="shared" si="298"/>
        <v>1.8371316764918384E-2</v>
      </c>
      <c r="AF87" s="5">
        <f t="shared" si="299"/>
        <v>1.1979296837670952E-2</v>
      </c>
      <c r="AG87" s="5">
        <f t="shared" si="300"/>
        <v>5.2075219416340569E-3</v>
      </c>
      <c r="AH87" s="5">
        <f t="shared" si="301"/>
        <v>6.8696691798625894E-3</v>
      </c>
      <c r="AI87" s="5">
        <f t="shared" si="302"/>
        <v>1.072081289237946E-2</v>
      </c>
      <c r="AJ87" s="5">
        <f t="shared" si="303"/>
        <v>8.3654558949015252E-3</v>
      </c>
      <c r="AK87" s="5">
        <f t="shared" si="304"/>
        <v>4.3517130670371875E-3</v>
      </c>
      <c r="AL87" s="5">
        <f t="shared" si="305"/>
        <v>1.3821814972538946E-4</v>
      </c>
      <c r="AM87" s="5">
        <f t="shared" si="306"/>
        <v>4.3968448138129402E-3</v>
      </c>
      <c r="AN87" s="5">
        <f t="shared" si="307"/>
        <v>5.7340592237154478E-3</v>
      </c>
      <c r="AO87" s="5">
        <f t="shared" si="308"/>
        <v>3.7389806296760334E-3</v>
      </c>
      <c r="AP87" s="5">
        <f t="shared" si="309"/>
        <v>1.6253728355034433E-3</v>
      </c>
      <c r="AQ87" s="5">
        <f t="shared" si="310"/>
        <v>5.2992455351822949E-4</v>
      </c>
      <c r="AR87" s="5">
        <f t="shared" si="311"/>
        <v>1.7917889574321777E-3</v>
      </c>
      <c r="AS87" s="5">
        <f t="shared" si="312"/>
        <v>2.7962677171662984E-3</v>
      </c>
      <c r="AT87" s="5">
        <f t="shared" si="313"/>
        <v>2.1819291590210593E-3</v>
      </c>
      <c r="AU87" s="5">
        <f t="shared" si="314"/>
        <v>1.1350403076595477E-3</v>
      </c>
      <c r="AV87" s="5">
        <f t="shared" si="315"/>
        <v>4.4283627221079026E-4</v>
      </c>
      <c r="AW87" s="5">
        <f t="shared" si="316"/>
        <v>7.8140377304508573E-6</v>
      </c>
      <c r="AX87" s="5">
        <f t="shared" si="317"/>
        <v>1.1436201009478691E-3</v>
      </c>
      <c r="AY87" s="5">
        <f t="shared" si="318"/>
        <v>1.4914298015853301E-3</v>
      </c>
      <c r="AZ87" s="5">
        <f t="shared" si="319"/>
        <v>9.7250951221180637E-4</v>
      </c>
      <c r="BA87" s="5">
        <f t="shared" si="320"/>
        <v>4.2275975726430398E-4</v>
      </c>
      <c r="BB87" s="5">
        <f t="shared" si="321"/>
        <v>1.378334685557668E-4</v>
      </c>
      <c r="BC87" s="5">
        <f t="shared" si="322"/>
        <v>3.5950564788003115E-5</v>
      </c>
      <c r="BD87" s="5">
        <f t="shared" si="323"/>
        <v>3.8945442445600969E-4</v>
      </c>
      <c r="BE87" s="5">
        <f t="shared" si="324"/>
        <v>6.0778298130299878E-4</v>
      </c>
      <c r="BF87" s="5">
        <f t="shared" si="325"/>
        <v>4.742533775005123E-4</v>
      </c>
      <c r="BG87" s="5">
        <f t="shared" si="326"/>
        <v>2.4670677197800156E-4</v>
      </c>
      <c r="BH87" s="5">
        <f t="shared" si="327"/>
        <v>9.6252711462882341E-5</v>
      </c>
      <c r="BI87" s="5">
        <f t="shared" si="328"/>
        <v>3.004241639474088E-5</v>
      </c>
      <c r="BJ87" s="8">
        <f t="shared" si="329"/>
        <v>0.43265276567677768</v>
      </c>
      <c r="BK87" s="8">
        <f t="shared" si="330"/>
        <v>0.24870217139621417</v>
      </c>
      <c r="BL87" s="8">
        <f t="shared" si="331"/>
        <v>0.29748727643795375</v>
      </c>
      <c r="BM87" s="8">
        <f t="shared" si="332"/>
        <v>0.54426131623289109</v>
      </c>
      <c r="BN87" s="8">
        <f t="shared" si="333"/>
        <v>0.45416777843628592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1.6234</v>
      </c>
      <c r="F88">
        <f>VLOOKUP(B88,home!$B$2:$E$405,3,FALSE)</f>
        <v>1.232</v>
      </c>
      <c r="G88">
        <f>VLOOKUP(C88,away!$B$2:$E$405,4,FALSE)</f>
        <v>1.056</v>
      </c>
      <c r="H88">
        <f>VLOOKUP(A88,away!$A$2:$E$405,3,FALSE)</f>
        <v>1.1247</v>
      </c>
      <c r="I88">
        <f>VLOOKUP(C88,away!$B$2:$E$405,3,FALSE)</f>
        <v>0.9526</v>
      </c>
      <c r="J88">
        <f>VLOOKUP(B88,home!$B$2:$E$405,4,FALSE)</f>
        <v>1.3041</v>
      </c>
      <c r="K88" s="3">
        <f t="shared" si="278"/>
        <v>2.1120304128000003</v>
      </c>
      <c r="L88" s="3">
        <f t="shared" si="279"/>
        <v>1.3971986818020001</v>
      </c>
      <c r="M88" s="5">
        <f t="shared" si="280"/>
        <v>2.9919971015727936E-2</v>
      </c>
      <c r="N88" s="5">
        <f t="shared" si="281"/>
        <v>6.319188873531191E-2</v>
      </c>
      <c r="O88" s="5">
        <f t="shared" si="282"/>
        <v>4.1804144062729122E-2</v>
      </c>
      <c r="P88" s="5">
        <f t="shared" si="283"/>
        <v>8.829162364155646E-2</v>
      </c>
      <c r="Q88" s="5">
        <f t="shared" si="284"/>
        <v>6.6731595425626275E-2</v>
      </c>
      <c r="R88" s="5">
        <f t="shared" si="285"/>
        <v>2.9204347489153026E-2</v>
      </c>
      <c r="S88" s="5">
        <f t="shared" si="286"/>
        <v>6.5135514345622758E-2</v>
      </c>
      <c r="T88" s="5">
        <f t="shared" si="287"/>
        <v>9.3237297163229399E-2</v>
      </c>
      <c r="U88" s="5">
        <f t="shared" si="288"/>
        <v>6.168047008307051E-2</v>
      </c>
      <c r="V88" s="5">
        <f t="shared" si="289"/>
        <v>2.1356676653938166E-2</v>
      </c>
      <c r="W88" s="5">
        <f t="shared" si="290"/>
        <v>4.6979719677862693E-2</v>
      </c>
      <c r="X88" s="5">
        <f t="shared" si="291"/>
        <v>6.5640002405337239E-2</v>
      </c>
      <c r="Y88" s="5">
        <f t="shared" si="292"/>
        <v>4.5856062417108663E-2</v>
      </c>
      <c r="Z88" s="5">
        <f t="shared" si="293"/>
        <v>1.3601425271577395E-2</v>
      </c>
      <c r="AA88" s="5">
        <f t="shared" si="294"/>
        <v>2.8726623830997958E-2</v>
      </c>
      <c r="AB88" s="5">
        <f t="shared" si="295"/>
        <v>3.0335751594066481E-2</v>
      </c>
      <c r="AC88" s="5">
        <f t="shared" si="296"/>
        <v>3.9388734208096248E-3</v>
      </c>
      <c r="AD88" s="5">
        <f t="shared" si="297"/>
        <v>2.4805649186116149E-2</v>
      </c>
      <c r="AE88" s="5">
        <f t="shared" si="298"/>
        <v>3.465842034408434E-2</v>
      </c>
      <c r="AF88" s="5">
        <f t="shared" si="299"/>
        <v>2.4212349609047137E-2</v>
      </c>
      <c r="AG88" s="5">
        <f t="shared" si="300"/>
        <v>1.1276487652363285E-2</v>
      </c>
      <c r="AH88" s="5">
        <f t="shared" si="301"/>
        <v>4.7509733650190839E-3</v>
      </c>
      <c r="AI88" s="5">
        <f t="shared" si="302"/>
        <v>1.0034200237323061E-2</v>
      </c>
      <c r="AJ88" s="5">
        <f t="shared" si="303"/>
        <v>1.0596268034675645E-2</v>
      </c>
      <c r="AK88" s="5">
        <f t="shared" si="304"/>
        <v>7.4598801171384841E-3</v>
      </c>
      <c r="AL88" s="5">
        <f t="shared" si="305"/>
        <v>4.6493297665167174E-4</v>
      </c>
      <c r="AM88" s="5">
        <f t="shared" si="306"/>
        <v>1.0478057098064973E-2</v>
      </c>
      <c r="AN88" s="5">
        <f t="shared" si="307"/>
        <v>1.4639927565262471E-2</v>
      </c>
      <c r="AO88" s="5">
        <f t="shared" si="308"/>
        <v>1.0227443747930748E-2</v>
      </c>
      <c r="AP88" s="5">
        <f t="shared" si="309"/>
        <v>4.7632569742709855E-3</v>
      </c>
      <c r="AQ88" s="5">
        <f t="shared" si="310"/>
        <v>1.6638040913839001E-3</v>
      </c>
      <c r="AR88" s="5">
        <f t="shared" si="311"/>
        <v>1.3276107445762148E-3</v>
      </c>
      <c r="AS88" s="5">
        <f t="shared" si="312"/>
        <v>2.8039542689050185E-3</v>
      </c>
      <c r="AT88" s="5">
        <f t="shared" si="313"/>
        <v>2.9610183460138952E-3</v>
      </c>
      <c r="AU88" s="5">
        <f t="shared" si="314"/>
        <v>2.0845869332133675E-3</v>
      </c>
      <c r="AV88" s="5">
        <f t="shared" si="315"/>
        <v>1.1006777502680283E-3</v>
      </c>
      <c r="AW88" s="5">
        <f t="shared" si="316"/>
        <v>3.8110634988675776E-5</v>
      </c>
      <c r="AX88" s="5">
        <f t="shared" si="317"/>
        <v>3.6883292096946897E-3</v>
      </c>
      <c r="AY88" s="5">
        <f t="shared" si="318"/>
        <v>5.1533287098372328E-3</v>
      </c>
      <c r="AZ88" s="5">
        <f t="shared" si="319"/>
        <v>3.6001120401384927E-3</v>
      </c>
      <c r="BA88" s="5">
        <f t="shared" si="320"/>
        <v>1.6766905989403383E-3</v>
      </c>
      <c r="BB88" s="5">
        <f t="shared" si="321"/>
        <v>5.8566747365731118E-4</v>
      </c>
      <c r="BC88" s="5">
        <f t="shared" si="322"/>
        <v>1.6365876443366051E-4</v>
      </c>
      <c r="BD88" s="5">
        <f t="shared" si="323"/>
        <v>3.0915599704467667E-4</v>
      </c>
      <c r="BE88" s="5">
        <f t="shared" si="324"/>
        <v>6.5294686805786404E-4</v>
      </c>
      <c r="BF88" s="5">
        <f t="shared" si="325"/>
        <v>6.8952182164035917E-4</v>
      </c>
      <c r="BG88" s="5">
        <f t="shared" si="326"/>
        <v>4.8543035253123204E-4</v>
      </c>
      <c r="BH88" s="5">
        <f t="shared" si="327"/>
        <v>2.5631091696054682E-4</v>
      </c>
      <c r="BI88" s="5">
        <f t="shared" si="328"/>
        <v>1.0826729035066603E-4</v>
      </c>
      <c r="BJ88" s="8">
        <f t="shared" si="329"/>
        <v>0.53322974888970187</v>
      </c>
      <c r="BK88" s="8">
        <f t="shared" si="330"/>
        <v>0.21426092076414385</v>
      </c>
      <c r="BL88" s="8">
        <f t="shared" si="331"/>
        <v>0.23737214010373522</v>
      </c>
      <c r="BM88" s="8">
        <f t="shared" si="332"/>
        <v>0.674205446584205</v>
      </c>
      <c r="BN88" s="8">
        <f t="shared" si="333"/>
        <v>0.31914357037010471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1.6234</v>
      </c>
      <c r="F89">
        <f>VLOOKUP(B89,home!$B$2:$E$405,3,FALSE)</f>
        <v>1.232</v>
      </c>
      <c r="G89">
        <f>VLOOKUP(C89,away!$B$2:$E$405,4,FALSE)</f>
        <v>0.79200000000000004</v>
      </c>
      <c r="H89">
        <f>VLOOKUP(A89,away!$A$2:$E$405,3,FALSE)</f>
        <v>1.1247</v>
      </c>
      <c r="I89">
        <f>VLOOKUP(C89,away!$B$2:$E$405,3,FALSE)</f>
        <v>0.9526</v>
      </c>
      <c r="J89">
        <f>VLOOKUP(B89,home!$B$2:$E$405,4,FALSE)</f>
        <v>1.0077</v>
      </c>
      <c r="K89" s="3">
        <f t="shared" si="278"/>
        <v>1.5840228096</v>
      </c>
      <c r="L89" s="3">
        <f t="shared" si="279"/>
        <v>1.0796389169940002</v>
      </c>
      <c r="M89" s="5">
        <f t="shared" si="280"/>
        <v>6.9692558850365266E-2</v>
      </c>
      <c r="N89" s="5">
        <f t="shared" si="281"/>
        <v>0.11039460287836891</v>
      </c>
      <c r="O89" s="5">
        <f t="shared" si="282"/>
        <v>7.5242798759748958E-2</v>
      </c>
      <c r="P89" s="5">
        <f t="shared" si="283"/>
        <v>0.11918630949358494</v>
      </c>
      <c r="Q89" s="5">
        <f t="shared" si="284"/>
        <v>8.7433784508035128E-2</v>
      </c>
      <c r="R89" s="5">
        <f t="shared" si="285"/>
        <v>4.0617526882286432E-2</v>
      </c>
      <c r="S89" s="5">
        <f t="shared" si="286"/>
        <v>5.095729230290047E-2</v>
      </c>
      <c r="T89" s="5">
        <f t="shared" si="287"/>
        <v>9.4396916414941814E-2</v>
      </c>
      <c r="U89" s="5">
        <f t="shared" si="288"/>
        <v>6.4339089051082876E-2</v>
      </c>
      <c r="V89" s="5">
        <f t="shared" si="289"/>
        <v>9.6828631851956833E-3</v>
      </c>
      <c r="W89" s="5">
        <f t="shared" si="290"/>
        <v>4.6165702996792908E-2</v>
      </c>
      <c r="X89" s="5">
        <f t="shared" si="291"/>
        <v>4.9842289585724162E-2</v>
      </c>
      <c r="Y89" s="5">
        <f t="shared" si="292"/>
        <v>2.6905837774416283E-2</v>
      </c>
      <c r="Z89" s="5">
        <f t="shared" si="293"/>
        <v>1.4617420911388802E-2</v>
      </c>
      <c r="AA89" s="5">
        <f t="shared" si="294"/>
        <v>2.3154328141163881E-2</v>
      </c>
      <c r="AB89" s="5">
        <f t="shared" si="295"/>
        <v>1.8338491958283385E-2</v>
      </c>
      <c r="AC89" s="5">
        <f t="shared" si="296"/>
        <v>1.0349604995604964E-3</v>
      </c>
      <c r="AD89" s="5">
        <f t="shared" si="297"/>
        <v>1.8281881642034769E-2</v>
      </c>
      <c r="AE89" s="5">
        <f t="shared" si="298"/>
        <v>1.9737830896618909E-2</v>
      </c>
      <c r="AF89" s="5">
        <f t="shared" si="299"/>
        <v>1.0654865186518177E-2</v>
      </c>
      <c r="AG89" s="5">
        <f t="shared" si="300"/>
        <v>3.8344690368965198E-3</v>
      </c>
      <c r="AH89" s="5">
        <f t="shared" si="301"/>
        <v>3.9453841205043146E-3</v>
      </c>
      <c r="AI89" s="5">
        <f t="shared" si="302"/>
        <v>6.2495784395124685E-3</v>
      </c>
      <c r="AJ89" s="5">
        <f t="shared" si="303"/>
        <v>4.9497373992860635E-3</v>
      </c>
      <c r="AK89" s="5">
        <f t="shared" si="304"/>
        <v>2.6134989806664358E-3</v>
      </c>
      <c r="AL89" s="5">
        <f t="shared" si="305"/>
        <v>7.0798446462039223E-5</v>
      </c>
      <c r="AM89" s="5">
        <f t="shared" si="306"/>
        <v>5.7917835046781118E-3</v>
      </c>
      <c r="AN89" s="5">
        <f t="shared" si="307"/>
        <v>6.2530348704543902E-3</v>
      </c>
      <c r="AO89" s="5">
        <f t="shared" si="308"/>
        <v>3.375509897731548E-3</v>
      </c>
      <c r="AP89" s="5">
        <f t="shared" si="309"/>
        <v>1.2147772834298055E-3</v>
      </c>
      <c r="AQ89" s="5">
        <f t="shared" si="310"/>
        <v>3.2788020766776716E-4</v>
      </c>
      <c r="AR89" s="5">
        <f t="shared" si="311"/>
        <v>8.5191804779732091E-4</v>
      </c>
      <c r="AS89" s="5">
        <f t="shared" si="312"/>
        <v>1.3494576196208593E-3</v>
      </c>
      <c r="AT89" s="5">
        <f t="shared" si="313"/>
        <v>1.0687858250339813E-3</v>
      </c>
      <c r="AU89" s="5">
        <f t="shared" si="314"/>
        <v>5.6432704181032689E-4</v>
      </c>
      <c r="AV89" s="5">
        <f t="shared" si="315"/>
        <v>2.2347672657541278E-4</v>
      </c>
      <c r="AW89" s="5">
        <f t="shared" si="316"/>
        <v>3.3632657851077916E-6</v>
      </c>
      <c r="AX89" s="5">
        <f t="shared" si="317"/>
        <v>1.5290528632791929E-3</v>
      </c>
      <c r="AY89" s="5">
        <f t="shared" si="318"/>
        <v>1.6508249773373226E-3</v>
      </c>
      <c r="AZ89" s="5">
        <f t="shared" si="319"/>
        <v>8.9114744533955583E-4</v>
      </c>
      <c r="BA89" s="5">
        <f t="shared" si="320"/>
        <v>3.2070582092278929E-4</v>
      </c>
      <c r="BB89" s="5">
        <f t="shared" si="321"/>
        <v>8.6561621293688006E-5</v>
      </c>
      <c r="BC89" s="5">
        <f t="shared" si="322"/>
        <v>1.8691059013352423E-5</v>
      </c>
      <c r="BD89" s="5">
        <f t="shared" si="323"/>
        <v>1.5329397974859037E-4</v>
      </c>
      <c r="BE89" s="5">
        <f t="shared" si="324"/>
        <v>2.4282116049612759E-4</v>
      </c>
      <c r="BF89" s="5">
        <f t="shared" si="325"/>
        <v>1.9231712843970436E-4</v>
      </c>
      <c r="BG89" s="5">
        <f t="shared" si="326"/>
        <v>1.0154490604175484E-4</v>
      </c>
      <c r="BH89" s="5">
        <f t="shared" si="327"/>
        <v>4.0212361842207144E-5</v>
      </c>
      <c r="BI89" s="5">
        <f t="shared" si="328"/>
        <v>1.273945967718895E-5</v>
      </c>
      <c r="BJ89" s="8">
        <f t="shared" si="329"/>
        <v>0.48910815047149514</v>
      </c>
      <c r="BK89" s="8">
        <f t="shared" si="330"/>
        <v>0.25227560775540619</v>
      </c>
      <c r="BL89" s="8">
        <f t="shared" si="331"/>
        <v>0.24425132798961827</v>
      </c>
      <c r="BM89" s="8">
        <f t="shared" si="332"/>
        <v>0.49603746404396648</v>
      </c>
      <c r="BN89" s="8">
        <f t="shared" si="333"/>
        <v>0.50256758137238966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1.6234</v>
      </c>
      <c r="F90">
        <f>VLOOKUP(B90,home!$B$2:$E$405,3,FALSE)</f>
        <v>1.276</v>
      </c>
      <c r="G90">
        <f>VLOOKUP(C90,away!$B$2:$E$405,4,FALSE)</f>
        <v>1.1088</v>
      </c>
      <c r="H90">
        <f>VLOOKUP(A90,away!$A$2:$E$405,3,FALSE)</f>
        <v>1.1247</v>
      </c>
      <c r="I90">
        <f>VLOOKUP(C90,away!$B$2:$E$405,3,FALSE)</f>
        <v>1.0077</v>
      </c>
      <c r="J90">
        <f>VLOOKUP(B90,home!$B$2:$E$405,4,FALSE)</f>
        <v>0.7621</v>
      </c>
      <c r="K90" s="3">
        <f t="shared" si="278"/>
        <v>2.2968330739200002</v>
      </c>
      <c r="L90" s="3">
        <f t="shared" si="279"/>
        <v>0.86373380079900008</v>
      </c>
      <c r="M90" s="5">
        <f t="shared" si="280"/>
        <v>4.240169781586129E-2</v>
      </c>
      <c r="N90" s="5">
        <f t="shared" si="281"/>
        <v>9.7389621933831633E-2</v>
      </c>
      <c r="O90" s="5">
        <f t="shared" si="282"/>
        <v>3.6623779614824527E-2</v>
      </c>
      <c r="P90" s="5">
        <f t="shared" si="283"/>
        <v>8.4118708311286053E-2</v>
      </c>
      <c r="Q90" s="5">
        <f t="shared" si="284"/>
        <v>0.11184385235709463</v>
      </c>
      <c r="R90" s="5">
        <f t="shared" si="285"/>
        <v>1.5816598183168665E-2</v>
      </c>
      <c r="S90" s="5">
        <f t="shared" si="286"/>
        <v>4.1719774516389245E-2</v>
      </c>
      <c r="T90" s="5">
        <f t="shared" si="287"/>
        <v>9.6603315692395525E-2</v>
      </c>
      <c r="U90" s="5">
        <f t="shared" si="288"/>
        <v>3.632808582400477E-2</v>
      </c>
      <c r="V90" s="5">
        <f t="shared" si="289"/>
        <v>9.1962081293095986E-3</v>
      </c>
      <c r="W90" s="5">
        <f t="shared" si="290"/>
        <v>8.5628886402800128E-2</v>
      </c>
      <c r="X90" s="5">
        <f t="shared" si="291"/>
        <v>7.3960563510876362E-2</v>
      </c>
      <c r="Y90" s="5">
        <f t="shared" si="292"/>
        <v>3.1941119315242537E-2</v>
      </c>
      <c r="Z90" s="5">
        <f t="shared" si="293"/>
        <v>4.5537768214862773E-3</v>
      </c>
      <c r="AA90" s="5">
        <f t="shared" si="294"/>
        <v>1.0459265214839973E-2</v>
      </c>
      <c r="AB90" s="5">
        <f t="shared" si="295"/>
        <v>1.2011593137172717E-2</v>
      </c>
      <c r="AC90" s="5">
        <f t="shared" si="296"/>
        <v>1.140244950447921E-3</v>
      </c>
      <c r="AD90" s="5">
        <f t="shared" si="297"/>
        <v>4.9168814593222469E-2</v>
      </c>
      <c r="AE90" s="5">
        <f t="shared" si="298"/>
        <v>4.246876710938538E-2</v>
      </c>
      <c r="AF90" s="5">
        <f t="shared" si="299"/>
        <v>1.83408548153185E-2</v>
      </c>
      <c r="AG90" s="5">
        <f t="shared" si="300"/>
        <v>5.280538746512564E-3</v>
      </c>
      <c r="AH90" s="5">
        <f t="shared" si="301"/>
        <v>9.8331274050318294E-4</v>
      </c>
      <c r="AI90" s="5">
        <f t="shared" si="302"/>
        <v>2.2585052243946245E-3</v>
      </c>
      <c r="AJ90" s="5">
        <f t="shared" si="303"/>
        <v>2.5937047485053433E-3</v>
      </c>
      <c r="AK90" s="5">
        <f t="shared" si="304"/>
        <v>1.98576895011681E-3</v>
      </c>
      <c r="AL90" s="5">
        <f t="shared" si="305"/>
        <v>9.0483105470617341E-5</v>
      </c>
      <c r="AM90" s="5">
        <f t="shared" si="306"/>
        <v>2.2586511912630752E-2</v>
      </c>
      <c r="AN90" s="5">
        <f t="shared" si="307"/>
        <v>1.9508733781088451E-2</v>
      </c>
      <c r="AO90" s="5">
        <f t="shared" si="308"/>
        <v>8.4251763887576887E-3</v>
      </c>
      <c r="AP90" s="5">
        <f t="shared" si="309"/>
        <v>2.4257032082212241E-3</v>
      </c>
      <c r="AQ90" s="5">
        <f t="shared" si="310"/>
        <v>5.2379046291181142E-4</v>
      </c>
      <c r="AR90" s="5">
        <f t="shared" si="311"/>
        <v>1.6986409014577904E-4</v>
      </c>
      <c r="AS90" s="5">
        <f t="shared" si="312"/>
        <v>3.9014946031815367E-4</v>
      </c>
      <c r="AT90" s="5">
        <f t="shared" si="313"/>
        <v>4.4805409211538713E-4</v>
      </c>
      <c r="AU90" s="5">
        <f t="shared" si="314"/>
        <v>3.4303515255860659E-4</v>
      </c>
      <c r="AV90" s="5">
        <f t="shared" si="315"/>
        <v>1.9697362097845011E-4</v>
      </c>
      <c r="AW90" s="5">
        <f t="shared" si="316"/>
        <v>4.9862533998546902E-6</v>
      </c>
      <c r="AX90" s="5">
        <f t="shared" si="317"/>
        <v>8.6462412642363921E-3</v>
      </c>
      <c r="AY90" s="5">
        <f t="shared" si="318"/>
        <v>7.4680508297840491E-3</v>
      </c>
      <c r="AZ90" s="5">
        <f t="shared" si="319"/>
        <v>3.2252039638847518E-3</v>
      </c>
      <c r="BA90" s="5">
        <f t="shared" si="320"/>
        <v>9.2857255935939258E-4</v>
      </c>
      <c r="BB90" s="5">
        <f t="shared" si="321"/>
        <v>2.0050987650328578E-4</v>
      </c>
      <c r="BC90" s="5">
        <f t="shared" si="322"/>
        <v>3.4637431545984244E-5</v>
      </c>
      <c r="BD90" s="5">
        <f t="shared" si="323"/>
        <v>2.4452892700146276E-5</v>
      </c>
      <c r="BE90" s="5">
        <f t="shared" si="324"/>
        <v>5.6164212706712893E-5</v>
      </c>
      <c r="BF90" s="5">
        <f t="shared" si="325"/>
        <v>6.449991065772808E-5</v>
      </c>
      <c r="BG90" s="5">
        <f t="shared" si="326"/>
        <v>4.9381842687851662E-5</v>
      </c>
      <c r="BH90" s="5">
        <f t="shared" si="327"/>
        <v>2.8355462384143051E-5</v>
      </c>
      <c r="BI90" s="5">
        <f t="shared" si="328"/>
        <v>1.3025552766038847E-5</v>
      </c>
      <c r="BJ90" s="8">
        <f t="shared" si="329"/>
        <v>0.68659946615560363</v>
      </c>
      <c r="BK90" s="8">
        <f t="shared" si="330"/>
        <v>0.18613516765854879</v>
      </c>
      <c r="BL90" s="8">
        <f t="shared" si="331"/>
        <v>0.12084456992754962</v>
      </c>
      <c r="BM90" s="8">
        <f t="shared" si="332"/>
        <v>0.60247565777073731</v>
      </c>
      <c r="BN90" s="8">
        <f t="shared" si="333"/>
        <v>0.38819425821606673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1.2644</v>
      </c>
      <c r="F91">
        <f>VLOOKUP(B91,home!$B$2:$E$405,3,FALSE)</f>
        <v>1.2427999999999999</v>
      </c>
      <c r="G91">
        <f>VLOOKUP(C91,away!$B$2:$E$405,4,FALSE)</f>
        <v>0.88980000000000004</v>
      </c>
      <c r="H91">
        <f>VLOOKUP(A91,away!$A$2:$E$405,3,FALSE)</f>
        <v>0.96630000000000005</v>
      </c>
      <c r="I91">
        <f>VLOOKUP(C91,away!$B$2:$E$405,3,FALSE)</f>
        <v>1.1641999999999999</v>
      </c>
      <c r="J91">
        <f>VLOOKUP(B91,home!$B$2:$E$405,4,FALSE)</f>
        <v>0.73919999999999997</v>
      </c>
      <c r="K91" s="3">
        <f t="shared" si="278"/>
        <v>1.3982284455359999</v>
      </c>
      <c r="L91" s="3">
        <f t="shared" si="279"/>
        <v>0.83157520723199996</v>
      </c>
      <c r="M91" s="5">
        <f t="shared" si="280"/>
        <v>0.10754954511827979</v>
      </c>
      <c r="N91" s="5">
        <f t="shared" si="281"/>
        <v>0.15037883328883622</v>
      </c>
      <c r="O91" s="5">
        <f t="shared" si="282"/>
        <v>8.9435535269440827E-2</v>
      </c>
      <c r="P91" s="5">
        <f t="shared" si="283"/>
        <v>0.12505130945547036</v>
      </c>
      <c r="Q91" s="5">
        <f t="shared" si="284"/>
        <v>0.1051319811554834</v>
      </c>
      <c r="R91" s="5">
        <f t="shared" si="285"/>
        <v>3.7186186887795056E-2</v>
      </c>
      <c r="S91" s="5">
        <f t="shared" si="286"/>
        <v>3.635029320516836E-2</v>
      </c>
      <c r="T91" s="5">
        <f t="shared" si="287"/>
        <v>8.742514901608181E-2</v>
      </c>
      <c r="U91" s="5">
        <f t="shared" si="288"/>
        <v>5.1994784287532861E-2</v>
      </c>
      <c r="V91" s="5">
        <f t="shared" si="289"/>
        <v>4.6961836771213135E-3</v>
      </c>
      <c r="W91" s="5">
        <f t="shared" si="290"/>
        <v>4.899950886238387E-2</v>
      </c>
      <c r="X91" s="5">
        <f t="shared" si="291"/>
        <v>4.0746776736503079E-2</v>
      </c>
      <c r="Y91" s="5">
        <f t="shared" si="292"/>
        <v>1.6942004654346792E-2</v>
      </c>
      <c r="Z91" s="5">
        <f t="shared" si="293"/>
        <v>1.0307703689128683E-2</v>
      </c>
      <c r="AA91" s="5">
        <f t="shared" si="294"/>
        <v>1.441252450629609E-2</v>
      </c>
      <c r="AB91" s="5">
        <f t="shared" si="295"/>
        <v>1.0076000868343945E-2</v>
      </c>
      <c r="AC91" s="5">
        <f t="shared" si="296"/>
        <v>3.4127522205089914E-4</v>
      </c>
      <c r="AD91" s="5">
        <f t="shared" si="297"/>
        <v>1.7128126777169614E-2</v>
      </c>
      <c r="AE91" s="5">
        <f t="shared" si="298"/>
        <v>1.4243325574220787E-2</v>
      </c>
      <c r="AF91" s="5">
        <f t="shared" si="299"/>
        <v>5.9221982080277487E-3</v>
      </c>
      <c r="AG91" s="5">
        <f t="shared" si="300"/>
        <v>1.6415844007032178E-3</v>
      </c>
      <c r="AH91" s="5">
        <f t="shared" si="301"/>
        <v>2.1429077078433086E-3</v>
      </c>
      <c r="AI91" s="5">
        <f t="shared" si="302"/>
        <v>2.9962745132648618E-3</v>
      </c>
      <c r="AJ91" s="5">
        <f t="shared" si="303"/>
        <v>2.094738127540732E-3</v>
      </c>
      <c r="AK91" s="5">
        <f t="shared" si="304"/>
        <v>9.7630747862542297E-4</v>
      </c>
      <c r="AL91" s="5">
        <f t="shared" si="305"/>
        <v>1.587246635222364E-5</v>
      </c>
      <c r="AM91" s="5">
        <f t="shared" si="306"/>
        <v>4.7898068157170787E-3</v>
      </c>
      <c r="AN91" s="5">
        <f t="shared" si="307"/>
        <v>3.9830845953811754E-3</v>
      </c>
      <c r="AO91" s="5">
        <f t="shared" si="308"/>
        <v>1.656117198913344E-3</v>
      </c>
      <c r="AP91" s="5">
        <f t="shared" si="309"/>
        <v>4.5906200096228103E-4</v>
      </c>
      <c r="AQ91" s="5">
        <f t="shared" si="310"/>
        <v>9.5436144645636356E-5</v>
      </c>
      <c r="AR91" s="5">
        <f t="shared" si="311"/>
        <v>3.5639778424576994E-4</v>
      </c>
      <c r="AS91" s="5">
        <f t="shared" si="312"/>
        <v>4.9832551985843764E-4</v>
      </c>
      <c r="AT91" s="5">
        <f t="shared" si="313"/>
        <v>3.483864585012912E-4</v>
      </c>
      <c r="AU91" s="5">
        <f t="shared" si="314"/>
        <v>1.6237461877201753E-4</v>
      </c>
      <c r="AV91" s="5">
        <f t="shared" si="315"/>
        <v>5.6759202700024669E-5</v>
      </c>
      <c r="AW91" s="5">
        <f t="shared" si="316"/>
        <v>5.1265073006599358E-7</v>
      </c>
      <c r="AX91" s="5">
        <f t="shared" si="317"/>
        <v>1.1162073563929721E-3</v>
      </c>
      <c r="AY91" s="5">
        <f t="shared" si="318"/>
        <v>9.2821036370636858E-4</v>
      </c>
      <c r="AZ91" s="5">
        <f t="shared" si="319"/>
        <v>3.8593836277700679E-4</v>
      </c>
      <c r="BA91" s="5">
        <f t="shared" si="320"/>
        <v>1.0697892466835605E-4</v>
      </c>
      <c r="BB91" s="5">
        <f t="shared" si="321"/>
        <v>2.2240255362636172E-5</v>
      </c>
      <c r="BC91" s="5">
        <f t="shared" si="322"/>
        <v>3.6988889924153555E-6</v>
      </c>
      <c r="BD91" s="5">
        <f t="shared" si="323"/>
        <v>4.9395260215200276E-5</v>
      </c>
      <c r="BE91" s="5">
        <f t="shared" si="324"/>
        <v>6.9065857907545707E-5</v>
      </c>
      <c r="BF91" s="5">
        <f t="shared" si="325"/>
        <v>4.8284923570838948E-5</v>
      </c>
      <c r="BG91" s="5">
        <f t="shared" si="326"/>
        <v>2.2504451209092902E-5</v>
      </c>
      <c r="BH91" s="5">
        <f t="shared" si="327"/>
        <v>7.8665909579326819E-6</v>
      </c>
      <c r="BI91" s="5">
        <f t="shared" si="328"/>
        <v>2.1998582493555522E-6</v>
      </c>
      <c r="BJ91" s="8">
        <f t="shared" si="329"/>
        <v>0.50210626958127591</v>
      </c>
      <c r="BK91" s="8">
        <f t="shared" si="330"/>
        <v>0.27493268950814931</v>
      </c>
      <c r="BL91" s="8">
        <f t="shared" si="331"/>
        <v>0.21293682017287066</v>
      </c>
      <c r="BM91" s="8">
        <f t="shared" si="332"/>
        <v>0.38462239406314253</v>
      </c>
      <c r="BN91" s="8">
        <f t="shared" si="333"/>
        <v>0.61473339117530568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1.2644</v>
      </c>
      <c r="F92">
        <f>VLOOKUP(B92,home!$B$2:$E$405,3,FALSE)</f>
        <v>1.5818000000000001</v>
      </c>
      <c r="G92">
        <f>VLOOKUP(C92,away!$B$2:$E$405,4,FALSE)</f>
        <v>1.3841000000000001</v>
      </c>
      <c r="H92">
        <f>VLOOKUP(A92,away!$A$2:$E$405,3,FALSE)</f>
        <v>0.96630000000000005</v>
      </c>
      <c r="I92">
        <f>VLOOKUP(C92,away!$B$2:$E$405,3,FALSE)</f>
        <v>0.12939999999999999</v>
      </c>
      <c r="J92">
        <f>VLOOKUP(B92,home!$B$2:$E$405,4,FALSE)</f>
        <v>0.29570000000000002</v>
      </c>
      <c r="K92" s="3">
        <f t="shared" si="278"/>
        <v>2.7682386440720004</v>
      </c>
      <c r="L92" s="3">
        <f t="shared" si="279"/>
        <v>3.6974097354000007E-2</v>
      </c>
      <c r="M92" s="5">
        <f t="shared" si="280"/>
        <v>6.0493900244936762E-2</v>
      </c>
      <c r="N92" s="5">
        <f t="shared" si="281"/>
        <v>0.16746155238867055</v>
      </c>
      <c r="O92" s="5">
        <f t="shared" si="282"/>
        <v>2.2367073569794565E-3</v>
      </c>
      <c r="P92" s="5">
        <f t="shared" si="283"/>
        <v>6.191739741070677E-3</v>
      </c>
      <c r="Q92" s="5">
        <f t="shared" si="284"/>
        <v>0.2317867703593029</v>
      </c>
      <c r="R92" s="5">
        <f t="shared" si="285"/>
        <v>4.1350117784683234E-5</v>
      </c>
      <c r="S92" s="5">
        <f t="shared" si="286"/>
        <v>1.5843597811484637E-4</v>
      </c>
      <c r="T92" s="5">
        <f t="shared" si="287"/>
        <v>8.5701066126341076E-3</v>
      </c>
      <c r="U92" s="5">
        <f t="shared" si="288"/>
        <v>1.1446699398848901E-4</v>
      </c>
      <c r="V92" s="5">
        <f t="shared" si="289"/>
        <v>1.8018241658104762E-6</v>
      </c>
      <c r="W92" s="5">
        <f t="shared" si="290"/>
        <v>0.21388036496442156</v>
      </c>
      <c r="X92" s="5">
        <f t="shared" si="291"/>
        <v>7.9080334363035749E-3</v>
      </c>
      <c r="Y92" s="5">
        <f t="shared" si="292"/>
        <v>1.4619619907628778E-4</v>
      </c>
      <c r="Z92" s="5">
        <f t="shared" si="293"/>
        <v>5.0962776019008146E-7</v>
      </c>
      <c r="AA92" s="5">
        <f t="shared" si="294"/>
        <v>1.4107712598500415E-6</v>
      </c>
      <c r="AB92" s="5">
        <f t="shared" si="295"/>
        <v>1.952675759731514E-6</v>
      </c>
      <c r="AC92" s="5">
        <f t="shared" si="296"/>
        <v>1.1526395893530634E-8</v>
      </c>
      <c r="AD92" s="5">
        <f t="shared" si="297"/>
        <v>0.14801797287568377</v>
      </c>
      <c r="AE92" s="5">
        <f t="shared" si="298"/>
        <v>5.4728309392472639E-3</v>
      </c>
      <c r="AF92" s="5">
        <f t="shared" si="299"/>
        <v>1.0117649197485581E-4</v>
      </c>
      <c r="AG92" s="5">
        <f t="shared" si="300"/>
        <v>1.2469698214048394E-6</v>
      </c>
      <c r="AH92" s="5">
        <f t="shared" si="301"/>
        <v>4.7107566048922606E-9</v>
      </c>
      <c r="AI92" s="5">
        <f t="shared" si="302"/>
        <v>1.3040498476480171E-8</v>
      </c>
      <c r="AJ92" s="5">
        <f t="shared" si="303"/>
        <v>1.8049605910277234E-8</v>
      </c>
      <c r="AK92" s="5">
        <f t="shared" si="304"/>
        <v>1.6655205530366601E-8</v>
      </c>
      <c r="AL92" s="5">
        <f t="shared" si="305"/>
        <v>4.719050564524377E-11</v>
      </c>
      <c r="AM92" s="5">
        <f t="shared" si="306"/>
        <v>8.1949814506333776E-2</v>
      </c>
      <c r="AN92" s="5">
        <f t="shared" si="307"/>
        <v>3.0300204196994267E-3</v>
      </c>
      <c r="AO92" s="5">
        <f t="shared" si="308"/>
        <v>5.601613499128728E-5</v>
      </c>
      <c r="AP92" s="5">
        <f t="shared" si="309"/>
        <v>6.903820095208872E-7</v>
      </c>
      <c r="AQ92" s="5">
        <f t="shared" si="310"/>
        <v>6.3815629078688618E-9</v>
      </c>
      <c r="AR92" s="5">
        <f t="shared" si="311"/>
        <v>3.4835194664057026E-11</v>
      </c>
      <c r="AS92" s="5">
        <f t="shared" si="312"/>
        <v>9.6432132042813395E-11</v>
      </c>
      <c r="AT92" s="5">
        <f t="shared" si="313"/>
        <v>1.3347357722558497E-10</v>
      </c>
      <c r="AU92" s="5">
        <f t="shared" si="314"/>
        <v>1.2316223814613089E-10</v>
      </c>
      <c r="AV92" s="5">
        <f t="shared" si="315"/>
        <v>8.523561678162957E-11</v>
      </c>
      <c r="AW92" s="5">
        <f t="shared" si="316"/>
        <v>1.3416932580613159E-13</v>
      </c>
      <c r="AX92" s="5">
        <f t="shared" si="317"/>
        <v>3.7809440565160904E-2</v>
      </c>
      <c r="AY92" s="5">
        <f t="shared" si="318"/>
        <v>1.3979699363565361E-3</v>
      </c>
      <c r="AZ92" s="5">
        <f t="shared" si="319"/>
        <v>2.5844338262405877E-5</v>
      </c>
      <c r="BA92" s="5">
        <f t="shared" si="320"/>
        <v>3.1852369298796734E-7</v>
      </c>
      <c r="BB92" s="5">
        <f t="shared" si="321"/>
        <v>2.9442815085231786E-9</v>
      </c>
      <c r="BC92" s="5">
        <f t="shared" si="322"/>
        <v>2.1772430226743618E-11</v>
      </c>
      <c r="BD92" s="5">
        <f t="shared" si="323"/>
        <v>2.1466664647573065E-13</v>
      </c>
      <c r="BE92" s="5">
        <f t="shared" si="324"/>
        <v>5.9424850636746001E-13</v>
      </c>
      <c r="BF92" s="5">
        <f t="shared" si="325"/>
        <v>8.2251083975423476E-13</v>
      </c>
      <c r="BG92" s="5">
        <f t="shared" si="326"/>
        <v>7.5896876392526162E-13</v>
      </c>
      <c r="BH92" s="5">
        <f t="shared" si="327"/>
        <v>5.2525166548536719E-13</v>
      </c>
      <c r="BI92" s="5">
        <f t="shared" si="328"/>
        <v>2.9080439165195452E-13</v>
      </c>
      <c r="BJ92" s="8">
        <f t="shared" si="329"/>
        <v>0.90761637539125994</v>
      </c>
      <c r="BK92" s="8">
        <f t="shared" si="330"/>
        <v>6.8243859298231027E-2</v>
      </c>
      <c r="BL92" s="8">
        <f t="shared" si="331"/>
        <v>2.3959408481839424E-3</v>
      </c>
      <c r="BM92" s="8">
        <f t="shared" si="332"/>
        <v>0.50864669502046778</v>
      </c>
      <c r="BN92" s="8">
        <f t="shared" si="333"/>
        <v>0.46821202020874503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1.1910000000000001</v>
      </c>
      <c r="F93">
        <f>VLOOKUP(B93,home!$B$2:$E$405,3,FALSE)</f>
        <v>0.33589999999999998</v>
      </c>
      <c r="G93">
        <f>VLOOKUP(C93,away!$B$2:$E$405,4,FALSE)</f>
        <v>1.1895</v>
      </c>
      <c r="H93">
        <f>VLOOKUP(A93,away!$A$2:$E$405,3,FALSE)</f>
        <v>1.03</v>
      </c>
      <c r="I93">
        <f>VLOOKUP(C93,away!$B$2:$E$405,3,FALSE)</f>
        <v>0.56630000000000003</v>
      </c>
      <c r="J93">
        <f>VLOOKUP(B93,home!$B$2:$E$405,4,FALSE)</f>
        <v>0.71199999999999997</v>
      </c>
      <c r="K93" s="3">
        <f t="shared" si="278"/>
        <v>0.47586768255</v>
      </c>
      <c r="L93" s="3">
        <f t="shared" si="279"/>
        <v>0.41530176800000002</v>
      </c>
      <c r="M93" s="5">
        <f t="shared" si="280"/>
        <v>0.41017579185639552</v>
      </c>
      <c r="N93" s="5">
        <f t="shared" si="281"/>
        <v>0.19518940350881414</v>
      </c>
      <c r="O93" s="5">
        <f t="shared" si="282"/>
        <v>0.17034673154876107</v>
      </c>
      <c r="P93" s="5">
        <f t="shared" si="283"/>
        <v>8.1062504372075905E-2</v>
      </c>
      <c r="Q93" s="5">
        <f t="shared" si="284"/>
        <v>4.644216455302811E-2</v>
      </c>
      <c r="R93" s="5">
        <f t="shared" si="285"/>
        <v>3.5372649392610929E-2</v>
      </c>
      <c r="S93" s="5">
        <f t="shared" si="286"/>
        <v>4.0050691347073755E-3</v>
      </c>
      <c r="T93" s="5">
        <f t="shared" si="287"/>
        <v>1.9287513048619503E-2</v>
      </c>
      <c r="U93" s="5">
        <f t="shared" si="288"/>
        <v>1.683270069211543E-2</v>
      </c>
      <c r="V93" s="5">
        <f t="shared" si="289"/>
        <v>8.7946285115493499E-5</v>
      </c>
      <c r="W93" s="5">
        <f t="shared" si="290"/>
        <v>7.3667750728184152E-3</v>
      </c>
      <c r="X93" s="5">
        <f t="shared" si="291"/>
        <v>3.0594347121998162E-3</v>
      </c>
      <c r="Y93" s="5">
        <f t="shared" si="292"/>
        <v>6.3529432252857764E-4</v>
      </c>
      <c r="Z93" s="5">
        <f t="shared" si="293"/>
        <v>4.8967746105318156E-3</v>
      </c>
      <c r="AA93" s="5">
        <f t="shared" si="294"/>
        <v>2.3302167858834538E-3</v>
      </c>
      <c r="AB93" s="5">
        <f t="shared" si="295"/>
        <v>5.5443743086873443E-4</v>
      </c>
      <c r="AC93" s="5">
        <f t="shared" si="296"/>
        <v>1.0862943192931155E-6</v>
      </c>
      <c r="AD93" s="5">
        <f t="shared" si="297"/>
        <v>8.7640254544230154E-4</v>
      </c>
      <c r="AE93" s="5">
        <f t="shared" si="298"/>
        <v>3.6397152660188811E-4</v>
      </c>
      <c r="AF93" s="5">
        <f t="shared" si="299"/>
        <v>7.5579009249711609E-5</v>
      </c>
      <c r="AG93" s="5">
        <f t="shared" si="300"/>
        <v>1.046269872169786E-5</v>
      </c>
      <c r="AH93" s="5">
        <f t="shared" si="301"/>
        <v>5.0840978831284353E-4</v>
      </c>
      <c r="AI93" s="5">
        <f t="shared" si="302"/>
        <v>2.4193578775016898E-4</v>
      </c>
      <c r="AJ93" s="5">
        <f t="shared" si="303"/>
        <v>5.7564711321290789E-5</v>
      </c>
      <c r="AK93" s="5">
        <f t="shared" si="304"/>
        <v>9.1310619243741345E-6</v>
      </c>
      <c r="AL93" s="5">
        <f t="shared" si="305"/>
        <v>8.5873169265814601E-9</v>
      </c>
      <c r="AM93" s="5">
        <f t="shared" si="306"/>
        <v>8.3410329656109867E-5</v>
      </c>
      <c r="AN93" s="5">
        <f t="shared" si="307"/>
        <v>3.4640457375645259E-5</v>
      </c>
      <c r="AO93" s="5">
        <f t="shared" si="308"/>
        <v>7.1931215962170587E-6</v>
      </c>
      <c r="AP93" s="5">
        <f t="shared" si="309"/>
        <v>9.957720387826422E-7</v>
      </c>
      <c r="AQ93" s="5">
        <f t="shared" si="310"/>
        <v>1.0338647205784898E-7</v>
      </c>
      <c r="AR93" s="5">
        <f t="shared" si="311"/>
        <v>4.222869679096596E-5</v>
      </c>
      <c r="AS93" s="5">
        <f t="shared" si="312"/>
        <v>2.0095272079023594E-5</v>
      </c>
      <c r="AT93" s="5">
        <f t="shared" si="313"/>
        <v>4.781345277228339E-6</v>
      </c>
      <c r="AU93" s="5">
        <f t="shared" si="314"/>
        <v>7.5842923218201252E-7</v>
      </c>
      <c r="AV93" s="5">
        <f t="shared" si="315"/>
        <v>9.0227990274157522E-8</v>
      </c>
      <c r="AW93" s="5">
        <f t="shared" si="316"/>
        <v>4.7141672053647006E-11</v>
      </c>
      <c r="AX93" s="5">
        <f t="shared" si="317"/>
        <v>6.6153800456974212E-6</v>
      </c>
      <c r="AY93" s="5">
        <f t="shared" si="318"/>
        <v>2.7473790289700593E-6</v>
      </c>
      <c r="AZ93" s="5">
        <f t="shared" si="319"/>
        <v>5.7049568404869454E-7</v>
      </c>
      <c r="BA93" s="5">
        <f t="shared" si="320"/>
        <v>7.8975955407264083E-8</v>
      </c>
      <c r="BB93" s="5">
        <f t="shared" si="321"/>
        <v>8.1997134775314836E-9</v>
      </c>
      <c r="BC93" s="5">
        <f t="shared" si="322"/>
        <v>6.8107110086245112E-10</v>
      </c>
      <c r="BD93" s="5">
        <f t="shared" si="323"/>
        <v>2.9229420729373459E-6</v>
      </c>
      <c r="BE93" s="5">
        <f t="shared" si="324"/>
        <v>1.390933670476588E-6</v>
      </c>
      <c r="BF93" s="5">
        <f t="shared" si="325"/>
        <v>3.3095019117522966E-7</v>
      </c>
      <c r="BG93" s="5">
        <f t="shared" si="326"/>
        <v>5.2496166838012009E-8</v>
      </c>
      <c r="BH93" s="5">
        <f t="shared" si="327"/>
        <v>6.2453073139907321E-9</v>
      </c>
      <c r="BI93" s="5">
        <f t="shared" si="328"/>
        <v>5.9438798366426737E-10</v>
      </c>
      <c r="BJ93" s="8">
        <f t="shared" si="329"/>
        <v>0.27344336517666151</v>
      </c>
      <c r="BK93" s="8">
        <f t="shared" si="330"/>
        <v>0.49533515390895944</v>
      </c>
      <c r="BL93" s="8">
        <f t="shared" si="331"/>
        <v>0.22632643533271468</v>
      </c>
      <c r="BM93" s="8">
        <f t="shared" si="332"/>
        <v>6.1409736465294698E-2</v>
      </c>
      <c r="BN93" s="8">
        <f t="shared" si="333"/>
        <v>0.93858924523168563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1.1910000000000001</v>
      </c>
      <c r="F94">
        <f>VLOOKUP(B94,home!$B$2:$E$405,3,FALSE)</f>
        <v>0.9042</v>
      </c>
      <c r="G94">
        <f>VLOOKUP(C94,away!$B$2:$E$405,4,FALSE)</f>
        <v>1.4855</v>
      </c>
      <c r="H94">
        <f>VLOOKUP(A94,away!$A$2:$E$405,3,FALSE)</f>
        <v>1.03</v>
      </c>
      <c r="I94">
        <f>VLOOKUP(C94,away!$B$2:$E$405,3,FALSE)</f>
        <v>1.0456000000000001</v>
      </c>
      <c r="J94">
        <f>VLOOKUP(B94,home!$B$2:$E$405,4,FALSE)</f>
        <v>1.0456000000000001</v>
      </c>
      <c r="K94" s="3">
        <f t="shared" si="278"/>
        <v>1.5997382181000002</v>
      </c>
      <c r="L94" s="3">
        <f t="shared" si="279"/>
        <v>1.1260777408000002</v>
      </c>
      <c r="M94" s="5">
        <f t="shared" si="280"/>
        <v>6.5492741524589768E-2</v>
      </c>
      <c r="N94" s="5">
        <f t="shared" si="281"/>
        <v>0.10477124162503113</v>
      </c>
      <c r="O94" s="5">
        <f t="shared" si="282"/>
        <v>7.3749918414808421E-2</v>
      </c>
      <c r="P94" s="5">
        <f t="shared" si="283"/>
        <v>0.11798056306992601</v>
      </c>
      <c r="Q94" s="5">
        <f t="shared" si="284"/>
        <v>8.3803279692675967E-2</v>
      </c>
      <c r="R94" s="5">
        <f t="shared" si="285"/>
        <v>4.1524070756365911E-2</v>
      </c>
      <c r="S94" s="5">
        <f t="shared" si="286"/>
        <v>5.3133419590744427E-2</v>
      </c>
      <c r="T94" s="5">
        <f t="shared" si="287"/>
        <v>9.4369007867959084E-2</v>
      </c>
      <c r="U94" s="5">
        <f t="shared" si="288"/>
        <v>6.6427642960047134E-2</v>
      </c>
      <c r="V94" s="5">
        <f t="shared" si="289"/>
        <v>1.063512385786552E-2</v>
      </c>
      <c r="W94" s="5">
        <f t="shared" si="290"/>
        <v>4.4687769775499125E-2</v>
      </c>
      <c r="X94" s="5">
        <f t="shared" si="291"/>
        <v>5.0321902830184589E-2</v>
      </c>
      <c r="Y94" s="5">
        <f t="shared" si="292"/>
        <v>2.8333187325885714E-2</v>
      </c>
      <c r="Z94" s="5">
        <f t="shared" si="293"/>
        <v>1.5586443928715952E-2</v>
      </c>
      <c r="AA94" s="5">
        <f t="shared" si="294"/>
        <v>2.4934230037039623E-2</v>
      </c>
      <c r="AB94" s="5">
        <f t="shared" si="295"/>
        <v>1.9944120364574641E-2</v>
      </c>
      <c r="AC94" s="5">
        <f t="shared" si="296"/>
        <v>1.1974016813358212E-3</v>
      </c>
      <c r="AD94" s="5">
        <f t="shared" si="297"/>
        <v>1.7872183297880005E-2</v>
      </c>
      <c r="AE94" s="5">
        <f t="shared" si="298"/>
        <v>2.0125467791240213E-2</v>
      </c>
      <c r="AF94" s="5">
        <f t="shared" si="299"/>
        <v>1.133142065145148E-2</v>
      </c>
      <c r="AG94" s="5">
        <f t="shared" si="300"/>
        <v>4.2533535224136467E-3</v>
      </c>
      <c r="AH94" s="5">
        <f t="shared" si="301"/>
        <v>4.3878868915885865E-3</v>
      </c>
      <c r="AI94" s="5">
        <f t="shared" si="302"/>
        <v>7.0194703571742744E-3</v>
      </c>
      <c r="AJ94" s="5">
        <f t="shared" si="303"/>
        <v>5.614657500595875E-3</v>
      </c>
      <c r="AK94" s="5">
        <f t="shared" si="304"/>
        <v>2.9939940617483484E-3</v>
      </c>
      <c r="AL94" s="5">
        <f t="shared" si="305"/>
        <v>8.6281393202533721E-5</v>
      </c>
      <c r="AM94" s="5">
        <f t="shared" si="306"/>
        <v>5.7181629325014196E-3</v>
      </c>
      <c r="AN94" s="5">
        <f t="shared" si="307"/>
        <v>6.4390959965575029E-3</v>
      </c>
      <c r="AO94" s="5">
        <f t="shared" si="308"/>
        <v>3.6254613362989006E-3</v>
      </c>
      <c r="AP94" s="5">
        <f t="shared" si="309"/>
        <v>1.360850436979071E-3</v>
      </c>
      <c r="AQ94" s="5">
        <f t="shared" si="310"/>
        <v>3.8310584641002156E-4</v>
      </c>
      <c r="AR94" s="5">
        <f t="shared" si="311"/>
        <v>9.8822035155320164E-4</v>
      </c>
      <c r="AS94" s="5">
        <f t="shared" si="312"/>
        <v>1.5808938642838744E-3</v>
      </c>
      <c r="AT94" s="5">
        <f t="shared" si="313"/>
        <v>1.2645081667273547E-3</v>
      </c>
      <c r="AU94" s="5">
        <f t="shared" si="314"/>
        <v>6.742940138044388E-4</v>
      </c>
      <c r="AV94" s="5">
        <f t="shared" si="315"/>
        <v>2.6967347602975246E-4</v>
      </c>
      <c r="AW94" s="5">
        <f t="shared" si="316"/>
        <v>4.3174959865465999E-6</v>
      </c>
      <c r="AX94" s="5">
        <f t="shared" si="317"/>
        <v>1.5245939634075498E-3</v>
      </c>
      <c r="AY94" s="5">
        <f t="shared" si="318"/>
        <v>1.7168113259512917E-3</v>
      </c>
      <c r="AZ94" s="5">
        <f t="shared" si="319"/>
        <v>9.6663150965354216E-4</v>
      </c>
      <c r="BA94" s="5">
        <f t="shared" si="320"/>
        <v>3.6283407552558451E-4</v>
      </c>
      <c r="BB94" s="5">
        <f t="shared" si="321"/>
        <v>1.0214484401327678E-4</v>
      </c>
      <c r="BC94" s="5">
        <f t="shared" si="322"/>
        <v>2.3004607036167811E-5</v>
      </c>
      <c r="BD94" s="5">
        <f t="shared" si="323"/>
        <v>1.8546882348160161E-4</v>
      </c>
      <c r="BE94" s="5">
        <f t="shared" si="324"/>
        <v>2.9670156518956081E-4</v>
      </c>
      <c r="BF94" s="5">
        <f t="shared" si="325"/>
        <v>2.373224166019146E-4</v>
      </c>
      <c r="BG94" s="5">
        <f t="shared" si="326"/>
        <v>1.2655124661664426E-4</v>
      </c>
      <c r="BH94" s="5">
        <f t="shared" si="327"/>
        <v>5.0612216440211039E-5</v>
      </c>
      <c r="BI94" s="5">
        <f t="shared" si="328"/>
        <v>1.6193259388430923E-5</v>
      </c>
      <c r="BJ94" s="8">
        <f t="shared" si="329"/>
        <v>0.48209151125455518</v>
      </c>
      <c r="BK94" s="8">
        <f t="shared" si="330"/>
        <v>0.25024234244361537</v>
      </c>
      <c r="BL94" s="8">
        <f t="shared" si="331"/>
        <v>0.25228643074405976</v>
      </c>
      <c r="BM94" s="8">
        <f t="shared" si="332"/>
        <v>0.5111724194575844</v>
      </c>
      <c r="BN94" s="8">
        <f t="shared" si="333"/>
        <v>0.48732181508339723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1.4861</v>
      </c>
      <c r="F95">
        <f>VLOOKUP(B95,home!$B$2:$E$405,3,FALSE)</f>
        <v>0.56079999999999997</v>
      </c>
      <c r="G95">
        <f>VLOOKUP(C95,away!$B$2:$E$405,4,FALSE)</f>
        <v>2.0186999999999999</v>
      </c>
      <c r="H95">
        <f>VLOOKUP(A95,away!$A$2:$E$405,3,FALSE)</f>
        <v>1.1943999999999999</v>
      </c>
      <c r="I95">
        <f>VLOOKUP(C95,away!$B$2:$E$405,3,FALSE)</f>
        <v>0.55820000000000003</v>
      </c>
      <c r="J95">
        <f>VLOOKUP(B95,home!$B$2:$E$405,4,FALSE)</f>
        <v>0.9768</v>
      </c>
      <c r="K95" s="3">
        <f t="shared" si="278"/>
        <v>1.6823944312559997</v>
      </c>
      <c r="L95" s="3">
        <f t="shared" si="279"/>
        <v>0.65124631334399996</v>
      </c>
      <c r="M95" s="5">
        <f t="shared" si="280"/>
        <v>9.6942162170470525E-2</v>
      </c>
      <c r="N95" s="5">
        <f t="shared" si="281"/>
        <v>0.16309495378951563</v>
      </c>
      <c r="O95" s="5">
        <f t="shared" si="282"/>
        <v>6.3133225721115113E-2</v>
      </c>
      <c r="P95" s="5">
        <f t="shared" si="283"/>
        <v>0.1062149873804321</v>
      </c>
      <c r="Q95" s="5">
        <f t="shared" si="284"/>
        <v>0.13719502101071787</v>
      </c>
      <c r="R95" s="5">
        <f t="shared" si="285"/>
        <v>2.0557640250195401E-2</v>
      </c>
      <c r="S95" s="5">
        <f t="shared" si="286"/>
        <v>2.9093696931338502E-2</v>
      </c>
      <c r="T95" s="5">
        <f t="shared" si="287"/>
        <v>8.9347751642382636E-2</v>
      </c>
      <c r="U95" s="5">
        <f t="shared" si="288"/>
        <v>3.4586059476692937E-2</v>
      </c>
      <c r="V95" s="5">
        <f t="shared" si="289"/>
        <v>3.5418445885957066E-3</v>
      </c>
      <c r="W95" s="5">
        <f t="shared" si="290"/>
        <v>7.6938713114827237E-2</v>
      </c>
      <c r="X95" s="5">
        <f t="shared" si="291"/>
        <v>5.0106053269462901E-2</v>
      </c>
      <c r="Y95" s="5">
        <f t="shared" si="292"/>
        <v>1.6315691233977889E-2</v>
      </c>
      <c r="Z95" s="5">
        <f t="shared" si="293"/>
        <v>4.4626958079973271E-3</v>
      </c>
      <c r="AA95" s="5">
        <f t="shared" si="294"/>
        <v>7.5080145757641971E-3</v>
      </c>
      <c r="AB95" s="5">
        <f t="shared" si="295"/>
        <v>6.315720956027282E-3</v>
      </c>
      <c r="AC95" s="5">
        <f t="shared" si="296"/>
        <v>2.4253957840578876E-4</v>
      </c>
      <c r="AD95" s="5">
        <f t="shared" si="297"/>
        <v>3.2360315623097054E-2</v>
      </c>
      <c r="AE95" s="5">
        <f t="shared" si="298"/>
        <v>2.1074536248190206E-2</v>
      </c>
      <c r="AF95" s="5">
        <f t="shared" si="299"/>
        <v>6.8623570185341806E-3</v>
      </c>
      <c r="AG95" s="5">
        <f t="shared" si="300"/>
        <v>1.4896949030569029E-3</v>
      </c>
      <c r="AH95" s="5">
        <f t="shared" si="301"/>
        <v>7.2657854813349537E-4</v>
      </c>
      <c r="AI95" s="5">
        <f t="shared" si="302"/>
        <v>1.2223917032498617E-3</v>
      </c>
      <c r="AJ95" s="5">
        <f t="shared" si="303"/>
        <v>1.0282724971805522E-3</v>
      </c>
      <c r="AK95" s="5">
        <f t="shared" si="304"/>
        <v>5.7665330769008738E-4</v>
      </c>
      <c r="AL95" s="5">
        <f t="shared" si="305"/>
        <v>1.0629570326407806E-5</v>
      </c>
      <c r="AM95" s="5">
        <f t="shared" si="306"/>
        <v>1.0888562959596998E-2</v>
      </c>
      <c r="AN95" s="5">
        <f t="shared" si="307"/>
        <v>7.0911364850515784E-3</v>
      </c>
      <c r="AO95" s="5">
        <f t="shared" si="308"/>
        <v>2.3090382466544848E-3</v>
      </c>
      <c r="AP95" s="5">
        <f t="shared" si="309"/>
        <v>5.0125088183467577E-4</v>
      </c>
      <c r="AQ95" s="5">
        <f t="shared" si="310"/>
        <v>8.1609447213815348E-5</v>
      </c>
      <c r="AR95" s="5">
        <f t="shared" si="311"/>
        <v>9.4636320165354996E-5</v>
      </c>
      <c r="AS95" s="5">
        <f t="shared" si="312"/>
        <v>1.5921561804075311E-4</v>
      </c>
      <c r="AT95" s="5">
        <f t="shared" si="313"/>
        <v>1.3393173458037269E-4</v>
      </c>
      <c r="AU95" s="5">
        <f t="shared" si="314"/>
        <v>7.5108668142158556E-5</v>
      </c>
      <c r="AV95" s="5">
        <f t="shared" si="315"/>
        <v>3.1590601255355603E-5</v>
      </c>
      <c r="AW95" s="5">
        <f t="shared" si="316"/>
        <v>3.2350895649782364E-7</v>
      </c>
      <c r="AX95" s="5">
        <f t="shared" si="317"/>
        <v>3.0531429479343924E-3</v>
      </c>
      <c r="AY95" s="5">
        <f t="shared" si="318"/>
        <v>1.9883480889545052E-3</v>
      </c>
      <c r="AZ95" s="5">
        <f t="shared" si="319"/>
        <v>6.474521812881045E-4</v>
      </c>
      <c r="BA95" s="5">
        <f t="shared" si="320"/>
        <v>1.4055028204346974E-4</v>
      </c>
      <c r="BB95" s="5">
        <f t="shared" si="321"/>
        <v>2.2883213255067255E-5</v>
      </c>
      <c r="BC95" s="5">
        <f t="shared" si="322"/>
        <v>2.9805216539654217E-6</v>
      </c>
      <c r="BD95" s="5">
        <f t="shared" si="323"/>
        <v>1.0271925769354978E-5</v>
      </c>
      <c r="BE95" s="5">
        <f t="shared" si="324"/>
        <v>1.7281430712637817E-5</v>
      </c>
      <c r="BF95" s="5">
        <f t="shared" si="325"/>
        <v>1.4537091397539136E-5</v>
      </c>
      <c r="BG95" s="5">
        <f t="shared" si="326"/>
        <v>8.1523738712931156E-6</v>
      </c>
      <c r="BH95" s="5">
        <f t="shared" si="327"/>
        <v>3.4288771006451116E-6</v>
      </c>
      <c r="BI95" s="5">
        <f t="shared" si="328"/>
        <v>1.1537447479173103E-6</v>
      </c>
      <c r="BJ95" s="8">
        <f t="shared" si="329"/>
        <v>0.62151204310924368</v>
      </c>
      <c r="BK95" s="8">
        <f t="shared" si="330"/>
        <v>0.23803420830852356</v>
      </c>
      <c r="BL95" s="8">
        <f t="shared" si="331"/>
        <v>0.13620386542183227</v>
      </c>
      <c r="BM95" s="8">
        <f t="shared" si="332"/>
        <v>0.41108679774515205</v>
      </c>
      <c r="BN95" s="8">
        <f t="shared" si="333"/>
        <v>0.58713799032244662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1.5625</v>
      </c>
      <c r="F98">
        <f>VLOOKUP(B98,home!$B$2:$E$405,3,FALSE)</f>
        <v>0.89600000000000002</v>
      </c>
      <c r="G98">
        <f>VLOOKUP(C98,away!$B$2:$E$405,4,FALSE)</f>
        <v>1.4079999999999999</v>
      </c>
      <c r="H98">
        <f>VLOOKUP(A98,away!$A$2:$E$405,3,FALSE)</f>
        <v>1.1561999999999999</v>
      </c>
      <c r="I98">
        <f>VLOOKUP(C98,away!$B$2:$E$405,3,FALSE)</f>
        <v>0.8649</v>
      </c>
      <c r="J98">
        <f>VLOOKUP(B98,home!$B$2:$E$405,4,FALSE)</f>
        <v>0.8649</v>
      </c>
      <c r="K98" s="3">
        <f t="shared" si="278"/>
        <v>1.9712000000000001</v>
      </c>
      <c r="L98" s="3">
        <f t="shared" si="279"/>
        <v>0.86489773396199998</v>
      </c>
      <c r="M98" s="5">
        <f t="shared" si="280"/>
        <v>5.8654103879418648E-2</v>
      </c>
      <c r="N98" s="5">
        <f t="shared" si="281"/>
        <v>0.11561896956711004</v>
      </c>
      <c r="O98" s="5">
        <f t="shared" si="282"/>
        <v>5.0729801532880939E-2</v>
      </c>
      <c r="P98" s="5">
        <f t="shared" si="283"/>
        <v>9.9998584781614913E-2</v>
      </c>
      <c r="Q98" s="5">
        <f t="shared" si="284"/>
        <v>0.11395405640534367</v>
      </c>
      <c r="R98" s="5">
        <f t="shared" si="285"/>
        <v>2.1938045195065359E-2</v>
      </c>
      <c r="S98" s="5">
        <f t="shared" si="286"/>
        <v>4.2621557132998256E-2</v>
      </c>
      <c r="T98" s="5">
        <f t="shared" si="287"/>
        <v>9.8558605160759677E-2</v>
      </c>
      <c r="U98" s="5">
        <f t="shared" si="288"/>
        <v>4.3244274688512836E-2</v>
      </c>
      <c r="V98" s="5">
        <f t="shared" si="289"/>
        <v>8.0738792960972344E-3</v>
      </c>
      <c r="W98" s="5">
        <f t="shared" si="290"/>
        <v>7.4875411995404512E-2</v>
      </c>
      <c r="X98" s="5">
        <f t="shared" si="291"/>
        <v>6.4759574164296507E-2</v>
      </c>
      <c r="Y98" s="5">
        <f t="shared" si="292"/>
        <v>2.8005204473522064E-2</v>
      </c>
      <c r="Z98" s="5">
        <f t="shared" si="293"/>
        <v>6.324721858922658E-3</v>
      </c>
      <c r="AA98" s="5">
        <f t="shared" si="294"/>
        <v>1.2467291728308344E-2</v>
      </c>
      <c r="AB98" s="5">
        <f t="shared" si="295"/>
        <v>1.2287762727420706E-2</v>
      </c>
      <c r="AC98" s="5">
        <f t="shared" si="296"/>
        <v>8.6031544460119143E-4</v>
      </c>
      <c r="AD98" s="5">
        <f t="shared" si="297"/>
        <v>3.6898603031335346E-2</v>
      </c>
      <c r="AE98" s="5">
        <f t="shared" si="298"/>
        <v>3.1913518148165322E-2</v>
      </c>
      <c r="AF98" s="5">
        <f t="shared" si="299"/>
        <v>1.3800964764551674E-2</v>
      </c>
      <c r="AG98" s="5">
        <f t="shared" si="300"/>
        <v>3.9788077171167176E-3</v>
      </c>
      <c r="AH98" s="5">
        <f t="shared" si="301"/>
        <v>1.3675594009305333E-3</v>
      </c>
      <c r="AI98" s="5">
        <f t="shared" si="302"/>
        <v>2.6957330911142672E-3</v>
      </c>
      <c r="AJ98" s="5">
        <f t="shared" si="303"/>
        <v>2.6569145346022225E-3</v>
      </c>
      <c r="AK98" s="5">
        <f t="shared" si="304"/>
        <v>1.7457699768693008E-3</v>
      </c>
      <c r="AL98" s="5">
        <f t="shared" si="305"/>
        <v>5.8669604502182181E-5</v>
      </c>
      <c r="AM98" s="5">
        <f t="shared" si="306"/>
        <v>1.4546905259073652E-2</v>
      </c>
      <c r="AN98" s="5">
        <f t="shared" si="307"/>
        <v>1.2581585394732701E-2</v>
      </c>
      <c r="AO98" s="5">
        <f t="shared" si="308"/>
        <v>5.4408923487768547E-3</v>
      </c>
      <c r="AP98" s="5">
        <f t="shared" si="309"/>
        <v>1.5686051543960953E-3</v>
      </c>
      <c r="AQ98" s="5">
        <f t="shared" si="310"/>
        <v>3.3917076087957389E-4</v>
      </c>
      <c r="AR98" s="5">
        <f t="shared" si="311"/>
        <v>2.365598053846498E-4</v>
      </c>
      <c r="AS98" s="5">
        <f t="shared" si="312"/>
        <v>4.6630668837422166E-4</v>
      </c>
      <c r="AT98" s="5">
        <f t="shared" si="313"/>
        <v>4.5959187206163295E-4</v>
      </c>
      <c r="AU98" s="5">
        <f t="shared" si="314"/>
        <v>3.0198249940263037E-4</v>
      </c>
      <c r="AV98" s="5">
        <f t="shared" si="315"/>
        <v>1.4881697570561626E-4</v>
      </c>
      <c r="AW98" s="5">
        <f t="shared" si="316"/>
        <v>2.7784725439655661E-6</v>
      </c>
      <c r="AX98" s="5">
        <f t="shared" si="317"/>
        <v>4.7791432744476664E-3</v>
      </c>
      <c r="AY98" s="5">
        <f t="shared" si="318"/>
        <v>4.1334701883495185E-3</v>
      </c>
      <c r="AZ98" s="5">
        <f t="shared" si="319"/>
        <v>1.7875144996514899E-3</v>
      </c>
      <c r="BA98" s="5">
        <f t="shared" si="320"/>
        <v>5.1533908005759735E-4</v>
      </c>
      <c r="BB98" s="5">
        <f t="shared" si="321"/>
        <v>1.1142890064096939E-4</v>
      </c>
      <c r="BC98" s="5">
        <f t="shared" si="322"/>
        <v>1.9274920732450263E-5</v>
      </c>
      <c r="BD98" s="5">
        <f t="shared" si="323"/>
        <v>3.4100006603945874E-5</v>
      </c>
      <c r="BE98" s="5">
        <f t="shared" si="324"/>
        <v>6.7217933017698112E-5</v>
      </c>
      <c r="BF98" s="5">
        <f t="shared" si="325"/>
        <v>6.624999478224327E-5</v>
      </c>
      <c r="BG98" s="5">
        <f t="shared" si="326"/>
        <v>4.3530663238252653E-5</v>
      </c>
      <c r="BH98" s="5">
        <f t="shared" si="327"/>
        <v>2.145191084381091E-5</v>
      </c>
      <c r="BI98" s="5">
        <f t="shared" si="328"/>
        <v>8.457201331064017E-6</v>
      </c>
      <c r="BJ98" s="8">
        <f t="shared" si="329"/>
        <v>0.62818704520934421</v>
      </c>
      <c r="BK98" s="8">
        <f t="shared" si="330"/>
        <v>0.21440058032758194</v>
      </c>
      <c r="BL98" s="8">
        <f t="shared" si="331"/>
        <v>0.15098741842645028</v>
      </c>
      <c r="BM98" s="8">
        <f t="shared" si="332"/>
        <v>0.53487551274505973</v>
      </c>
      <c r="BN98" s="8">
        <f t="shared" si="333"/>
        <v>0.46089356136143361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1.3125</v>
      </c>
      <c r="F99">
        <f>VLOOKUP(B99,home!$B$2:$E$405,3,FALSE)</f>
        <v>0.9143</v>
      </c>
      <c r="G99">
        <f>VLOOKUP(C99,away!$B$2:$E$405,4,FALSE)</f>
        <v>0.60950000000000004</v>
      </c>
      <c r="H99">
        <f>VLOOKUP(A99,away!$A$2:$E$405,3,FALSE)</f>
        <v>0.8125</v>
      </c>
      <c r="I99">
        <f>VLOOKUP(C99,away!$B$2:$E$405,3,FALSE)</f>
        <v>0.73850000000000005</v>
      </c>
      <c r="J99">
        <f>VLOOKUP(B99,home!$B$2:$E$405,4,FALSE)</f>
        <v>0.98460000000000003</v>
      </c>
      <c r="K99" s="3">
        <f t="shared" si="278"/>
        <v>0.73141142812500004</v>
      </c>
      <c r="L99" s="3">
        <f t="shared" si="279"/>
        <v>0.59079076875000003</v>
      </c>
      <c r="M99" s="5">
        <f t="shared" si="280"/>
        <v>0.26654766472259661</v>
      </c>
      <c r="N99" s="5">
        <f t="shared" si="281"/>
        <v>0.19495600811813804</v>
      </c>
      <c r="O99" s="5">
        <f t="shared" si="282"/>
        <v>0.15747389974998013</v>
      </c>
      <c r="P99" s="5">
        <f t="shared" si="283"/>
        <v>0.11517820990854605</v>
      </c>
      <c r="Q99" s="5">
        <f t="shared" si="284"/>
        <v>7.129652615961822E-2</v>
      </c>
      <c r="R99" s="5">
        <f t="shared" si="285"/>
        <v>4.6517063145675594E-2</v>
      </c>
      <c r="S99" s="5">
        <f t="shared" si="286"/>
        <v>1.2442446317756524E-2</v>
      </c>
      <c r="T99" s="5">
        <f t="shared" si="287"/>
        <v>4.2121329499045339E-2</v>
      </c>
      <c r="U99" s="5">
        <f t="shared" si="288"/>
        <v>3.4023111587559392E-2</v>
      </c>
      <c r="V99" s="5">
        <f t="shared" si="289"/>
        <v>5.9739104584366931E-4</v>
      </c>
      <c r="W99" s="5">
        <f t="shared" si="290"/>
        <v>1.7382364672919266E-2</v>
      </c>
      <c r="X99" s="5">
        <f t="shared" si="291"/>
        <v>1.0269340587806819E-2</v>
      </c>
      <c r="Y99" s="5">
        <f t="shared" si="292"/>
        <v>3.0335158102129836E-3</v>
      </c>
      <c r="Z99" s="5">
        <f t="shared" si="293"/>
        <v>9.1606171652753293E-3</v>
      </c>
      <c r="AA99" s="5">
        <f t="shared" si="294"/>
        <v>6.7001800833604167E-3</v>
      </c>
      <c r="AB99" s="5">
        <f t="shared" si="295"/>
        <v>2.4502941417326616E-3</v>
      </c>
      <c r="AC99" s="5">
        <f t="shared" si="296"/>
        <v>1.613370711465356E-5</v>
      </c>
      <c r="AD99" s="5">
        <f t="shared" si="297"/>
        <v>3.1784150424023568E-3</v>
      </c>
      <c r="AE99" s="5">
        <f t="shared" si="298"/>
        <v>1.8777782663074525E-3</v>
      </c>
      <c r="AF99" s="5">
        <f t="shared" si="299"/>
        <v>5.5468703274691108E-4</v>
      </c>
      <c r="AG99" s="5">
        <f t="shared" si="300"/>
        <v>1.0923465949740137E-4</v>
      </c>
      <c r="AH99" s="5">
        <f t="shared" si="301"/>
        <v>1.3530020143243642E-3</v>
      </c>
      <c r="AI99" s="5">
        <f t="shared" si="302"/>
        <v>9.8960113555298496E-4</v>
      </c>
      <c r="AJ99" s="5">
        <f t="shared" si="303"/>
        <v>3.6190278991446516E-4</v>
      </c>
      <c r="AK99" s="5">
        <f t="shared" si="304"/>
        <v>8.8233278804586968E-5</v>
      </c>
      <c r="AL99" s="5">
        <f t="shared" si="305"/>
        <v>2.7886216997451541E-7</v>
      </c>
      <c r="AM99" s="5">
        <f t="shared" si="306"/>
        <v>4.6494581706749827E-4</v>
      </c>
      <c r="AN99" s="5">
        <f t="shared" si="307"/>
        <v>2.7468569669240422E-4</v>
      </c>
      <c r="AO99" s="5">
        <f t="shared" si="308"/>
        <v>8.1140886956767403E-5</v>
      </c>
      <c r="AP99" s="5">
        <f t="shared" si="309"/>
        <v>1.5979095660748492E-5</v>
      </c>
      <c r="AQ99" s="5">
        <f t="shared" si="310"/>
        <v>2.3600755523358476E-6</v>
      </c>
      <c r="AR99" s="5">
        <f t="shared" si="311"/>
        <v>1.5986822003259801E-4</v>
      </c>
      <c r="AS99" s="5">
        <f t="shared" si="312"/>
        <v>1.1692944312584425E-4</v>
      </c>
      <c r="AT99" s="5">
        <f t="shared" si="313"/>
        <v>4.2761765493267352E-5</v>
      </c>
      <c r="AU99" s="5">
        <f t="shared" si="314"/>
        <v>1.042548132285901E-5</v>
      </c>
      <c r="AV99" s="5">
        <f t="shared" si="315"/>
        <v>1.9063290458107053E-6</v>
      </c>
      <c r="AW99" s="5">
        <f t="shared" si="316"/>
        <v>3.3472067934416479E-9</v>
      </c>
      <c r="AX99" s="5">
        <f t="shared" si="317"/>
        <v>5.6677780677013967E-5</v>
      </c>
      <c r="AY99" s="5">
        <f t="shared" si="318"/>
        <v>3.3484709617216984E-5</v>
      </c>
      <c r="AZ99" s="5">
        <f t="shared" si="319"/>
        <v>9.8912286680630689E-6</v>
      </c>
      <c r="BA99" s="5">
        <f t="shared" si="320"/>
        <v>1.947882196229007E-6</v>
      </c>
      <c r="BB99" s="5">
        <f t="shared" si="321"/>
        <v>2.8769770503614332E-7</v>
      </c>
      <c r="BC99" s="5">
        <f t="shared" si="322"/>
        <v>3.399382966518279E-8</v>
      </c>
      <c r="BD99" s="5">
        <f t="shared" si="323"/>
        <v>1.5741444768625447E-5</v>
      </c>
      <c r="BE99" s="5">
        <f t="shared" si="324"/>
        <v>1.1513472598971149E-5</v>
      </c>
      <c r="BF99" s="5">
        <f t="shared" si="325"/>
        <v>4.2105427181457709E-6</v>
      </c>
      <c r="BG99" s="5">
        <f t="shared" si="326"/>
        <v>1.0265463542201064E-6</v>
      </c>
      <c r="BH99" s="5">
        <f t="shared" si="327"/>
        <v>1.8770693374416E-7</v>
      </c>
      <c r="BI99" s="5">
        <f t="shared" si="328"/>
        <v>2.7458199295756175E-8</v>
      </c>
      <c r="BJ99" s="8">
        <f t="shared" si="329"/>
        <v>0.34572063471331782</v>
      </c>
      <c r="BK99" s="8">
        <f t="shared" si="330"/>
        <v>0.39481560927364473</v>
      </c>
      <c r="BL99" s="8">
        <f t="shared" si="331"/>
        <v>0.25032188633749791</v>
      </c>
      <c r="BM99" s="8">
        <f t="shared" si="332"/>
        <v>0.14801589432277076</v>
      </c>
      <c r="BN99" s="8">
        <f t="shared" si="333"/>
        <v>0.85196937180455468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1.3125</v>
      </c>
      <c r="F100">
        <f>VLOOKUP(B100,home!$B$2:$E$405,3,FALSE)</f>
        <v>0.30480000000000002</v>
      </c>
      <c r="G100">
        <f>VLOOKUP(C100,away!$B$2:$E$405,4,FALSE)</f>
        <v>2.2856999999999998</v>
      </c>
      <c r="H100">
        <f>VLOOKUP(A100,away!$A$2:$E$405,3,FALSE)</f>
        <v>0.8125</v>
      </c>
      <c r="I100">
        <f>VLOOKUP(C100,away!$B$2:$E$405,3,FALSE)</f>
        <v>0.2051</v>
      </c>
      <c r="J100">
        <f>VLOOKUP(B100,home!$B$2:$E$405,4,FALSE)</f>
        <v>0.98460000000000003</v>
      </c>
      <c r="K100" s="3">
        <f t="shared" si="278"/>
        <v>0.91439428499999997</v>
      </c>
      <c r="L100" s="3">
        <f t="shared" si="279"/>
        <v>0.16407743625000001</v>
      </c>
      <c r="M100" s="5">
        <f t="shared" si="280"/>
        <v>0.34011491905824276</v>
      </c>
      <c r="N100" s="5">
        <f t="shared" si="281"/>
        <v>0.31099913823009478</v>
      </c>
      <c r="O100" s="5">
        <f t="shared" si="282"/>
        <v>5.5805183949452747E-2</v>
      </c>
      <c r="P100" s="5">
        <f t="shared" si="283"/>
        <v>5.1027941276753322E-2</v>
      </c>
      <c r="Q100" s="5">
        <f t="shared" si="284"/>
        <v>0.14218791731876179</v>
      </c>
      <c r="R100" s="5">
        <f t="shared" si="285"/>
        <v>4.5781857559429283E-3</v>
      </c>
      <c r="S100" s="5">
        <f t="shared" si="286"/>
        <v>1.9139492602630358E-3</v>
      </c>
      <c r="T100" s="5">
        <f t="shared" si="287"/>
        <v>2.3329828939389414E-2</v>
      </c>
      <c r="U100" s="5">
        <f t="shared" si="288"/>
        <v>4.1862668909026183E-3</v>
      </c>
      <c r="V100" s="5">
        <f t="shared" si="289"/>
        <v>3.1905846781244069E-5</v>
      </c>
      <c r="W100" s="5">
        <f t="shared" si="290"/>
        <v>4.333860633077611E-2</v>
      </c>
      <c r="X100" s="5">
        <f t="shared" si="291"/>
        <v>7.1108874174017648E-3</v>
      </c>
      <c r="Y100" s="5">
        <f t="shared" si="292"/>
        <v>5.8336808845483256E-4</v>
      </c>
      <c r="Z100" s="5">
        <f t="shared" si="293"/>
        <v>2.503923271704614E-4</v>
      </c>
      <c r="AA100" s="5">
        <f t="shared" si="294"/>
        <v>2.2895731297252012E-4</v>
      </c>
      <c r="AB100" s="5">
        <f t="shared" si="295"/>
        <v>1.0467862924551435E-4</v>
      </c>
      <c r="AC100" s="5">
        <f t="shared" si="296"/>
        <v>2.9918006839542843E-7</v>
      </c>
      <c r="AD100" s="5">
        <f t="shared" si="297"/>
        <v>9.9071434871816234E-3</v>
      </c>
      <c r="AE100" s="5">
        <f t="shared" si="298"/>
        <v>1.6255387039376457E-3</v>
      </c>
      <c r="AF100" s="5">
        <f t="shared" si="299"/>
        <v>1.3335711153361835E-4</v>
      </c>
      <c r="AG100" s="5">
        <f t="shared" si="300"/>
        <v>7.2936309887138041E-6</v>
      </c>
      <c r="AH100" s="5">
        <f t="shared" si="301"/>
        <v>1.0270932774700131E-5</v>
      </c>
      <c r="AI100" s="5">
        <f t="shared" si="302"/>
        <v>9.3916822308049917E-6</v>
      </c>
      <c r="AJ100" s="5">
        <f t="shared" si="303"/>
        <v>4.2938502791920667E-6</v>
      </c>
      <c r="AK100" s="5">
        <f t="shared" si="304"/>
        <v>1.3087573853129602E-6</v>
      </c>
      <c r="AL100" s="5">
        <f t="shared" si="305"/>
        <v>1.7954570182959433E-9</v>
      </c>
      <c r="AM100" s="5">
        <f t="shared" si="306"/>
        <v>1.81180707707077E-3</v>
      </c>
      <c r="AN100" s="5">
        <f t="shared" si="307"/>
        <v>2.9727666018537812E-4</v>
      </c>
      <c r="AO100" s="5">
        <f t="shared" si="308"/>
        <v>2.4388196130089648E-5</v>
      </c>
      <c r="AP100" s="5">
        <f t="shared" si="309"/>
        <v>1.3338508985957609E-6</v>
      </c>
      <c r="AQ100" s="5">
        <f t="shared" si="310"/>
        <v>5.4713708945337793E-8</v>
      </c>
      <c r="AR100" s="5">
        <f t="shared" si="311"/>
        <v>3.3704566351377922E-7</v>
      </c>
      <c r="AS100" s="5">
        <f t="shared" si="312"/>
        <v>3.0819262850103276E-7</v>
      </c>
      <c r="AT100" s="5">
        <f t="shared" si="313"/>
        <v>1.409047890902362E-7</v>
      </c>
      <c r="AU100" s="5">
        <f t="shared" si="314"/>
        <v>4.2947511291080783E-8</v>
      </c>
      <c r="AV100" s="5">
        <f t="shared" si="315"/>
        <v>9.8177397198843089E-9</v>
      </c>
      <c r="AW100" s="5">
        <f t="shared" si="316"/>
        <v>7.4826404384652818E-12</v>
      </c>
      <c r="AX100" s="5">
        <f t="shared" si="317"/>
        <v>2.7611767279934427E-4</v>
      </c>
      <c r="AY100" s="5">
        <f t="shared" si="318"/>
        <v>4.5304679856232771E-5</v>
      </c>
      <c r="AZ100" s="5">
        <f t="shared" si="319"/>
        <v>3.7167378604688459E-6</v>
      </c>
      <c r="BA100" s="5">
        <f t="shared" si="320"/>
        <v>2.0327760645301292E-7</v>
      </c>
      <c r="BB100" s="5">
        <f t="shared" si="321"/>
        <v>8.3383171284617034E-9</v>
      </c>
      <c r="BC100" s="5">
        <f t="shared" si="322"/>
        <v>2.7362593941549166E-10</v>
      </c>
      <c r="BD100" s="5">
        <f t="shared" si="323"/>
        <v>9.2169313947535097E-9</v>
      </c>
      <c r="BE100" s="5">
        <f t="shared" si="324"/>
        <v>8.4279093925996885E-9</v>
      </c>
      <c r="BF100" s="5">
        <f t="shared" si="325"/>
        <v>3.8532160915454871E-9</v>
      </c>
      <c r="BG100" s="5">
        <f t="shared" si="326"/>
        <v>1.1744529243264102E-9</v>
      </c>
      <c r="BH100" s="5">
        <f t="shared" si="327"/>
        <v>2.6847826050140172E-10</v>
      </c>
      <c r="BI100" s="5">
        <f t="shared" si="328"/>
        <v>4.9098997409844613E-11</v>
      </c>
      <c r="BJ100" s="8">
        <f t="shared" si="329"/>
        <v>0.54168329073657939</v>
      </c>
      <c r="BK100" s="8">
        <f t="shared" si="330"/>
        <v>0.39313432109742202</v>
      </c>
      <c r="BL100" s="8">
        <f t="shared" si="331"/>
        <v>6.4929399659605563E-2</v>
      </c>
      <c r="BM100" s="8">
        <f t="shared" si="332"/>
        <v>9.5238813559155727E-2</v>
      </c>
      <c r="BN100" s="8">
        <f t="shared" si="333"/>
        <v>0.90471328558924846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1.3523000000000001</v>
      </c>
      <c r="F101">
        <f>VLOOKUP(B101,home!$B$2:$E$405,3,FALSE)</f>
        <v>0.73950000000000005</v>
      </c>
      <c r="G101">
        <f>VLOOKUP(C101,away!$B$2:$E$405,4,FALSE)</f>
        <v>0.98599999999999999</v>
      </c>
      <c r="H101">
        <f>VLOOKUP(A101,away!$A$2:$E$405,3,FALSE)</f>
        <v>1.1932</v>
      </c>
      <c r="I101">
        <f>VLOOKUP(C101,away!$B$2:$E$405,3,FALSE)</f>
        <v>0.83809999999999996</v>
      </c>
      <c r="J101">
        <f>VLOOKUP(B101,home!$B$2:$E$405,4,FALSE)</f>
        <v>1.5085</v>
      </c>
      <c r="K101" s="3">
        <f t="shared" si="278"/>
        <v>0.98602548810000012</v>
      </c>
      <c r="L101" s="3">
        <f t="shared" si="279"/>
        <v>1.5085315578199998</v>
      </c>
      <c r="M101" s="5">
        <f t="shared" si="280"/>
        <v>8.2533001625914551E-2</v>
      </c>
      <c r="N101" s="5">
        <f t="shared" si="281"/>
        <v>8.1379643212550493E-2</v>
      </c>
      <c r="O101" s="5">
        <f t="shared" si="282"/>
        <v>0.12450363751430145</v>
      </c>
      <c r="P101" s="5">
        <f t="shared" si="283"/>
        <v>0.12276375995026458</v>
      </c>
      <c r="Q101" s="5">
        <f t="shared" si="284"/>
        <v>4.0121201210029482E-2</v>
      </c>
      <c r="R101" s="5">
        <f t="shared" si="285"/>
        <v>9.3908833126852873E-2</v>
      </c>
      <c r="S101" s="5">
        <f t="shared" si="286"/>
        <v>4.5651256043721958E-2</v>
      </c>
      <c r="T101" s="5">
        <f t="shared" si="287"/>
        <v>6.052409816297543E-2</v>
      </c>
      <c r="U101" s="5">
        <f t="shared" si="288"/>
        <v>9.2596503020806561E-2</v>
      </c>
      <c r="V101" s="5">
        <f t="shared" si="289"/>
        <v>7.5448874025789946E-3</v>
      </c>
      <c r="W101" s="5">
        <f t="shared" si="290"/>
        <v>1.318684233542588E-2</v>
      </c>
      <c r="X101" s="5">
        <f t="shared" si="291"/>
        <v>1.9892767810986728E-2</v>
      </c>
      <c r="Y101" s="5">
        <f t="shared" si="292"/>
        <v>1.5004434007629679E-2</v>
      </c>
      <c r="Z101" s="5">
        <f t="shared" si="293"/>
        <v>4.7221479443303259E-2</v>
      </c>
      <c r="AA101" s="5">
        <f t="shared" si="294"/>
        <v>4.6561582316887215E-2</v>
      </c>
      <c r="AB101" s="5">
        <f t="shared" si="295"/>
        <v>2.2955453465358523E-2</v>
      </c>
      <c r="AC101" s="5">
        <f t="shared" si="296"/>
        <v>7.0141543965362193E-4</v>
      </c>
      <c r="AD101" s="5">
        <f t="shared" si="297"/>
        <v>3.2506406625715115E-3</v>
      </c>
      <c r="AE101" s="5">
        <f t="shared" si="298"/>
        <v>4.903694022622038E-3</v>
      </c>
      <c r="AF101" s="5">
        <f t="shared" si="299"/>
        <v>3.6986885915093227E-3</v>
      </c>
      <c r="AG101" s="5">
        <f t="shared" si="300"/>
        <v>1.8598628209468731E-3</v>
      </c>
      <c r="AH101" s="5">
        <f t="shared" si="301"/>
        <v>1.7808772986792849E-2</v>
      </c>
      <c r="AI101" s="5">
        <f t="shared" si="302"/>
        <v>1.7559904076764516E-2</v>
      </c>
      <c r="AJ101" s="5">
        <f t="shared" si="303"/>
        <v>8.6572564941404563E-3</v>
      </c>
      <c r="AK101" s="5">
        <f t="shared" si="304"/>
        <v>2.8454251867472474E-3</v>
      </c>
      <c r="AL101" s="5">
        <f t="shared" si="305"/>
        <v>4.1732831697719029E-5</v>
      </c>
      <c r="AM101" s="5">
        <f t="shared" si="306"/>
        <v>6.4104290918995681E-4</v>
      </c>
      <c r="AN101" s="5">
        <f t="shared" si="307"/>
        <v>9.6703345842979018E-4</v>
      </c>
      <c r="AO101" s="5">
        <f t="shared" si="308"/>
        <v>7.2940024475457669E-4</v>
      </c>
      <c r="AP101" s="5">
        <f t="shared" si="309"/>
        <v>3.6677442916463693E-4</v>
      </c>
      <c r="AQ101" s="5">
        <f t="shared" si="310"/>
        <v>1.3832270024906782E-4</v>
      </c>
      <c r="AR101" s="5">
        <f t="shared" si="311"/>
        <v>5.3730192113258697E-3</v>
      </c>
      <c r="AS101" s="5">
        <f t="shared" si="312"/>
        <v>5.2979338904182681E-3</v>
      </c>
      <c r="AT101" s="5">
        <f t="shared" si="313"/>
        <v>2.6119489251106029E-3</v>
      </c>
      <c r="AU101" s="5">
        <f t="shared" si="314"/>
        <v>8.5848273792481775E-4</v>
      </c>
      <c r="AV101" s="5">
        <f t="shared" si="315"/>
        <v>2.1162146517193566E-4</v>
      </c>
      <c r="AW101" s="5">
        <f t="shared" si="316"/>
        <v>1.7243201142620627E-6</v>
      </c>
      <c r="AX101" s="5">
        <f t="shared" si="317"/>
        <v>1.0534744123784515E-4</v>
      </c>
      <c r="AY101" s="5">
        <f t="shared" si="318"/>
        <v>1.5891993964287741E-4</v>
      </c>
      <c r="AZ101" s="5">
        <f t="shared" si="319"/>
        <v>1.1986787205906512E-4</v>
      </c>
      <c r="BA101" s="5">
        <f t="shared" si="320"/>
        <v>6.0274822589943311E-5</v>
      </c>
      <c r="BB101" s="5">
        <f t="shared" si="321"/>
        <v>2.2731618004732838E-5</v>
      </c>
      <c r="BC101" s="5">
        <f t="shared" si="322"/>
        <v>6.8582726240897565E-6</v>
      </c>
      <c r="BD101" s="5">
        <f t="shared" si="323"/>
        <v>1.3508948401763667E-3</v>
      </c>
      <c r="BE101" s="5">
        <f t="shared" si="324"/>
        <v>1.3320167441566735E-3</v>
      </c>
      <c r="BF101" s="5">
        <f t="shared" si="325"/>
        <v>6.5670123015722844E-4</v>
      </c>
      <c r="BG101" s="5">
        <f t="shared" si="326"/>
        <v>2.1584138366721728E-4</v>
      </c>
      <c r="BH101" s="5">
        <f t="shared" si="327"/>
        <v>5.320627642066181E-5</v>
      </c>
      <c r="BI101" s="5">
        <f t="shared" si="328"/>
        <v>1.0492548935533324E-5</v>
      </c>
      <c r="BJ101" s="8">
        <f t="shared" si="329"/>
        <v>0.24713844654519404</v>
      </c>
      <c r="BK101" s="8">
        <f t="shared" si="330"/>
        <v>0.25939497323347432</v>
      </c>
      <c r="BL101" s="8">
        <f t="shared" si="331"/>
        <v>0.44536952744211689</v>
      </c>
      <c r="BM101" s="8">
        <f t="shared" si="332"/>
        <v>0.45375715440464659</v>
      </c>
      <c r="BN101" s="8">
        <f t="shared" si="333"/>
        <v>0.54521007663991339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1.5163</v>
      </c>
      <c r="F102">
        <f>VLOOKUP(B102,home!$B$2:$E$405,3,FALSE)</f>
        <v>0.53959999999999997</v>
      </c>
      <c r="G102">
        <f>VLOOKUP(C102,away!$B$2:$E$405,4,FALSE)</f>
        <v>0.77939999999999998</v>
      </c>
      <c r="H102">
        <f>VLOOKUP(A102,away!$A$2:$E$405,3,FALSE)</f>
        <v>1.0435000000000001</v>
      </c>
      <c r="I102">
        <f>VLOOKUP(C102,away!$B$2:$E$405,3,FALSE)</f>
        <v>0.95830000000000004</v>
      </c>
      <c r="J102">
        <f>VLOOKUP(B102,home!$B$2:$E$405,4,FALSE)</f>
        <v>1.3938999999999999</v>
      </c>
      <c r="K102" s="3">
        <f t="shared" si="278"/>
        <v>0.63770155711199994</v>
      </c>
      <c r="L102" s="3">
        <f t="shared" si="279"/>
        <v>1.3938805550950002</v>
      </c>
      <c r="M102" s="5">
        <f t="shared" si="280"/>
        <v>0.13112789790221563</v>
      </c>
      <c r="N102" s="5">
        <f t="shared" si="281"/>
        <v>8.3620464673066247E-2</v>
      </c>
      <c r="O102" s="5">
        <f t="shared" si="282"/>
        <v>0.18277662711638082</v>
      </c>
      <c r="P102" s="5">
        <f t="shared" si="283"/>
        <v>0.11655693971579542</v>
      </c>
      <c r="Q102" s="5">
        <f t="shared" si="284"/>
        <v>2.6662450264221659E-2</v>
      </c>
      <c r="R102" s="5">
        <f t="shared" si="285"/>
        <v>0.12738439323168643</v>
      </c>
      <c r="S102" s="5">
        <f t="shared" si="286"/>
        <v>2.5901277327808867E-2</v>
      </c>
      <c r="T102" s="5">
        <f t="shared" si="287"/>
        <v>3.7164270974486116E-2</v>
      </c>
      <c r="U102" s="5">
        <f t="shared" si="288"/>
        <v>8.123322591561373E-2</v>
      </c>
      <c r="V102" s="5">
        <f t="shared" si="289"/>
        <v>2.558124691284924E-3</v>
      </c>
      <c r="W102" s="5">
        <f t="shared" si="290"/>
        <v>5.6675620166384702E-3</v>
      </c>
      <c r="X102" s="5">
        <f t="shared" si="291"/>
        <v>7.8999044897873679E-3</v>
      </c>
      <c r="Y102" s="5">
        <f t="shared" si="292"/>
        <v>5.5057616277111527E-3</v>
      </c>
      <c r="Z102" s="5">
        <f t="shared" si="293"/>
        <v>5.9186209582740949E-2</v>
      </c>
      <c r="AA102" s="5">
        <f t="shared" si="294"/>
        <v>3.7743138010471071E-2</v>
      </c>
      <c r="AB102" s="5">
        <f t="shared" si="295"/>
        <v>1.2034428939785255E-2</v>
      </c>
      <c r="AC102" s="5">
        <f t="shared" si="296"/>
        <v>1.4211658531368223E-4</v>
      </c>
      <c r="AD102" s="5">
        <f t="shared" si="297"/>
        <v>9.0355328075979462E-4</v>
      </c>
      <c r="AE102" s="5">
        <f t="shared" si="298"/>
        <v>1.2594453485433709E-3</v>
      </c>
      <c r="AF102" s="5">
        <f t="shared" si="299"/>
        <v>8.7775819076972529E-4</v>
      </c>
      <c r="AG102" s="5">
        <f t="shared" si="300"/>
        <v>4.0783002472976254E-4</v>
      </c>
      <c r="AH102" s="5">
        <f t="shared" si="301"/>
        <v>2.0624626666789988E-2</v>
      </c>
      <c r="AI102" s="5">
        <f t="shared" si="302"/>
        <v>1.3152356540265652E-2</v>
      </c>
      <c r="AJ102" s="5">
        <f t="shared" si="303"/>
        <v>4.1936391227098005E-3</v>
      </c>
      <c r="AK102" s="5">
        <f t="shared" si="304"/>
        <v>8.9143006617261385E-4</v>
      </c>
      <c r="AL102" s="5">
        <f t="shared" si="305"/>
        <v>5.0529824795556894E-6</v>
      </c>
      <c r="AM102" s="5">
        <f t="shared" si="306"/>
        <v>1.1523946681483546E-4</v>
      </c>
      <c r="AN102" s="5">
        <f t="shared" si="307"/>
        <v>1.6063005197271469E-4</v>
      </c>
      <c r="AO102" s="5">
        <f t="shared" si="308"/>
        <v>1.1194955300433317E-4</v>
      </c>
      <c r="AP102" s="5">
        <f t="shared" si="309"/>
        <v>5.2014768361439016E-5</v>
      </c>
      <c r="AQ102" s="5">
        <f t="shared" si="310"/>
        <v>1.8125593549195115E-5</v>
      </c>
      <c r="AR102" s="5">
        <f t="shared" si="311"/>
        <v>5.7496532133864764E-3</v>
      </c>
      <c r="AS102" s="5">
        <f t="shared" si="312"/>
        <v>3.6665628070305695E-3</v>
      </c>
      <c r="AT102" s="5">
        <f t="shared" si="313"/>
        <v>1.1690864056461696E-3</v>
      </c>
      <c r="AU102" s="5">
        <f t="shared" si="314"/>
        <v>2.4850940709301121E-4</v>
      </c>
      <c r="AV102" s="5">
        <f t="shared" si="315"/>
        <v>3.9618708965048282E-5</v>
      </c>
      <c r="AW102" s="5">
        <f t="shared" si="316"/>
        <v>1.2476372383094188E-7</v>
      </c>
      <c r="AX102" s="5">
        <f t="shared" si="317"/>
        <v>1.2248064571429531E-5</v>
      </c>
      <c r="AY102" s="5">
        <f t="shared" si="318"/>
        <v>1.7072339043663599E-5</v>
      </c>
      <c r="AZ102" s="5">
        <f t="shared" si="319"/>
        <v>1.1898400711475933E-5</v>
      </c>
      <c r="BA102" s="5">
        <f t="shared" si="320"/>
        <v>5.5283164628182727E-6</v>
      </c>
      <c r="BB102" s="5">
        <f t="shared" si="321"/>
        <v>1.9264532049834901E-6</v>
      </c>
      <c r="BC102" s="5">
        <f t="shared" si="322"/>
        <v>5.3704913254538602E-7</v>
      </c>
      <c r="BD102" s="5">
        <f t="shared" si="323"/>
        <v>1.3357216354464825E-3</v>
      </c>
      <c r="BE102" s="5">
        <f t="shared" si="324"/>
        <v>8.5179176679240894E-4</v>
      </c>
      <c r="BF102" s="5">
        <f t="shared" si="325"/>
        <v>2.715944680093503E-4</v>
      </c>
      <c r="BG102" s="5">
        <f t="shared" si="326"/>
        <v>5.7732071717522656E-5</v>
      </c>
      <c r="BH102" s="5">
        <f t="shared" si="327"/>
        <v>9.2039580073914623E-6</v>
      </c>
      <c r="BI102" s="5">
        <f t="shared" si="328"/>
        <v>1.1738756705813995E-6</v>
      </c>
      <c r="BJ102" s="8">
        <f t="shared" si="329"/>
        <v>0.17047617094754311</v>
      </c>
      <c r="BK102" s="8">
        <f t="shared" si="330"/>
        <v>0.27630848154394172</v>
      </c>
      <c r="BL102" s="8">
        <f t="shared" si="331"/>
        <v>0.49343451392764037</v>
      </c>
      <c r="BM102" s="8">
        <f t="shared" si="332"/>
        <v>0.33125965552318015</v>
      </c>
      <c r="BN102" s="8">
        <f t="shared" si="333"/>
        <v>0.66812877290336625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1.5163</v>
      </c>
      <c r="F103">
        <f>VLOOKUP(B103,home!$B$2:$E$405,3,FALSE)</f>
        <v>0.93430000000000002</v>
      </c>
      <c r="G103">
        <f>VLOOKUP(C103,away!$B$2:$E$405,4,FALSE)</f>
        <v>0.76939999999999997</v>
      </c>
      <c r="H103">
        <f>VLOOKUP(A103,away!$A$2:$E$405,3,FALSE)</f>
        <v>1.0435000000000001</v>
      </c>
      <c r="I103">
        <f>VLOOKUP(C103,away!$B$2:$E$405,3,FALSE)</f>
        <v>0.63890000000000002</v>
      </c>
      <c r="J103">
        <f>VLOOKUP(B103,home!$B$2:$E$405,4,FALSE)</f>
        <v>1.5173000000000001</v>
      </c>
      <c r="K103" s="3">
        <f t="shared" si="278"/>
        <v>1.0899928918459998</v>
      </c>
      <c r="L103" s="3">
        <f t="shared" si="279"/>
        <v>1.0115719991950001</v>
      </c>
      <c r="M103" s="5">
        <f t="shared" si="280"/>
        <v>0.12226494714810499</v>
      </c>
      <c r="N103" s="5">
        <f t="shared" si="281"/>
        <v>0.13326792331336129</v>
      </c>
      <c r="O103" s="5">
        <f t="shared" si="282"/>
        <v>0.12367979701807957</v>
      </c>
      <c r="P103" s="5">
        <f t="shared" si="283"/>
        <v>0.13481009961466281</v>
      </c>
      <c r="Q103" s="5">
        <f t="shared" si="284"/>
        <v>7.2630544561320787E-2</v>
      </c>
      <c r="R103" s="5">
        <f t="shared" si="285"/>
        <v>6.2555509764805284E-2</v>
      </c>
      <c r="S103" s="5">
        <f t="shared" si="286"/>
        <v>3.7160615904288208E-2</v>
      </c>
      <c r="T103" s="5">
        <f t="shared" si="287"/>
        <v>7.3471025164516798E-2</v>
      </c>
      <c r="U103" s="5">
        <f t="shared" si="288"/>
        <v>6.8185060989440785E-2</v>
      </c>
      <c r="V103" s="5">
        <f t="shared" si="289"/>
        <v>4.5526143098351592E-3</v>
      </c>
      <c r="W103" s="5">
        <f t="shared" si="290"/>
        <v>2.6388925767581277E-2</v>
      </c>
      <c r="X103" s="5">
        <f t="shared" si="291"/>
        <v>2.6694298395320643E-2</v>
      </c>
      <c r="Y103" s="5">
        <f t="shared" si="292"/>
        <v>1.3501602397431192E-2</v>
      </c>
      <c r="Z103" s="5">
        <f t="shared" si="293"/>
        <v>2.1093134024482142E-2</v>
      </c>
      <c r="AA103" s="5">
        <f t="shared" si="294"/>
        <v>2.2991366153440544E-2</v>
      </c>
      <c r="AB103" s="5">
        <f t="shared" si="295"/>
        <v>1.2530212840539446E-2</v>
      </c>
      <c r="AC103" s="5">
        <f t="shared" si="296"/>
        <v>3.1373382300681419E-4</v>
      </c>
      <c r="AD103" s="5">
        <f t="shared" si="297"/>
        <v>7.1909353775288318E-3</v>
      </c>
      <c r="AE103" s="5">
        <f t="shared" si="298"/>
        <v>7.2741488759288922E-3</v>
      </c>
      <c r="AF103" s="5">
        <f t="shared" si="299"/>
        <v>3.679162660432726E-3</v>
      </c>
      <c r="AG103" s="5">
        <f t="shared" si="300"/>
        <v>1.2405793092591759E-3</v>
      </c>
      <c r="AH103" s="5">
        <f t="shared" si="301"/>
        <v>5.3343059386083691E-3</v>
      </c>
      <c r="AI103" s="5">
        <f t="shared" si="302"/>
        <v>5.8143555560150268E-3</v>
      </c>
      <c r="AJ103" s="5">
        <f t="shared" si="303"/>
        <v>3.1688031133608368E-3</v>
      </c>
      <c r="AK103" s="5">
        <f t="shared" si="304"/>
        <v>1.1513242897409292E-3</v>
      </c>
      <c r="AL103" s="5">
        <f t="shared" si="305"/>
        <v>1.3836995449171361E-5</v>
      </c>
      <c r="AM103" s="5">
        <f t="shared" si="306"/>
        <v>1.5676136894460721E-3</v>
      </c>
      <c r="AN103" s="5">
        <f t="shared" si="307"/>
        <v>1.585754113798413E-3</v>
      </c>
      <c r="AO103" s="5">
        <f t="shared" si="308"/>
        <v>8.0205222956337811E-4</v>
      </c>
      <c r="AP103" s="5">
        <f t="shared" si="309"/>
        <v>2.7044452577274452E-4</v>
      </c>
      <c r="AQ103" s="5">
        <f t="shared" si="310"/>
        <v>6.839352740181972E-5</v>
      </c>
      <c r="AR103" s="5">
        <f t="shared" si="311"/>
        <v>1.0792069045271661E-3</v>
      </c>
      <c r="AS103" s="5">
        <f t="shared" si="312"/>
        <v>1.1763278547657356E-3</v>
      </c>
      <c r="AT103" s="5">
        <f t="shared" si="313"/>
        <v>6.4109450008755257E-4</v>
      </c>
      <c r="AU103" s="5">
        <f t="shared" si="314"/>
        <v>2.3292948269899912E-4</v>
      </c>
      <c r="AV103" s="5">
        <f t="shared" si="315"/>
        <v>6.3472870110818687E-5</v>
      </c>
      <c r="AW103" s="5">
        <f t="shared" si="316"/>
        <v>4.2379883886526273E-7</v>
      </c>
      <c r="AX103" s="5">
        <f t="shared" si="317"/>
        <v>2.8478129644278336E-4</v>
      </c>
      <c r="AY103" s="5">
        <f t="shared" si="318"/>
        <v>2.8807678537597032E-4</v>
      </c>
      <c r="AZ103" s="5">
        <f t="shared" si="319"/>
        <v>1.4570520485221962E-4</v>
      </c>
      <c r="BA103" s="5">
        <f t="shared" si="320"/>
        <v>4.9130435121825614E-5</v>
      </c>
      <c r="BB103" s="5">
        <f t="shared" si="321"/>
        <v>1.2424743119376344E-5</v>
      </c>
      <c r="BC103" s="5">
        <f t="shared" si="322"/>
        <v>2.5137044473503708E-6</v>
      </c>
      <c r="BD103" s="5">
        <f t="shared" si="323"/>
        <v>1.8194924765959879E-4</v>
      </c>
      <c r="BE103" s="5">
        <f t="shared" si="324"/>
        <v>1.9832338662569007E-4</v>
      </c>
      <c r="BF103" s="5">
        <f t="shared" si="325"/>
        <v>1.0808554085441409E-4</v>
      </c>
      <c r="BG103" s="5">
        <f t="shared" si="326"/>
        <v>3.9270823747547274E-5</v>
      </c>
      <c r="BH103" s="5">
        <f t="shared" si="327"/>
        <v>1.07012296854409E-5</v>
      </c>
      <c r="BI103" s="5">
        <f t="shared" si="328"/>
        <v>2.3328528582283978E-6</v>
      </c>
      <c r="BJ103" s="8">
        <f t="shared" si="329"/>
        <v>0.37041603607802359</v>
      </c>
      <c r="BK103" s="8">
        <f t="shared" si="330"/>
        <v>0.29940392458072312</v>
      </c>
      <c r="BL103" s="8">
        <f t="shared" si="331"/>
        <v>0.30914443035765182</v>
      </c>
      <c r="BM103" s="8">
        <f t="shared" si="332"/>
        <v>0.35056105063400889</v>
      </c>
      <c r="BN103" s="8">
        <f t="shared" si="333"/>
        <v>0.64920882142033476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1.5163</v>
      </c>
      <c r="F104">
        <f>VLOOKUP(B104,home!$B$2:$E$405,3,FALSE)</f>
        <v>0.65949999999999998</v>
      </c>
      <c r="G104">
        <f>VLOOKUP(C104,away!$B$2:$E$405,4,FALSE)</f>
        <v>1.0192000000000001</v>
      </c>
      <c r="H104">
        <f>VLOOKUP(A104,away!$A$2:$E$405,3,FALSE)</f>
        <v>1.0435000000000001</v>
      </c>
      <c r="I104">
        <f>VLOOKUP(C104,away!$B$2:$E$405,3,FALSE)</f>
        <v>0.87119999999999997</v>
      </c>
      <c r="J104">
        <f>VLOOKUP(B104,home!$B$2:$E$405,4,FALSE)</f>
        <v>1.0454000000000001</v>
      </c>
      <c r="K104" s="3">
        <f t="shared" si="278"/>
        <v>1.0191998471200001</v>
      </c>
      <c r="L104" s="3">
        <f t="shared" si="279"/>
        <v>0.95037021288000012</v>
      </c>
      <c r="M104" s="5">
        <f t="shared" si="280"/>
        <v>0.13951682718684802</v>
      </c>
      <c r="N104" s="5">
        <f t="shared" si="281"/>
        <v>0.14219552893950296</v>
      </c>
      <c r="O104" s="5">
        <f t="shared" si="282"/>
        <v>0.13259263675390692</v>
      </c>
      <c r="P104" s="5">
        <f t="shared" si="283"/>
        <v>0.13513839510881964</v>
      </c>
      <c r="Q104" s="5">
        <f t="shared" si="284"/>
        <v>7.2462830678144477E-2</v>
      </c>
      <c r="R104" s="5">
        <f t="shared" si="285"/>
        <v>6.3006046209065539E-2</v>
      </c>
      <c r="S104" s="5">
        <f t="shared" si="286"/>
        <v>3.2724342648879079E-2</v>
      </c>
      <c r="T104" s="5">
        <f t="shared" si="287"/>
        <v>6.8866515817475563E-2</v>
      </c>
      <c r="U104" s="5">
        <f t="shared" si="288"/>
        <v>6.4215752663915243E-2</v>
      </c>
      <c r="V104" s="5">
        <f t="shared" si="289"/>
        <v>3.521928928040925E-3</v>
      </c>
      <c r="W104" s="5">
        <f t="shared" si="290"/>
        <v>2.4618035316349107E-2</v>
      </c>
      <c r="X104" s="5">
        <f t="shared" si="291"/>
        <v>2.3396247464286059E-2</v>
      </c>
      <c r="Y104" s="5">
        <f t="shared" si="292"/>
        <v>1.1117548341613354E-2</v>
      </c>
      <c r="Z104" s="5">
        <f t="shared" si="293"/>
        <v>1.9959689849478914E-2</v>
      </c>
      <c r="AA104" s="5">
        <f t="shared" si="294"/>
        <v>2.0342912843151522E-2</v>
      </c>
      <c r="AB104" s="5">
        <f t="shared" si="295"/>
        <v>1.0366746829857758E-2</v>
      </c>
      <c r="AC104" s="5">
        <f t="shared" si="296"/>
        <v>2.1321255320037603E-4</v>
      </c>
      <c r="AD104" s="5">
        <f t="shared" si="297"/>
        <v>6.2726744577044427E-3</v>
      </c>
      <c r="AE104" s="5">
        <f t="shared" si="298"/>
        <v>5.9613629596955093E-3</v>
      </c>
      <c r="AF104" s="5">
        <f t="shared" si="299"/>
        <v>2.8327508925303849E-3</v>
      </c>
      <c r="AG104" s="5">
        <f t="shared" si="300"/>
        <v>8.9738735625670407E-4</v>
      </c>
      <c r="AH104" s="5">
        <f t="shared" si="301"/>
        <v>4.7422736728170113E-3</v>
      </c>
      <c r="AI104" s="5">
        <f t="shared" si="302"/>
        <v>4.8333246023362988E-3</v>
      </c>
      <c r="AJ104" s="5">
        <f t="shared" si="303"/>
        <v>2.4630618478912454E-3</v>
      </c>
      <c r="AK104" s="5">
        <f t="shared" si="304"/>
        <v>8.3678408627262091E-4</v>
      </c>
      <c r="AL104" s="5">
        <f t="shared" si="305"/>
        <v>8.2608536439735852E-6</v>
      </c>
      <c r="AM104" s="5">
        <f t="shared" si="306"/>
        <v>1.2786217696651796E-3</v>
      </c>
      <c r="AN104" s="5">
        <f t="shared" si="307"/>
        <v>1.215164043429699E-3</v>
      </c>
      <c r="AO104" s="5">
        <f t="shared" si="308"/>
        <v>5.7742785531920255E-4</v>
      </c>
      <c r="AP104" s="5">
        <f t="shared" si="309"/>
        <v>1.829234112608508E-4</v>
      </c>
      <c r="AQ104" s="5">
        <f t="shared" si="310"/>
        <v>4.3461240325177635E-5</v>
      </c>
      <c r="AR104" s="5">
        <f t="shared" si="311"/>
        <v>9.0138312799406496E-4</v>
      </c>
      <c r="AS104" s="5">
        <f t="shared" si="312"/>
        <v>9.1868954624809839E-4</v>
      </c>
      <c r="AT104" s="5">
        <f t="shared" si="313"/>
        <v>4.6816412254340205E-4</v>
      </c>
      <c r="AU104" s="5">
        <f t="shared" si="314"/>
        <v>1.5905093404110148E-4</v>
      </c>
      <c r="AV104" s="5">
        <f t="shared" si="315"/>
        <v>4.0526171914745959E-5</v>
      </c>
      <c r="AW104" s="5">
        <f t="shared" si="316"/>
        <v>2.2226679792465909E-7</v>
      </c>
      <c r="AX104" s="5">
        <f t="shared" si="317"/>
        <v>2.1719518536117576E-4</v>
      </c>
      <c r="AY104" s="5">
        <f t="shared" si="318"/>
        <v>2.0641583454821167E-4</v>
      </c>
      <c r="AZ104" s="5">
        <f t="shared" si="319"/>
        <v>9.808573031069341E-5</v>
      </c>
      <c r="BA104" s="5">
        <f t="shared" si="320"/>
        <v>3.1072585465287995E-5</v>
      </c>
      <c r="BB104" s="5">
        <f t="shared" si="321"/>
        <v>7.3826149158444354E-6</v>
      </c>
      <c r="BC104" s="5">
        <f t="shared" si="322"/>
        <v>1.4032434618364285E-6</v>
      </c>
      <c r="BD104" s="5">
        <f t="shared" si="323"/>
        <v>1.4277461253969328E-4</v>
      </c>
      <c r="BE104" s="5">
        <f t="shared" si="324"/>
        <v>1.4551586327307263E-4</v>
      </c>
      <c r="BF104" s="5">
        <f t="shared" si="325"/>
        <v>7.415487280072523E-5</v>
      </c>
      <c r="BG104" s="5">
        <f t="shared" si="326"/>
        <v>2.5192878340567408E-5</v>
      </c>
      <c r="BH104" s="5">
        <f t="shared" si="327"/>
        <v>6.4191444383047647E-6</v>
      </c>
      <c r="BI104" s="5">
        <f t="shared" si="328"/>
        <v>1.3084782060322832E-6</v>
      </c>
      <c r="BJ104" s="8">
        <f t="shared" si="329"/>
        <v>0.36248003573762172</v>
      </c>
      <c r="BK104" s="8">
        <f t="shared" si="330"/>
        <v>0.31132938311398023</v>
      </c>
      <c r="BL104" s="8">
        <f t="shared" si="331"/>
        <v>0.30628271926155393</v>
      </c>
      <c r="BM104" s="8">
        <f t="shared" si="332"/>
        <v>0.31493336951859702</v>
      </c>
      <c r="BN104" s="8">
        <f t="shared" si="333"/>
        <v>0.68491226487628765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1.6234</v>
      </c>
      <c r="F105">
        <f>VLOOKUP(B105,home!$B$2:$E$405,3,FALSE)</f>
        <v>0.748</v>
      </c>
      <c r="G105">
        <f>VLOOKUP(C105,away!$B$2:$E$405,4,FALSE)</f>
        <v>0.83599999999999997</v>
      </c>
      <c r="H105">
        <f>VLOOKUP(A105,away!$A$2:$E$405,3,FALSE)</f>
        <v>1.1247</v>
      </c>
      <c r="I105">
        <f>VLOOKUP(C105,away!$B$2:$E$405,3,FALSE)</f>
        <v>1.1432</v>
      </c>
      <c r="J105">
        <f>VLOOKUP(B105,home!$B$2:$E$405,4,FALSE)</f>
        <v>1.9688000000000001</v>
      </c>
      <c r="K105" s="3">
        <f t="shared" si="278"/>
        <v>1.0151574751999999</v>
      </c>
      <c r="L105" s="3">
        <f t="shared" si="279"/>
        <v>2.5313984603520003</v>
      </c>
      <c r="M105" s="5">
        <f t="shared" si="280"/>
        <v>2.8823739720003922E-2</v>
      </c>
      <c r="N105" s="5">
        <f t="shared" si="281"/>
        <v>2.9260634839981134E-2</v>
      </c>
      <c r="O105" s="5">
        <f t="shared" si="282"/>
        <v>7.2964370348804708E-2</v>
      </c>
      <c r="P105" s="5">
        <f t="shared" si="283"/>
        <v>7.4070325982850335E-2</v>
      </c>
      <c r="Q105" s="5">
        <f t="shared" si="284"/>
        <v>1.4852076093452198E-2</v>
      </c>
      <c r="R105" s="5">
        <f t="shared" si="285"/>
        <v>9.2350947380758705E-2</v>
      </c>
      <c r="S105" s="5">
        <f t="shared" si="286"/>
        <v>4.7585889656418315E-2</v>
      </c>
      <c r="T105" s="5">
        <f t="shared" si="287"/>
        <v>3.7596522555995639E-2</v>
      </c>
      <c r="U105" s="5">
        <f t="shared" si="288"/>
        <v>9.3750754575379069E-2</v>
      </c>
      <c r="V105" s="5">
        <f t="shared" si="289"/>
        <v>1.3587188867672149E-2</v>
      </c>
      <c r="W105" s="5">
        <f t="shared" si="290"/>
        <v>5.0257320228357374E-3</v>
      </c>
      <c r="X105" s="5">
        <f t="shared" si="291"/>
        <v>1.2722130304748128E-2</v>
      </c>
      <c r="Y105" s="5">
        <f t="shared" si="292"/>
        <v>1.6102390532918471E-2</v>
      </c>
      <c r="Z105" s="5">
        <f t="shared" si="293"/>
        <v>7.7925682003900404E-2</v>
      </c>
      <c r="AA105" s="5">
        <f t="shared" si="294"/>
        <v>7.9106838596317619E-2</v>
      </c>
      <c r="AB105" s="5">
        <f t="shared" si="295"/>
        <v>4.015294927024584E-2</v>
      </c>
      <c r="AC105" s="5">
        <f t="shared" si="296"/>
        <v>2.1822452568511083E-3</v>
      </c>
      <c r="AD105" s="5">
        <f t="shared" si="297"/>
        <v>1.2754773578334286E-3</v>
      </c>
      <c r="AE105" s="5">
        <f t="shared" si="298"/>
        <v>3.2287414198333784E-3</v>
      </c>
      <c r="AF105" s="5">
        <f t="shared" si="299"/>
        <v>4.0866155295204735E-3</v>
      </c>
      <c r="AG105" s="5">
        <f t="shared" si="300"/>
        <v>3.4482840864929008E-3</v>
      </c>
      <c r="AH105" s="5">
        <f t="shared" si="301"/>
        <v>4.9315237861638272E-2</v>
      </c>
      <c r="AI105" s="5">
        <f t="shared" si="302"/>
        <v>5.0062732356508155E-2</v>
      </c>
      <c r="AJ105" s="5">
        <f t="shared" si="303"/>
        <v>2.5410778490323076E-2</v>
      </c>
      <c r="AK105" s="5">
        <f t="shared" si="304"/>
        <v>8.5986472450342803E-3</v>
      </c>
      <c r="AL105" s="5">
        <f t="shared" si="305"/>
        <v>2.2431456725556162E-4</v>
      </c>
      <c r="AM105" s="5">
        <f t="shared" si="306"/>
        <v>2.5896207485059009E-4</v>
      </c>
      <c r="AN105" s="5">
        <f t="shared" si="307"/>
        <v>6.5553619756634313E-4</v>
      </c>
      <c r="AO105" s="5">
        <f t="shared" si="308"/>
        <v>8.2971166061222303E-4</v>
      </c>
      <c r="AP105" s="5">
        <f t="shared" si="309"/>
        <v>7.0011027340329435E-4</v>
      </c>
      <c r="AQ105" s="5">
        <f t="shared" si="310"/>
        <v>4.4306451704242934E-4</v>
      </c>
      <c r="AR105" s="5">
        <f t="shared" si="311"/>
        <v>2.4967303438968753E-2</v>
      </c>
      <c r="AS105" s="5">
        <f t="shared" si="312"/>
        <v>2.5345744721655798E-2</v>
      </c>
      <c r="AT105" s="5">
        <f t="shared" si="313"/>
        <v>1.286496110934991E-2</v>
      </c>
      <c r="AU105" s="5">
        <f t="shared" si="314"/>
        <v>4.3533204794379485E-3</v>
      </c>
      <c r="AV105" s="5">
        <f t="shared" si="315"/>
        <v>1.1048264566606699E-3</v>
      </c>
      <c r="AW105" s="5">
        <f t="shared" si="316"/>
        <v>1.6012122569722603E-5</v>
      </c>
      <c r="AX105" s="5">
        <f t="shared" si="317"/>
        <v>4.3814547679646396E-5</v>
      </c>
      <c r="AY105" s="5">
        <f t="shared" si="318"/>
        <v>1.1091207853727618E-4</v>
      </c>
      <c r="AZ105" s="5">
        <f t="shared" si="319"/>
        <v>1.4038133242185054E-4</v>
      </c>
      <c r="BA105" s="5">
        <f t="shared" si="320"/>
        <v>1.1845369625161162E-4</v>
      </c>
      <c r="BB105" s="5">
        <f t="shared" si="321"/>
        <v>7.4963376078583308E-5</v>
      </c>
      <c r="BC105" s="5">
        <f t="shared" si="322"/>
        <v>3.795243495762274E-5</v>
      </c>
      <c r="BD105" s="5">
        <f t="shared" si="323"/>
        <v>1.0533698914091115E-2</v>
      </c>
      <c r="BE105" s="5">
        <f t="shared" si="324"/>
        <v>1.0693363194145718E-2</v>
      </c>
      <c r="BF105" s="5">
        <f t="shared" si="325"/>
        <v>5.4277237907827854E-3</v>
      </c>
      <c r="BG105" s="5">
        <f t="shared" si="326"/>
        <v>1.8366647931780083E-3</v>
      </c>
      <c r="BH105" s="5">
        <f t="shared" si="327"/>
        <v>4.6612599855782921E-4</v>
      </c>
      <c r="BI105" s="5">
        <f t="shared" si="328"/>
        <v>9.4638258364208944E-5</v>
      </c>
      <c r="BJ105" s="8">
        <f t="shared" si="329"/>
        <v>0.13101246693301299</v>
      </c>
      <c r="BK105" s="8">
        <f t="shared" si="330"/>
        <v>0.16658461612958864</v>
      </c>
      <c r="BL105" s="8">
        <f t="shared" si="331"/>
        <v>0.60940162728020231</v>
      </c>
      <c r="BM105" s="8">
        <f t="shared" si="332"/>
        <v>0.67250739802488602</v>
      </c>
      <c r="BN105" s="8">
        <f t="shared" si="333"/>
        <v>0.31232209436585101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1.6234</v>
      </c>
      <c r="F106">
        <f>VLOOKUP(B106,home!$B$2:$E$405,3,FALSE)</f>
        <v>1.232</v>
      </c>
      <c r="G106">
        <f>VLOOKUP(C106,away!$B$2:$E$405,4,FALSE)</f>
        <v>0.83599999999999997</v>
      </c>
      <c r="H106">
        <f>VLOOKUP(A106,away!$A$2:$E$405,3,FALSE)</f>
        <v>1.1247</v>
      </c>
      <c r="I106">
        <f>VLOOKUP(C106,away!$B$2:$E$405,3,FALSE)</f>
        <v>1.0797000000000001</v>
      </c>
      <c r="J106">
        <f>VLOOKUP(B106,home!$B$2:$E$405,4,FALSE)</f>
        <v>0.6986</v>
      </c>
      <c r="K106" s="3">
        <f t="shared" si="278"/>
        <v>1.6720240767999999</v>
      </c>
      <c r="L106" s="3">
        <f t="shared" si="279"/>
        <v>0.84833693897400009</v>
      </c>
      <c r="M106" s="5">
        <f t="shared" si="280"/>
        <v>8.0430564804941485E-2</v>
      </c>
      <c r="N106" s="5">
        <f t="shared" si="281"/>
        <v>0.13448184086448486</v>
      </c>
      <c r="O106" s="5">
        <f t="shared" si="282"/>
        <v>6.8232219146574014E-2</v>
      </c>
      <c r="P106" s="5">
        <f t="shared" si="283"/>
        <v>0.11408591322656568</v>
      </c>
      <c r="Q106" s="5">
        <f t="shared" si="284"/>
        <v>0.11242843790890242</v>
      </c>
      <c r="R106" s="5">
        <f t="shared" si="285"/>
        <v>2.894195596510387E-2</v>
      </c>
      <c r="S106" s="5">
        <f t="shared" si="286"/>
        <v>4.0455999619997143E-2</v>
      </c>
      <c r="T106" s="5">
        <f t="shared" si="287"/>
        <v>9.5377196869266712E-2</v>
      </c>
      <c r="U106" s="5">
        <f t="shared" si="288"/>
        <v>4.839164720333905E-2</v>
      </c>
      <c r="V106" s="5">
        <f t="shared" si="289"/>
        <v>6.3760443880096895E-3</v>
      </c>
      <c r="W106" s="5">
        <f t="shared" si="290"/>
        <v>6.2661018366899579E-2</v>
      </c>
      <c r="X106" s="5">
        <f t="shared" si="291"/>
        <v>5.3157656514369191E-2</v>
      </c>
      <c r="Y106" s="5">
        <f t="shared" si="292"/>
        <v>2.254780180521563E-2</v>
      </c>
      <c r="Z106" s="5">
        <f t="shared" si="293"/>
        <v>8.1841767771188428E-3</v>
      </c>
      <c r="AA106" s="5">
        <f t="shared" si="294"/>
        <v>1.3684140620130132E-2</v>
      </c>
      <c r="AB106" s="5">
        <f t="shared" si="295"/>
        <v>1.1440106293587233E-2</v>
      </c>
      <c r="AC106" s="5">
        <f t="shared" si="296"/>
        <v>5.6525219030796961E-4</v>
      </c>
      <c r="AD106" s="5">
        <f t="shared" si="297"/>
        <v>2.6192682846565774E-2</v>
      </c>
      <c r="AE106" s="5">
        <f t="shared" si="298"/>
        <v>2.2220220389572411E-2</v>
      </c>
      <c r="AF106" s="5">
        <f t="shared" si="299"/>
        <v>9.4251168743087581E-3</v>
      </c>
      <c r="AG106" s="5">
        <f t="shared" si="300"/>
        <v>2.6652249328744304E-3</v>
      </c>
      <c r="AH106" s="5">
        <f t="shared" si="301"/>
        <v>1.7357348687807737E-3</v>
      </c>
      <c r="AI106" s="5">
        <f t="shared" si="302"/>
        <v>2.9021904915427421E-3</v>
      </c>
      <c r="AJ106" s="5">
        <f t="shared" si="303"/>
        <v>2.4262661886597461E-3</v>
      </c>
      <c r="AK106" s="5">
        <f t="shared" si="304"/>
        <v>1.3522584947216225E-3</v>
      </c>
      <c r="AL106" s="5">
        <f t="shared" si="305"/>
        <v>3.2071047861466342E-5</v>
      </c>
      <c r="AM106" s="5">
        <f t="shared" si="306"/>
        <v>8.7589592710888651E-3</v>
      </c>
      <c r="AN106" s="5">
        <f t="shared" si="307"/>
        <v>7.4305486966334674E-3</v>
      </c>
      <c r="AO106" s="5">
        <f t="shared" si="308"/>
        <v>3.15180446809964E-3</v>
      </c>
      <c r="AP106" s="5">
        <f t="shared" si="309"/>
        <v>8.9126405157074204E-4</v>
      </c>
      <c r="AQ106" s="5">
        <f t="shared" si="310"/>
        <v>1.8902305433177212E-4</v>
      </c>
      <c r="AR106" s="5">
        <f t="shared" si="311"/>
        <v>2.9449760109038397E-4</v>
      </c>
      <c r="AS106" s="5">
        <f t="shared" si="312"/>
        <v>4.9240707958296385E-4</v>
      </c>
      <c r="AT106" s="5">
        <f t="shared" si="313"/>
        <v>4.1165824632474469E-4</v>
      </c>
      <c r="AU106" s="5">
        <f t="shared" si="314"/>
        <v>2.2943416642274615E-4</v>
      </c>
      <c r="AV106" s="5">
        <f t="shared" si="315"/>
        <v>9.5904862574842413E-5</v>
      </c>
      <c r="AW106" s="5">
        <f t="shared" si="316"/>
        <v>1.2636347306668464E-6</v>
      </c>
      <c r="AX106" s="5">
        <f t="shared" si="317"/>
        <v>2.4408651314951949E-3</v>
      </c>
      <c r="AY106" s="5">
        <f t="shared" si="318"/>
        <v>2.0706760541010037E-3</v>
      </c>
      <c r="AZ106" s="5">
        <f t="shared" si="319"/>
        <v>8.7831549267140309E-4</v>
      </c>
      <c r="BA106" s="5">
        <f t="shared" si="320"/>
        <v>2.4836915883543305E-4</v>
      </c>
      <c r="BB106" s="5">
        <f t="shared" si="321"/>
        <v>5.2675182985499609E-5</v>
      </c>
      <c r="BC106" s="5">
        <f t="shared" si="322"/>
        <v>8.937260698762817E-6</v>
      </c>
      <c r="BD106" s="5">
        <f t="shared" si="323"/>
        <v>4.163886557403373E-5</v>
      </c>
      <c r="BE106" s="5">
        <f t="shared" si="324"/>
        <v>6.9621185770423041E-5</v>
      </c>
      <c r="BF106" s="5">
        <f t="shared" si="325"/>
        <v>5.8204149431756452E-5</v>
      </c>
      <c r="BG106" s="5">
        <f t="shared" si="326"/>
        <v>3.2439579739853948E-5</v>
      </c>
      <c r="BH106" s="5">
        <f t="shared" si="327"/>
        <v>1.355993959157732E-5</v>
      </c>
      <c r="BI106" s="5">
        <f t="shared" si="328"/>
        <v>4.5345090954141669E-6</v>
      </c>
      <c r="BJ106" s="8">
        <f t="shared" si="329"/>
        <v>0.56727863519497146</v>
      </c>
      <c r="BK106" s="8">
        <f t="shared" si="330"/>
        <v>0.24401652133178442</v>
      </c>
      <c r="BL106" s="8">
        <f t="shared" si="331"/>
        <v>0.18085041945763791</v>
      </c>
      <c r="BM106" s="8">
        <f t="shared" si="332"/>
        <v>0.45965940842557007</v>
      </c>
      <c r="BN106" s="8">
        <f t="shared" si="333"/>
        <v>0.53860093191657232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1.6234</v>
      </c>
      <c r="F107">
        <f>VLOOKUP(B107,home!$B$2:$E$405,3,FALSE)</f>
        <v>1.0677000000000001</v>
      </c>
      <c r="G107">
        <f>VLOOKUP(C107,away!$B$2:$E$405,4,FALSE)</f>
        <v>0.748</v>
      </c>
      <c r="H107">
        <f>VLOOKUP(A107,away!$A$2:$E$405,3,FALSE)</f>
        <v>1.1247</v>
      </c>
      <c r="I107">
        <f>VLOOKUP(C107,away!$B$2:$E$405,3,FALSE)</f>
        <v>1.3972</v>
      </c>
      <c r="J107">
        <f>VLOOKUP(B107,home!$B$2:$E$405,4,FALSE)</f>
        <v>0.71130000000000004</v>
      </c>
      <c r="K107" s="3">
        <f t="shared" si="278"/>
        <v>1.2965115266400002</v>
      </c>
      <c r="L107" s="3">
        <f t="shared" si="279"/>
        <v>1.1177587564920002</v>
      </c>
      <c r="M107" s="5">
        <f t="shared" si="280"/>
        <v>8.94325755756612E-2</v>
      </c>
      <c r="N107" s="5">
        <f t="shared" si="281"/>
        <v>0.11595036509094774</v>
      </c>
      <c r="O107" s="5">
        <f t="shared" si="282"/>
        <v>9.9964044465327889E-2</v>
      </c>
      <c r="P107" s="5">
        <f t="shared" si="283"/>
        <v>0.12960453589885115</v>
      </c>
      <c r="Q107" s="5">
        <f t="shared" si="284"/>
        <v>7.5165492429265013E-2</v>
      </c>
      <c r="R107" s="5">
        <f t="shared" si="285"/>
        <v>5.5867843017737971E-2</v>
      </c>
      <c r="S107" s="5">
        <f t="shared" si="286"/>
        <v>4.6955305763686242E-2</v>
      </c>
      <c r="T107" s="5">
        <f t="shared" si="287"/>
        <v>8.4016887348844119E-2</v>
      </c>
      <c r="U107" s="5">
        <f t="shared" si="288"/>
        <v>7.2433302441011357E-2</v>
      </c>
      <c r="V107" s="5">
        <f t="shared" si="289"/>
        <v>7.5607804381235691E-3</v>
      </c>
      <c r="W107" s="5">
        <f t="shared" si="290"/>
        <v>3.2484309113371246E-2</v>
      </c>
      <c r="X107" s="5">
        <f t="shared" si="291"/>
        <v>3.6309620960063592E-2</v>
      </c>
      <c r="Y107" s="5">
        <f t="shared" si="292"/>
        <v>2.0292698386508278E-2</v>
      </c>
      <c r="Z107" s="5">
        <f t="shared" si="293"/>
        <v>2.0815590246465687E-2</v>
      </c>
      <c r="AA107" s="5">
        <f t="shared" si="294"/>
        <v>2.6987652688357931E-2</v>
      </c>
      <c r="AB107" s="5">
        <f t="shared" si="295"/>
        <v>1.7494901393706522E-2</v>
      </c>
      <c r="AC107" s="5">
        <f t="shared" si="296"/>
        <v>6.8481159787737197E-4</v>
      </c>
      <c r="AD107" s="5">
        <f t="shared" si="297"/>
        <v>1.0529070300105657E-2</v>
      </c>
      <c r="AE107" s="5">
        <f t="shared" si="298"/>
        <v>1.1768960525662949E-2</v>
      </c>
      <c r="AF107" s="5">
        <f t="shared" si="299"/>
        <v>6.5774293411842294E-3</v>
      </c>
      <c r="AG107" s="5">
        <f t="shared" si="300"/>
        <v>2.4506597471053593E-3</v>
      </c>
      <c r="AH107" s="5">
        <f t="shared" si="301"/>
        <v>5.8167020673841269E-3</v>
      </c>
      <c r="AI107" s="5">
        <f t="shared" si="302"/>
        <v>7.5414212773942408E-3</v>
      </c>
      <c r="AJ107" s="5">
        <f t="shared" si="303"/>
        <v>4.8887698066948943E-3</v>
      </c>
      <c r="AK107" s="5">
        <f t="shared" si="304"/>
        <v>2.1127821351565115E-3</v>
      </c>
      <c r="AL107" s="5">
        <f t="shared" si="305"/>
        <v>3.9696805666056121E-5</v>
      </c>
      <c r="AM107" s="5">
        <f t="shared" si="306"/>
        <v>2.7302122017779746E-3</v>
      </c>
      <c r="AN107" s="5">
        <f t="shared" si="307"/>
        <v>3.0517185956186344E-3</v>
      </c>
      <c r="AO107" s="5">
        <f t="shared" si="308"/>
        <v>1.7055425913010997E-3</v>
      </c>
      <c r="AP107" s="5">
        <f t="shared" si="309"/>
        <v>6.354617219989535E-4</v>
      </c>
      <c r="AQ107" s="5">
        <f t="shared" si="310"/>
        <v>1.7757322604495393E-4</v>
      </c>
      <c r="AR107" s="5">
        <f t="shared" si="311"/>
        <v>1.3003339339447458E-3</v>
      </c>
      <c r="AS107" s="5">
        <f t="shared" si="312"/>
        <v>1.6858979338404999E-3</v>
      </c>
      <c r="AT107" s="5">
        <f t="shared" si="313"/>
        <v>1.0928930519813844E-3</v>
      </c>
      <c r="AU107" s="5">
        <f t="shared" si="314"/>
        <v>4.7231614642621113E-4</v>
      </c>
      <c r="AV107" s="5">
        <f t="shared" si="315"/>
        <v>1.5309083201494223E-4</v>
      </c>
      <c r="AW107" s="5">
        <f t="shared" si="316"/>
        <v>1.5980027541851699E-6</v>
      </c>
      <c r="AX107" s="5">
        <f t="shared" si="317"/>
        <v>5.8995859829638576E-4</v>
      </c>
      <c r="AY107" s="5">
        <f t="shared" si="318"/>
        <v>6.5943138921353156E-4</v>
      </c>
      <c r="AZ107" s="5">
        <f t="shared" si="319"/>
        <v>3.685426047995547E-4</v>
      </c>
      <c r="BA107" s="5">
        <f t="shared" si="320"/>
        <v>1.3731390788502428E-4</v>
      </c>
      <c r="BB107" s="5">
        <f t="shared" si="321"/>
        <v>3.8370955731655472E-5</v>
      </c>
      <c r="BC107" s="5">
        <f t="shared" si="322"/>
        <v>8.5778943528049637E-6</v>
      </c>
      <c r="BD107" s="5">
        <f t="shared" si="323"/>
        <v>2.4224327350507146E-4</v>
      </c>
      <c r="BE107" s="5">
        <f t="shared" si="324"/>
        <v>3.1407119635033136E-4</v>
      </c>
      <c r="BF107" s="5">
        <f t="shared" si="325"/>
        <v>2.0359846312690972E-4</v>
      </c>
      <c r="BG107" s="5">
        <f t="shared" si="326"/>
        <v>8.7989251416742474E-5</v>
      </c>
      <c r="BH107" s="5">
        <f t="shared" si="327"/>
        <v>2.8519769670557898E-5</v>
      </c>
      <c r="BI107" s="5">
        <f t="shared" si="328"/>
        <v>7.3952420229992407E-6</v>
      </c>
      <c r="BJ107" s="8">
        <f t="shared" si="329"/>
        <v>0.40564819693007875</v>
      </c>
      <c r="BK107" s="8">
        <f t="shared" si="330"/>
        <v>0.27493713746907916</v>
      </c>
      <c r="BL107" s="8">
        <f t="shared" si="331"/>
        <v>0.2986957683870719</v>
      </c>
      <c r="BM107" s="8">
        <f t="shared" si="332"/>
        <v>0.43345400316844512</v>
      </c>
      <c r="BN107" s="8">
        <f t="shared" si="333"/>
        <v>0.56598485647779095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1.2644</v>
      </c>
      <c r="F108">
        <f>VLOOKUP(B108,home!$B$2:$E$405,3,FALSE)</f>
        <v>0.90390000000000004</v>
      </c>
      <c r="G108">
        <f>VLOOKUP(C108,away!$B$2:$E$405,4,FALSE)</f>
        <v>0.98860000000000003</v>
      </c>
      <c r="H108">
        <f>VLOOKUP(A108,away!$A$2:$E$405,3,FALSE)</f>
        <v>0.96630000000000005</v>
      </c>
      <c r="I108">
        <f>VLOOKUP(C108,away!$B$2:$E$405,3,FALSE)</f>
        <v>0.64680000000000004</v>
      </c>
      <c r="J108">
        <f>VLOOKUP(B108,home!$B$2:$E$405,4,FALSE)</f>
        <v>0.88700000000000001</v>
      </c>
      <c r="K108" s="3">
        <f t="shared" si="278"/>
        <v>1.129862200776</v>
      </c>
      <c r="L108" s="3">
        <f t="shared" si="279"/>
        <v>0.5543775190800001</v>
      </c>
      <c r="M108" s="5">
        <f t="shared" si="280"/>
        <v>0.18558547528482966</v>
      </c>
      <c r="N108" s="5">
        <f t="shared" si="281"/>
        <v>0.20968601353737754</v>
      </c>
      <c r="O108" s="5">
        <f t="shared" si="282"/>
        <v>0.10288441536568654</v>
      </c>
      <c r="P108" s="5">
        <f t="shared" si="283"/>
        <v>0.11624521197062669</v>
      </c>
      <c r="Q108" s="5">
        <f t="shared" si="284"/>
        <v>0.11845815036364382</v>
      </c>
      <c r="R108" s="5">
        <f t="shared" si="285"/>
        <v>2.8518403471212768E-2</v>
      </c>
      <c r="S108" s="5">
        <f t="shared" si="286"/>
        <v>1.820313427728755E-2</v>
      </c>
      <c r="T108" s="5">
        <f t="shared" si="287"/>
        <v>6.5670535513402475E-2</v>
      </c>
      <c r="U108" s="5">
        <f t="shared" si="288"/>
        <v>3.2221866108602372E-2</v>
      </c>
      <c r="V108" s="5">
        <f t="shared" si="289"/>
        <v>1.2668778807210426E-3</v>
      </c>
      <c r="W108" s="5">
        <f t="shared" si="290"/>
        <v>4.4613795489906974E-2</v>
      </c>
      <c r="X108" s="5">
        <f t="shared" si="291"/>
        <v>2.473288526043713E-2</v>
      </c>
      <c r="Y108" s="5">
        <f t="shared" si="292"/>
        <v>6.8556777851857178E-3</v>
      </c>
      <c r="Z108" s="5">
        <f t="shared" si="293"/>
        <v>5.2699872548311322E-3</v>
      </c>
      <c r="AA108" s="5">
        <f t="shared" si="294"/>
        <v>5.9543593978049732E-3</v>
      </c>
      <c r="AB108" s="5">
        <f t="shared" si="295"/>
        <v>3.3638028067075943E-3</v>
      </c>
      <c r="AC108" s="5">
        <f t="shared" si="296"/>
        <v>4.9595909768562746E-5</v>
      </c>
      <c r="AD108" s="5">
        <f t="shared" si="297"/>
        <v>1.2601860289299167E-2</v>
      </c>
      <c r="AE108" s="5">
        <f t="shared" si="298"/>
        <v>6.9861880429744451E-3</v>
      </c>
      <c r="AF108" s="5">
        <f t="shared" si="299"/>
        <v>1.9364927975452665E-3</v>
      </c>
      <c r="AG108" s="5">
        <f t="shared" si="300"/>
        <v>3.5784935760647794E-4</v>
      </c>
      <c r="AH108" s="5">
        <f t="shared" si="301"/>
        <v>7.3039061497912582E-4</v>
      </c>
      <c r="AI108" s="5">
        <f t="shared" si="302"/>
        <v>8.2524074766645097E-4</v>
      </c>
      <c r="AJ108" s="5">
        <f t="shared" si="303"/>
        <v>4.6620416366422427E-4</v>
      </c>
      <c r="AK108" s="5">
        <f t="shared" si="304"/>
        <v>1.7558215412286497E-4</v>
      </c>
      <c r="AL108" s="5">
        <f t="shared" si="305"/>
        <v>1.2426160043126877E-6</v>
      </c>
      <c r="AM108" s="5">
        <f t="shared" si="306"/>
        <v>2.8476731200678461E-3</v>
      </c>
      <c r="AN108" s="5">
        <f t="shared" si="307"/>
        <v>1.5786859594540158E-3</v>
      </c>
      <c r="AO108" s="5">
        <f t="shared" si="308"/>
        <v>4.3759400280427339E-4</v>
      </c>
      <c r="AP108" s="5">
        <f t="shared" si="309"/>
        <v>8.0864092546306559E-5</v>
      </c>
      <c r="AQ108" s="5">
        <f t="shared" si="310"/>
        <v>1.1207308752119238E-5</v>
      </c>
      <c r="AR108" s="5">
        <f t="shared" si="311"/>
        <v>8.0982427418288701E-5</v>
      </c>
      <c r="AS108" s="5">
        <f t="shared" si="312"/>
        <v>9.1498983667010337E-5</v>
      </c>
      <c r="AT108" s="5">
        <f t="shared" si="313"/>
        <v>5.1690621527387819E-5</v>
      </c>
      <c r="AU108" s="5">
        <f t="shared" si="314"/>
        <v>1.9467759799471225E-5</v>
      </c>
      <c r="AV108" s="5">
        <f t="shared" si="315"/>
        <v>5.4989714828022739E-6</v>
      </c>
      <c r="AW108" s="5">
        <f t="shared" si="316"/>
        <v>2.1620489995202678E-8</v>
      </c>
      <c r="AX108" s="5">
        <f t="shared" si="317"/>
        <v>5.3624636975508548E-4</v>
      </c>
      <c r="AY108" s="5">
        <f t="shared" si="318"/>
        <v>2.9728293208048067E-4</v>
      </c>
      <c r="AZ108" s="5">
        <f t="shared" si="319"/>
        <v>8.2403487175802511E-5</v>
      </c>
      <c r="BA108" s="5">
        <f t="shared" si="320"/>
        <v>1.5227546928020666E-5</v>
      </c>
      <c r="BB108" s="5">
        <f t="shared" si="321"/>
        <v>2.1104524219075933E-6</v>
      </c>
      <c r="BC108" s="5">
        <f t="shared" si="322"/>
        <v>2.3399747555870196E-7</v>
      </c>
      <c r="BD108" s="5">
        <f t="shared" si="323"/>
        <v>7.4824728668711729E-6</v>
      </c>
      <c r="BE108" s="5">
        <f t="shared" si="324"/>
        <v>8.4541632606097676E-6</v>
      </c>
      <c r="BF108" s="5">
        <f t="shared" si="325"/>
        <v>4.776019753676081E-6</v>
      </c>
      <c r="BG108" s="5">
        <f t="shared" si="326"/>
        <v>1.7987480632793686E-6</v>
      </c>
      <c r="BH108" s="5">
        <f t="shared" si="327"/>
        <v>5.0808436135459867E-7</v>
      </c>
      <c r="BI108" s="5">
        <f t="shared" si="328"/>
        <v>1.1481306293999501E-7</v>
      </c>
      <c r="BJ108" s="8">
        <f t="shared" si="329"/>
        <v>0.49778897770684044</v>
      </c>
      <c r="BK108" s="8">
        <f t="shared" si="330"/>
        <v>0.3216488208713183</v>
      </c>
      <c r="BL108" s="8">
        <f t="shared" si="331"/>
        <v>0.1754125378957106</v>
      </c>
      <c r="BM108" s="8">
        <f t="shared" si="332"/>
        <v>0.23844539242373289</v>
      </c>
      <c r="BN108" s="8">
        <f t="shared" si="333"/>
        <v>0.76137766999337708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1.1910000000000001</v>
      </c>
      <c r="F109">
        <f>VLOOKUP(B109,home!$B$2:$E$405,3,FALSE)</f>
        <v>0.83960000000000001</v>
      </c>
      <c r="G109">
        <f>VLOOKUP(C109,away!$B$2:$E$405,4,FALSE)</f>
        <v>0.53979999999999995</v>
      </c>
      <c r="H109">
        <f>VLOOKUP(A109,away!$A$2:$E$405,3,FALSE)</f>
        <v>1.03</v>
      </c>
      <c r="I109">
        <f>VLOOKUP(C109,away!$B$2:$E$405,3,FALSE)</f>
        <v>0.76280000000000003</v>
      </c>
      <c r="J109">
        <f>VLOOKUP(B109,home!$B$2:$E$405,4,FALSE)</f>
        <v>1.1789000000000001</v>
      </c>
      <c r="K109" s="3">
        <f t="shared" si="278"/>
        <v>0.53978035128000001</v>
      </c>
      <c r="L109" s="3">
        <f t="shared" si="279"/>
        <v>0.92624286760000007</v>
      </c>
      <c r="M109" s="5">
        <f t="shared" si="280"/>
        <v>0.23084166903910702</v>
      </c>
      <c r="N109" s="5">
        <f t="shared" si="281"/>
        <v>0.12460379720399069</v>
      </c>
      <c r="O109" s="5">
        <f t="shared" si="282"/>
        <v>0.21381544949235265</v>
      </c>
      <c r="P109" s="5">
        <f t="shared" si="283"/>
        <v>0.11541337843607322</v>
      </c>
      <c r="Q109" s="5">
        <f t="shared" si="284"/>
        <v>3.362934071279599E-2</v>
      </c>
      <c r="R109" s="5">
        <f t="shared" si="285"/>
        <v>9.9022517537489835E-2</v>
      </c>
      <c r="S109" s="5">
        <f t="shared" si="286"/>
        <v>1.4425740354281158E-2</v>
      </c>
      <c r="T109" s="5">
        <f t="shared" si="287"/>
        <v>3.1148936977317587E-2</v>
      </c>
      <c r="U109" s="5">
        <f t="shared" si="288"/>
        <v>5.345040930101623E-2</v>
      </c>
      <c r="V109" s="5">
        <f t="shared" si="289"/>
        <v>8.0137824801424049E-4</v>
      </c>
      <c r="W109" s="5">
        <f t="shared" si="290"/>
        <v>6.0508191144226075E-3</v>
      </c>
      <c r="X109" s="5">
        <f t="shared" si="291"/>
        <v>5.6045280478716894E-3</v>
      </c>
      <c r="Y109" s="5">
        <f t="shared" si="292"/>
        <v>2.5955770653026517E-3</v>
      </c>
      <c r="Z109" s="5">
        <f t="shared" si="293"/>
        <v>3.0572966866965305E-2</v>
      </c>
      <c r="AA109" s="5">
        <f t="shared" si="294"/>
        <v>1.6502686795122335E-2</v>
      </c>
      <c r="AB109" s="5">
        <f t="shared" si="295"/>
        <v>4.4539130376674754E-3</v>
      </c>
      <c r="AC109" s="5">
        <f t="shared" si="296"/>
        <v>2.5041452490331177E-5</v>
      </c>
      <c r="AD109" s="5">
        <f t="shared" si="297"/>
        <v>8.165283167786933E-4</v>
      </c>
      <c r="AE109" s="5">
        <f t="shared" si="298"/>
        <v>7.5630352960969806E-4</v>
      </c>
      <c r="AF109" s="5">
        <f t="shared" si="299"/>
        <v>3.5026037502084416E-4</v>
      </c>
      <c r="AG109" s="5">
        <f t="shared" si="300"/>
        <v>1.081420580553194E-4</v>
      </c>
      <c r="AH109" s="5">
        <f t="shared" si="301"/>
        <v>7.0794981254744312E-3</v>
      </c>
      <c r="AI109" s="5">
        <f t="shared" si="302"/>
        <v>3.8213739850546905E-3</v>
      </c>
      <c r="AJ109" s="5">
        <f t="shared" si="303"/>
        <v>1.031351296012537E-3</v>
      </c>
      <c r="AK109" s="5">
        <f t="shared" si="304"/>
        <v>1.8556772161824349E-4</v>
      </c>
      <c r="AL109" s="5">
        <f t="shared" si="305"/>
        <v>5.0079669669446475E-7</v>
      </c>
      <c r="AM109" s="5">
        <f t="shared" si="306"/>
        <v>8.8149188332174074E-5</v>
      </c>
      <c r="AN109" s="5">
        <f t="shared" si="307"/>
        <v>8.1647556977405386E-5</v>
      </c>
      <c r="AO109" s="5">
        <f t="shared" si="308"/>
        <v>3.7812733653643177E-5</v>
      </c>
      <c r="AP109" s="5">
        <f t="shared" si="309"/>
        <v>1.1674591617048498E-5</v>
      </c>
      <c r="AQ109" s="5">
        <f t="shared" si="310"/>
        <v>2.70337680435848E-6</v>
      </c>
      <c r="AR109" s="5">
        <f t="shared" si="311"/>
        <v>1.311466928981653E-3</v>
      </c>
      <c r="AS109" s="5">
        <f t="shared" si="312"/>
        <v>7.0790407961781948E-4</v>
      </c>
      <c r="AT109" s="5">
        <f t="shared" si="313"/>
        <v>1.9105635638432583E-4</v>
      </c>
      <c r="AU109" s="5">
        <f t="shared" si="314"/>
        <v>3.4376155721136084E-5</v>
      </c>
      <c r="AV109" s="5">
        <f t="shared" si="315"/>
        <v>4.6388933527027038E-6</v>
      </c>
      <c r="AW109" s="5">
        <f t="shared" si="316"/>
        <v>6.9550603565595459E-9</v>
      </c>
      <c r="AX109" s="5">
        <f t="shared" si="317"/>
        <v>7.9301999738312956E-6</v>
      </c>
      <c r="AY109" s="5">
        <f t="shared" si="318"/>
        <v>7.3452911644029441E-6</v>
      </c>
      <c r="AZ109" s="5">
        <f t="shared" si="319"/>
        <v>3.4017617757367629E-6</v>
      </c>
      <c r="BA109" s="5">
        <f t="shared" si="320"/>
        <v>1.0502858606834962E-6</v>
      </c>
      <c r="BB109" s="5">
        <f t="shared" si="321"/>
        <v>2.4320494684980386E-7</v>
      </c>
      <c r="BC109" s="5">
        <f t="shared" si="322"/>
        <v>4.5053369476933602E-8</v>
      </c>
      <c r="BD109" s="5">
        <f t="shared" si="323"/>
        <v>2.0245614817708855E-4</v>
      </c>
      <c r="BE109" s="5">
        <f t="shared" si="324"/>
        <v>1.092818507818246E-4</v>
      </c>
      <c r="BF109" s="5">
        <f t="shared" si="325"/>
        <v>2.9494097901770911E-5</v>
      </c>
      <c r="BG109" s="5">
        <f t="shared" si="326"/>
        <v>5.3067781753682043E-6</v>
      </c>
      <c r="BH109" s="5">
        <f t="shared" si="327"/>
        <v>7.1612364691632154E-7</v>
      </c>
      <c r="BI109" s="5">
        <f t="shared" si="328"/>
        <v>7.7309894738481382E-8</v>
      </c>
      <c r="BJ109" s="8">
        <f t="shared" si="329"/>
        <v>0.20590623664564128</v>
      </c>
      <c r="BK109" s="8">
        <f t="shared" si="330"/>
        <v>0.36151505361782704</v>
      </c>
      <c r="BL109" s="8">
        <f t="shared" si="331"/>
        <v>0.40195954201444389</v>
      </c>
      <c r="BM109" s="8">
        <f t="shared" si="332"/>
        <v>0.18262030838696403</v>
      </c>
      <c r="BN109" s="8">
        <f t="shared" si="333"/>
        <v>0.81732615242180939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1.3030999999999999</v>
      </c>
      <c r="F110">
        <f>VLOOKUP(B110,home!$B$2:$E$405,3,FALSE)</f>
        <v>0.71940000000000004</v>
      </c>
      <c r="G110">
        <f>VLOOKUP(C110,away!$B$2:$E$405,4,FALSE)</f>
        <v>1.5347999999999999</v>
      </c>
      <c r="H110">
        <f>VLOOKUP(A110,away!$A$2:$E$405,3,FALSE)</f>
        <v>1.1313</v>
      </c>
      <c r="I110">
        <f>VLOOKUP(C110,away!$B$2:$E$405,3,FALSE)</f>
        <v>0.47139999999999999</v>
      </c>
      <c r="J110">
        <f>VLOOKUP(B110,home!$B$2:$E$405,4,FALSE)</f>
        <v>1.3812</v>
      </c>
      <c r="K110" s="3">
        <f t="shared" si="278"/>
        <v>1.438798474872</v>
      </c>
      <c r="L110" s="3">
        <f t="shared" si="279"/>
        <v>0.7365868053839999</v>
      </c>
      <c r="M110" s="5">
        <f t="shared" si="280"/>
        <v>0.1135643911231979</v>
      </c>
      <c r="N110" s="5">
        <f t="shared" si="281"/>
        <v>0.16339627274782445</v>
      </c>
      <c r="O110" s="5">
        <f t="shared" si="282"/>
        <v>8.3650032062815405E-2</v>
      </c>
      <c r="P110" s="5">
        <f t="shared" si="283"/>
        <v>0.12035553855497272</v>
      </c>
      <c r="Q110" s="5">
        <f t="shared" si="284"/>
        <v>0.11754715401466959</v>
      </c>
      <c r="R110" s="5">
        <f t="shared" si="285"/>
        <v>3.0807754943709183E-2</v>
      </c>
      <c r="S110" s="5">
        <f t="shared" si="286"/>
        <v>3.1888199103588928E-2</v>
      </c>
      <c r="T110" s="5">
        <f t="shared" si="287"/>
        <v>8.6583682657646474E-2</v>
      </c>
      <c r="U110" s="5">
        <f t="shared" si="288"/>
        <v>4.4326150827239091E-2</v>
      </c>
      <c r="V110" s="5">
        <f t="shared" si="289"/>
        <v>3.7550125026007478E-3</v>
      </c>
      <c r="W110" s="5">
        <f t="shared" si="290"/>
        <v>5.6375555307283581E-2</v>
      </c>
      <c r="X110" s="5">
        <f t="shared" si="291"/>
        <v>4.1525490185541004E-2</v>
      </c>
      <c r="Y110" s="5">
        <f t="shared" si="292"/>
        <v>1.5293564078886145E-2</v>
      </c>
      <c r="Z110" s="5">
        <f t="shared" si="293"/>
        <v>7.5641952650132935E-3</v>
      </c>
      <c r="AA110" s="5">
        <f t="shared" si="294"/>
        <v>1.0883352610935131E-2</v>
      </c>
      <c r="AB110" s="5">
        <f t="shared" si="295"/>
        <v>7.8294755690538342E-3</v>
      </c>
      <c r="AC110" s="5">
        <f t="shared" si="296"/>
        <v>2.48722634116058E-4</v>
      </c>
      <c r="AD110" s="5">
        <f t="shared" si="297"/>
        <v>2.0278265749045427E-2</v>
      </c>
      <c r="AE110" s="5">
        <f t="shared" si="298"/>
        <v>1.4936702986817154E-2</v>
      </c>
      <c r="AF110" s="5">
        <f t="shared" si="299"/>
        <v>5.501089168014648E-3</v>
      </c>
      <c r="AG110" s="5">
        <f t="shared" si="300"/>
        <v>1.3506765654668121E-3</v>
      </c>
      <c r="AH110" s="5">
        <f t="shared" si="301"/>
        <v>1.3929216063892299E-3</v>
      </c>
      <c r="AI110" s="5">
        <f t="shared" si="302"/>
        <v>2.0041334828890807E-3</v>
      </c>
      <c r="AJ110" s="5">
        <f t="shared" si="303"/>
        <v>1.4417720993103594E-3</v>
      </c>
      <c r="AK110" s="5">
        <f t="shared" si="304"/>
        <v>6.9147316586691575E-4</v>
      </c>
      <c r="AL110" s="5">
        <f t="shared" si="305"/>
        <v>1.0543849628841876E-5</v>
      </c>
      <c r="AM110" s="5">
        <f t="shared" si="306"/>
        <v>5.8352675665551352E-3</v>
      </c>
      <c r="AN110" s="5">
        <f t="shared" si="307"/>
        <v>4.298181095409713E-3</v>
      </c>
      <c r="AO110" s="5">
        <f t="shared" si="308"/>
        <v>1.5829917410148709E-3</v>
      </c>
      <c r="AP110" s="5">
        <f t="shared" si="309"/>
        <v>3.8867027648780008E-4</v>
      </c>
      <c r="AQ110" s="5">
        <f t="shared" si="310"/>
        <v>7.1572349326466149E-5</v>
      </c>
      <c r="AR110" s="5">
        <f t="shared" si="311"/>
        <v>2.0520153524011846E-4</v>
      </c>
      <c r="AS110" s="5">
        <f t="shared" si="312"/>
        <v>2.9524365594487545E-4</v>
      </c>
      <c r="AT110" s="5">
        <f t="shared" si="313"/>
        <v>2.1239806094456017E-4</v>
      </c>
      <c r="AU110" s="5">
        <f t="shared" si="314"/>
        <v>1.0186600205093444E-4</v>
      </c>
      <c r="AV110" s="5">
        <f t="shared" si="315"/>
        <v>3.664116209804813E-5</v>
      </c>
      <c r="AW110" s="5">
        <f t="shared" si="316"/>
        <v>3.1039920954165355E-7</v>
      </c>
      <c r="AX110" s="5">
        <f t="shared" si="317"/>
        <v>1.3992956792049291E-3</v>
      </c>
      <c r="AY110" s="5">
        <f t="shared" si="318"/>
        <v>1.0307027341331929E-3</v>
      </c>
      <c r="AZ110" s="5">
        <f t="shared" si="319"/>
        <v>3.7960101711786135E-4</v>
      </c>
      <c r="BA110" s="5">
        <f t="shared" si="320"/>
        <v>9.3203033506454212E-5</v>
      </c>
      <c r="BB110" s="5">
        <f t="shared" si="321"/>
        <v>1.716303117565425E-5</v>
      </c>
      <c r="BC110" s="5">
        <f t="shared" si="322"/>
        <v>2.5284124608762324E-6</v>
      </c>
      <c r="BD110" s="5">
        <f t="shared" si="323"/>
        <v>2.519145721706852E-5</v>
      </c>
      <c r="BE110" s="5">
        <f t="shared" si="324"/>
        <v>3.6245430223721424E-5</v>
      </c>
      <c r="BF110" s="5">
        <f t="shared" si="325"/>
        <v>2.6074934863484942E-5</v>
      </c>
      <c r="BG110" s="5">
        <f t="shared" si="326"/>
        <v>1.2505525504656295E-5</v>
      </c>
      <c r="BH110" s="5">
        <f t="shared" si="327"/>
        <v>4.4982327558930945E-6</v>
      </c>
      <c r="BI110" s="5">
        <f t="shared" si="328"/>
        <v>1.2944100857596517E-6</v>
      </c>
      <c r="BJ110" s="8">
        <f t="shared" si="329"/>
        <v>0.53788763039758813</v>
      </c>
      <c r="BK110" s="8">
        <f t="shared" si="330"/>
        <v>0.27085311050223837</v>
      </c>
      <c r="BL110" s="8">
        <f t="shared" si="331"/>
        <v>0.18398422677513737</v>
      </c>
      <c r="BM110" s="8">
        <f t="shared" si="332"/>
        <v>0.3699376271578646</v>
      </c>
      <c r="BN110" s="8">
        <f t="shared" si="333"/>
        <v>0.62932114344718926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1.2644</v>
      </c>
      <c r="F112">
        <f>VLOOKUP(B112,home!$B$2:$E$405,3,FALSE)</f>
        <v>0.56489999999999996</v>
      </c>
      <c r="G112">
        <f>VLOOKUP(C112,away!$B$2:$E$405,4,FALSE)</f>
        <v>0.88980000000000004</v>
      </c>
      <c r="H112">
        <f>VLOOKUP(A112,away!$A$2:$E$405,3,FALSE)</f>
        <v>0.96630000000000005</v>
      </c>
      <c r="I112">
        <f>VLOOKUP(C112,away!$B$2:$E$405,3,FALSE)</f>
        <v>1.1641999999999999</v>
      </c>
      <c r="J112">
        <f>VLOOKUP(B112,home!$B$2:$E$405,4,FALSE)</f>
        <v>1.0348999999999999</v>
      </c>
      <c r="K112" s="3">
        <f t="shared" ref="K112:K175" si="334">E112*F112*G112</f>
        <v>0.63554815648799989</v>
      </c>
      <c r="L112" s="3">
        <f t="shared" ref="L112:L175" si="335">H112*I112*J112</f>
        <v>1.1642277894539999</v>
      </c>
      <c r="M112" s="5">
        <f t="shared" ref="M112:M175" si="336">_xlfn.POISSON.DIST(0,K112,FALSE) * _xlfn.POISSON.DIST(0,L112,FALSE)</f>
        <v>0.16533592825760579</v>
      </c>
      <c r="N112" s="5">
        <f t="shared" ref="N112:N175" si="337">_xlfn.POISSON.DIST(1,K112,FALSE) * _xlfn.POISSON.DIST(0,L112,FALSE)</f>
        <v>0.10507894440535354</v>
      </c>
      <c r="O112" s="5">
        <f t="shared" ref="O112:O175" si="338">_xlfn.POISSON.DIST(0,K112,FALSE) * _xlfn.POISSON.DIST(1,L112,FALSE)</f>
        <v>0.19248868227267749</v>
      </c>
      <c r="P112" s="5">
        <f t="shared" ref="P112:P175" si="339">_xlfn.POISSON.DIST(1,K112,FALSE) * _xlfn.POISSON.DIST(1,L112,FALSE)</f>
        <v>0.1223358271632045</v>
      </c>
      <c r="Q112" s="5">
        <f t="shared" ref="Q112:Q175" si="340">_xlfn.POISSON.DIST(2,K112,FALSE) * _xlfn.POISSON.DIST(0,L112,FALSE)</f>
        <v>3.3391364701263734E-2</v>
      </c>
      <c r="R112" s="5">
        <f t="shared" ref="R112:R175" si="341">_xlfn.POISSON.DIST(0,K112,FALSE) * _xlfn.POISSON.DIST(2,L112,FALSE)</f>
        <v>0.11205033652861635</v>
      </c>
      <c r="S112" s="5">
        <f t="shared" ref="S112:S175" si="342">_xlfn.POISSON.DIST(2,K112,FALSE) * _xlfn.POISSON.DIST(2,L112,FALSE)</f>
        <v>2.2629767718101802E-2</v>
      </c>
      <c r="T112" s="5">
        <f t="shared" ref="T112:T175" si="343">_xlfn.POISSON.DIST(2,K112,FALSE) * _xlfn.POISSON.DIST(1,L112,FALSE)</f>
        <v>3.8875154713004602E-2</v>
      </c>
      <c r="U112" s="5">
        <f t="shared" ref="U112:U175" si="344">_xlfn.POISSON.DIST(1,K112,FALSE) * _xlfn.POISSON.DIST(2,L112,FALSE)</f>
        <v>7.1213384814622097E-2</v>
      </c>
      <c r="V112" s="5">
        <f t="shared" ref="V112:V175" si="345">_xlfn.POISSON.DIST(3,K112,FALSE) * _xlfn.POISSON.DIST(3,L112,FALSE)</f>
        <v>1.8604757407004351E-3</v>
      </c>
      <c r="W112" s="5">
        <f t="shared" ref="W112:W175" si="346">_xlfn.POISSON.DIST(3,K112,FALSE) * _xlfn.POISSON.DIST(0,L112,FALSE)</f>
        <v>7.0739400928355491E-3</v>
      </c>
      <c r="X112" s="5">
        <f t="shared" ref="X112:X175" si="347">_xlfn.POISSON.DIST(3,K112,FALSE) * _xlfn.POISSON.DIST(1,L112,FALSE)</f>
        <v>8.2356776370119521E-3</v>
      </c>
      <c r="Y112" s="5">
        <f t="shared" ref="Y112:Y175" si="348">_xlfn.POISSON.DIST(3,K112,FALSE) * _xlfn.POISSON.DIST(2,L112,FALSE)</f>
        <v>4.7941023849970852E-3</v>
      </c>
      <c r="Z112" s="5">
        <f t="shared" ref="Z112:Z175" si="349">_xlfn.POISSON.DIST(0,K112,FALSE) * _xlfn.POISSON.DIST(3,L112,FALSE)</f>
        <v>4.3484038534762598E-2</v>
      </c>
      <c r="AA112" s="5">
        <f t="shared" ref="AA112:AA175" si="350">_xlfn.POISSON.DIST(1,K112,FALSE) * _xlfn.POISSON.DIST(3,L112,FALSE)</f>
        <v>2.7636200527421512E-2</v>
      </c>
      <c r="AB112" s="5">
        <f t="shared" ref="AB112:AB175" si="351">_xlfn.POISSON.DIST(2,K112,FALSE) * _xlfn.POISSON.DIST(3,L112,FALSE)</f>
        <v>8.7820681487677157E-3</v>
      </c>
      <c r="AC112" s="5">
        <f t="shared" ref="AC112:AC175" si="352">_xlfn.POISSON.DIST(4,K112,FALSE) * _xlfn.POISSON.DIST(4,L112,FALSE)</f>
        <v>8.6038029156101299E-5</v>
      </c>
      <c r="AD112" s="5">
        <f t="shared" ref="AD112:AD175" si="353">_xlfn.POISSON.DIST(4,K112,FALSE) * _xlfn.POISSON.DIST(0,L112,FALSE)</f>
        <v>1.1239573962770458E-3</v>
      </c>
      <c r="AE112" s="5">
        <f t="shared" ref="AE112:AE175" si="354">_xlfn.POISSON.DIST(4,K112,FALSE) * _xlfn.POISSON.DIST(1,L112,FALSE)</f>
        <v>1.3085424349080982E-3</v>
      </c>
      <c r="AF112" s="5">
        <f t="shared" ref="AF112:AF175" si="355">_xlfn.POISSON.DIST(4,K112,FALSE) * _xlfn.POISSON.DIST(2,L112,FALSE)</f>
        <v>7.61720733199905E-4</v>
      </c>
      <c r="AG112" s="5">
        <f t="shared" ref="AG112:AG175" si="356">_xlfn.POISSON.DIST(4,K112,FALSE) * _xlfn.POISSON.DIST(3,L112,FALSE)</f>
        <v>2.9560548179820181E-4</v>
      </c>
      <c r="AH112" s="5">
        <f t="shared" ref="AH112:AH175" si="357">_xlfn.POISSON.DIST(0,K112,FALSE) * _xlfn.POISSON.DIST(4,L112,FALSE)</f>
        <v>1.2656331514964805E-2</v>
      </c>
      <c r="AI112" s="5">
        <f t="shared" ref="AI112:AI175" si="358">_xlfn.POISSON.DIST(1,K112,FALSE) * _xlfn.POISSON.DIST(4,L112,FALSE)</f>
        <v>8.0437081622368543E-3</v>
      </c>
      <c r="AJ112" s="5">
        <f t="shared" ref="AJ112:AJ175" si="359">_xlfn.POISSON.DIST(2,K112,FALSE) * _xlfn.POISSON.DIST(4,L112,FALSE)</f>
        <v>2.5560819469185553E-3</v>
      </c>
      <c r="AK112" s="5">
        <f t="shared" ref="AK112:AK175" si="360">_xlfn.POISSON.DIST(3,K112,FALSE) * _xlfn.POISSON.DIST(4,L112,FALSE)</f>
        <v>5.4150438973211523E-4</v>
      </c>
      <c r="AL112" s="5">
        <f t="shared" ref="AL112:AL175" si="361">_xlfn.POISSON.DIST(5,K112,FALSE) * _xlfn.POISSON.DIST(5,L112,FALSE)</f>
        <v>2.5464600647244635E-6</v>
      </c>
      <c r="AM112" s="5">
        <f t="shared" ref="AM112:AM175" si="362">_xlfn.POISSON.DIST(5,K112,FALSE) * _xlfn.POISSON.DIST(0,L112,FALSE)</f>
        <v>1.4286581023498576E-4</v>
      </c>
      <c r="AN112" s="5">
        <f t="shared" ref="AN112:AN175" si="363">_xlfn.POISSON.DIST(5,K112,FALSE) * _xlfn.POISSON.DIST(1,L112,FALSE)</f>
        <v>1.663283464384321E-4</v>
      </c>
      <c r="AO112" s="5">
        <f t="shared" ref="AO112:AO175" si="364">_xlfn.POISSON.DIST(5,K112,FALSE) * _xlfn.POISSON.DIST(2,L112,FALSE)</f>
        <v>9.6822041548777469E-5</v>
      </c>
      <c r="AP112" s="5">
        <f t="shared" ref="AP112:AP175" si="365">_xlfn.POISSON.DIST(5,K112,FALSE) * _xlfn.POISSON.DIST(3,L112,FALSE)</f>
        <v>3.7574303800918839E-5</v>
      </c>
      <c r="AQ112" s="5">
        <f t="shared" ref="AQ112:AQ175" si="366">_xlfn.POISSON.DIST(5,K112,FALSE) * _xlfn.POISSON.DIST(4,L112,FALSE)</f>
        <v>1.0936262163604195E-5</v>
      </c>
      <c r="AR112" s="5">
        <f t="shared" ref="AR112:AR175" si="367">_xlfn.POISSON.DIST(0,K112,FALSE) * _xlfn.POISSON.DIST(5,L112,FALSE)</f>
        <v>2.9469705724528908E-3</v>
      </c>
      <c r="AS112" s="5">
        <f t="shared" ref="AS112:AS175" si="368">_xlfn.POISSON.DIST(1,K112,FALSE) * _xlfn.POISSON.DIST(5,L112,FALSE)</f>
        <v>1.8729417145468201E-3</v>
      </c>
      <c r="AT112" s="5">
        <f t="shared" ref="AT112:AT175" si="369">_xlfn.POISSON.DIST(2,K112,FALSE) * _xlfn.POISSON.DIST(5,L112,FALSE)</f>
        <v>5.9517232694485263E-4</v>
      </c>
      <c r="AU112" s="5">
        <f t="shared" ref="AU112:AU175" si="370">_xlfn.POISSON.DIST(3,K112,FALSE) * _xlfn.POISSON.DIST(5,L112,FALSE)</f>
        <v>1.2608689172749143E-4</v>
      </c>
      <c r="AV112" s="5">
        <f t="shared" ref="AV112:AV175" si="371">_xlfn.POISSON.DIST(4,K112,FALSE) * _xlfn.POISSON.DIST(5,L112,FALSE)</f>
        <v>2.0033572898677302E-5</v>
      </c>
      <c r="AW112" s="5">
        <f t="shared" ref="AW112:AW175" si="372">_xlfn.POISSON.DIST(6,K112,FALSE) * _xlfn.POISSON.DIST(6,L112,FALSE)</f>
        <v>5.2338442379289744E-8</v>
      </c>
      <c r="AX112" s="5">
        <f t="shared" ref="AX112:AX175" si="373">_xlfn.POISSON.DIST(6,K112,FALSE) * _xlfn.POISSON.DIST(0,L112,FALSE)</f>
        <v>1.5133017053334939E-5</v>
      </c>
      <c r="AY112" s="5">
        <f t="shared" ref="AY112:AY175" si="374">_xlfn.POISSON.DIST(6,K112,FALSE) * _xlfn.POISSON.DIST(1,L112,FALSE)</f>
        <v>1.7618278991773819E-5</v>
      </c>
      <c r="AZ112" s="5">
        <f t="shared" ref="AZ112:AZ175" si="375">_xlfn.POISSON.DIST(6,K112,FALSE) * _xlfn.POISSON.DIST(2,L112,FALSE)</f>
        <v>1.0255845002288342E-5</v>
      </c>
      <c r="BA112" s="5">
        <f t="shared" ref="BA112:BA175" si="376">_xlfn.POISSON.DIST(6,K112,FALSE) * _xlfn.POISSON.DIST(3,L112,FALSE)</f>
        <v>3.9800465853323367E-6</v>
      </c>
      <c r="BB112" s="5">
        <f t="shared" ref="BB112:BB175" si="377">_xlfn.POISSON.DIST(6,K112,FALSE) * _xlfn.POISSON.DIST(4,L112,FALSE)</f>
        <v>1.1584202094913519E-6</v>
      </c>
      <c r="BC112" s="5">
        <f t="shared" ref="BC112:BC175" si="378">_xlfn.POISSON.DIST(6,K112,FALSE) * _xlfn.POISSON.DIST(5,L112,FALSE)</f>
        <v>2.6973299995099099E-7</v>
      </c>
      <c r="BD112" s="5">
        <f t="shared" ref="BD112:BD175" si="379">_xlfn.POISSON.DIST(0,K112,FALSE) * _xlfn.POISSON.DIST(6,L112,FALSE)</f>
        <v>5.7182417252547033E-4</v>
      </c>
      <c r="BE112" s="5">
        <f t="shared" ref="BE112:BE175" si="380">_xlfn.POISSON.DIST(1,K112,FALSE) * _xlfn.POISSON.DIST(6,L112,FALSE)</f>
        <v>3.6342179868383863E-4</v>
      </c>
      <c r="BF112" s="5">
        <f t="shared" ref="BF112:BF175" si="381">_xlfn.POISSON.DIST(2,K112,FALSE) * _xlfn.POISSON.DIST(6,L112,FALSE)</f>
        <v>1.1548602709053332E-4</v>
      </c>
      <c r="BG112" s="5">
        <f t="shared" ref="BG112:BG175" si="382">_xlfn.POISSON.DIST(3,K112,FALSE) * _xlfn.POISSON.DIST(6,L112,FALSE)</f>
        <v>2.4465643872503895E-5</v>
      </c>
      <c r="BH112" s="5">
        <f t="shared" ref="BH112:BH175" si="383">_xlfn.POISSON.DIST(4,K112,FALSE) * _xlfn.POISSON.DIST(6,L112,FALSE)</f>
        <v>3.8872737151154443E-6</v>
      </c>
      <c r="BI112" s="5">
        <f t="shared" ref="BI112:BI175" si="384">_xlfn.POISSON.DIST(5,K112,FALSE) * _xlfn.POISSON.DIST(6,L112,FALSE)</f>
        <v>4.9410992868117593E-7</v>
      </c>
      <c r="BJ112" s="8">
        <f t="shared" ref="BJ112:BJ175" si="385">SUM(N112,Q112,T112,W112,X112,Y112,AD112,AE112,AF112,AG112,AM112,AN112,AO112,AP112,AQ112,AX112,AY112,AZ112,BA112,BB112,BC112)</f>
        <v>0.20144195208567858</v>
      </c>
      <c r="BK112" s="8">
        <f t="shared" ref="BK112:BK175" si="386">SUM(M112,P112,S112,V112,AC112,AL112,AY112)</f>
        <v>0.31226820164782509</v>
      </c>
      <c r="BL112" s="8">
        <f t="shared" ref="BL112:BL175" si="387">SUM(O112,R112,U112,AA112,AB112,AH112,AI112,AJ112,AK112,AR112,AS112,AT112,AU112,AV112,BD112,BE112,BF112,BG112,BH112,BI112)</f>
        <v>0.44260908241034441</v>
      </c>
      <c r="BM112" s="8">
        <f t="shared" ref="BM112:BM175" si="388">SUM(S112:BI112)</f>
        <v>0.26910462540933988</v>
      </c>
      <c r="BN112" s="8">
        <f t="shared" ref="BN112:BN175" si="389">SUM(M112:R112)</f>
        <v>0.73068108332872139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1.2644</v>
      </c>
      <c r="F113">
        <f>VLOOKUP(B113,home!$B$2:$E$405,3,FALSE)</f>
        <v>1.4939</v>
      </c>
      <c r="G113">
        <f>VLOOKUP(C113,away!$B$2:$E$405,4,FALSE)</f>
        <v>0.45190000000000002</v>
      </c>
      <c r="H113">
        <f>VLOOKUP(A113,away!$A$2:$E$405,3,FALSE)</f>
        <v>0.96630000000000005</v>
      </c>
      <c r="I113">
        <f>VLOOKUP(C113,away!$B$2:$E$405,3,FALSE)</f>
        <v>0.73919999999999997</v>
      </c>
      <c r="J113">
        <f>VLOOKUP(B113,home!$B$2:$E$405,4,FALSE)</f>
        <v>0.68989999999999996</v>
      </c>
      <c r="K113" s="3">
        <f t="shared" si="334"/>
        <v>0.85358810760399995</v>
      </c>
      <c r="L113" s="3">
        <f t="shared" si="335"/>
        <v>0.49278795350399995</v>
      </c>
      <c r="M113" s="5">
        <f t="shared" si="336"/>
        <v>0.26018143585951647</v>
      </c>
      <c r="N113" s="5">
        <f t="shared" si="337"/>
        <v>0.22208777946901614</v>
      </c>
      <c r="O113" s="5">
        <f t="shared" si="338"/>
        <v>0.12821427731694332</v>
      </c>
      <c r="P113" s="5">
        <f t="shared" si="339"/>
        <v>0.10944218234278409</v>
      </c>
      <c r="Q113" s="5">
        <f t="shared" si="340"/>
        <v>9.4785743699465977E-2</v>
      </c>
      <c r="R113" s="5">
        <f t="shared" si="341"/>
        <v>3.159122566450541E-2</v>
      </c>
      <c r="S113" s="5">
        <f t="shared" si="342"/>
        <v>1.1508883441648044E-2</v>
      </c>
      <c r="T113" s="5">
        <f t="shared" si="343"/>
        <v>4.6709272659014485E-2</v>
      </c>
      <c r="U113" s="5">
        <f t="shared" si="344"/>
        <v>2.6965894531856088E-2</v>
      </c>
      <c r="V113" s="5">
        <f t="shared" si="345"/>
        <v>5.3789699826700319E-4</v>
      </c>
      <c r="W113" s="5">
        <f t="shared" si="346"/>
        <v>2.6969327864088313E-2</v>
      </c>
      <c r="X113" s="5">
        <f t="shared" si="347"/>
        <v>1.3290159885522478E-2</v>
      </c>
      <c r="Y113" s="5">
        <f t="shared" si="348"/>
        <v>3.2746153458637884E-3</v>
      </c>
      <c r="Z113" s="5">
        <f t="shared" si="349"/>
        <v>5.1892584812982213E-3</v>
      </c>
      <c r="AA113" s="5">
        <f t="shared" si="350"/>
        <v>4.4294893269193553E-3</v>
      </c>
      <c r="AB113" s="5">
        <f t="shared" si="351"/>
        <v>1.8904797061086041E-3</v>
      </c>
      <c r="AC113" s="5">
        <f t="shared" si="352"/>
        <v>1.4141242718638698E-5</v>
      </c>
      <c r="AD113" s="5">
        <f t="shared" si="353"/>
        <v>5.7551743837147406E-3</v>
      </c>
      <c r="AE113" s="5">
        <f t="shared" si="354"/>
        <v>2.8360806066094306E-3</v>
      </c>
      <c r="AF113" s="5">
        <f t="shared" si="355"/>
        <v>6.9879317905172209E-4</v>
      </c>
      <c r="AG113" s="5">
        <f t="shared" si="356"/>
        <v>1.1478562020915079E-4</v>
      </c>
      <c r="AH113" s="5">
        <f t="shared" si="357"/>
        <v>6.3930101680055628E-4</v>
      </c>
      <c r="AI113" s="5">
        <f t="shared" si="358"/>
        <v>5.4569974512009981E-4</v>
      </c>
      <c r="AJ113" s="5">
        <f t="shared" si="359"/>
        <v>2.3290140637852554E-4</v>
      </c>
      <c r="AK113" s="5">
        <f t="shared" si="360"/>
        <v>6.6267290242985266E-5</v>
      </c>
      <c r="AL113" s="5">
        <f t="shared" si="361"/>
        <v>2.379337263712343E-7</v>
      </c>
      <c r="AM113" s="5">
        <f t="shared" si="362"/>
        <v>9.8250968222521676E-4</v>
      </c>
      <c r="AN113" s="5">
        <f t="shared" si="363"/>
        <v>4.8416893560162974E-4</v>
      </c>
      <c r="AO113" s="5">
        <f t="shared" si="364"/>
        <v>1.1929630946266853E-4</v>
      </c>
      <c r="AP113" s="5">
        <f t="shared" si="365"/>
        <v>1.9595928066896101E-5</v>
      </c>
      <c r="AQ113" s="5">
        <f t="shared" si="366"/>
        <v>2.4141593222743304E-6</v>
      </c>
      <c r="AR113" s="5">
        <f t="shared" si="367"/>
        <v>6.3007967948434514E-5</v>
      </c>
      <c r="AS113" s="5">
        <f t="shared" si="368"/>
        <v>5.3782852125077694E-5</v>
      </c>
      <c r="AT113" s="5">
        <f t="shared" si="369"/>
        <v>2.2954201483495419E-5</v>
      </c>
      <c r="AU113" s="5">
        <f t="shared" si="370"/>
        <v>6.5311444686192615E-6</v>
      </c>
      <c r="AV113" s="5">
        <f t="shared" si="371"/>
        <v>1.3937268118642616E-6</v>
      </c>
      <c r="AW113" s="5">
        <f t="shared" si="372"/>
        <v>2.7801097702150829E-9</v>
      </c>
      <c r="AX113" s="5">
        <f t="shared" si="373"/>
        <v>1.3977643005887164E-4</v>
      </c>
      <c r="AY113" s="5">
        <f t="shared" si="374"/>
        <v>6.8880140916806318E-5</v>
      </c>
      <c r="AZ113" s="5">
        <f t="shared" si="375"/>
        <v>1.6971651839730058E-5</v>
      </c>
      <c r="BA113" s="5">
        <f t="shared" si="376"/>
        <v>2.7878085258943242E-6</v>
      </c>
      <c r="BB113" s="5">
        <f t="shared" si="377"/>
        <v>3.4344961455911665E-7</v>
      </c>
      <c r="BC113" s="5">
        <f t="shared" si="378"/>
        <v>3.3849566538064957E-8</v>
      </c>
      <c r="BD113" s="5">
        <f t="shared" si="379"/>
        <v>5.1749279299591083E-6</v>
      </c>
      <c r="BE113" s="5">
        <f t="shared" si="380"/>
        <v>4.4172569387208796E-6</v>
      </c>
      <c r="BF113" s="5">
        <f t="shared" si="381"/>
        <v>1.885258995561697E-6</v>
      </c>
      <c r="BG113" s="5">
        <f t="shared" si="382"/>
        <v>5.3641155278830894E-7</v>
      </c>
      <c r="BH113" s="5">
        <f t="shared" si="383"/>
        <v>1.1446863056037391E-7</v>
      </c>
      <c r="BI113" s="5">
        <f t="shared" si="384"/>
        <v>1.9541812348010197E-8</v>
      </c>
      <c r="BJ113" s="8">
        <f t="shared" si="385"/>
        <v>0.41835851105775734</v>
      </c>
      <c r="BK113" s="8">
        <f t="shared" si="386"/>
        <v>0.38175365795957744</v>
      </c>
      <c r="BL113" s="8">
        <f t="shared" si="387"/>
        <v>0.19473535376357234</v>
      </c>
      <c r="BM113" s="8">
        <f t="shared" si="388"/>
        <v>0.15366525954916679</v>
      </c>
      <c r="BN113" s="8">
        <f t="shared" si="389"/>
        <v>0.84630264435223157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1.6515</v>
      </c>
      <c r="F114">
        <f>VLOOKUP(B114,home!$B$2:$E$405,3,FALSE)</f>
        <v>0.60550000000000004</v>
      </c>
      <c r="G114">
        <f>VLOOKUP(C114,away!$B$2:$E$405,4,FALSE)</f>
        <v>1.8165</v>
      </c>
      <c r="H114">
        <f>VLOOKUP(A114,away!$A$2:$E$405,3,FALSE)</f>
        <v>1.3485</v>
      </c>
      <c r="I114">
        <f>VLOOKUP(C114,away!$B$2:$E$405,3,FALSE)</f>
        <v>0.88990000000000002</v>
      </c>
      <c r="J114">
        <f>VLOOKUP(B114,home!$B$2:$E$405,4,FALSE)</f>
        <v>0.74160000000000004</v>
      </c>
      <c r="K114" s="3">
        <f t="shared" si="334"/>
        <v>1.8164695736250001</v>
      </c>
      <c r="L114" s="3">
        <f t="shared" si="335"/>
        <v>0.88994235924000009</v>
      </c>
      <c r="M114" s="5">
        <f t="shared" si="336"/>
        <v>6.6775974062116633E-2</v>
      </c>
      <c r="N114" s="5">
        <f t="shared" si="337"/>
        <v>0.12129652513300707</v>
      </c>
      <c r="O114" s="5">
        <f t="shared" si="338"/>
        <v>5.9426767897389134E-2</v>
      </c>
      <c r="P114" s="5">
        <f t="shared" si="339"/>
        <v>0.10794691574448227</v>
      </c>
      <c r="Q114" s="5">
        <f t="shared" si="340"/>
        <v>0.11016572364527374</v>
      </c>
      <c r="R114" s="5">
        <f t="shared" si="341"/>
        <v>2.6443199012305185E-2</v>
      </c>
      <c r="S114" s="5">
        <f t="shared" si="342"/>
        <v>4.3625483500648314E-2</v>
      </c>
      <c r="T114" s="5">
        <f t="shared" si="343"/>
        <v>9.8041144008256781E-2</v>
      </c>
      <c r="U114" s="5">
        <f t="shared" si="344"/>
        <v>4.8033266435163022E-2</v>
      </c>
      <c r="V114" s="5">
        <f t="shared" si="345"/>
        <v>7.8358795258641652E-3</v>
      </c>
      <c r="W114" s="5">
        <f t="shared" si="346"/>
        <v>6.6704228352673339E-2</v>
      </c>
      <c r="X114" s="5">
        <f t="shared" si="347"/>
        <v>5.9362918351461812E-2</v>
      </c>
      <c r="Y114" s="5">
        <f t="shared" si="348"/>
        <v>2.6414787804535707E-2</v>
      </c>
      <c r="Z114" s="5">
        <f t="shared" si="349"/>
        <v>7.8443076382879087E-3</v>
      </c>
      <c r="AA114" s="5">
        <f t="shared" si="350"/>
        <v>1.4248946151104168E-2</v>
      </c>
      <c r="AB114" s="5">
        <f t="shared" si="351"/>
        <v>1.2941388569850889E-2</v>
      </c>
      <c r="AC114" s="5">
        <f t="shared" si="352"/>
        <v>7.9169476638365273E-4</v>
      </c>
      <c r="AD114" s="5">
        <f t="shared" si="353"/>
        <v>3.0291550308691292E-2</v>
      </c>
      <c r="AE114" s="5">
        <f t="shared" si="354"/>
        <v>2.6957733746753882E-2</v>
      </c>
      <c r="AF114" s="5">
        <f t="shared" si="355"/>
        <v>1.1995414585174955E-2</v>
      </c>
      <c r="AG114" s="5">
        <f t="shared" si="356"/>
        <v>3.5584091853308364E-3</v>
      </c>
      <c r="AH114" s="5">
        <f t="shared" si="357"/>
        <v>1.7452454115555733E-3</v>
      </c>
      <c r="AI114" s="5">
        <f t="shared" si="358"/>
        <v>3.17018518859934E-3</v>
      </c>
      <c r="AJ114" s="5">
        <f t="shared" si="359"/>
        <v>2.8792724689236673E-3</v>
      </c>
      <c r="AK114" s="5">
        <f t="shared" si="360"/>
        <v>1.7433702779919918E-3</v>
      </c>
      <c r="AL114" s="5">
        <f t="shared" si="361"/>
        <v>5.1192668885767697E-5</v>
      </c>
      <c r="AM114" s="5">
        <f t="shared" si="362"/>
        <v>1.1004735894733738E-2</v>
      </c>
      <c r="AN114" s="5">
        <f t="shared" si="363"/>
        <v>9.7935806249724554E-3</v>
      </c>
      <c r="AO114" s="5">
        <f t="shared" si="364"/>
        <v>4.3578611233975701E-3</v>
      </c>
      <c r="AP114" s="5">
        <f t="shared" si="365"/>
        <v>1.2927484031322373E-3</v>
      </c>
      <c r="AQ114" s="5">
        <f t="shared" si="366"/>
        <v>2.8761789094681144E-4</v>
      </c>
      <c r="AR114" s="5">
        <f t="shared" si="367"/>
        <v>3.1063356380251042E-4</v>
      </c>
      <c r="AS114" s="5">
        <f t="shared" si="368"/>
        <v>5.6425641719396033E-4</v>
      </c>
      <c r="AT114" s="5">
        <f t="shared" si="369"/>
        <v>5.1247730677774178E-4</v>
      </c>
      <c r="AU114" s="5">
        <f t="shared" si="370"/>
        <v>3.1029981164501768E-4</v>
      </c>
      <c r="AV114" s="5">
        <f t="shared" si="371"/>
        <v>1.4091254163868576E-4</v>
      </c>
      <c r="AW114" s="5">
        <f t="shared" si="372"/>
        <v>2.2987687115855645E-6</v>
      </c>
      <c r="AX114" s="5">
        <f t="shared" si="373"/>
        <v>3.3316279864271225E-3</v>
      </c>
      <c r="AY114" s="5">
        <f t="shared" si="374"/>
        <v>2.9649568703509644E-3</v>
      </c>
      <c r="AZ114" s="5">
        <f t="shared" si="375"/>
        <v>1.3193203561224919E-3</v>
      </c>
      <c r="BA114" s="5">
        <f t="shared" si="376"/>
        <v>3.9137302344033592E-4</v>
      </c>
      <c r="BB114" s="5">
        <f t="shared" si="377"/>
        <v>8.7074857955846097E-5</v>
      </c>
      <c r="BC114" s="5">
        <f t="shared" si="378"/>
        <v>1.5498320903942714E-5</v>
      </c>
      <c r="BD114" s="5">
        <f t="shared" si="379"/>
        <v>4.6074327771589187E-5</v>
      </c>
      <c r="BE114" s="5">
        <f t="shared" si="380"/>
        <v>8.3692614522317104E-5</v>
      </c>
      <c r="BF114" s="5">
        <f t="shared" si="381"/>
        <v>7.6012543908457434E-5</v>
      </c>
      <c r="BG114" s="5">
        <f t="shared" si="382"/>
        <v>4.6024824407849094E-5</v>
      </c>
      <c r="BH114" s="5">
        <f t="shared" si="383"/>
        <v>2.0900673292072784E-5</v>
      </c>
      <c r="BI114" s="5">
        <f t="shared" si="384"/>
        <v>7.5930874206653722E-6</v>
      </c>
      <c r="BJ114" s="8">
        <f t="shared" si="385"/>
        <v>0.58963483047354293</v>
      </c>
      <c r="BK114" s="8">
        <f t="shared" si="386"/>
        <v>0.22999209713873178</v>
      </c>
      <c r="BL114" s="8">
        <f t="shared" si="387"/>
        <v>0.17275051912526385</v>
      </c>
      <c r="BM114" s="8">
        <f t="shared" si="388"/>
        <v>0.5052039907796132</v>
      </c>
      <c r="BN114" s="8">
        <f t="shared" si="389"/>
        <v>0.49205510549457399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1.6515</v>
      </c>
      <c r="F115">
        <f>VLOOKUP(B115,home!$B$2:$E$405,3,FALSE)</f>
        <v>1.9376</v>
      </c>
      <c r="G115">
        <f>VLOOKUP(C115,away!$B$2:$E$405,4,FALSE)</f>
        <v>1.7156</v>
      </c>
      <c r="H115">
        <f>VLOOKUP(A115,away!$A$2:$E$405,3,FALSE)</f>
        <v>1.3485</v>
      </c>
      <c r="I115">
        <f>VLOOKUP(C115,away!$B$2:$E$405,3,FALSE)</f>
        <v>0.61799999999999999</v>
      </c>
      <c r="J115">
        <f>VLOOKUP(B115,home!$B$2:$E$405,4,FALSE)</f>
        <v>0.44490000000000002</v>
      </c>
      <c r="K115" s="3">
        <f t="shared" si="334"/>
        <v>5.4898280438400002</v>
      </c>
      <c r="L115" s="3">
        <f t="shared" si="335"/>
        <v>0.37076764770000004</v>
      </c>
      <c r="M115" s="5">
        <f t="shared" si="336"/>
        <v>2.8495457267185918E-3</v>
      </c>
      <c r="N115" s="5">
        <f t="shared" si="337"/>
        <v>1.5643516042744159E-2</v>
      </c>
      <c r="O115" s="5">
        <f t="shared" si="338"/>
        <v>1.0565193661090395E-3</v>
      </c>
      <c r="P115" s="5">
        <f t="shared" si="339"/>
        <v>5.8001096449254649E-3</v>
      </c>
      <c r="Q115" s="5">
        <f t="shared" si="340"/>
        <v>4.2940106537858916E-2</v>
      </c>
      <c r="R115" s="5">
        <f t="shared" si="341"/>
        <v>1.9586160006087184E-4</v>
      </c>
      <c r="S115" s="5">
        <f t="shared" si="342"/>
        <v>2.951459207841628E-3</v>
      </c>
      <c r="T115" s="5">
        <f t="shared" si="343"/>
        <v>1.5920802293029342E-2</v>
      </c>
      <c r="U115" s="5">
        <f t="shared" si="344"/>
        <v>1.0752465047255484E-3</v>
      </c>
      <c r="V115" s="5">
        <f t="shared" si="345"/>
        <v>6.675055004769137E-4</v>
      </c>
      <c r="W115" s="5">
        <f t="shared" si="346"/>
        <v>7.8577933692338398E-2</v>
      </c>
      <c r="X115" s="5">
        <f t="shared" si="347"/>
        <v>2.9134155636234886E-2</v>
      </c>
      <c r="Y115" s="5">
        <f t="shared" si="348"/>
        <v>5.4010011764862526E-3</v>
      </c>
      <c r="Z115" s="5">
        <f t="shared" si="349"/>
        <v>2.420638157644255E-5</v>
      </c>
      <c r="AA115" s="5">
        <f t="shared" si="350"/>
        <v>1.3288887241824621E-4</v>
      </c>
      <c r="AB115" s="5">
        <f t="shared" si="351"/>
        <v>3.6476852925798207E-4</v>
      </c>
      <c r="AC115" s="5">
        <f t="shared" si="352"/>
        <v>8.4917155720977671E-5</v>
      </c>
      <c r="AD115" s="5">
        <f t="shared" si="353"/>
        <v>0.10784483600279984</v>
      </c>
      <c r="AE115" s="5">
        <f t="shared" si="354"/>
        <v>3.9985376161350374E-2</v>
      </c>
      <c r="AF115" s="5">
        <f t="shared" si="355"/>
        <v>7.412641930871767E-3</v>
      </c>
      <c r="AG115" s="5">
        <f t="shared" si="356"/>
        <v>9.1612260398390402E-4</v>
      </c>
      <c r="AH115" s="5">
        <f t="shared" si="357"/>
        <v>2.2437357891065554E-6</v>
      </c>
      <c r="AI115" s="5">
        <f t="shared" si="358"/>
        <v>1.231772365800464E-5</v>
      </c>
      <c r="AJ115" s="5">
        <f t="shared" si="359"/>
        <v>3.3811092386992654E-5</v>
      </c>
      <c r="AK115" s="5">
        <f t="shared" si="360"/>
        <v>6.1872361059659133E-5</v>
      </c>
      <c r="AL115" s="5">
        <f t="shared" si="361"/>
        <v>6.9137871247155532E-6</v>
      </c>
      <c r="AM115" s="5">
        <f t="shared" si="362"/>
        <v>0.11840992101429926</v>
      </c>
      <c r="AN115" s="5">
        <f t="shared" si="363"/>
        <v>4.3902567878814538E-2</v>
      </c>
      <c r="AO115" s="5">
        <f t="shared" si="364"/>
        <v>8.1388259102088238E-3</v>
      </c>
      <c r="AP115" s="5">
        <f t="shared" si="365"/>
        <v>1.0058711125893126E-3</v>
      </c>
      <c r="AQ115" s="5">
        <f t="shared" si="366"/>
        <v>9.3236116576030309E-5</v>
      </c>
      <c r="AR115" s="5">
        <f t="shared" si="367"/>
        <v>1.6638092811746829E-7</v>
      </c>
      <c r="AS115" s="5">
        <f t="shared" si="368"/>
        <v>9.1340268513940459E-7</v>
      </c>
      <c r="AT115" s="5">
        <f t="shared" si="369"/>
        <v>2.507211838098531E-6</v>
      </c>
      <c r="AU115" s="5">
        <f t="shared" si="370"/>
        <v>4.5880539535469829E-6</v>
      </c>
      <c r="AV115" s="5">
        <f t="shared" si="371"/>
        <v>6.2969068152083028E-6</v>
      </c>
      <c r="AW115" s="5">
        <f t="shared" si="372"/>
        <v>3.9090756553679353E-7</v>
      </c>
      <c r="AX115" s="5">
        <f t="shared" si="373"/>
        <v>0.10834168417552993</v>
      </c>
      <c r="AY115" s="5">
        <f t="shared" si="374"/>
        <v>4.0169591389617551E-2</v>
      </c>
      <c r="AZ115" s="5">
        <f t="shared" si="375"/>
        <v>7.4467924542993367E-3</v>
      </c>
      <c r="BA115" s="5">
        <f t="shared" si="376"/>
        <v>9.2034324039689196E-4</v>
      </c>
      <c r="BB115" s="5">
        <f t="shared" si="377"/>
        <v>8.5308374579637805E-5</v>
      </c>
      <c r="BC115" s="5">
        <f t="shared" si="378"/>
        <v>6.3259170744005616E-6</v>
      </c>
      <c r="BD115" s="5">
        <f t="shared" si="379"/>
        <v>1.028144422337608E-8</v>
      </c>
      <c r="BE115" s="5">
        <f t="shared" si="380"/>
        <v>5.6443360828666778E-8</v>
      </c>
      <c r="BF115" s="5">
        <f t="shared" si="381"/>
        <v>1.5493217258289754E-7</v>
      </c>
      <c r="BG115" s="5">
        <f t="shared" si="382"/>
        <v>2.8351699531288322E-7</v>
      </c>
      <c r="BH115" s="5">
        <f t="shared" si="383"/>
        <v>3.8911488794348005E-7</v>
      </c>
      <c r="BI115" s="5">
        <f t="shared" si="384"/>
        <v>4.2723476482155522E-7</v>
      </c>
      <c r="BJ115" s="8">
        <f t="shared" si="385"/>
        <v>0.67229695966168368</v>
      </c>
      <c r="BK115" s="8">
        <f t="shared" si="386"/>
        <v>5.2530042412425842E-2</v>
      </c>
      <c r="BL115" s="8">
        <f t="shared" si="387"/>
        <v>2.9513232653112743E-3</v>
      </c>
      <c r="BM115" s="8">
        <f t="shared" si="388"/>
        <v>0.61914767232052803</v>
      </c>
      <c r="BN115" s="8">
        <f t="shared" si="389"/>
        <v>6.8485658918417028E-2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1.6515</v>
      </c>
      <c r="F116">
        <f>VLOOKUP(B116,home!$B$2:$E$405,3,FALSE)</f>
        <v>0.80730000000000002</v>
      </c>
      <c r="G116">
        <f>VLOOKUP(C116,away!$B$2:$E$405,4,FALSE)</f>
        <v>0.72660000000000002</v>
      </c>
      <c r="H116">
        <f>VLOOKUP(A116,away!$A$2:$E$405,3,FALSE)</f>
        <v>1.3485</v>
      </c>
      <c r="I116">
        <f>VLOOKUP(C116,away!$B$2:$E$405,3,FALSE)</f>
        <v>1.9280999999999999</v>
      </c>
      <c r="J116">
        <f>VLOOKUP(B116,home!$B$2:$E$405,4,FALSE)</f>
        <v>1.3594999999999999</v>
      </c>
      <c r="K116" s="3">
        <f t="shared" si="334"/>
        <v>0.96874377327000005</v>
      </c>
      <c r="L116" s="3">
        <f t="shared" si="335"/>
        <v>3.5347582545749998</v>
      </c>
      <c r="M116" s="5">
        <f t="shared" si="336"/>
        <v>1.1070160565056119E-2</v>
      </c>
      <c r="N116" s="5">
        <f t="shared" si="337"/>
        <v>1.072414911649722E-2</v>
      </c>
      <c r="O116" s="5">
        <f t="shared" si="338"/>
        <v>3.9130341436802753E-2</v>
      </c>
      <c r="P116" s="5">
        <f t="shared" si="339"/>
        <v>3.7907274612831734E-2</v>
      </c>
      <c r="Q116" s="5">
        <f t="shared" si="340"/>
        <v>5.1944763401128267E-3</v>
      </c>
      <c r="R116" s="5">
        <f t="shared" si="341"/>
        <v>6.9158148699038371E-2</v>
      </c>
      <c r="S116" s="5">
        <f t="shared" si="342"/>
        <v>3.2451233659350126E-2</v>
      </c>
      <c r="T116" s="5">
        <f t="shared" si="343"/>
        <v>1.8361218121408347E-2</v>
      </c>
      <c r="U116" s="5">
        <f t="shared" si="344"/>
        <v>6.6996525923074174E-2</v>
      </c>
      <c r="V116" s="5">
        <f t="shared" si="345"/>
        <v>1.2346883303704296E-2</v>
      </c>
      <c r="W116" s="5">
        <f t="shared" si="346"/>
        <v>1.6773722032942136E-3</v>
      </c>
      <c r="X116" s="5">
        <f t="shared" si="347"/>
        <v>5.9291052415888753E-3</v>
      </c>
      <c r="Y116" s="5">
        <f t="shared" si="348"/>
        <v>1.0478976847475091E-2</v>
      </c>
      <c r="Z116" s="5">
        <f t="shared" si="349"/>
        <v>8.148577899501705E-2</v>
      </c>
      <c r="AA116" s="5">
        <f t="shared" si="350"/>
        <v>7.8938841011478134E-2</v>
      </c>
      <c r="AB116" s="5">
        <f t="shared" si="351"/>
        <v>3.8235755349509973E-2</v>
      </c>
      <c r="AC116" s="5">
        <f t="shared" si="352"/>
        <v>2.6424452769654404E-3</v>
      </c>
      <c r="AD116" s="5">
        <f t="shared" si="353"/>
        <v>4.0623596934936241E-4</v>
      </c>
      <c r="AE116" s="5">
        <f t="shared" si="354"/>
        <v>1.4359459459629353E-3</v>
      </c>
      <c r="AF116" s="5">
        <f t="shared" si="355"/>
        <v>2.5378608928079967E-3</v>
      </c>
      <c r="AG116" s="5">
        <f t="shared" si="356"/>
        <v>2.9902415799387149E-3</v>
      </c>
      <c r="AH116" s="5">
        <f t="shared" si="357"/>
        <v>7.2008132483277656E-2</v>
      </c>
      <c r="AI116" s="5">
        <f t="shared" si="358"/>
        <v>6.9757429967976459E-2</v>
      </c>
      <c r="AJ116" s="5">
        <f t="shared" si="359"/>
        <v>3.3788537960397644E-2</v>
      </c>
      <c r="AK116" s="5">
        <f t="shared" si="360"/>
        <v>1.0910811919010751E-2</v>
      </c>
      <c r="AL116" s="5">
        <f t="shared" si="361"/>
        <v>3.6193837722461772E-4</v>
      </c>
      <c r="AM116" s="5">
        <f t="shared" si="362"/>
        <v>7.8707713157099527E-5</v>
      </c>
      <c r="AN116" s="5">
        <f t="shared" si="363"/>
        <v>2.7821273878077886E-4</v>
      </c>
      <c r="AO116" s="5">
        <f t="shared" si="364"/>
        <v>4.9170738746663828E-4</v>
      </c>
      <c r="AP116" s="5">
        <f t="shared" si="365"/>
        <v>5.7935558222773568E-4</v>
      </c>
      <c r="AQ116" s="5">
        <f t="shared" si="366"/>
        <v>5.1197048165339842E-4</v>
      </c>
      <c r="AR116" s="5">
        <f t="shared" si="367"/>
        <v>5.0906268138359176E-2</v>
      </c>
      <c r="AS116" s="5">
        <f t="shared" si="368"/>
        <v>4.9315130279448449E-2</v>
      </c>
      <c r="AT116" s="5">
        <f t="shared" si="369"/>
        <v>2.3886862693107257E-2</v>
      </c>
      <c r="AU116" s="5">
        <f t="shared" si="370"/>
        <v>7.7134164989677081E-3</v>
      </c>
      <c r="AV116" s="5">
        <f t="shared" si="371"/>
        <v>1.8680810510032621E-3</v>
      </c>
      <c r="AW116" s="5">
        <f t="shared" si="372"/>
        <v>3.4427126512622333E-5</v>
      </c>
      <c r="AX116" s="5">
        <f t="shared" si="373"/>
        <v>1.2707934504876897E-5</v>
      </c>
      <c r="AY116" s="5">
        <f t="shared" si="374"/>
        <v>4.491947638971207E-5</v>
      </c>
      <c r="AZ116" s="5">
        <f t="shared" si="375"/>
        <v>7.9389744979860809E-5</v>
      </c>
      <c r="BA116" s="5">
        <f t="shared" si="376"/>
        <v>9.3541185465389036E-5</v>
      </c>
      <c r="BB116" s="5">
        <f t="shared" si="377"/>
        <v>8.2661369366628714E-5</v>
      </c>
      <c r="BC116" s="5">
        <f t="shared" si="378"/>
        <v>5.8437591540632771E-5</v>
      </c>
      <c r="BD116" s="5">
        <f t="shared" si="379"/>
        <v>2.9990225251945585E-2</v>
      </c>
      <c r="BE116" s="5">
        <f t="shared" si="380"/>
        <v>2.9052843971787003E-2</v>
      </c>
      <c r="BF116" s="5">
        <f t="shared" si="381"/>
        <v>1.4072380846726757E-2</v>
      </c>
      <c r="BG116" s="5">
        <f t="shared" si="382"/>
        <v>4.5441771067835195E-3</v>
      </c>
      <c r="BH116" s="5">
        <f t="shared" si="383"/>
        <v>1.1005358192081544E-3</v>
      </c>
      <c r="BI116" s="5">
        <f t="shared" si="384"/>
        <v>2.1322744442369972E-4</v>
      </c>
      <c r="BJ116" s="8">
        <f t="shared" si="385"/>
        <v>6.2047193463968323E-2</v>
      </c>
      <c r="BK116" s="8">
        <f t="shared" si="386"/>
        <v>9.6824855271522056E-2</v>
      </c>
      <c r="BL116" s="8">
        <f t="shared" si="387"/>
        <v>0.69158767385232645</v>
      </c>
      <c r="BM116" s="8">
        <f t="shared" si="388"/>
        <v>0.7587504584626179</v>
      </c>
      <c r="BN116" s="8">
        <f t="shared" si="389"/>
        <v>0.17318455077033901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1.1910000000000001</v>
      </c>
      <c r="F117">
        <f>VLOOKUP(B117,home!$B$2:$E$405,3,FALSE)</f>
        <v>1.4209000000000001</v>
      </c>
      <c r="G117">
        <f>VLOOKUP(C117,away!$B$2:$E$405,4,FALSE)</f>
        <v>0.58130000000000004</v>
      </c>
      <c r="H117">
        <f>VLOOKUP(A117,away!$A$2:$E$405,3,FALSE)</f>
        <v>1.03</v>
      </c>
      <c r="I117">
        <f>VLOOKUP(C117,away!$B$2:$E$405,3,FALSE)</f>
        <v>0.8962</v>
      </c>
      <c r="J117">
        <f>VLOOKUP(B117,home!$B$2:$E$405,4,FALSE)</f>
        <v>1.0456000000000001</v>
      </c>
      <c r="K117" s="3">
        <f t="shared" si="334"/>
        <v>0.98372928147000016</v>
      </c>
      <c r="L117" s="3">
        <f t="shared" si="335"/>
        <v>0.96517872160000018</v>
      </c>
      <c r="M117" s="5">
        <f t="shared" si="336"/>
        <v>0.14242951929466754</v>
      </c>
      <c r="N117" s="5">
        <f t="shared" si="337"/>
        <v>0.14011208867586084</v>
      </c>
      <c r="O117" s="5">
        <f t="shared" si="338"/>
        <v>0.1374699413509298</v>
      </c>
      <c r="P117" s="5">
        <f t="shared" si="339"/>
        <v>0.13523320662887323</v>
      </c>
      <c r="Q117" s="5">
        <f t="shared" si="340"/>
        <v>6.8916182159182757E-2</v>
      </c>
      <c r="R117" s="5">
        <f t="shared" si="341"/>
        <v>6.6341531125758704E-2</v>
      </c>
      <c r="S117" s="5">
        <f t="shared" si="342"/>
        <v>3.2100122688211948E-2</v>
      </c>
      <c r="T117" s="5">
        <f t="shared" si="343"/>
        <v>6.6516432593952762E-2</v>
      </c>
      <c r="U117" s="5">
        <f t="shared" si="344"/>
        <v>6.5262106745962264E-2</v>
      </c>
      <c r="V117" s="5">
        <f t="shared" si="345"/>
        <v>3.3864722439596391E-3</v>
      </c>
      <c r="W117" s="5">
        <f t="shared" si="346"/>
        <v>2.2598288785702837E-2</v>
      </c>
      <c r="X117" s="5">
        <f t="shared" si="347"/>
        <v>2.1811387480532286E-2</v>
      </c>
      <c r="Y117" s="5">
        <f t="shared" si="348"/>
        <v>1.0525943542391199E-2</v>
      </c>
      <c r="Z117" s="5">
        <f t="shared" si="349"/>
        <v>2.1343811400315472E-2</v>
      </c>
      <c r="AA117" s="5">
        <f t="shared" si="350"/>
        <v>2.0996532252663538E-2</v>
      </c>
      <c r="AB117" s="5">
        <f t="shared" si="351"/>
        <v>1.0327451793137193E-2</v>
      </c>
      <c r="AC117" s="5">
        <f t="shared" si="352"/>
        <v>2.0096057991447359E-4</v>
      </c>
      <c r="AD117" s="5">
        <f t="shared" si="353"/>
        <v>5.5576495974027518E-3</v>
      </c>
      <c r="AE117" s="5">
        <f t="shared" si="354"/>
        <v>5.3641251335219443E-3</v>
      </c>
      <c r="AF117" s="5">
        <f t="shared" si="355"/>
        <v>2.5886697194375699E-3</v>
      </c>
      <c r="AG117" s="5">
        <f t="shared" si="356"/>
        <v>8.3284297681712847E-4</v>
      </c>
      <c r="AH117" s="5">
        <f t="shared" si="357"/>
        <v>5.1501481503569979E-3</v>
      </c>
      <c r="AI117" s="5">
        <f t="shared" si="358"/>
        <v>5.0663515394147405E-3</v>
      </c>
      <c r="AJ117" s="5">
        <f t="shared" si="359"/>
        <v>2.4919591797714457E-3</v>
      </c>
      <c r="AK117" s="5">
        <f t="shared" si="360"/>
        <v>8.1713773778971182E-4</v>
      </c>
      <c r="AL117" s="5">
        <f t="shared" si="361"/>
        <v>7.632278410378567E-6</v>
      </c>
      <c r="AM117" s="5">
        <f t="shared" si="362"/>
        <v>1.0934445290230095E-3</v>
      </c>
      <c r="AN117" s="5">
        <f t="shared" si="363"/>
        <v>1.0553693926629428E-3</v>
      </c>
      <c r="AO117" s="5">
        <f t="shared" si="364"/>
        <v>5.0931004061309374E-4</v>
      </c>
      <c r="AP117" s="5">
        <f t="shared" si="365"/>
        <v>1.6385840463233002E-4</v>
      </c>
      <c r="AQ117" s="5">
        <f t="shared" si="366"/>
        <v>3.953816137661195E-5</v>
      </c>
      <c r="AR117" s="5">
        <f t="shared" si="367"/>
        <v>9.9416268156243479E-4</v>
      </c>
      <c r="AS117" s="5">
        <f t="shared" si="368"/>
        <v>9.7798694039770277E-4</v>
      </c>
      <c r="AT117" s="5">
        <f t="shared" si="369"/>
        <v>4.8103719508223793E-4</v>
      </c>
      <c r="AU117" s="5">
        <f t="shared" si="370"/>
        <v>1.577367914261981E-4</v>
      </c>
      <c r="AV117" s="5">
        <f t="shared" si="371"/>
        <v>3.8792575122769271E-5</v>
      </c>
      <c r="AW117" s="5">
        <f t="shared" si="372"/>
        <v>2.0129595177848753E-7</v>
      </c>
      <c r="AX117" s="5">
        <f t="shared" si="373"/>
        <v>1.7927556681051791E-4</v>
      </c>
      <c r="AY117" s="5">
        <f t="shared" si="374"/>
        <v>1.7303296238829112E-4</v>
      </c>
      <c r="AZ117" s="5">
        <f t="shared" si="375"/>
        <v>8.350386671629585E-5</v>
      </c>
      <c r="BA117" s="5">
        <f t="shared" si="376"/>
        <v>2.6865385108630418E-5</v>
      </c>
      <c r="BB117" s="5">
        <f t="shared" si="377"/>
        <v>6.4824745136098954E-6</v>
      </c>
      <c r="BC117" s="5">
        <f t="shared" si="378"/>
        <v>1.2513492927701167E-6</v>
      </c>
      <c r="BD117" s="5">
        <f t="shared" si="379"/>
        <v>1.5992411100880979E-4</v>
      </c>
      <c r="BE117" s="5">
        <f t="shared" si="380"/>
        <v>1.5732203081242501E-4</v>
      </c>
      <c r="BF117" s="5">
        <f t="shared" si="381"/>
        <v>7.7381144165254031E-5</v>
      </c>
      <c r="BG117" s="5">
        <f t="shared" si="382"/>
        <v>2.5374032449670617E-5</v>
      </c>
      <c r="BH117" s="5">
        <f t="shared" si="383"/>
        <v>6.2402946774277341E-6</v>
      </c>
      <c r="BI117" s="5">
        <f t="shared" si="384"/>
        <v>1.2277521198374108E-6</v>
      </c>
      <c r="BJ117" s="8">
        <f t="shared" si="385"/>
        <v>0.34815554279794031</v>
      </c>
      <c r="BK117" s="8">
        <f t="shared" si="386"/>
        <v>0.31353094667642556</v>
      </c>
      <c r="BL117" s="8">
        <f t="shared" si="387"/>
        <v>0.31700034542460931</v>
      </c>
      <c r="BM117" s="8">
        <f t="shared" si="388"/>
        <v>0.30935534539758108</v>
      </c>
      <c r="BN117" s="8">
        <f t="shared" si="389"/>
        <v>0.69050246923527292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1.1910000000000001</v>
      </c>
      <c r="F118">
        <f>VLOOKUP(B118,home!$B$2:$E$405,3,FALSE)</f>
        <v>1.2272000000000001</v>
      </c>
      <c r="G118">
        <f>VLOOKUP(C118,away!$B$2:$E$405,4,FALSE)</f>
        <v>1.1895</v>
      </c>
      <c r="H118">
        <f>VLOOKUP(A118,away!$A$2:$E$405,3,FALSE)</f>
        <v>1.03</v>
      </c>
      <c r="I118">
        <f>VLOOKUP(C118,away!$B$2:$E$405,3,FALSE)</f>
        <v>0.6472</v>
      </c>
      <c r="J118">
        <f>VLOOKUP(B118,home!$B$2:$E$405,4,FALSE)</f>
        <v>1.2696000000000001</v>
      </c>
      <c r="K118" s="3">
        <f t="shared" si="334"/>
        <v>1.7385674904000001</v>
      </c>
      <c r="L118" s="3">
        <f t="shared" si="335"/>
        <v>0.84633567360000006</v>
      </c>
      <c r="M118" s="5">
        <f t="shared" si="336"/>
        <v>7.5403381009405898E-2</v>
      </c>
      <c r="N118" s="5">
        <f t="shared" si="337"/>
        <v>0.13109386688919783</v>
      </c>
      <c r="O118" s="5">
        <f t="shared" si="338"/>
        <v>6.3816571258312985E-2</v>
      </c>
      <c r="P118" s="5">
        <f t="shared" si="339"/>
        <v>0.11094941613849797</v>
      </c>
      <c r="Q118" s="5">
        <f t="shared" si="340"/>
        <v>0.11395776758219218</v>
      </c>
      <c r="R118" s="5">
        <f t="shared" si="341"/>
        <v>2.7005120411373363E-2</v>
      </c>
      <c r="S118" s="5">
        <f t="shared" si="342"/>
        <v>4.081306692314654E-2</v>
      </c>
      <c r="T118" s="5">
        <f t="shared" si="343"/>
        <v>9.6446523988626867E-2</v>
      </c>
      <c r="U118" s="5">
        <f t="shared" si="344"/>
        <v>4.6950224421551202E-2</v>
      </c>
      <c r="V118" s="5">
        <f t="shared" si="345"/>
        <v>6.672535966376042E-3</v>
      </c>
      <c r="W118" s="5">
        <f t="shared" si="346"/>
        <v>6.6041089998986127E-2</v>
      </c>
      <c r="X118" s="5">
        <f t="shared" si="347"/>
        <v>5.5892930389570147E-2</v>
      </c>
      <c r="Y118" s="5">
        <f t="shared" si="348"/>
        <v>2.3652090445367382E-2</v>
      </c>
      <c r="Z118" s="5">
        <f t="shared" si="349"/>
        <v>7.6184655913362608E-3</v>
      </c>
      <c r="AA118" s="5">
        <f t="shared" si="350"/>
        <v>1.3245216603828235E-2</v>
      </c>
      <c r="AB118" s="5">
        <f t="shared" si="351"/>
        <v>1.1513851495361035E-2</v>
      </c>
      <c r="AC118" s="5">
        <f t="shared" si="352"/>
        <v>6.1362796313155579E-4</v>
      </c>
      <c r="AD118" s="5">
        <f t="shared" si="353"/>
        <v>2.8704223025704453E-2</v>
      </c>
      <c r="AE118" s="5">
        <f t="shared" si="354"/>
        <v>2.4293407929624207E-2</v>
      </c>
      <c r="AF118" s="5">
        <f t="shared" si="355"/>
        <v>1.0280188882079043E-2</v>
      </c>
      <c r="AG118" s="5">
        <f t="shared" si="356"/>
        <v>2.9001635274165326E-3</v>
      </c>
      <c r="AH118" s="5">
        <f t="shared" si="357"/>
        <v>1.6119448020104992E-3</v>
      </c>
      <c r="AI118" s="5">
        <f t="shared" si="358"/>
        <v>2.8024748290947183E-3</v>
      </c>
      <c r="AJ118" s="5">
        <f t="shared" si="359"/>
        <v>2.4361458152641876E-3</v>
      </c>
      <c r="AK118" s="5">
        <f t="shared" si="360"/>
        <v>1.4118013054307736E-3</v>
      </c>
      <c r="AL118" s="5">
        <f t="shared" si="361"/>
        <v>3.611597428354535E-5</v>
      </c>
      <c r="AM118" s="5">
        <f t="shared" si="362"/>
        <v>9.9808457979361723E-3</v>
      </c>
      <c r="AN118" s="5">
        <f t="shared" si="363"/>
        <v>8.4471458514940399E-3</v>
      </c>
      <c r="AO118" s="5">
        <f t="shared" si="364"/>
        <v>3.5745604371108276E-3</v>
      </c>
      <c r="AP118" s="5">
        <f t="shared" si="365"/>
        <v>1.0084260051220341E-3</v>
      </c>
      <c r="AQ118" s="5">
        <f t="shared" si="366"/>
        <v>2.1336672558017848E-4</v>
      </c>
      <c r="AR118" s="5">
        <f t="shared" si="367"/>
        <v>2.7284927796311501E-4</v>
      </c>
      <c r="AS118" s="5">
        <f t="shared" si="368"/>
        <v>4.7436688444578483E-4</v>
      </c>
      <c r="AT118" s="5">
        <f t="shared" si="369"/>
        <v>4.1235942190988756E-4</v>
      </c>
      <c r="AU118" s="5">
        <f t="shared" si="370"/>
        <v>2.3897156176422272E-4</v>
      </c>
      <c r="AV118" s="5">
        <f t="shared" si="371"/>
        <v>1.0386704710334828E-4</v>
      </c>
      <c r="AW118" s="5">
        <f t="shared" si="372"/>
        <v>1.4761518524291391E-6</v>
      </c>
      <c r="AX118" s="5">
        <f t="shared" si="373"/>
        <v>2.8920623384978833E-3</v>
      </c>
      <c r="AY118" s="5">
        <f t="shared" si="374"/>
        <v>2.4476555273457972E-3</v>
      </c>
      <c r="AZ118" s="5">
        <f t="shared" si="375"/>
        <v>1.0357690947384844E-3</v>
      </c>
      <c r="BA118" s="5">
        <f t="shared" si="376"/>
        <v>2.9220277816318578E-4</v>
      </c>
      <c r="BB118" s="5">
        <f t="shared" si="377"/>
        <v>6.1825408771132799E-5</v>
      </c>
      <c r="BC118" s="5">
        <f t="shared" si="378"/>
        <v>1.046500979558241E-5</v>
      </c>
      <c r="BD118" s="5">
        <f t="shared" si="379"/>
        <v>3.8487012909364413E-5</v>
      </c>
      <c r="BE118" s="5">
        <f t="shared" si="380"/>
        <v>6.6912269446826097E-5</v>
      </c>
      <c r="BF118" s="5">
        <f t="shared" si="381"/>
        <v>5.8165748184568536E-5</v>
      </c>
      <c r="BG118" s="5">
        <f t="shared" si="382"/>
        <v>3.3708359616161228E-5</v>
      </c>
      <c r="BH118" s="5">
        <f t="shared" si="383"/>
        <v>1.4651064545842528E-5</v>
      </c>
      <c r="BI118" s="5">
        <f t="shared" si="384"/>
        <v>5.0943729038307703E-6</v>
      </c>
      <c r="BJ118" s="8">
        <f t="shared" si="385"/>
        <v>0.58322657763332009</v>
      </c>
      <c r="BK118" s="8">
        <f t="shared" si="386"/>
        <v>0.23693579950218735</v>
      </c>
      <c r="BL118" s="8">
        <f t="shared" si="387"/>
        <v>0.17251278396302</v>
      </c>
      <c r="BM118" s="8">
        <f t="shared" si="388"/>
        <v>0.47562132402539004</v>
      </c>
      <c r="BN118" s="8">
        <f t="shared" si="389"/>
        <v>0.52222612328898022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1.1910000000000001</v>
      </c>
      <c r="F119">
        <f>VLOOKUP(B119,home!$B$2:$E$405,3,FALSE)</f>
        <v>1.8084</v>
      </c>
      <c r="G119">
        <f>VLOOKUP(C119,away!$B$2:$E$405,4,FALSE)</f>
        <v>1.0196000000000001</v>
      </c>
      <c r="H119">
        <f>VLOOKUP(A119,away!$A$2:$E$405,3,FALSE)</f>
        <v>1.03</v>
      </c>
      <c r="I119">
        <f>VLOOKUP(C119,away!$B$2:$E$405,3,FALSE)</f>
        <v>1.1095999999999999</v>
      </c>
      <c r="J119">
        <f>VLOOKUP(B119,home!$B$2:$E$405,4,FALSE)</f>
        <v>0.52280000000000004</v>
      </c>
      <c r="K119" s="3">
        <f t="shared" si="334"/>
        <v>2.1960189662400005</v>
      </c>
      <c r="L119" s="3">
        <f t="shared" si="335"/>
        <v>0.59750184640000004</v>
      </c>
      <c r="M119" s="5">
        <f t="shared" si="336"/>
        <v>6.1205341574714446E-2</v>
      </c>
      <c r="N119" s="5">
        <f t="shared" si="337"/>
        <v>0.13440809093327052</v>
      </c>
      <c r="O119" s="5">
        <f t="shared" si="338"/>
        <v>3.6570304600434561E-2</v>
      </c>
      <c r="P119" s="5">
        <f t="shared" si="339"/>
        <v>8.030908250372823E-2</v>
      </c>
      <c r="Q119" s="5">
        <f t="shared" si="340"/>
        <v>0.14758135845278642</v>
      </c>
      <c r="R119" s="5">
        <f t="shared" si="341"/>
        <v>1.0925412261085033E-2</v>
      </c>
      <c r="S119" s="5">
        <f t="shared" si="342"/>
        <v>2.6343896491115706E-2</v>
      </c>
      <c r="T119" s="5">
        <f t="shared" si="343"/>
        <v>8.818013416976013E-2</v>
      </c>
      <c r="U119" s="5">
        <f t="shared" si="344"/>
        <v>2.399241253933378E-2</v>
      </c>
      <c r="V119" s="5">
        <f t="shared" si="345"/>
        <v>3.840721708890704E-3</v>
      </c>
      <c r="W119" s="5">
        <f t="shared" si="346"/>
        <v>0.10803048740859432</v>
      </c>
      <c r="X119" s="5">
        <f t="shared" si="347"/>
        <v>6.4548415694127059E-2</v>
      </c>
      <c r="Y119" s="5">
        <f t="shared" si="348"/>
        <v>1.9283898779717829E-2</v>
      </c>
      <c r="Z119" s="5">
        <f t="shared" si="349"/>
        <v>2.1759846662265025E-3</v>
      </c>
      <c r="AA119" s="5">
        <f t="shared" si="350"/>
        <v>4.7785035972808167E-3</v>
      </c>
      <c r="AB119" s="5">
        <f t="shared" si="351"/>
        <v>5.2468422649373731E-3</v>
      </c>
      <c r="AC119" s="5">
        <f t="shared" si="352"/>
        <v>3.1496927867872394E-4</v>
      </c>
      <c r="AD119" s="5">
        <f t="shared" si="353"/>
        <v>5.9309249820356166E-2</v>
      </c>
      <c r="AE119" s="5">
        <f t="shared" si="354"/>
        <v>3.5437386276261675E-2</v>
      </c>
      <c r="AF119" s="5">
        <f t="shared" si="355"/>
        <v>1.0586951865828186E-2</v>
      </c>
      <c r="AG119" s="5">
        <f t="shared" si="356"/>
        <v>2.1085744291934228E-3</v>
      </c>
      <c r="AH119" s="5">
        <f t="shared" si="357"/>
        <v>3.2503871395210565E-4</v>
      </c>
      <c r="AI119" s="5">
        <f t="shared" si="358"/>
        <v>7.1379118060108224E-4</v>
      </c>
      <c r="AJ119" s="5">
        <f t="shared" si="359"/>
        <v>7.8374948526740941E-4</v>
      </c>
      <c r="AK119" s="5">
        <f t="shared" si="360"/>
        <v>5.7370957814268958E-4</v>
      </c>
      <c r="AL119" s="5">
        <f t="shared" si="361"/>
        <v>1.6531167467905715E-5</v>
      </c>
      <c r="AM119" s="5">
        <f t="shared" si="362"/>
        <v>2.6048847495793691E-2</v>
      </c>
      <c r="AN119" s="5">
        <f t="shared" si="363"/>
        <v>1.5564234475328745E-2</v>
      </c>
      <c r="AO119" s="5">
        <f t="shared" si="364"/>
        <v>4.6498294184057305E-3</v>
      </c>
      <c r="AP119" s="5">
        <f t="shared" si="365"/>
        <v>9.2609388764748764E-4</v>
      </c>
      <c r="AQ119" s="5">
        <f t="shared" si="366"/>
        <v>1.3833570195228195E-4</v>
      </c>
      <c r="AR119" s="5">
        <f t="shared" si="367"/>
        <v>3.8842246347572927E-5</v>
      </c>
      <c r="AS119" s="5">
        <f t="shared" si="368"/>
        <v>8.5298309670636528E-5</v>
      </c>
      <c r="AT119" s="5">
        <f t="shared" si="369"/>
        <v>9.3658352912465368E-5</v>
      </c>
      <c r="AU119" s="5">
        <f t="shared" si="370"/>
        <v>6.8558506447524437E-5</v>
      </c>
      <c r="AV119" s="5">
        <f t="shared" si="371"/>
        <v>3.7638945113962753E-5</v>
      </c>
      <c r="AW119" s="5">
        <f t="shared" si="372"/>
        <v>6.0252679200953944E-7</v>
      </c>
      <c r="AX119" s="5">
        <f t="shared" si="373"/>
        <v>9.5339605249093792E-3</v>
      </c>
      <c r="AY119" s="5">
        <f t="shared" si="374"/>
        <v>5.6965590171380674E-3</v>
      </c>
      <c r="AZ119" s="5">
        <f t="shared" si="375"/>
        <v>1.7018522654332824E-3</v>
      </c>
      <c r="BA119" s="5">
        <f t="shared" si="376"/>
        <v>3.3895329029880314E-4</v>
      </c>
      <c r="BB119" s="5">
        <f t="shared" si="377"/>
        <v>5.0631304199222503E-5</v>
      </c>
      <c r="BC119" s="5">
        <f t="shared" si="378"/>
        <v>6.050459548935105E-6</v>
      </c>
      <c r="BD119" s="5">
        <f t="shared" si="379"/>
        <v>3.8680523184997472E-6</v>
      </c>
      <c r="BE119" s="5">
        <f t="shared" si="380"/>
        <v>8.494316253834051E-6</v>
      </c>
      <c r="BF119" s="5">
        <f t="shared" si="381"/>
        <v>9.3268397993301475E-6</v>
      </c>
      <c r="BG119" s="5">
        <f t="shared" si="382"/>
        <v>6.827305698137027E-6</v>
      </c>
      <c r="BH119" s="5">
        <f t="shared" si="383"/>
        <v>3.7482232003568341E-6</v>
      </c>
      <c r="BI119" s="5">
        <f t="shared" si="384"/>
        <v>1.6462338475368796E-6</v>
      </c>
      <c r="BJ119" s="8">
        <f t="shared" si="385"/>
        <v>0.73412989567055142</v>
      </c>
      <c r="BK119" s="8">
        <f t="shared" si="386"/>
        <v>0.17772710174173378</v>
      </c>
      <c r="BL119" s="8">
        <f t="shared" si="387"/>
        <v>8.426767155264471E-2</v>
      </c>
      <c r="BM119" s="8">
        <f t="shared" si="388"/>
        <v>0.52160510681479111</v>
      </c>
      <c r="BN119" s="8">
        <f t="shared" si="389"/>
        <v>0.47099959032601918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1.1910000000000001</v>
      </c>
      <c r="F120">
        <f>VLOOKUP(B120,home!$B$2:$E$405,3,FALSE)</f>
        <v>1.0980000000000001</v>
      </c>
      <c r="G120">
        <f>VLOOKUP(C120,away!$B$2:$E$405,4,FALSE)</f>
        <v>0.55979999999999996</v>
      </c>
      <c r="H120">
        <f>VLOOKUP(A120,away!$A$2:$E$405,3,FALSE)</f>
        <v>1.03</v>
      </c>
      <c r="I120">
        <f>VLOOKUP(C120,away!$B$2:$E$405,3,FALSE)</f>
        <v>2.1844999999999999</v>
      </c>
      <c r="J120">
        <f>VLOOKUP(B120,home!$B$2:$E$405,4,FALSE)</f>
        <v>1.1202000000000001</v>
      </c>
      <c r="K120" s="3">
        <f t="shared" si="334"/>
        <v>0.73206053640000002</v>
      </c>
      <c r="L120" s="3">
        <f t="shared" si="335"/>
        <v>2.5204892070000002</v>
      </c>
      <c r="M120" s="5">
        <f t="shared" si="336"/>
        <v>3.8675469483431847E-2</v>
      </c>
      <c r="N120" s="5">
        <f t="shared" si="337"/>
        <v>2.8312784935562951E-2</v>
      </c>
      <c r="O120" s="5">
        <f t="shared" si="338"/>
        <v>9.7481103408647837E-2</v>
      </c>
      <c r="P120" s="5">
        <f t="shared" si="339"/>
        <v>7.1362068850198607E-2</v>
      </c>
      <c r="Q120" s="5">
        <f t="shared" si="340"/>
        <v>1.0363336263453024E-2</v>
      </c>
      <c r="R120" s="5">
        <f t="shared" si="341"/>
        <v>0.12285003451397396</v>
      </c>
      <c r="S120" s="5">
        <f t="shared" si="342"/>
        <v>3.2918442481752408E-2</v>
      </c>
      <c r="T120" s="5">
        <f t="shared" si="343"/>
        <v>2.6120677200545055E-2</v>
      </c>
      <c r="U120" s="5">
        <f t="shared" si="344"/>
        <v>8.9933662163058287E-2</v>
      </c>
      <c r="V120" s="5">
        <f t="shared" si="345"/>
        <v>6.7488318398090073E-3</v>
      </c>
      <c r="W120" s="5">
        <f t="shared" si="346"/>
        <v>2.528863167972331E-3</v>
      </c>
      <c r="X120" s="5">
        <f t="shared" si="347"/>
        <v>6.3739723208540884E-3</v>
      </c>
      <c r="Y120" s="5">
        <f t="shared" si="348"/>
        <v>8.0327642202147401E-3</v>
      </c>
      <c r="Z120" s="5">
        <f t="shared" si="349"/>
        <v>0.10321406202401628</v>
      </c>
      <c r="AA120" s="5">
        <f t="shared" si="350"/>
        <v>7.5558941609324234E-2</v>
      </c>
      <c r="AB120" s="5">
        <f t="shared" si="351"/>
        <v>2.7656859662169082E-2</v>
      </c>
      <c r="AC120" s="5">
        <f t="shared" si="352"/>
        <v>7.7828822901745813E-4</v>
      </c>
      <c r="AD120" s="5">
        <f t="shared" si="353"/>
        <v>4.6282023180700693E-4</v>
      </c>
      <c r="AE120" s="5">
        <f t="shared" si="354"/>
        <v>1.1665333990507991E-3</v>
      </c>
      <c r="AF120" s="5">
        <f t="shared" si="355"/>
        <v>1.4701174209562824E-3</v>
      </c>
      <c r="AG120" s="5">
        <f t="shared" si="356"/>
        <v>1.235138364180995E-3</v>
      </c>
      <c r="AH120" s="5">
        <f t="shared" si="357"/>
        <v>6.5037482335540381E-2</v>
      </c>
      <c r="AI120" s="5">
        <f t="shared" si="358"/>
        <v>4.7611374204661217E-2</v>
      </c>
      <c r="AJ120" s="5">
        <f t="shared" si="359"/>
        <v>1.7427204069502704E-2</v>
      </c>
      <c r="AK120" s="5">
        <f t="shared" si="360"/>
        <v>4.2525894530241384E-3</v>
      </c>
      <c r="AL120" s="5">
        <f t="shared" si="361"/>
        <v>5.7442362227288146E-5</v>
      </c>
      <c r="AM120" s="5">
        <f t="shared" si="362"/>
        <v>6.7762485430681999E-5</v>
      </c>
      <c r="AN120" s="5">
        <f t="shared" si="363"/>
        <v>1.7079461316752873E-4</v>
      </c>
      <c r="AO120" s="5">
        <f t="shared" si="364"/>
        <v>2.1524298955124824E-4</v>
      </c>
      <c r="AP120" s="5">
        <f t="shared" si="365"/>
        <v>1.8083921068211164E-4</v>
      </c>
      <c r="AQ120" s="5">
        <f t="shared" si="366"/>
        <v>1.1395081968166535E-4</v>
      </c>
      <c r="AR120" s="5">
        <f t="shared" si="367"/>
        <v>3.2785254455436542E-2</v>
      </c>
      <c r="AS120" s="5">
        <f t="shared" si="368"/>
        <v>2.4000790962657365E-2</v>
      </c>
      <c r="AT120" s="5">
        <f t="shared" si="369"/>
        <v>8.7850159530736098E-3</v>
      </c>
      <c r="AU120" s="5">
        <f t="shared" si="370"/>
        <v>2.1437211636298752E-3</v>
      </c>
      <c r="AV120" s="5">
        <f t="shared" si="371"/>
        <v>3.9233341623472954E-4</v>
      </c>
      <c r="AW120" s="5">
        <f t="shared" si="372"/>
        <v>2.944161493729993E-6</v>
      </c>
      <c r="AX120" s="5">
        <f t="shared" si="373"/>
        <v>8.2677069053637054E-6</v>
      </c>
      <c r="AY120" s="5">
        <f t="shared" si="374"/>
        <v>2.0838666021608588E-5</v>
      </c>
      <c r="AZ120" s="5">
        <f t="shared" si="375"/>
        <v>2.6261816397871051E-5</v>
      </c>
      <c r="BA120" s="5">
        <f t="shared" si="376"/>
        <v>2.2064208262349868E-5</v>
      </c>
      <c r="BB120" s="5">
        <f t="shared" si="377"/>
        <v>1.3903149696563263E-5</v>
      </c>
      <c r="BC120" s="5">
        <f t="shared" si="378"/>
        <v>7.008547750698607E-6</v>
      </c>
      <c r="BD120" s="5">
        <f t="shared" si="379"/>
        <v>1.3772480000612739E-2</v>
      </c>
      <c r="BE120" s="5">
        <f t="shared" si="380"/>
        <v>1.0082289096806835E-2</v>
      </c>
      <c r="BF120" s="5">
        <f t="shared" si="381"/>
        <v>3.6904229821741407E-3</v>
      </c>
      <c r="BG120" s="5">
        <f t="shared" si="382"/>
        <v>9.0053767595776315E-4</v>
      </c>
      <c r="BH120" s="5">
        <f t="shared" si="383"/>
        <v>1.6481202352751234E-4</v>
      </c>
      <c r="BI120" s="5">
        <f t="shared" si="384"/>
        <v>2.4130475669744032E-5</v>
      </c>
      <c r="BJ120" s="8">
        <f t="shared" si="385"/>
        <v>8.691394173814497E-2</v>
      </c>
      <c r="BK120" s="8">
        <f t="shared" si="386"/>
        <v>0.15056138191245824</v>
      </c>
      <c r="BL120" s="8">
        <f t="shared" si="387"/>
        <v>0.64455103962568261</v>
      </c>
      <c r="BM120" s="8">
        <f t="shared" si="388"/>
        <v>0.61617773334050585</v>
      </c>
      <c r="BN120" s="8">
        <f t="shared" si="389"/>
        <v>0.36904479745526825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1.1910000000000001</v>
      </c>
      <c r="F121">
        <f>VLOOKUP(B121,home!$B$2:$E$405,3,FALSE)</f>
        <v>1.0495000000000001</v>
      </c>
      <c r="G121">
        <f>VLOOKUP(C121,away!$B$2:$E$405,4,FALSE)</f>
        <v>0.9042</v>
      </c>
      <c r="H121">
        <f>VLOOKUP(A121,away!$A$2:$E$405,3,FALSE)</f>
        <v>1.03</v>
      </c>
      <c r="I121">
        <f>VLOOKUP(C121,away!$B$2:$E$405,3,FALSE)</f>
        <v>0.59750000000000003</v>
      </c>
      <c r="J121">
        <f>VLOOKUP(B121,home!$B$2:$E$405,4,FALSE)</f>
        <v>1.3754</v>
      </c>
      <c r="K121" s="3">
        <f t="shared" si="334"/>
        <v>1.1302088589000001</v>
      </c>
      <c r="L121" s="3">
        <f t="shared" si="335"/>
        <v>0.84645554499999998</v>
      </c>
      <c r="M121" s="5">
        <f t="shared" si="336"/>
        <v>0.13853054946819246</v>
      </c>
      <c r="N121" s="5">
        <f t="shared" si="337"/>
        <v>0.15656845423723578</v>
      </c>
      <c r="O121" s="5">
        <f t="shared" si="338"/>
        <v>0.11725995174924829</v>
      </c>
      <c r="P121" s="5">
        <f t="shared" si="339"/>
        <v>0.13252823626118698</v>
      </c>
      <c r="Q121" s="5">
        <f t="shared" si="340"/>
        <v>8.8477527001601594E-2</v>
      </c>
      <c r="R121" s="5">
        <f t="shared" si="341"/>
        <v>4.9627668182291827E-2</v>
      </c>
      <c r="S121" s="5">
        <f t="shared" si="342"/>
        <v>3.1696498487024605E-2</v>
      </c>
      <c r="T121" s="5">
        <f t="shared" si="343"/>
        <v>7.4892293338392882E-2</v>
      </c>
      <c r="U121" s="5">
        <f t="shared" si="344"/>
        <v>5.6089630226175885E-2</v>
      </c>
      <c r="V121" s="5">
        <f t="shared" si="345"/>
        <v>3.3692376128240521E-3</v>
      </c>
      <c r="W121" s="5">
        <f t="shared" si="346"/>
        <v>3.3332694943591354E-2</v>
      </c>
      <c r="X121" s="5">
        <f t="shared" si="347"/>
        <v>2.8214644464796362E-2</v>
      </c>
      <c r="Y121" s="5">
        <f t="shared" si="348"/>
        <v>1.1941221128715217E-2</v>
      </c>
      <c r="Z121" s="5">
        <f t="shared" si="349"/>
        <v>1.4002538306106998E-2</v>
      </c>
      <c r="AA121" s="5">
        <f t="shared" si="350"/>
        <v>1.5825792840648729E-2</v>
      </c>
      <c r="AB121" s="5">
        <f t="shared" si="351"/>
        <v>8.9432256338086973E-3</v>
      </c>
      <c r="AC121" s="5">
        <f t="shared" si="352"/>
        <v>2.0145336177046077E-4</v>
      </c>
      <c r="AD121" s="5">
        <f t="shared" si="353"/>
        <v>9.4182267790645507E-3</v>
      </c>
      <c r="AE121" s="5">
        <f t="shared" si="354"/>
        <v>7.9721102812066787E-3</v>
      </c>
      <c r="AF121" s="5">
        <f t="shared" si="355"/>
        <v>3.3740184764394512E-3</v>
      </c>
      <c r="AG121" s="5">
        <f t="shared" si="356"/>
        <v>9.519855494382085E-4</v>
      </c>
      <c r="AH121" s="5">
        <f t="shared" si="357"/>
        <v>2.9631315483197936E-3</v>
      </c>
      <c r="AI121" s="5">
        <f t="shared" si="358"/>
        <v>3.348957525997104E-3</v>
      </c>
      <c r="AJ121" s="5">
        <f t="shared" si="359"/>
        <v>1.8925107319808776E-3</v>
      </c>
      <c r="AK121" s="5">
        <f t="shared" si="360"/>
        <v>7.129774649493704E-4</v>
      </c>
      <c r="AL121" s="5">
        <f t="shared" si="361"/>
        <v>7.7089880396254675E-6</v>
      </c>
      <c r="AM121" s="5">
        <f t="shared" si="362"/>
        <v>2.1289126681655933E-3</v>
      </c>
      <c r="AN121" s="5">
        <f t="shared" si="363"/>
        <v>1.8020299327895111E-3</v>
      </c>
      <c r="AO121" s="5">
        <f t="shared" si="364"/>
        <v>7.6266911443282942E-4</v>
      </c>
      <c r="AP121" s="5">
        <f t="shared" si="365"/>
        <v>2.1518850030396937E-4</v>
      </c>
      <c r="AQ121" s="5">
        <f t="shared" si="366"/>
        <v>4.5536874825632257E-5</v>
      </c>
      <c r="AR121" s="5">
        <f t="shared" si="367"/>
        <v>5.0163182592794496E-4</v>
      </c>
      <c r="AS121" s="5">
        <f t="shared" si="368"/>
        <v>5.6694873356994617E-4</v>
      </c>
      <c r="AT121" s="5">
        <f t="shared" si="369"/>
        <v>3.2038524061144458E-4</v>
      </c>
      <c r="AU121" s="5">
        <f t="shared" si="370"/>
        <v>1.2070074573328756E-4</v>
      </c>
      <c r="AV121" s="5">
        <f t="shared" si="371"/>
        <v>3.4104263025899513E-5</v>
      </c>
      <c r="AW121" s="5">
        <f t="shared" si="372"/>
        <v>2.0486026611543093E-7</v>
      </c>
      <c r="AX121" s="5">
        <f t="shared" si="373"/>
        <v>4.0101932623086471E-4</v>
      </c>
      <c r="AY121" s="5">
        <f t="shared" si="374"/>
        <v>3.3944503234027934E-4</v>
      </c>
      <c r="AZ121" s="5">
        <f t="shared" si="375"/>
        <v>1.4366256492356688E-4</v>
      </c>
      <c r="BA121" s="5">
        <f t="shared" si="376"/>
        <v>4.0534658229491897E-5</v>
      </c>
      <c r="BB121" s="5">
        <f t="shared" si="377"/>
        <v>8.5776965557583236E-6</v>
      </c>
      <c r="BC121" s="5">
        <f t="shared" si="378"/>
        <v>1.4521277625898072E-6</v>
      </c>
      <c r="BD121" s="5">
        <f t="shared" si="379"/>
        <v>7.0768173434197285E-5</v>
      </c>
      <c r="BE121" s="5">
        <f t="shared" si="380"/>
        <v>7.9982816543501414E-5</v>
      </c>
      <c r="BF121" s="5">
        <f t="shared" si="381"/>
        <v>4.51986439086194E-5</v>
      </c>
      <c r="BG121" s="5">
        <f t="shared" si="382"/>
        <v>1.7027969251929386E-5</v>
      </c>
      <c r="BH121" s="5">
        <f t="shared" si="383"/>
        <v>4.8112904244018527E-6</v>
      </c>
      <c r="BI121" s="5">
        <f t="shared" si="384"/>
        <v>1.0875526120799426E-6</v>
      </c>
      <c r="BJ121" s="8">
        <f t="shared" si="385"/>
        <v>0.42103220469704222</v>
      </c>
      <c r="BK121" s="8">
        <f t="shared" si="386"/>
        <v>0.30667312921137851</v>
      </c>
      <c r="BL121" s="8">
        <f t="shared" si="387"/>
        <v>0.25842649315846378</v>
      </c>
      <c r="BM121" s="8">
        <f t="shared" si="388"/>
        <v>0.3168027383011604</v>
      </c>
      <c r="BN121" s="8">
        <f t="shared" si="389"/>
        <v>0.68299238689975694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1.1910000000000001</v>
      </c>
      <c r="F122">
        <f>VLOOKUP(B122,home!$B$2:$E$405,3,FALSE)</f>
        <v>0.59970000000000001</v>
      </c>
      <c r="G122">
        <f>VLOOKUP(C122,away!$B$2:$E$405,4,FALSE)</f>
        <v>1.3794</v>
      </c>
      <c r="H122">
        <f>VLOOKUP(A122,away!$A$2:$E$405,3,FALSE)</f>
        <v>1.03</v>
      </c>
      <c r="I122">
        <f>VLOOKUP(C122,away!$B$2:$E$405,3,FALSE)</f>
        <v>0.76280000000000003</v>
      </c>
      <c r="J122">
        <f>VLOOKUP(B122,home!$B$2:$E$405,4,FALSE)</f>
        <v>1.595</v>
      </c>
      <c r="K122" s="3">
        <f t="shared" si="334"/>
        <v>0.98522638037999999</v>
      </c>
      <c r="L122" s="3">
        <f t="shared" si="335"/>
        <v>1.2531659800000001</v>
      </c>
      <c r="M122" s="5">
        <f t="shared" si="336"/>
        <v>0.10662978893380645</v>
      </c>
      <c r="N122" s="5">
        <f t="shared" si="337"/>
        <v>0.1050544809919375</v>
      </c>
      <c r="O122" s="5">
        <f t="shared" si="338"/>
        <v>0.13362482394642672</v>
      </c>
      <c r="P122" s="5">
        <f t="shared" si="339"/>
        <v>0.13165070162565273</v>
      </c>
      <c r="Q122" s="5">
        <f t="shared" si="340"/>
        <v>5.1751223025193041E-2</v>
      </c>
      <c r="R122" s="5">
        <f t="shared" si="341"/>
        <v>8.3727041726575691E-2</v>
      </c>
      <c r="S122" s="5">
        <f t="shared" si="342"/>
        <v>4.0635706522137868E-2</v>
      </c>
      <c r="T122" s="5">
        <f t="shared" si="343"/>
        <v>6.4852872118564608E-2</v>
      </c>
      <c r="U122" s="5">
        <f t="shared" si="344"/>
        <v>8.2490090260199392E-2</v>
      </c>
      <c r="V122" s="5">
        <f t="shared" si="345"/>
        <v>5.5745515271790396E-3</v>
      </c>
      <c r="W122" s="5">
        <f t="shared" si="346"/>
        <v>1.6995556713783021E-2</v>
      </c>
      <c r="X122" s="5">
        <f t="shared" si="347"/>
        <v>2.1298253484873481E-2</v>
      </c>
      <c r="Y122" s="5">
        <f t="shared" si="348"/>
        <v>1.3345123350329951E-2</v>
      </c>
      <c r="Z122" s="5">
        <f t="shared" si="349"/>
        <v>3.4974626765928378E-2</v>
      </c>
      <c r="AA122" s="5">
        <f t="shared" si="350"/>
        <v>3.4457924933737082E-2</v>
      </c>
      <c r="AB122" s="5">
        <f t="shared" si="351"/>
        <v>1.6974428328935767E-2</v>
      </c>
      <c r="AC122" s="5">
        <f t="shared" si="352"/>
        <v>4.3016451308992322E-4</v>
      </c>
      <c r="AD122" s="5">
        <f t="shared" si="353"/>
        <v>4.1861177059158627E-3</v>
      </c>
      <c r="AE122" s="5">
        <f t="shared" si="354"/>
        <v>5.2459002973294037E-3</v>
      </c>
      <c r="AF122" s="5">
        <f t="shared" si="355"/>
        <v>3.2869918935425481E-3</v>
      </c>
      <c r="AG122" s="5">
        <f t="shared" si="356"/>
        <v>1.3730488058411013E-3</v>
      </c>
      <c r="AH122" s="5">
        <f t="shared" si="357"/>
        <v>1.0957253106564712E-2</v>
      </c>
      <c r="AI122" s="5">
        <f t="shared" si="358"/>
        <v>1.0795374817088262E-2</v>
      </c>
      <c r="AJ122" s="5">
        <f t="shared" si="359"/>
        <v>5.3179440279426358E-3</v>
      </c>
      <c r="AK122" s="5">
        <f t="shared" si="360"/>
        <v>1.7464595819044538E-3</v>
      </c>
      <c r="AL122" s="5">
        <f t="shared" si="361"/>
        <v>2.1244142196661887E-5</v>
      </c>
      <c r="AM122" s="5">
        <f t="shared" si="362"/>
        <v>8.2485471904882317E-4</v>
      </c>
      <c r="AN122" s="5">
        <f t="shared" si="363"/>
        <v>1.0336798723544433E-3</v>
      </c>
      <c r="AO122" s="5">
        <f t="shared" si="364"/>
        <v>6.476862251226657E-4</v>
      </c>
      <c r="AP122" s="5">
        <f t="shared" si="365"/>
        <v>2.7055278101278203E-4</v>
      </c>
      <c r="AQ122" s="5">
        <f t="shared" si="366"/>
        <v>8.4761885239902063E-5</v>
      </c>
      <c r="AR122" s="5">
        <f t="shared" si="367"/>
        <v>2.7462513654792436E-3</v>
      </c>
      <c r="AS122" s="5">
        <f t="shared" si="368"/>
        <v>2.7056792924247475E-3</v>
      </c>
      <c r="AT122" s="5">
        <f t="shared" si="369"/>
        <v>1.3328533078723766E-3</v>
      </c>
      <c r="AU122" s="5">
        <f t="shared" si="370"/>
        <v>4.3772074669753719E-4</v>
      </c>
      <c r="AV122" s="5">
        <f t="shared" si="371"/>
        <v>1.0781350672151131E-4</v>
      </c>
      <c r="AW122" s="5">
        <f t="shared" si="372"/>
        <v>7.2858684800701443E-7</v>
      </c>
      <c r="AX122" s="5">
        <f t="shared" si="373"/>
        <v>1.3544477153130559E-4</v>
      </c>
      <c r="AY122" s="5">
        <f t="shared" si="374"/>
        <v>1.6973477985190468E-4</v>
      </c>
      <c r="AZ122" s="5">
        <f t="shared" si="375"/>
        <v>1.0635292586659823E-4</v>
      </c>
      <c r="BA122" s="5">
        <f t="shared" si="376"/>
        <v>4.442595618982765E-5</v>
      </c>
      <c r="BB122" s="5">
        <f t="shared" si="377"/>
        <v>1.3918274231515603E-5</v>
      </c>
      <c r="BC122" s="5">
        <f t="shared" si="378"/>
        <v>3.4883815534492009E-6</v>
      </c>
      <c r="BD122" s="5">
        <f t="shared" si="379"/>
        <v>5.7358479729118861E-4</v>
      </c>
      <c r="BE122" s="5">
        <f t="shared" si="380"/>
        <v>5.6511087367619374E-4</v>
      </c>
      <c r="BF122" s="5">
        <f t="shared" si="381"/>
        <v>2.7838107029268787E-4</v>
      </c>
      <c r="BG122" s="5">
        <f t="shared" si="382"/>
        <v>9.1422791416925084E-5</v>
      </c>
      <c r="BH122" s="5">
        <f t="shared" si="383"/>
        <v>2.2518036467983202E-5</v>
      </c>
      <c r="BI122" s="5">
        <f t="shared" si="384"/>
        <v>4.4370727125231881E-6</v>
      </c>
      <c r="BJ122" s="8">
        <f t="shared" si="385"/>
        <v>0.2907244689593137</v>
      </c>
      <c r="BK122" s="8">
        <f t="shared" si="386"/>
        <v>0.28511189204391457</v>
      </c>
      <c r="BL122" s="8">
        <f t="shared" si="387"/>
        <v>0.38895711359042751</v>
      </c>
      <c r="BM122" s="8">
        <f t="shared" si="388"/>
        <v>0.38716103491698817</v>
      </c>
      <c r="BN122" s="8">
        <f t="shared" si="389"/>
        <v>0.61243806024959224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1.4861</v>
      </c>
      <c r="F123">
        <f>VLOOKUP(B123,home!$B$2:$E$405,3,FALSE)</f>
        <v>0.76900000000000002</v>
      </c>
      <c r="G123">
        <f>VLOOKUP(C123,away!$B$2:$E$405,4,FALSE)</f>
        <v>0.67290000000000005</v>
      </c>
      <c r="H123">
        <f>VLOOKUP(A123,away!$A$2:$E$405,3,FALSE)</f>
        <v>1.1943999999999999</v>
      </c>
      <c r="I123">
        <f>VLOOKUP(C123,away!$B$2:$E$405,3,FALSE)</f>
        <v>1.2559</v>
      </c>
      <c r="J123">
        <f>VLOOKUP(B123,home!$B$2:$E$405,4,FALSE)</f>
        <v>0.95679999999999998</v>
      </c>
      <c r="K123" s="3">
        <f t="shared" si="334"/>
        <v>0.76899745461000002</v>
      </c>
      <c r="L123" s="3">
        <f t="shared" si="335"/>
        <v>1.435244931328</v>
      </c>
      <c r="M123" s="5">
        <f t="shared" si="336"/>
        <v>0.11033408430153763</v>
      </c>
      <c r="N123" s="5">
        <f t="shared" si="337"/>
        <v>8.4846629984607597E-2</v>
      </c>
      <c r="O123" s="5">
        <f t="shared" si="338"/>
        <v>0.15835643524649815</v>
      </c>
      <c r="P123" s="5">
        <f t="shared" si="339"/>
        <v>0.12177569562567037</v>
      </c>
      <c r="Q123" s="5">
        <f t="shared" si="340"/>
        <v>3.2623421245199867E-2</v>
      </c>
      <c r="R123" s="5">
        <f t="shared" si="341"/>
        <v>0.11364013551535355</v>
      </c>
      <c r="S123" s="5">
        <f t="shared" si="342"/>
        <v>3.3600949649856403E-2</v>
      </c>
      <c r="T123" s="5">
        <f t="shared" si="343"/>
        <v>4.6822599984751301E-2</v>
      </c>
      <c r="U123" s="5">
        <f t="shared" si="344"/>
        <v>8.7388974952842355E-2</v>
      </c>
      <c r="V123" s="5">
        <f t="shared" si="345"/>
        <v>4.1205953347126633E-3</v>
      </c>
      <c r="W123" s="5">
        <f t="shared" si="346"/>
        <v>8.3624426327428333E-3</v>
      </c>
      <c r="X123" s="5">
        <f t="shared" si="347"/>
        <v>1.2002153402165327E-2</v>
      </c>
      <c r="Y123" s="5">
        <f t="shared" si="348"/>
        <v>8.6130149177394491E-3</v>
      </c>
      <c r="Z123" s="5">
        <f t="shared" si="349"/>
        <v>5.4367142831279393E-2</v>
      </c>
      <c r="AA123" s="5">
        <f t="shared" si="350"/>
        <v>4.1808194451672165E-2</v>
      </c>
      <c r="AB123" s="5">
        <f t="shared" si="351"/>
        <v>1.6075197557587906E-2</v>
      </c>
      <c r="AC123" s="5">
        <f t="shared" si="352"/>
        <v>2.842437393967283E-4</v>
      </c>
      <c r="AD123" s="5">
        <f t="shared" si="353"/>
        <v>1.6076742747253463E-3</v>
      </c>
      <c r="AE123" s="5">
        <f t="shared" si="354"/>
        <v>2.3074063540259719E-3</v>
      </c>
      <c r="AF123" s="5">
        <f t="shared" si="355"/>
        <v>1.6558466370648985E-3</v>
      </c>
      <c r="AG123" s="5">
        <f t="shared" si="356"/>
        <v>7.9218183096796976E-4</v>
      </c>
      <c r="AH123" s="5">
        <f t="shared" si="357"/>
        <v>1.9507541544844791E-2</v>
      </c>
      <c r="AI123" s="5">
        <f t="shared" si="358"/>
        <v>1.5001249793684474E-2</v>
      </c>
      <c r="AJ123" s="5">
        <f t="shared" si="359"/>
        <v>5.7679614536560722E-3</v>
      </c>
      <c r="AK123" s="5">
        <f t="shared" si="360"/>
        <v>1.4785158920500388E-3</v>
      </c>
      <c r="AL123" s="5">
        <f t="shared" si="361"/>
        <v>1.2548789183831912E-5</v>
      </c>
      <c r="AM123" s="5">
        <f t="shared" si="362"/>
        <v>2.4725948502115399E-4</v>
      </c>
      <c r="AN123" s="5">
        <f t="shared" si="363"/>
        <v>3.5487792259938277E-4</v>
      </c>
      <c r="AO123" s="5">
        <f t="shared" si="364"/>
        <v>2.5466836982548723E-4</v>
      </c>
      <c r="AP123" s="5">
        <f t="shared" si="365"/>
        <v>1.2183716232053168E-4</v>
      </c>
      <c r="AQ123" s="5">
        <f t="shared" si="366"/>
        <v>4.371654241698247E-5</v>
      </c>
      <c r="AR123" s="5">
        <f t="shared" si="367"/>
        <v>5.5996200249817697E-3</v>
      </c>
      <c r="AS123" s="5">
        <f t="shared" si="368"/>
        <v>4.3060935459941661E-3</v>
      </c>
      <c r="AT123" s="5">
        <f t="shared" si="369"/>
        <v>1.655687488091031E-3</v>
      </c>
      <c r="AU123" s="5">
        <f t="shared" si="370"/>
        <v>4.2440648799054256E-4</v>
      </c>
      <c r="AV123" s="5">
        <f t="shared" si="371"/>
        <v>8.1591877246174193E-5</v>
      </c>
      <c r="AW123" s="5">
        <f t="shared" si="372"/>
        <v>3.8472485678251821E-7</v>
      </c>
      <c r="AX123" s="5">
        <f t="shared" si="373"/>
        <v>3.1690319101574452E-5</v>
      </c>
      <c r="AY123" s="5">
        <f t="shared" si="374"/>
        <v>4.5483369862701635E-5</v>
      </c>
      <c r="AZ123" s="5">
        <f t="shared" si="375"/>
        <v>3.2639888027579623E-5</v>
      </c>
      <c r="BA123" s="5">
        <f t="shared" si="376"/>
        <v>1.5615411283565702E-5</v>
      </c>
      <c r="BB123" s="5">
        <f t="shared" si="377"/>
        <v>5.6029849738349339E-6</v>
      </c>
      <c r="BC123" s="5">
        <f t="shared" si="378"/>
        <v>1.6083311568007058E-6</v>
      </c>
      <c r="BD123" s="5">
        <f t="shared" si="379"/>
        <v>1.3394710430363074E-3</v>
      </c>
      <c r="BE123" s="5">
        <f t="shared" si="380"/>
        <v>1.0300498226187224E-3</v>
      </c>
      <c r="BF123" s="5">
        <f t="shared" si="381"/>
        <v>3.9605284585763966E-4</v>
      </c>
      <c r="BG123" s="5">
        <f t="shared" si="382"/>
        <v>1.0152121011852388E-4</v>
      </c>
      <c r="BH123" s="5">
        <f t="shared" si="383"/>
        <v>1.9517388042517958E-5</v>
      </c>
      <c r="BI123" s="5">
        <f t="shared" si="384"/>
        <v>3.0017643450663938E-6</v>
      </c>
      <c r="BJ123" s="8">
        <f t="shared" si="385"/>
        <v>0.20078837105058014</v>
      </c>
      <c r="BK123" s="8">
        <f t="shared" si="386"/>
        <v>0.27017360081022029</v>
      </c>
      <c r="BL123" s="8">
        <f t="shared" si="387"/>
        <v>0.47398121990651193</v>
      </c>
      <c r="BM123" s="8">
        <f t="shared" si="388"/>
        <v>0.37768883403471876</v>
      </c>
      <c r="BN123" s="8">
        <f t="shared" si="389"/>
        <v>0.62157640191886721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1.4861</v>
      </c>
      <c r="F124">
        <f>VLOOKUP(B124,home!$B$2:$E$405,3,FALSE)</f>
        <v>1.1214999999999999</v>
      </c>
      <c r="G124">
        <f>VLOOKUP(C124,away!$B$2:$E$405,4,FALSE)</f>
        <v>0.76900000000000002</v>
      </c>
      <c r="H124">
        <f>VLOOKUP(A124,away!$A$2:$E$405,3,FALSE)</f>
        <v>1.1943999999999999</v>
      </c>
      <c r="I124">
        <f>VLOOKUP(C124,away!$B$2:$E$405,3,FALSE)</f>
        <v>0.95679999999999998</v>
      </c>
      <c r="J124">
        <f>VLOOKUP(B124,home!$B$2:$E$405,4,FALSE)</f>
        <v>0.69769999999999999</v>
      </c>
      <c r="K124" s="3">
        <f t="shared" si="334"/>
        <v>1.2816624243499999</v>
      </c>
      <c r="L124" s="3">
        <f t="shared" si="335"/>
        <v>0.79733289958399989</v>
      </c>
      <c r="M124" s="5">
        <f t="shared" si="336"/>
        <v>0.125055789664473</v>
      </c>
      <c r="N124" s="5">
        <f t="shared" si="337"/>
        <v>0.16027930656037212</v>
      </c>
      <c r="O124" s="5">
        <f t="shared" si="338"/>
        <v>9.9711095382941067E-2</v>
      </c>
      <c r="P124" s="5">
        <f t="shared" si="339"/>
        <v>0.12779596424309433</v>
      </c>
      <c r="Q124" s="5">
        <f t="shared" si="340"/>
        <v>0.1027119823096517</v>
      </c>
      <c r="R124" s="5">
        <f t="shared" si="341"/>
        <v>3.9751468401188587E-2</v>
      </c>
      <c r="S124" s="5">
        <f t="shared" si="342"/>
        <v>3.2649045119463857E-2</v>
      </c>
      <c r="T124" s="5">
        <f t="shared" si="343"/>
        <v>8.1895642676975106E-2</v>
      </c>
      <c r="U124" s="5">
        <f t="shared" si="344"/>
        <v>5.0947963362539775E-2</v>
      </c>
      <c r="V124" s="5">
        <f t="shared" si="345"/>
        <v>3.7071598327370939E-3</v>
      </c>
      <c r="W124" s="5">
        <f t="shared" si="346"/>
        <v>4.3880696085594167E-2</v>
      </c>
      <c r="X124" s="5">
        <f t="shared" si="347"/>
        <v>3.498752264569107E-2</v>
      </c>
      <c r="Y124" s="5">
        <f t="shared" si="348"/>
        <v>1.394835144017486E-2</v>
      </c>
      <c r="Z124" s="5">
        <f t="shared" si="349"/>
        <v>1.0565051187680481E-2</v>
      </c>
      <c r="AA124" s="5">
        <f t="shared" si="350"/>
        <v>1.354082911858441E-2</v>
      </c>
      <c r="AB124" s="5">
        <f t="shared" si="351"/>
        <v>8.6773859379169847E-3</v>
      </c>
      <c r="AC124" s="5">
        <f t="shared" si="352"/>
        <v>2.367743562188385E-4</v>
      </c>
      <c r="AD124" s="5">
        <f t="shared" si="353"/>
        <v>1.4060059831807045E-2</v>
      </c>
      <c r="AE124" s="5">
        <f t="shared" si="354"/>
        <v>1.1210548274019237E-2</v>
      </c>
      <c r="AF124" s="5">
        <f t="shared" si="355"/>
        <v>4.4692694806250811E-3</v>
      </c>
      <c r="AG124" s="5">
        <f t="shared" si="356"/>
        <v>1.1878318646696912E-3</v>
      </c>
      <c r="AH124" s="5">
        <f t="shared" si="357"/>
        <v>2.1059657244316644E-3</v>
      </c>
      <c r="AI124" s="5">
        <f t="shared" si="358"/>
        <v>2.6991371359730908E-3</v>
      </c>
      <c r="AJ124" s="5">
        <f t="shared" si="359"/>
        <v>1.7296913226721939E-3</v>
      </c>
      <c r="AK124" s="5">
        <f t="shared" si="360"/>
        <v>7.3896012466440064E-4</v>
      </c>
      <c r="AL124" s="5">
        <f t="shared" si="361"/>
        <v>9.6784986100073484E-6</v>
      </c>
      <c r="AM124" s="5">
        <f t="shared" si="362"/>
        <v>3.6040500741079695E-3</v>
      </c>
      <c r="AN124" s="5">
        <f t="shared" si="363"/>
        <v>2.8736276958344371E-3</v>
      </c>
      <c r="AO124" s="5">
        <f t="shared" si="364"/>
        <v>1.14561895152228E-3</v>
      </c>
      <c r="AP124" s="5">
        <f t="shared" si="365"/>
        <v>3.0447989347854709E-4</v>
      </c>
      <c r="AQ124" s="5">
        <f t="shared" si="366"/>
        <v>6.0692959083069332E-5</v>
      </c>
      <c r="AR124" s="5">
        <f t="shared" si="367"/>
        <v>3.3583115149712369E-4</v>
      </c>
      <c r="AS124" s="5">
        <f t="shared" si="368"/>
        <v>4.3042216780005566E-4</v>
      </c>
      <c r="AT124" s="5">
        <f t="shared" si="369"/>
        <v>2.7582795953830095E-4</v>
      </c>
      <c r="AU124" s="5">
        <f t="shared" si="370"/>
        <v>1.1783944377512415E-4</v>
      </c>
      <c r="AV124" s="5">
        <f t="shared" si="371"/>
        <v>3.7757596798220283E-5</v>
      </c>
      <c r="AW124" s="5">
        <f t="shared" si="372"/>
        <v>2.7473806015563419E-7</v>
      </c>
      <c r="AX124" s="5">
        <f t="shared" si="373"/>
        <v>7.6986259257667106E-4</v>
      </c>
      <c r="AY124" s="5">
        <f t="shared" si="374"/>
        <v>6.138367732204127E-4</v>
      </c>
      <c r="AZ124" s="5">
        <f t="shared" si="375"/>
        <v>2.4471612713155888E-4</v>
      </c>
      <c r="BA124" s="5">
        <f t="shared" si="376"/>
        <v>6.5040073073590867E-5</v>
      </c>
      <c r="BB124" s="5">
        <f t="shared" si="377"/>
        <v>1.2964647513230358E-5</v>
      </c>
      <c r="BC124" s="5">
        <f t="shared" si="378"/>
        <v>2.0674279987616914E-6</v>
      </c>
      <c r="BD124" s="5">
        <f t="shared" si="379"/>
        <v>4.4628204298972515E-5</v>
      </c>
      <c r="BE124" s="5">
        <f t="shared" si="380"/>
        <v>5.7198292516208199E-5</v>
      </c>
      <c r="BF124" s="5">
        <f t="shared" si="381"/>
        <v>3.6654451127501937E-5</v>
      </c>
      <c r="BG124" s="5">
        <f t="shared" si="382"/>
        <v>1.5659544231764239E-5</v>
      </c>
      <c r="BH124" s="5">
        <f t="shared" si="383"/>
        <v>5.0175623560747535E-6</v>
      </c>
      <c r="BI124" s="5">
        <f t="shared" si="384"/>
        <v>1.2861642267228116E-6</v>
      </c>
      <c r="BJ124" s="8">
        <f t="shared" si="385"/>
        <v>0.47832816838512049</v>
      </c>
      <c r="BK124" s="8">
        <f t="shared" si="386"/>
        <v>0.29006824848781754</v>
      </c>
      <c r="BL124" s="8">
        <f t="shared" si="387"/>
        <v>0.22126061904907829</v>
      </c>
      <c r="BM124" s="8">
        <f t="shared" si="388"/>
        <v>0.34430291851281564</v>
      </c>
      <c r="BN124" s="8">
        <f t="shared" si="389"/>
        <v>0.65530560656172088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1.4861</v>
      </c>
      <c r="F125">
        <f>VLOOKUP(B125,home!$B$2:$E$405,3,FALSE)</f>
        <v>0.56079999999999997</v>
      </c>
      <c r="G125">
        <f>VLOOKUP(C125,away!$B$2:$E$405,4,FALSE)</f>
        <v>1.2337</v>
      </c>
      <c r="H125">
        <f>VLOOKUP(A125,away!$A$2:$E$405,3,FALSE)</f>
        <v>1.1943999999999999</v>
      </c>
      <c r="I125">
        <f>VLOOKUP(C125,away!$B$2:$E$405,3,FALSE)</f>
        <v>1.1163000000000001</v>
      </c>
      <c r="J125">
        <f>VLOOKUP(B125,home!$B$2:$E$405,4,FALSE)</f>
        <v>1.9536</v>
      </c>
      <c r="K125" s="3">
        <f t="shared" si="334"/>
        <v>1.028171600456</v>
      </c>
      <c r="L125" s="3">
        <f t="shared" si="335"/>
        <v>2.6047519153919998</v>
      </c>
      <c r="M125" s="5">
        <f t="shared" si="336"/>
        <v>2.6438777129383459E-2</v>
      </c>
      <c r="N125" s="5">
        <f t="shared" si="337"/>
        <v>2.7183599795217683E-2</v>
      </c>
      <c r="O125" s="5">
        <f t="shared" si="338"/>
        <v>6.8866455368383775E-2</v>
      </c>
      <c r="P125" s="5">
        <f t="shared" si="339"/>
        <v>7.0806533633842844E-2</v>
      </c>
      <c r="Q125" s="5">
        <f t="shared" si="340"/>
        <v>1.3974702653802176E-2</v>
      </c>
      <c r="R125" s="5">
        <f t="shared" si="341"/>
        <v>8.969001576352767E-2</v>
      </c>
      <c r="S125" s="5">
        <f t="shared" si="342"/>
        <v>4.7407309921196704E-2</v>
      </c>
      <c r="T125" s="5">
        <f t="shared" si="343"/>
        <v>3.6400633504524889E-2</v>
      </c>
      <c r="U125" s="5">
        <f t="shared" si="344"/>
        <v>9.221672705251012E-2</v>
      </c>
      <c r="V125" s="5">
        <f t="shared" si="345"/>
        <v>1.4107003461865079E-2</v>
      </c>
      <c r="W125" s="5">
        <f t="shared" si="346"/>
        <v>4.7894641311521657E-3</v>
      </c>
      <c r="X125" s="5">
        <f t="shared" si="347"/>
        <v>1.2475365869319884E-2</v>
      </c>
      <c r="Y125" s="5">
        <f t="shared" si="348"/>
        <v>1.6247616571663476E-2</v>
      </c>
      <c r="Z125" s="5">
        <f t="shared" si="349"/>
        <v>7.7873413450529116E-2</v>
      </c>
      <c r="AA125" s="5">
        <f t="shared" si="350"/>
        <v>8.0067232140402317E-2</v>
      </c>
      <c r="AB125" s="5">
        <f t="shared" si="351"/>
        <v>4.1161427106939756E-2</v>
      </c>
      <c r="AC125" s="5">
        <f t="shared" si="352"/>
        <v>2.3612760392791765E-3</v>
      </c>
      <c r="AD125" s="5">
        <f t="shared" si="353"/>
        <v>1.2310977502633317E-3</v>
      </c>
      <c r="AE125" s="5">
        <f t="shared" si="354"/>
        <v>3.2067042230331955E-3</v>
      </c>
      <c r="AF125" s="5">
        <f t="shared" si="355"/>
        <v>4.1763344835206656E-3</v>
      </c>
      <c r="AG125" s="5">
        <f t="shared" si="356"/>
        <v>3.6261050817560374E-3</v>
      </c>
      <c r="AH125" s="5">
        <f t="shared" si="357"/>
        <v>5.0710230710844718E-2</v>
      </c>
      <c r="AI125" s="5">
        <f t="shared" si="358"/>
        <v>5.2138819069462224E-2</v>
      </c>
      <c r="AJ125" s="5">
        <f t="shared" si="359"/>
        <v>2.6803826524267386E-2</v>
      </c>
      <c r="AK125" s="5">
        <f t="shared" si="360"/>
        <v>9.1863110719336612E-3</v>
      </c>
      <c r="AL125" s="5">
        <f t="shared" si="361"/>
        <v>2.5295235173065976E-4</v>
      </c>
      <c r="AM125" s="5">
        <f t="shared" si="362"/>
        <v>2.5315594884120626E-4</v>
      </c>
      <c r="AN125" s="5">
        <f t="shared" si="363"/>
        <v>6.5940844263701114E-4</v>
      </c>
      <c r="AO125" s="5">
        <f t="shared" si="364"/>
        <v>8.5879770199220526E-4</v>
      </c>
      <c r="AP125" s="5">
        <f t="shared" si="365"/>
        <v>7.456516530661482E-4</v>
      </c>
      <c r="AQ125" s="5">
        <f t="shared" si="366"/>
        <v>4.8555939288481522E-4</v>
      </c>
      <c r="AR125" s="5">
        <f t="shared" si="367"/>
        <v>2.6417514114808593E-2</v>
      </c>
      <c r="AS125" s="5">
        <f t="shared" si="368"/>
        <v>2.7161737767491721E-2</v>
      </c>
      <c r="AT125" s="5">
        <f t="shared" si="369"/>
        <v>1.3963463695784068E-2</v>
      </c>
      <c r="AU125" s="5">
        <f t="shared" si="370"/>
        <v>4.7856122720011871E-3</v>
      </c>
      <c r="AV125" s="5">
        <f t="shared" si="371"/>
        <v>1.2301076572163335E-3</v>
      </c>
      <c r="AW125" s="5">
        <f t="shared" si="372"/>
        <v>1.8817771497069442E-5</v>
      </c>
      <c r="AX125" s="5">
        <f t="shared" si="373"/>
        <v>4.3381292847503365E-5</v>
      </c>
      <c r="AY125" s="5">
        <f t="shared" si="374"/>
        <v>1.1299750563671566E-4</v>
      </c>
      <c r="AZ125" s="5">
        <f t="shared" si="375"/>
        <v>1.4716523462087673E-4</v>
      </c>
      <c r="BA125" s="5">
        <f t="shared" si="376"/>
        <v>1.2777630891928056E-4</v>
      </c>
      <c r="BB125" s="5">
        <f t="shared" si="377"/>
        <v>8.3206396349804E-5</v>
      </c>
      <c r="BC125" s="5">
        <f t="shared" si="378"/>
        <v>4.3346404053003561E-5</v>
      </c>
      <c r="BD125" s="5">
        <f t="shared" si="379"/>
        <v>1.1468511748407153E-2</v>
      </c>
      <c r="BE125" s="5">
        <f t="shared" si="380"/>
        <v>1.1791598079208222E-2</v>
      </c>
      <c r="BF125" s="5">
        <f t="shared" si="381"/>
        <v>6.0618931345167047E-3</v>
      </c>
      <c r="BG125" s="5">
        <f t="shared" si="382"/>
        <v>2.0775554553030934E-3</v>
      </c>
      <c r="BH125" s="5">
        <f t="shared" si="383"/>
        <v>5.3402087937876876E-4</v>
      </c>
      <c r="BI125" s="5">
        <f t="shared" si="384"/>
        <v>1.0981302044555787E-4</v>
      </c>
      <c r="BJ125" s="8">
        <f t="shared" si="385"/>
        <v>0.12687207034610207</v>
      </c>
      <c r="BK125" s="8">
        <f t="shared" si="386"/>
        <v>0.16148685004293464</v>
      </c>
      <c r="BL125" s="8">
        <f t="shared" si="387"/>
        <v>0.61644287263283315</v>
      </c>
      <c r="BM125" s="8">
        <f t="shared" si="388"/>
        <v>0.68562094239410176</v>
      </c>
      <c r="BN125" s="8">
        <f t="shared" si="389"/>
        <v>0.29696008434415766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1.4861</v>
      </c>
      <c r="F126">
        <f>VLOOKUP(B126,home!$B$2:$E$405,3,FALSE)</f>
        <v>1.3458000000000001</v>
      </c>
      <c r="G126">
        <f>VLOOKUP(C126,away!$B$2:$E$405,4,FALSE)</f>
        <v>0.33650000000000002</v>
      </c>
      <c r="H126">
        <f>VLOOKUP(A126,away!$A$2:$E$405,3,FALSE)</f>
        <v>1.1943999999999999</v>
      </c>
      <c r="I126">
        <f>VLOOKUP(C126,away!$B$2:$E$405,3,FALSE)</f>
        <v>2.3721999999999999</v>
      </c>
      <c r="J126">
        <f>VLOOKUP(B126,home!$B$2:$E$405,4,FALSE)</f>
        <v>1.1163000000000001</v>
      </c>
      <c r="K126" s="3">
        <f t="shared" si="334"/>
        <v>0.67299777237000002</v>
      </c>
      <c r="L126" s="3">
        <f t="shared" si="335"/>
        <v>3.1628749455839995</v>
      </c>
      <c r="M126" s="5">
        <f t="shared" si="336"/>
        <v>2.1582494818055256E-2</v>
      </c>
      <c r="N126" s="5">
        <f t="shared" si="337"/>
        <v>1.4524970934738255E-2</v>
      </c>
      <c r="O126" s="5">
        <f t="shared" si="338"/>
        <v>6.8262732123223466E-2</v>
      </c>
      <c r="P126" s="5">
        <f t="shared" si="339"/>
        <v>4.5940666654819433E-2</v>
      </c>
      <c r="Q126" s="5">
        <f t="shared" si="340"/>
        <v>4.8876365414089202E-3</v>
      </c>
      <c r="R126" s="5">
        <f t="shared" si="341"/>
        <v>0.10795324257482777</v>
      </c>
      <c r="S126" s="5">
        <f t="shared" si="342"/>
        <v>2.4447415260394508E-2</v>
      </c>
      <c r="T126" s="5">
        <f t="shared" si="343"/>
        <v>1.5458983159943105E-2</v>
      </c>
      <c r="U126" s="5">
        <f t="shared" si="344"/>
        <v>7.2652291772977329E-2</v>
      </c>
      <c r="V126" s="5">
        <f t="shared" si="345"/>
        <v>5.7821065148602312E-3</v>
      </c>
      <c r="W126" s="5">
        <f t="shared" si="346"/>
        <v>1.0964561681741387E-3</v>
      </c>
      <c r="X126" s="5">
        <f t="shared" si="347"/>
        <v>3.4679537432490194E-3</v>
      </c>
      <c r="Y126" s="5">
        <f t="shared" si="348"/>
        <v>5.4843520034832845E-3</v>
      </c>
      <c r="Z126" s="5">
        <f t="shared" si="349"/>
        <v>0.11381420207815825</v>
      </c>
      <c r="AA126" s="5">
        <f t="shared" si="350"/>
        <v>7.6596704462669529E-2</v>
      </c>
      <c r="AB126" s="5">
        <f t="shared" si="351"/>
        <v>2.5774705737129908E-2</v>
      </c>
      <c r="AC126" s="5">
        <f t="shared" si="352"/>
        <v>7.6923981159615639E-4</v>
      </c>
      <c r="AD126" s="5">
        <f t="shared" si="353"/>
        <v>1.8447813967063529E-4</v>
      </c>
      <c r="AE126" s="5">
        <f t="shared" si="354"/>
        <v>5.8348128597219802E-4</v>
      </c>
      <c r="AF126" s="5">
        <f t="shared" si="355"/>
        <v>9.22739170309299E-4</v>
      </c>
      <c r="AG126" s="5">
        <f t="shared" si="356"/>
        <v>9.7283620102674975E-4</v>
      </c>
      <c r="AH126" s="5">
        <f t="shared" si="357"/>
        <v>8.9995022051160278E-2</v>
      </c>
      <c r="AI126" s="5">
        <f t="shared" si="358"/>
        <v>6.0566449364819891E-2</v>
      </c>
      <c r="AJ126" s="5">
        <f t="shared" si="359"/>
        <v>2.0380542751442091E-2</v>
      </c>
      <c r="AK126" s="5">
        <f t="shared" si="360"/>
        <v>4.5720199571373608E-3</v>
      </c>
      <c r="AL126" s="5">
        <f t="shared" si="361"/>
        <v>6.5496394295605319E-5</v>
      </c>
      <c r="AM126" s="5">
        <f t="shared" si="362"/>
        <v>2.4830675409859864E-5</v>
      </c>
      <c r="AN126" s="5">
        <f t="shared" si="363"/>
        <v>7.8536321135774475E-5</v>
      </c>
      <c r="AO126" s="5">
        <f t="shared" si="364"/>
        <v>1.2420028121934009E-4</v>
      </c>
      <c r="AP126" s="5">
        <f t="shared" si="365"/>
        <v>1.3094331923437926E-4</v>
      </c>
      <c r="AQ126" s="5">
        <f t="shared" si="366"/>
        <v>1.0353933592450639E-4</v>
      </c>
      <c r="AR126" s="5">
        <f t="shared" si="367"/>
        <v>5.6928600094578875E-2</v>
      </c>
      <c r="AS126" s="5">
        <f t="shared" si="368"/>
        <v>3.8312821047794154E-2</v>
      </c>
      <c r="AT126" s="5">
        <f t="shared" si="369"/>
        <v>1.2892221609187954E-2</v>
      </c>
      <c r="AU126" s="5">
        <f t="shared" si="370"/>
        <v>2.8921454746279581E-3</v>
      </c>
      <c r="AV126" s="5">
        <f t="shared" si="371"/>
        <v>4.8660186544864789E-4</v>
      </c>
      <c r="AW126" s="5">
        <f t="shared" si="372"/>
        <v>3.8726704246930141E-6</v>
      </c>
      <c r="AX126" s="5">
        <f t="shared" si="373"/>
        <v>2.7851648728797039E-6</v>
      </c>
      <c r="AY126" s="5">
        <f t="shared" si="374"/>
        <v>8.8091281957518603E-6</v>
      </c>
      <c r="AZ126" s="5">
        <f t="shared" si="375"/>
        <v>1.393108543139057E-5</v>
      </c>
      <c r="BA126" s="5">
        <f t="shared" si="376"/>
        <v>1.4687427025245166E-5</v>
      </c>
      <c r="BB126" s="5">
        <f t="shared" si="377"/>
        <v>1.1613623738310317E-5</v>
      </c>
      <c r="BC126" s="5">
        <f t="shared" si="378"/>
        <v>7.3464879098682579E-6</v>
      </c>
      <c r="BD126" s="5">
        <f t="shared" si="379"/>
        <v>3.0009673821052414E-2</v>
      </c>
      <c r="BE126" s="5">
        <f t="shared" si="380"/>
        <v>2.0196443631118579E-2</v>
      </c>
      <c r="BF126" s="5">
        <f t="shared" si="381"/>
        <v>6.7960807867695379E-3</v>
      </c>
      <c r="BG126" s="5">
        <f t="shared" si="382"/>
        <v>1.5245824101141525E-3</v>
      </c>
      <c r="BH126" s="5">
        <f t="shared" si="383"/>
        <v>2.5651014145032752E-4</v>
      </c>
      <c r="BI126" s="5">
        <f t="shared" si="384"/>
        <v>3.4526150757276814E-5</v>
      </c>
      <c r="BJ126" s="8">
        <f t="shared" si="385"/>
        <v>4.8105110198072905E-2</v>
      </c>
      <c r="BK126" s="8">
        <f t="shared" si="386"/>
        <v>9.8596228582216949E-2</v>
      </c>
      <c r="BL126" s="8">
        <f t="shared" si="387"/>
        <v>0.6970839178282876</v>
      </c>
      <c r="BM126" s="8">
        <f t="shared" si="388"/>
        <v>0.69444277858189141</v>
      </c>
      <c r="BN126" s="8">
        <f t="shared" si="389"/>
        <v>0.26315174364707311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1.5625</v>
      </c>
      <c r="F131">
        <f>VLOOKUP(B131,home!$B$2:$E$405,3,FALSE)</f>
        <v>0.25600000000000001</v>
      </c>
      <c r="G131">
        <f>VLOOKUP(C131,away!$B$2:$E$405,4,FALSE)</f>
        <v>0.64</v>
      </c>
      <c r="H131">
        <f>VLOOKUP(A131,away!$A$2:$E$405,3,FALSE)</f>
        <v>1.1561999999999999</v>
      </c>
      <c r="I131">
        <f>VLOOKUP(C131,away!$B$2:$E$405,3,FALSE)</f>
        <v>0.5766</v>
      </c>
      <c r="J131">
        <f>VLOOKUP(B131,home!$B$2:$E$405,4,FALSE)</f>
        <v>1.0379</v>
      </c>
      <c r="K131" s="3">
        <f t="shared" si="334"/>
        <v>0.25600000000000001</v>
      </c>
      <c r="L131" s="3">
        <f t="shared" si="335"/>
        <v>0.69193152046799999</v>
      </c>
      <c r="M131" s="5">
        <f t="shared" si="336"/>
        <v>0.38754181727298948</v>
      </c>
      <c r="N131" s="5">
        <f t="shared" si="337"/>
        <v>9.9210705221885298E-2</v>
      </c>
      <c r="O131" s="5">
        <f t="shared" si="338"/>
        <v>0.26815239887063147</v>
      </c>
      <c r="P131" s="5">
        <f t="shared" si="339"/>
        <v>6.8647014110881657E-2</v>
      </c>
      <c r="Q131" s="5">
        <f t="shared" si="340"/>
        <v>1.2698970268401321E-2</v>
      </c>
      <c r="R131" s="5">
        <f t="shared" si="341"/>
        <v>9.2771548533848808E-2</v>
      </c>
      <c r="S131" s="5">
        <f t="shared" si="342"/>
        <v>3.0399381023571582E-3</v>
      </c>
      <c r="T131" s="5">
        <f t="shared" si="343"/>
        <v>8.7868178061928526E-3</v>
      </c>
      <c r="U131" s="5">
        <f t="shared" si="344"/>
        <v>2.3749516424665294E-2</v>
      </c>
      <c r="V131" s="5">
        <f t="shared" si="345"/>
        <v>5.9830869142544917E-5</v>
      </c>
      <c r="W131" s="5">
        <f t="shared" si="346"/>
        <v>1.0836454629035792E-3</v>
      </c>
      <c r="X131" s="5">
        <f t="shared" si="347"/>
        <v>7.4980845279512336E-4</v>
      </c>
      <c r="Y131" s="5">
        <f t="shared" si="348"/>
        <v>2.5940805140114412E-4</v>
      </c>
      <c r="Z131" s="5">
        <f t="shared" si="349"/>
        <v>2.1397186211065622E-2</v>
      </c>
      <c r="AA131" s="5">
        <f t="shared" si="350"/>
        <v>5.4776796700327984E-3</v>
      </c>
      <c r="AB131" s="5">
        <f t="shared" si="351"/>
        <v>7.0114299776419839E-4</v>
      </c>
      <c r="AC131" s="5">
        <f t="shared" si="352"/>
        <v>6.6238182810756868E-7</v>
      </c>
      <c r="AD131" s="5">
        <f t="shared" si="353"/>
        <v>6.935330962582907E-5</v>
      </c>
      <c r="AE131" s="5">
        <f t="shared" si="354"/>
        <v>4.7987740978887894E-5</v>
      </c>
      <c r="AF131" s="5">
        <f t="shared" si="355"/>
        <v>1.6602115289673226E-5</v>
      </c>
      <c r="AG131" s="5">
        <f t="shared" si="356"/>
        <v>3.8291756251228745E-6</v>
      </c>
      <c r="AH131" s="5">
        <f t="shared" si="357"/>
        <v>3.7013468971898895E-3</v>
      </c>
      <c r="AI131" s="5">
        <f t="shared" si="358"/>
        <v>9.4754480568061167E-4</v>
      </c>
      <c r="AJ131" s="5">
        <f t="shared" si="359"/>
        <v>1.2128573512711831E-4</v>
      </c>
      <c r="AK131" s="5">
        <f t="shared" si="360"/>
        <v>1.0349716064180761E-5</v>
      </c>
      <c r="AL131" s="5">
        <f t="shared" si="361"/>
        <v>4.6932261422371204E-9</v>
      </c>
      <c r="AM131" s="5">
        <f t="shared" si="362"/>
        <v>3.5508894528424497E-6</v>
      </c>
      <c r="AN131" s="5">
        <f t="shared" si="363"/>
        <v>2.4569723381190612E-6</v>
      </c>
      <c r="AO131" s="5">
        <f t="shared" si="364"/>
        <v>8.5002830283126943E-7</v>
      </c>
      <c r="AP131" s="5">
        <f t="shared" si="365"/>
        <v>1.9605379200629126E-7</v>
      </c>
      <c r="AQ131" s="5">
        <f t="shared" si="366"/>
        <v>3.3913949599107531E-8</v>
      </c>
      <c r="AR131" s="5">
        <f t="shared" si="367"/>
        <v>5.1221571727042307E-4</v>
      </c>
      <c r="AS131" s="5">
        <f t="shared" si="368"/>
        <v>1.3112722362122831E-4</v>
      </c>
      <c r="AT131" s="5">
        <f t="shared" si="369"/>
        <v>1.6784284623517226E-5</v>
      </c>
      <c r="AU131" s="5">
        <f t="shared" si="370"/>
        <v>1.4322589545401364E-6</v>
      </c>
      <c r="AV131" s="5">
        <f t="shared" si="371"/>
        <v>9.1664573090568727E-8</v>
      </c>
      <c r="AW131" s="5">
        <f t="shared" si="372"/>
        <v>2.3092558936876754E-11</v>
      </c>
      <c r="AX131" s="5">
        <f t="shared" si="373"/>
        <v>1.5150461665461114E-7</v>
      </c>
      <c r="AY131" s="5">
        <f t="shared" si="374"/>
        <v>1.0483081975974657E-7</v>
      </c>
      <c r="AZ131" s="5">
        <f t="shared" si="375"/>
        <v>3.6267874254134147E-8</v>
      </c>
      <c r="BA131" s="5">
        <f t="shared" si="376"/>
        <v>8.3649617922684241E-9</v>
      </c>
      <c r="BB131" s="5">
        <f t="shared" si="377"/>
        <v>1.4469951828952541E-9</v>
      </c>
      <c r="BC131" s="5">
        <f t="shared" si="378"/>
        <v>2.0024431540211707E-10</v>
      </c>
      <c r="BD131" s="5">
        <f t="shared" si="379"/>
        <v>5.9069700009755137E-5</v>
      </c>
      <c r="BE131" s="5">
        <f t="shared" si="380"/>
        <v>1.5121843202497315E-5</v>
      </c>
      <c r="BF131" s="5">
        <f t="shared" si="381"/>
        <v>1.9355959299196564E-6</v>
      </c>
      <c r="BG131" s="5">
        <f t="shared" si="382"/>
        <v>1.6517085268647733E-7</v>
      </c>
      <c r="BH131" s="5">
        <f t="shared" si="383"/>
        <v>1.0570934571934549E-8</v>
      </c>
      <c r="BI131" s="5">
        <f t="shared" si="384"/>
        <v>5.4123185008304911E-10</v>
      </c>
      <c r="BJ131" s="8">
        <f t="shared" si="385"/>
        <v>0.1229345180784462</v>
      </c>
      <c r="BK131" s="8">
        <f t="shared" si="386"/>
        <v>0.45928937226124478</v>
      </c>
      <c r="BL131" s="8">
        <f t="shared" si="387"/>
        <v>0.39637076822220846</v>
      </c>
      <c r="BM131" s="8">
        <f t="shared" si="388"/>
        <v>7.0969285686599867E-2</v>
      </c>
      <c r="BN131" s="8">
        <f t="shared" si="389"/>
        <v>0.92902245427863805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1.5625</v>
      </c>
      <c r="F132">
        <f>VLOOKUP(B132,home!$B$2:$E$405,3,FALSE)</f>
        <v>1.28</v>
      </c>
      <c r="G132">
        <f>VLOOKUP(C132,away!$B$2:$E$405,4,FALSE)</f>
        <v>1.024</v>
      </c>
      <c r="H132">
        <f>VLOOKUP(A132,away!$A$2:$E$405,3,FALSE)</f>
        <v>1.1561999999999999</v>
      </c>
      <c r="I132">
        <f>VLOOKUP(C132,away!$B$2:$E$405,3,FALSE)</f>
        <v>1.2109000000000001</v>
      </c>
      <c r="J132">
        <f>VLOOKUP(B132,home!$B$2:$E$405,4,FALSE)</f>
        <v>1.3837999999999999</v>
      </c>
      <c r="K132" s="3">
        <f t="shared" si="334"/>
        <v>2.048</v>
      </c>
      <c r="L132" s="3">
        <f t="shared" si="335"/>
        <v>1.9373789222039999</v>
      </c>
      <c r="M132" s="5">
        <f t="shared" si="336"/>
        <v>1.8585400567359214E-2</v>
      </c>
      <c r="N132" s="5">
        <f t="shared" si="337"/>
        <v>3.806290036195166E-2</v>
      </c>
      <c r="O132" s="5">
        <f t="shared" si="338"/>
        <v>3.6006963319920003E-2</v>
      </c>
      <c r="P132" s="5">
        <f t="shared" si="339"/>
        <v>7.374226087919615E-2</v>
      </c>
      <c r="Q132" s="5">
        <f t="shared" si="340"/>
        <v>3.8976409970638511E-2</v>
      </c>
      <c r="R132" s="5">
        <f t="shared" si="341"/>
        <v>3.4879565894292794E-2</v>
      </c>
      <c r="S132" s="5">
        <f t="shared" si="342"/>
        <v>7.3147751374347925E-2</v>
      </c>
      <c r="T132" s="5">
        <f t="shared" si="343"/>
        <v>7.5512075140296883E-2</v>
      </c>
      <c r="U132" s="5">
        <f t="shared" si="344"/>
        <v>7.1433350951511626E-2</v>
      </c>
      <c r="V132" s="5">
        <f t="shared" si="345"/>
        <v>3.2248015466787357E-2</v>
      </c>
      <c r="W132" s="5">
        <f t="shared" si="346"/>
        <v>2.6607895873289229E-2</v>
      </c>
      <c r="X132" s="5">
        <f t="shared" si="347"/>
        <v>5.1549576629109348E-2</v>
      </c>
      <c r="Y132" s="5">
        <f t="shared" si="348"/>
        <v>4.9935531604888193E-2</v>
      </c>
      <c r="Z132" s="5">
        <f t="shared" si="349"/>
        <v>2.2524978593076127E-2</v>
      </c>
      <c r="AA132" s="5">
        <f t="shared" si="350"/>
        <v>4.6131156158619895E-2</v>
      </c>
      <c r="AB132" s="5">
        <f t="shared" si="351"/>
        <v>4.723830390642679E-2</v>
      </c>
      <c r="AC132" s="5">
        <f t="shared" si="352"/>
        <v>7.9970080573775887E-3</v>
      </c>
      <c r="AD132" s="5">
        <f t="shared" si="353"/>
        <v>1.3623242687124086E-2</v>
      </c>
      <c r="AE132" s="5">
        <f t="shared" si="354"/>
        <v>2.6393383234103989E-2</v>
      </c>
      <c r="AF132" s="5">
        <f t="shared" si="355"/>
        <v>2.5566992181702757E-2</v>
      </c>
      <c r="AG132" s="5">
        <f t="shared" si="356"/>
        <v>1.651098391899513E-2</v>
      </c>
      <c r="AH132" s="5">
        <f t="shared" si="357"/>
        <v>1.0909854687330496E-2</v>
      </c>
      <c r="AI132" s="5">
        <f t="shared" si="358"/>
        <v>2.2343382399652854E-2</v>
      </c>
      <c r="AJ132" s="5">
        <f t="shared" si="359"/>
        <v>2.2879623577244528E-2</v>
      </c>
      <c r="AK132" s="5">
        <f t="shared" si="360"/>
        <v>1.56191563620656E-2</v>
      </c>
      <c r="AL132" s="5">
        <f t="shared" si="361"/>
        <v>1.2692057989987428E-3</v>
      </c>
      <c r="AM132" s="5">
        <f t="shared" si="362"/>
        <v>5.5800802046460235E-3</v>
      </c>
      <c r="AN132" s="5">
        <f t="shared" si="363"/>
        <v>1.0810729772688991E-2</v>
      </c>
      <c r="AO132" s="5">
        <f t="shared" si="364"/>
        <v>1.0472239997625445E-2</v>
      </c>
      <c r="AP132" s="5">
        <f t="shared" si="365"/>
        <v>6.7628990132204024E-3</v>
      </c>
      <c r="AQ132" s="5">
        <f t="shared" si="366"/>
        <v>3.2755745003018592E-3</v>
      </c>
      <c r="AR132" s="5">
        <f t="shared" si="367"/>
        <v>4.2273045031085187E-3</v>
      </c>
      <c r="AS132" s="5">
        <f t="shared" si="368"/>
        <v>8.6575196223662443E-3</v>
      </c>
      <c r="AT132" s="5">
        <f t="shared" si="369"/>
        <v>8.8653000933030367E-3</v>
      </c>
      <c r="AU132" s="5">
        <f t="shared" si="370"/>
        <v>6.0520448636948738E-3</v>
      </c>
      <c r="AV132" s="5">
        <f t="shared" si="371"/>
        <v>3.0986469702117755E-3</v>
      </c>
      <c r="AW132" s="5">
        <f t="shared" si="372"/>
        <v>1.3988594135718409E-4</v>
      </c>
      <c r="AX132" s="5">
        <f t="shared" si="373"/>
        <v>1.9046673765191751E-3</v>
      </c>
      <c r="AY132" s="5">
        <f t="shared" si="374"/>
        <v>3.6900624290778401E-3</v>
      </c>
      <c r="AZ132" s="5">
        <f t="shared" si="375"/>
        <v>3.57452458585615E-3</v>
      </c>
      <c r="BA132" s="5">
        <f t="shared" si="376"/>
        <v>2.3084028631792297E-3</v>
      </c>
      <c r="BB132" s="5">
        <f t="shared" si="377"/>
        <v>1.1180627627697007E-3</v>
      </c>
      <c r="BC132" s="5">
        <f t="shared" si="378"/>
        <v>4.332222460582373E-4</v>
      </c>
      <c r="BD132" s="5">
        <f t="shared" si="379"/>
        <v>1.3649817736767504E-3</v>
      </c>
      <c r="BE132" s="5">
        <f t="shared" si="380"/>
        <v>2.7954826724899844E-3</v>
      </c>
      <c r="BF132" s="5">
        <f t="shared" si="381"/>
        <v>2.8625742566297449E-3</v>
      </c>
      <c r="BG132" s="5">
        <f t="shared" si="382"/>
        <v>1.9541840258592395E-3</v>
      </c>
      <c r="BH132" s="5">
        <f t="shared" si="383"/>
        <v>1.0005422212399308E-3</v>
      </c>
      <c r="BI132" s="5">
        <f t="shared" si="384"/>
        <v>4.0982209381987549E-4</v>
      </c>
      <c r="BJ132" s="8">
        <f t="shared" si="385"/>
        <v>0.41266945735404281</v>
      </c>
      <c r="BK132" s="8">
        <f t="shared" si="386"/>
        <v>0.2106797045731448</v>
      </c>
      <c r="BL132" s="8">
        <f t="shared" si="387"/>
        <v>0.34872976035346465</v>
      </c>
      <c r="BM132" s="8">
        <f t="shared" si="388"/>
        <v>0.7508002233926494</v>
      </c>
      <c r="BN132" s="8">
        <f t="shared" si="389"/>
        <v>0.24025350099335835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1.5625</v>
      </c>
      <c r="F133">
        <f>VLOOKUP(B133,home!$B$2:$E$405,3,FALSE)</f>
        <v>0.82289999999999996</v>
      </c>
      <c r="G133">
        <f>VLOOKUP(C133,away!$B$2:$E$405,4,FALSE)</f>
        <v>0.9143</v>
      </c>
      <c r="H133">
        <f>VLOOKUP(A133,away!$A$2:$E$405,3,FALSE)</f>
        <v>1.1561999999999999</v>
      </c>
      <c r="I133">
        <f>VLOOKUP(C133,away!$B$2:$E$405,3,FALSE)</f>
        <v>1.7298</v>
      </c>
      <c r="J133">
        <f>VLOOKUP(B133,home!$B$2:$E$405,4,FALSE)</f>
        <v>0.74129999999999996</v>
      </c>
      <c r="K133" s="3">
        <f t="shared" si="334"/>
        <v>1.175589796875</v>
      </c>
      <c r="L133" s="3">
        <f t="shared" si="335"/>
        <v>1.4825961155879999</v>
      </c>
      <c r="M133" s="5">
        <f t="shared" si="336"/>
        <v>7.0075229108364626E-2</v>
      </c>
      <c r="N133" s="5">
        <f t="shared" si="337"/>
        <v>8.2379724353471448E-2</v>
      </c>
      <c r="O133" s="5">
        <f t="shared" si="338"/>
        <v>0.10389326247500053</v>
      </c>
      <c r="P133" s="5">
        <f t="shared" si="339"/>
        <v>0.12213585932966692</v>
      </c>
      <c r="Q133" s="5">
        <f t="shared" si="340"/>
        <v>4.8422381709658006E-2</v>
      </c>
      <c r="R133" s="5">
        <f t="shared" si="341"/>
        <v>7.7015873690600159E-2</v>
      </c>
      <c r="S133" s="5">
        <f t="shared" si="342"/>
        <v>5.3218406575339994E-2</v>
      </c>
      <c r="T133" s="5">
        <f t="shared" si="343"/>
        <v>7.1790835030258376E-2</v>
      </c>
      <c r="U133" s="5">
        <f t="shared" si="344"/>
        <v>9.0539075308083292E-2</v>
      </c>
      <c r="V133" s="5">
        <f t="shared" si="345"/>
        <v>1.0306187129871386E-2</v>
      </c>
      <c r="W133" s="5">
        <f t="shared" si="346"/>
        <v>1.8974952626086852E-2</v>
      </c>
      <c r="X133" s="5">
        <f t="shared" si="347"/>
        <v>2.8132191056902681E-2</v>
      </c>
      <c r="Y133" s="5">
        <f t="shared" si="348"/>
        <v>2.0854338591971694E-2</v>
      </c>
      <c r="Z133" s="5">
        <f t="shared" si="349"/>
        <v>3.8061145057433285E-2</v>
      </c>
      <c r="AA133" s="5">
        <f t="shared" si="350"/>
        <v>4.4744293786897898E-2</v>
      </c>
      <c r="AB133" s="5">
        <f t="shared" si="351"/>
        <v>2.6300467622127319E-2</v>
      </c>
      <c r="AC133" s="5">
        <f t="shared" si="352"/>
        <v>1.1226818641333403E-3</v>
      </c>
      <c r="AD133" s="5">
        <f t="shared" si="353"/>
        <v>5.5766901758535483E-3</v>
      </c>
      <c r="AE133" s="5">
        <f t="shared" si="354"/>
        <v>8.2679791925582297E-3</v>
      </c>
      <c r="AF133" s="5">
        <f t="shared" si="355"/>
        <v>6.1290369173246208E-3</v>
      </c>
      <c r="AG133" s="5">
        <f t="shared" si="356"/>
        <v>3.0289621086403112E-3</v>
      </c>
      <c r="AH133" s="5">
        <f t="shared" si="357"/>
        <v>1.4107326454245492E-2</v>
      </c>
      <c r="AI133" s="5">
        <f t="shared" si="358"/>
        <v>1.6584429040795771E-2</v>
      </c>
      <c r="AJ133" s="5">
        <f t="shared" si="359"/>
        <v>9.7482427836784787E-3</v>
      </c>
      <c r="AK133" s="5">
        <f t="shared" si="360"/>
        <v>3.8199782513175877E-3</v>
      </c>
      <c r="AL133" s="5">
        <f t="shared" si="361"/>
        <v>7.8270005520903987E-5</v>
      </c>
      <c r="AM133" s="5">
        <f t="shared" si="362"/>
        <v>1.3111800142132949E-3</v>
      </c>
      <c r="AN133" s="5">
        <f t="shared" si="363"/>
        <v>1.9439503959092495E-3</v>
      </c>
      <c r="AO133" s="5">
        <f t="shared" si="364"/>
        <v>1.4410466529354042E-3</v>
      </c>
      <c r="AP133" s="5">
        <f t="shared" si="365"/>
        <v>7.1216339000770639E-4</v>
      </c>
      <c r="AQ133" s="5">
        <f t="shared" si="366"/>
        <v>2.6396266892235177E-4</v>
      </c>
      <c r="AR133" s="5">
        <f t="shared" si="367"/>
        <v>4.1830934804792394E-3</v>
      </c>
      <c r="AS133" s="5">
        <f t="shared" si="368"/>
        <v>4.9176020150257255E-3</v>
      </c>
      <c r="AT133" s="5">
        <f t="shared" si="369"/>
        <v>2.8905413769780928E-3</v>
      </c>
      <c r="AU133" s="5">
        <f t="shared" si="370"/>
        <v>1.1326969834068192E-3</v>
      </c>
      <c r="AV133" s="5">
        <f t="shared" si="371"/>
        <v>3.3289675416103701E-4</v>
      </c>
      <c r="AW133" s="5">
        <f t="shared" si="372"/>
        <v>3.7894094142621852E-6</v>
      </c>
      <c r="AX133" s="5">
        <f t="shared" si="373"/>
        <v>2.5690164109592805E-4</v>
      </c>
      <c r="AY133" s="5">
        <f t="shared" si="374"/>
        <v>3.8088137517700542E-4</v>
      </c>
      <c r="AZ133" s="5">
        <f t="shared" si="375"/>
        <v>2.8234662366862201E-4</v>
      </c>
      <c r="BA133" s="5">
        <f t="shared" si="376"/>
        <v>1.3953533583349527E-4</v>
      </c>
      <c r="BB133" s="5">
        <f t="shared" si="377"/>
        <v>5.1718636723501779E-5</v>
      </c>
      <c r="BC133" s="5">
        <f t="shared" si="378"/>
        <v>1.5335569981954123E-5</v>
      </c>
      <c r="BD133" s="5">
        <f t="shared" si="379"/>
        <v>1.0336396908833345E-3</v>
      </c>
      <c r="BE133" s="5">
        <f t="shared" si="380"/>
        <v>1.2151362742474768E-3</v>
      </c>
      <c r="BF133" s="5">
        <f t="shared" si="381"/>
        <v>7.1425090290901799E-4</v>
      </c>
      <c r="BG133" s="5">
        <f t="shared" si="382"/>
        <v>2.7988869128953251E-4</v>
      </c>
      <c r="BH133" s="5">
        <f t="shared" si="383"/>
        <v>8.2258572435167787E-5</v>
      </c>
      <c r="BI133" s="5">
        <f t="shared" si="384"/>
        <v>1.9340467692057257E-5</v>
      </c>
      <c r="BJ133" s="8">
        <f t="shared" si="385"/>
        <v>0.3003561140671942</v>
      </c>
      <c r="BK133" s="8">
        <f t="shared" si="386"/>
        <v>0.25731751538807418</v>
      </c>
      <c r="BL133" s="8">
        <f t="shared" si="387"/>
        <v>0.40355429462225395</v>
      </c>
      <c r="BM133" s="8">
        <f t="shared" si="388"/>
        <v>0.49498964650243127</v>
      </c>
      <c r="BN133" s="8">
        <f t="shared" si="389"/>
        <v>0.50392233066676173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1.3125</v>
      </c>
      <c r="F134">
        <f>VLOOKUP(B134,home!$B$2:$E$405,3,FALSE)</f>
        <v>1.8503000000000001</v>
      </c>
      <c r="G134">
        <f>VLOOKUP(C134,away!$B$2:$E$405,4,FALSE)</f>
        <v>0.50790000000000002</v>
      </c>
      <c r="H134">
        <f>VLOOKUP(A134,away!$A$2:$E$405,3,FALSE)</f>
        <v>0.8125</v>
      </c>
      <c r="I134">
        <f>VLOOKUP(C134,away!$B$2:$E$405,3,FALSE)</f>
        <v>1.641</v>
      </c>
      <c r="J134">
        <f>VLOOKUP(B134,home!$B$2:$E$405,4,FALSE)</f>
        <v>0.52749999999999997</v>
      </c>
      <c r="K134" s="3">
        <f t="shared" si="334"/>
        <v>1.2334446731250002</v>
      </c>
      <c r="L134" s="3">
        <f t="shared" si="335"/>
        <v>0.70332234374999991</v>
      </c>
      <c r="M134" s="5">
        <f t="shared" si="336"/>
        <v>0.14416929404208534</v>
      </c>
      <c r="N134" s="5">
        <f t="shared" si="337"/>
        <v>0.17782484776440197</v>
      </c>
      <c r="O134" s="5">
        <f t="shared" si="338"/>
        <v>0.10139748578246237</v>
      </c>
      <c r="P134" s="5">
        <f t="shared" si="339"/>
        <v>0.12506818870664613</v>
      </c>
      <c r="Q134" s="5">
        <f t="shared" si="340"/>
        <v>0.1096685556121329</v>
      </c>
      <c r="R134" s="5">
        <f t="shared" si="341"/>
        <v>3.5657558675439356E-2</v>
      </c>
      <c r="S134" s="5">
        <f t="shared" si="342"/>
        <v>2.7124451032192552E-2</v>
      </c>
      <c r="T134" s="5">
        <f t="shared" si="343"/>
        <v>7.7132345568802524E-2</v>
      </c>
      <c r="U134" s="5">
        <f t="shared" si="344"/>
        <v>4.3981625804862805E-2</v>
      </c>
      <c r="V134" s="5">
        <f t="shared" si="345"/>
        <v>2.6145234190731218E-3</v>
      </c>
      <c r="W134" s="5">
        <f t="shared" si="346"/>
        <v>4.5090031909699381E-2</v>
      </c>
      <c r="X134" s="5">
        <f t="shared" si="347"/>
        <v>3.1712826922492054E-2</v>
      </c>
      <c r="Y134" s="5">
        <f t="shared" si="348"/>
        <v>1.1152169879032602E-2</v>
      </c>
      <c r="Z134" s="5">
        <f t="shared" si="349"/>
        <v>8.3595859133377189E-3</v>
      </c>
      <c r="AA134" s="5">
        <f t="shared" si="350"/>
        <v>1.0311086714337198E-2</v>
      </c>
      <c r="AB134" s="5">
        <f t="shared" si="351"/>
        <v>6.3590774909645913E-3</v>
      </c>
      <c r="AC134" s="5">
        <f t="shared" si="352"/>
        <v>1.4175769471546067E-4</v>
      </c>
      <c r="AD134" s="5">
        <f t="shared" si="353"/>
        <v>1.3904014917513743E-2</v>
      </c>
      <c r="AE134" s="5">
        <f t="shared" si="354"/>
        <v>9.7790043593207285E-3</v>
      </c>
      <c r="AF134" s="5">
        <f t="shared" si="355"/>
        <v>3.4388961327694598E-3</v>
      </c>
      <c r="AG134" s="5">
        <f t="shared" si="356"/>
        <v>8.0621749600407605E-4</v>
      </c>
      <c r="AH134" s="5">
        <f t="shared" si="357"/>
        <v>1.4698708893370416E-3</v>
      </c>
      <c r="AI134" s="5">
        <f t="shared" si="358"/>
        <v>1.8130044186342802E-3</v>
      </c>
      <c r="AJ134" s="5">
        <f t="shared" si="359"/>
        <v>1.1181203212582709E-3</v>
      </c>
      <c r="AK134" s="5">
        <f t="shared" si="360"/>
        <v>4.5971318472294256E-4</v>
      </c>
      <c r="AL134" s="5">
        <f t="shared" si="361"/>
        <v>4.9190441643188998E-6</v>
      </c>
      <c r="AM134" s="5">
        <f t="shared" si="362"/>
        <v>3.4299666270115742E-3</v>
      </c>
      <c r="AN134" s="5">
        <f t="shared" si="363"/>
        <v>2.4123721670940624E-3</v>
      </c>
      <c r="AO134" s="5">
        <f t="shared" si="364"/>
        <v>8.4833762327893108E-4</v>
      </c>
      <c r="AP134" s="5">
        <f t="shared" si="365"/>
        <v>1.988849351652808E-4</v>
      </c>
      <c r="AQ134" s="5">
        <f t="shared" si="366"/>
        <v>3.4970054684253001E-5</v>
      </c>
      <c r="AR134" s="5">
        <f t="shared" si="367"/>
        <v>2.0675860777968509E-4</v>
      </c>
      <c r="AS134" s="5">
        <f t="shared" si="368"/>
        <v>2.5502530338859374E-4</v>
      </c>
      <c r="AT134" s="5">
        <f t="shared" si="369"/>
        <v>1.5727980098837407E-4</v>
      </c>
      <c r="AU134" s="5">
        <f t="shared" si="370"/>
        <v>6.466531090642336E-5</v>
      </c>
      <c r="AV134" s="5">
        <f t="shared" si="371"/>
        <v>1.9940270818374967E-5</v>
      </c>
      <c r="AW134" s="5">
        <f t="shared" si="372"/>
        <v>1.1853655721734923E-7</v>
      </c>
      <c r="AX134" s="5">
        <f t="shared" si="373"/>
        <v>7.0511234418065786E-4</v>
      </c>
      <c r="AY134" s="5">
        <f t="shared" si="374"/>
        <v>4.9592126651619689E-4</v>
      </c>
      <c r="AZ134" s="5">
        <f t="shared" si="375"/>
        <v>1.7439625374081994E-4</v>
      </c>
      <c r="BA134" s="5">
        <f t="shared" si="376"/>
        <v>4.0885593974071072E-5</v>
      </c>
      <c r="BB134" s="5">
        <f t="shared" si="377"/>
        <v>7.1889379448636309E-6</v>
      </c>
      <c r="BC134" s="5">
        <f t="shared" si="378"/>
        <v>1.01122813689096E-6</v>
      </c>
      <c r="BD134" s="5">
        <f t="shared" si="379"/>
        <v>2.4236324769015835E-5</v>
      </c>
      <c r="BE134" s="5">
        <f t="shared" si="380"/>
        <v>2.9894165682470075E-5</v>
      </c>
      <c r="BF134" s="5">
        <f t="shared" si="381"/>
        <v>1.843639970927946E-5</v>
      </c>
      <c r="BG134" s="5">
        <f t="shared" si="382"/>
        <v>7.5800930043380145E-6</v>
      </c>
      <c r="BH134" s="5">
        <f t="shared" si="383"/>
        <v>2.3374063344982008E-6</v>
      </c>
      <c r="BI134" s="5">
        <f t="shared" si="384"/>
        <v>5.7661227844308778E-7</v>
      </c>
      <c r="BJ134" s="8">
        <f t="shared" si="385"/>
        <v>0.48885795759389711</v>
      </c>
      <c r="BK134" s="8">
        <f t="shared" si="386"/>
        <v>0.29961905520539323</v>
      </c>
      <c r="BL134" s="8">
        <f t="shared" si="387"/>
        <v>0.20335427357767832</v>
      </c>
      <c r="BM134" s="8">
        <f t="shared" si="388"/>
        <v>0.30590913897717925</v>
      </c>
      <c r="BN134" s="8">
        <f t="shared" si="389"/>
        <v>0.69378593058316806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1.3125</v>
      </c>
      <c r="F135">
        <f>VLOOKUP(B135,home!$B$2:$E$405,3,FALSE)</f>
        <v>0.76190000000000002</v>
      </c>
      <c r="G135" t="e">
        <f>VLOOKUP(C135,away!$B$2:$E$405,4,FALSE)</f>
        <v>#N/A</v>
      </c>
      <c r="H135">
        <f>VLOOKUP(A135,away!$A$2:$E$405,3,FALSE)</f>
        <v>0.8125</v>
      </c>
      <c r="I135" t="e">
        <f>VLOOKUP(C135,away!$B$2:$E$405,3,FALSE)</f>
        <v>#N/A</v>
      </c>
      <c r="J135">
        <f>VLOOKUP(B135,home!$B$2:$E$405,4,FALSE)</f>
        <v>0.70330000000000004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1.3523000000000001</v>
      </c>
      <c r="F136">
        <f>VLOOKUP(B136,home!$B$2:$E$405,3,FALSE)</f>
        <v>0.42259999999999998</v>
      </c>
      <c r="G136">
        <f>VLOOKUP(C136,away!$B$2:$E$405,4,FALSE)</f>
        <v>0.73950000000000005</v>
      </c>
      <c r="H136">
        <f>VLOOKUP(A136,away!$A$2:$E$405,3,FALSE)</f>
        <v>1.1932</v>
      </c>
      <c r="I136">
        <f>VLOOKUP(C136,away!$B$2:$E$405,3,FALSE)</f>
        <v>0.9778</v>
      </c>
      <c r="J136">
        <f>VLOOKUP(B136,home!$B$2:$E$405,4,FALSE)</f>
        <v>0.83809999999999996</v>
      </c>
      <c r="K136" s="3">
        <f t="shared" si="334"/>
        <v>0.42261092420999996</v>
      </c>
      <c r="L136" s="3">
        <f t="shared" si="335"/>
        <v>0.97782045557600006</v>
      </c>
      <c r="M136" s="5">
        <f t="shared" si="336"/>
        <v>0.24649060993720617</v>
      </c>
      <c r="N136" s="5">
        <f t="shared" si="337"/>
        <v>0.10416962447464929</v>
      </c>
      <c r="O136" s="5">
        <f t="shared" si="338"/>
        <v>0.24102356050400506</v>
      </c>
      <c r="P136" s="5">
        <f t="shared" si="339"/>
        <v>0.10185918966098242</v>
      </c>
      <c r="Q136" s="5">
        <f t="shared" si="340"/>
        <v>2.2011610636920084E-2</v>
      </c>
      <c r="R136" s="5">
        <f t="shared" si="341"/>
        <v>0.11783888386828793</v>
      </c>
      <c r="S136" s="5">
        <f t="shared" si="342"/>
        <v>1.052301193241713E-2</v>
      </c>
      <c r="T136" s="5">
        <f t="shared" si="343"/>
        <v>2.1523403140954724E-2</v>
      </c>
      <c r="U136" s="5">
        <f t="shared" si="344"/>
        <v>4.9799999619452015E-2</v>
      </c>
      <c r="V136" s="5">
        <f t="shared" si="345"/>
        <v>4.8316714039078277E-4</v>
      </c>
      <c r="W136" s="5">
        <f t="shared" si="346"/>
        <v>3.1007823715398209E-3</v>
      </c>
      <c r="X136" s="5">
        <f t="shared" si="347"/>
        <v>3.0320084311810979E-3</v>
      </c>
      <c r="Y136" s="5">
        <f t="shared" si="348"/>
        <v>1.4823799327438872E-3</v>
      </c>
      <c r="Z136" s="5">
        <f t="shared" si="349"/>
        <v>3.8408423702885559E-2</v>
      </c>
      <c r="AA136" s="5">
        <f t="shared" si="350"/>
        <v>1.6231819438525735E-2</v>
      </c>
      <c r="AB136" s="5">
        <f t="shared" si="351"/>
        <v>3.4298721072626016E-3</v>
      </c>
      <c r="AC136" s="5">
        <f t="shared" si="352"/>
        <v>1.2478927037919628E-5</v>
      </c>
      <c r="AD136" s="5">
        <f t="shared" si="353"/>
        <v>3.2760612595262971E-4</v>
      </c>
      <c r="AE136" s="5">
        <f t="shared" si="354"/>
        <v>3.2033997132848888E-4</v>
      </c>
      <c r="AF136" s="5">
        <f t="shared" si="355"/>
        <v>1.5661748835181291E-4</v>
      </c>
      <c r="AG136" s="5">
        <f t="shared" si="356"/>
        <v>5.1047927937112865E-5</v>
      </c>
      <c r="AH136" s="5">
        <f t="shared" si="357"/>
        <v>9.3891355907778969E-3</v>
      </c>
      <c r="AI136" s="5">
        <f t="shared" si="358"/>
        <v>3.9679512695516509E-3</v>
      </c>
      <c r="AJ136" s="5">
        <f t="shared" si="359"/>
        <v>8.3844977662273293E-4</v>
      </c>
      <c r="AK136" s="5">
        <f t="shared" si="360"/>
        <v>1.1811267833406707E-4</v>
      </c>
      <c r="AL136" s="5">
        <f t="shared" si="361"/>
        <v>2.062704776047786E-7</v>
      </c>
      <c r="AM136" s="5">
        <f t="shared" si="362"/>
        <v>2.7689985533139708E-5</v>
      </c>
      <c r="AN136" s="5">
        <f t="shared" si="363"/>
        <v>2.7075834268907522E-5</v>
      </c>
      <c r="AO136" s="5">
        <f t="shared" si="364"/>
        <v>1.3237652299961715E-5</v>
      </c>
      <c r="AP136" s="5">
        <f t="shared" si="365"/>
        <v>4.3146824009017496E-6</v>
      </c>
      <c r="AQ136" s="5">
        <f t="shared" si="366"/>
        <v>1.0547461777288745E-6</v>
      </c>
      <c r="AR136" s="5">
        <f t="shared" si="367"/>
        <v>1.8361777681678564E-3</v>
      </c>
      <c r="AS136" s="5">
        <f t="shared" si="368"/>
        <v>7.7598878361927279E-4</v>
      </c>
      <c r="AT136" s="5">
        <f t="shared" si="369"/>
        <v>1.6397066851096728E-4</v>
      </c>
      <c r="AU136" s="5">
        <f t="shared" si="370"/>
        <v>2.3098598587583808E-5</v>
      </c>
      <c r="AV136" s="5">
        <f t="shared" si="371"/>
        <v>2.4404300242636475E-6</v>
      </c>
      <c r="AW136" s="5">
        <f t="shared" si="372"/>
        <v>2.3677421790314655E-9</v>
      </c>
      <c r="AX136" s="5">
        <f t="shared" si="373"/>
        <v>1.9503483962536165E-6</v>
      </c>
      <c r="AY136" s="5">
        <f t="shared" si="374"/>
        <v>1.9070905573566325E-6</v>
      </c>
      <c r="AZ136" s="5">
        <f t="shared" si="375"/>
        <v>9.3239607880957527E-7</v>
      </c>
      <c r="BA136" s="5">
        <f t="shared" si="376"/>
        <v>3.0390531951961833E-7</v>
      </c>
      <c r="BB136" s="5">
        <f t="shared" si="377"/>
        <v>7.4291209496160749E-8</v>
      </c>
      <c r="BC136" s="5">
        <f t="shared" si="378"/>
        <v>1.4528692862965596E-8</v>
      </c>
      <c r="BD136" s="5">
        <f t="shared" si="379"/>
        <v>2.9924203029806925E-4</v>
      </c>
      <c r="BE136" s="5">
        <f t="shared" si="380"/>
        <v>1.2646295098674384E-4</v>
      </c>
      <c r="BF136" s="5">
        <f t="shared" si="381"/>
        <v>2.6722312297415869E-5</v>
      </c>
      <c r="BG136" s="5">
        <f t="shared" si="382"/>
        <v>3.7643803656797233E-6</v>
      </c>
      <c r="BH136" s="5">
        <f t="shared" si="383"/>
        <v>3.9771706635447126E-7</v>
      </c>
      <c r="BI136" s="5">
        <f t="shared" si="384"/>
        <v>3.3615915397230603E-8</v>
      </c>
      <c r="BJ136" s="8">
        <f t="shared" si="385"/>
        <v>0.15625397596249388</v>
      </c>
      <c r="BK136" s="8">
        <f t="shared" si="386"/>
        <v>0.35937057095906932</v>
      </c>
      <c r="BL136" s="8">
        <f t="shared" si="387"/>
        <v>0.44589608410865927</v>
      </c>
      <c r="BM136" s="8">
        <f t="shared" si="388"/>
        <v>0.16653367092824198</v>
      </c>
      <c r="BN136" s="8">
        <f t="shared" si="389"/>
        <v>0.83339347908205086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1.3523000000000001</v>
      </c>
      <c r="F137">
        <f>VLOOKUP(B137,home!$B$2:$E$405,3,FALSE)</f>
        <v>0.73950000000000005</v>
      </c>
      <c r="G137">
        <f>VLOOKUP(C137,away!$B$2:$E$405,4,FALSE)</f>
        <v>0.98599999999999999</v>
      </c>
      <c r="H137">
        <f>VLOOKUP(A137,away!$A$2:$E$405,3,FALSE)</f>
        <v>1.1932</v>
      </c>
      <c r="I137">
        <f>VLOOKUP(C137,away!$B$2:$E$405,3,FALSE)</f>
        <v>1.8158000000000001</v>
      </c>
      <c r="J137">
        <f>VLOOKUP(B137,home!$B$2:$E$405,4,FALSE)</f>
        <v>2.0114000000000001</v>
      </c>
      <c r="K137" s="3">
        <f t="shared" si="334"/>
        <v>0.98602548810000012</v>
      </c>
      <c r="L137" s="3">
        <f t="shared" si="335"/>
        <v>4.3579245031840008</v>
      </c>
      <c r="M137" s="5">
        <f t="shared" si="336"/>
        <v>4.7769644272002672E-3</v>
      </c>
      <c r="N137" s="5">
        <f t="shared" si="337"/>
        <v>4.7102086809664807E-3</v>
      </c>
      <c r="O137" s="5">
        <f t="shared" si="338"/>
        <v>2.0817650328134367E-2</v>
      </c>
      <c r="P137" s="5">
        <f t="shared" si="339"/>
        <v>2.0526733825893817E-2</v>
      </c>
      <c r="Q137" s="5">
        <f t="shared" si="340"/>
        <v>2.3221929068514158E-3</v>
      </c>
      <c r="R137" s="5">
        <f t="shared" si="341"/>
        <v>4.5360874231846614E-2</v>
      </c>
      <c r="S137" s="5">
        <f t="shared" si="342"/>
        <v>2.2050970233309902E-2</v>
      </c>
      <c r="T137" s="5">
        <f t="shared" si="343"/>
        <v>1.0119941369887867E-2</v>
      </c>
      <c r="U137" s="5">
        <f t="shared" si="344"/>
        <v>4.4726978155099274E-2</v>
      </c>
      <c r="V137" s="5">
        <f t="shared" si="345"/>
        <v>1.0528173591779053E-2</v>
      </c>
      <c r="W137" s="5">
        <f t="shared" si="346"/>
        <v>7.6324713148017526E-4</v>
      </c>
      <c r="X137" s="5">
        <f t="shared" si="347"/>
        <v>3.3261733762623568E-3</v>
      </c>
      <c r="Y137" s="5">
        <f t="shared" si="348"/>
        <v>7.2476062291259918E-3</v>
      </c>
      <c r="Z137" s="5">
        <f t="shared" si="349"/>
        <v>6.5893088433604044E-2</v>
      </c>
      <c r="AA137" s="5">
        <f t="shared" si="350"/>
        <v>6.4972264685160902E-2</v>
      </c>
      <c r="AB137" s="5">
        <f t="shared" si="351"/>
        <v>3.2032154499574084E-2</v>
      </c>
      <c r="AC137" s="5">
        <f t="shared" si="352"/>
        <v>2.8274888305730023E-3</v>
      </c>
      <c r="AD137" s="5">
        <f t="shared" si="353"/>
        <v>1.8814528133966616E-4</v>
      </c>
      <c r="AE137" s="5">
        <f t="shared" si="354"/>
        <v>8.1992293170857862E-4</v>
      </c>
      <c r="AF137" s="5">
        <f t="shared" si="355"/>
        <v>1.7865811174076387E-3</v>
      </c>
      <c r="AG137" s="5">
        <f t="shared" si="356"/>
        <v>2.5952618761588674E-3</v>
      </c>
      <c r="AH137" s="5">
        <f t="shared" si="357"/>
        <v>7.1789276168818333E-2</v>
      </c>
      <c r="AI137" s="5">
        <f t="shared" si="358"/>
        <v>7.0786056074704798E-2</v>
      </c>
      <c r="AJ137" s="5">
        <f t="shared" si="359"/>
        <v>3.4898427745867391E-2</v>
      </c>
      <c r="AK137" s="5">
        <f t="shared" si="360"/>
        <v>1.1470246417347162E-2</v>
      </c>
      <c r="AL137" s="5">
        <f t="shared" si="361"/>
        <v>4.8599156644652674E-4</v>
      </c>
      <c r="AM137" s="5">
        <f t="shared" si="362"/>
        <v>3.7103208573331248E-5</v>
      </c>
      <c r="AN137" s="5">
        <f t="shared" si="363"/>
        <v>1.6169298178846694E-4</v>
      </c>
      <c r="AO137" s="5">
        <f t="shared" si="364"/>
        <v>3.5232290366442234E-4</v>
      </c>
      <c r="AP137" s="5">
        <f t="shared" si="365"/>
        <v>5.1179887163737409E-4</v>
      </c>
      <c r="AQ137" s="5">
        <f t="shared" si="366"/>
        <v>5.5759521085260895E-4</v>
      </c>
      <c r="AR137" s="5">
        <f t="shared" si="367"/>
        <v>6.2570449136387318E-2</v>
      </c>
      <c r="AS137" s="5">
        <f t="shared" si="368"/>
        <v>6.1696057650342542E-2</v>
      </c>
      <c r="AT137" s="5">
        <f t="shared" si="369"/>
        <v>3.0416942679262374E-2</v>
      </c>
      <c r="AU137" s="5">
        <f t="shared" si="370"/>
        <v>9.9972935839431377E-3</v>
      </c>
      <c r="AV137" s="5">
        <f t="shared" si="371"/>
        <v>2.4643965714466324E-3</v>
      </c>
      <c r="AW137" s="5">
        <f t="shared" si="372"/>
        <v>5.8008825933207472E-5</v>
      </c>
      <c r="AX137" s="5">
        <f t="shared" si="373"/>
        <v>6.0974515572658396E-6</v>
      </c>
      <c r="AY137" s="5">
        <f t="shared" si="374"/>
        <v>2.6572233548386247E-5</v>
      </c>
      <c r="AZ137" s="5">
        <f t="shared" si="375"/>
        <v>5.7899893842420194E-5</v>
      </c>
      <c r="BA137" s="5">
        <f t="shared" si="376"/>
        <v>8.4107788702545141E-5</v>
      </c>
      <c r="BB137" s="5">
        <f t="shared" si="377"/>
        <v>9.1633848323860996E-5</v>
      </c>
      <c r="BC137" s="5">
        <f t="shared" si="378"/>
        <v>7.9866678586319986E-5</v>
      </c>
      <c r="BD137" s="5">
        <f t="shared" si="379"/>
        <v>4.5446215577781758E-2</v>
      </c>
      <c r="BE137" s="5">
        <f t="shared" si="380"/>
        <v>4.4811126897380087E-2</v>
      </c>
      <c r="BF137" s="5">
        <f t="shared" si="381"/>
        <v>2.2092456635650119E-2</v>
      </c>
      <c r="BG137" s="5">
        <f t="shared" si="382"/>
        <v>7.2612417791649998E-3</v>
      </c>
      <c r="BH137" s="5">
        <f t="shared" si="383"/>
        <v>1.7899423673783201E-3</v>
      </c>
      <c r="BI137" s="5">
        <f t="shared" si="384"/>
        <v>3.5298575929301572E-4</v>
      </c>
      <c r="BJ137" s="8">
        <f t="shared" si="385"/>
        <v>3.5845971972266043E-2</v>
      </c>
      <c r="BK137" s="8">
        <f t="shared" si="386"/>
        <v>6.1222894708750954E-2</v>
      </c>
      <c r="BL137" s="8">
        <f t="shared" si="387"/>
        <v>0.68575303694458312</v>
      </c>
      <c r="BM137" s="8">
        <f t="shared" si="388"/>
        <v>0.75023180425069602</v>
      </c>
      <c r="BN137" s="8">
        <f t="shared" si="389"/>
        <v>9.8514624400892953E-2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1.3523000000000001</v>
      </c>
      <c r="F138">
        <f>VLOOKUP(B138,home!$B$2:$E$405,3,FALSE)</f>
        <v>1.3310999999999999</v>
      </c>
      <c r="G138">
        <f>VLOOKUP(C138,away!$B$2:$E$405,4,FALSE)</f>
        <v>1.3310999999999999</v>
      </c>
      <c r="H138">
        <f>VLOOKUP(A138,away!$A$2:$E$405,3,FALSE)</f>
        <v>1.1932</v>
      </c>
      <c r="I138">
        <f>VLOOKUP(C138,away!$B$2:$E$405,3,FALSE)</f>
        <v>0.67049999999999998</v>
      </c>
      <c r="J138">
        <f>VLOOKUP(B138,home!$B$2:$E$405,4,FALSE)</f>
        <v>0.67049999999999998</v>
      </c>
      <c r="K138" s="3">
        <f t="shared" si="334"/>
        <v>2.3960419360829999</v>
      </c>
      <c r="L138" s="3">
        <f t="shared" si="335"/>
        <v>0.53642722229999995</v>
      </c>
      <c r="M138" s="5">
        <f t="shared" si="336"/>
        <v>5.3265355040957044E-2</v>
      </c>
      <c r="N138" s="5">
        <f t="shared" si="337"/>
        <v>0.12762602441848309</v>
      </c>
      <c r="O138" s="5">
        <f t="shared" si="338"/>
        <v>2.8572986449443886E-2</v>
      </c>
      <c r="P138" s="5">
        <f t="shared" si="339"/>
        <v>6.8462073771998852E-2</v>
      </c>
      <c r="Q138" s="5">
        <f t="shared" si="340"/>
        <v>0.15289865332111927</v>
      </c>
      <c r="R138" s="5">
        <f t="shared" si="341"/>
        <v>7.6636638769453612E-3</v>
      </c>
      <c r="S138" s="5">
        <f t="shared" si="342"/>
        <v>2.1998612144604229E-2</v>
      </c>
      <c r="T138" s="5">
        <f t="shared" si="343"/>
        <v>8.2018999894458669E-2</v>
      </c>
      <c r="U138" s="5">
        <f t="shared" si="344"/>
        <v>1.8362460033205512E-2</v>
      </c>
      <c r="V138" s="5">
        <f t="shared" si="345"/>
        <v>3.1416514258709055E-3</v>
      </c>
      <c r="W138" s="5">
        <f t="shared" si="346"/>
        <v>0.1221171951093393</v>
      </c>
      <c r="X138" s="5">
        <f t="shared" si="347"/>
        <v>6.5506987767570024E-2</v>
      </c>
      <c r="Y138" s="5">
        <f t="shared" si="348"/>
        <v>1.7569865744698831E-2</v>
      </c>
      <c r="Z138" s="5">
        <f t="shared" si="349"/>
        <v>1.3703326420502165E-3</v>
      </c>
      <c r="AA138" s="5">
        <f t="shared" si="350"/>
        <v>3.2833744767357333E-3</v>
      </c>
      <c r="AB138" s="5">
        <f t="shared" si="351"/>
        <v>3.9335514690616979E-3</v>
      </c>
      <c r="AC138" s="5">
        <f t="shared" si="352"/>
        <v>2.5237320242972187E-4</v>
      </c>
      <c r="AD138" s="5">
        <f t="shared" si="353"/>
        <v>7.3149480149701726E-2</v>
      </c>
      <c r="AE138" s="5">
        <f t="shared" si="354"/>
        <v>3.9239372449393482E-2</v>
      </c>
      <c r="AF138" s="5">
        <f t="shared" si="355"/>
        <v>1.0524533783911645E-2</v>
      </c>
      <c r="AG138" s="5">
        <f t="shared" si="356"/>
        <v>1.881882141235411E-3</v>
      </c>
      <c r="AH138" s="5">
        <f t="shared" si="357"/>
        <v>1.837709332005044E-4</v>
      </c>
      <c r="AI138" s="5">
        <f t="shared" si="358"/>
        <v>4.4032286258151619E-4</v>
      </c>
      <c r="AJ138" s="5">
        <f t="shared" si="359"/>
        <v>5.2751602208071259E-4</v>
      </c>
      <c r="AK138" s="5">
        <f t="shared" si="360"/>
        <v>4.213168369536909E-4</v>
      </c>
      <c r="AL138" s="5">
        <f t="shared" si="361"/>
        <v>1.297503248746487E-5</v>
      </c>
      <c r="AM138" s="5">
        <f t="shared" si="362"/>
        <v>3.5053844408271223E-2</v>
      </c>
      <c r="AN138" s="5">
        <f t="shared" si="363"/>
        <v>1.8803836386865318E-2</v>
      </c>
      <c r="AO138" s="5">
        <f t="shared" si="364"/>
        <v>5.0434448607949147E-3</v>
      </c>
      <c r="AP138" s="5">
        <f t="shared" si="365"/>
        <v>9.0181370583314227E-4</v>
      </c>
      <c r="AQ138" s="5">
        <f t="shared" si="366"/>
        <v>1.2093935531303541E-4</v>
      </c>
      <c r="AR138" s="5">
        <f t="shared" si="367"/>
        <v>1.971594624724509E-5</v>
      </c>
      <c r="AS138" s="5">
        <f t="shared" si="368"/>
        <v>4.724023401795748E-5</v>
      </c>
      <c r="AT138" s="5">
        <f t="shared" si="369"/>
        <v>5.6594790888700438E-5</v>
      </c>
      <c r="AU138" s="5">
        <f t="shared" si="370"/>
        <v>4.5201164111058093E-5</v>
      </c>
      <c r="AV138" s="5">
        <f t="shared" si="371"/>
        <v>2.7075971192466272E-5</v>
      </c>
      <c r="AW138" s="5">
        <f t="shared" si="372"/>
        <v>4.6324546574820631E-7</v>
      </c>
      <c r="AX138" s="5">
        <f t="shared" si="373"/>
        <v>1.3998413537191074E-2</v>
      </c>
      <c r="AY138" s="5">
        <f t="shared" si="374"/>
        <v>7.509130090362125E-3</v>
      </c>
      <c r="AZ138" s="5">
        <f t="shared" si="375"/>
        <v>2.0140508981311513E-3</v>
      </c>
      <c r="BA138" s="5">
        <f t="shared" si="376"/>
        <v>3.6013057628510461E-4</v>
      </c>
      <c r="BB138" s="5">
        <f t="shared" si="377"/>
        <v>4.8295961175479212E-5</v>
      </c>
      <c r="BC138" s="5">
        <f t="shared" si="378"/>
        <v>5.1814536603341929E-6</v>
      </c>
      <c r="BD138" s="5">
        <f t="shared" si="379"/>
        <v>1.7626950467376316E-6</v>
      </c>
      <c r="BE138" s="5">
        <f t="shared" si="380"/>
        <v>4.2234912525091485E-6</v>
      </c>
      <c r="BF138" s="5">
        <f t="shared" si="381"/>
        <v>5.0598310788458188E-6</v>
      </c>
      <c r="BG138" s="5">
        <f t="shared" si="382"/>
        <v>4.0411891514702224E-6</v>
      </c>
      <c r="BH138" s="5">
        <f t="shared" si="383"/>
        <v>2.4207146696415823E-6</v>
      </c>
      <c r="BI138" s="5">
        <f t="shared" si="384"/>
        <v>1.1600267727505062E-6</v>
      </c>
      <c r="BJ138" s="8">
        <f t="shared" si="385"/>
        <v>0.77639207601379423</v>
      </c>
      <c r="BK138" s="8">
        <f t="shared" si="386"/>
        <v>0.15464217070871034</v>
      </c>
      <c r="BL138" s="8">
        <f t="shared" si="387"/>
        <v>6.3603459014637986E-2</v>
      </c>
      <c r="BM138" s="8">
        <f t="shared" si="388"/>
        <v>0.55001061465534895</v>
      </c>
      <c r="BN138" s="8">
        <f t="shared" si="389"/>
        <v>0.43848875687894745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1.5163</v>
      </c>
      <c r="F139">
        <f>VLOOKUP(B139,home!$B$2:$E$405,3,FALSE)</f>
        <v>1.319</v>
      </c>
      <c r="G139">
        <f>VLOOKUP(C139,away!$B$2:$E$405,4,FALSE)</f>
        <v>1.0442</v>
      </c>
      <c r="H139">
        <f>VLOOKUP(A139,away!$A$2:$E$405,3,FALSE)</f>
        <v>1.0435000000000001</v>
      </c>
      <c r="I139">
        <f>VLOOKUP(C139,away!$B$2:$E$405,3,FALSE)</f>
        <v>1.1180000000000001</v>
      </c>
      <c r="J139">
        <f>VLOOKUP(B139,home!$B$2:$E$405,4,FALSE)</f>
        <v>1.0382</v>
      </c>
      <c r="K139" s="3">
        <f t="shared" si="334"/>
        <v>2.0883996867399999</v>
      </c>
      <c r="L139" s="3">
        <f t="shared" si="335"/>
        <v>1.2111983806000002</v>
      </c>
      <c r="M139" s="5">
        <f t="shared" si="336"/>
        <v>3.6897994930457326E-2</v>
      </c>
      <c r="N139" s="5">
        <f t="shared" si="337"/>
        <v>7.7057761054101184E-2</v>
      </c>
      <c r="O139" s="5">
        <f t="shared" si="338"/>
        <v>4.4690791707156931E-2</v>
      </c>
      <c r="P139" s="5">
        <f t="shared" si="339"/>
        <v>9.333223540138913E-2</v>
      </c>
      <c r="Q139" s="5">
        <f t="shared" si="340"/>
        <v>8.0463702023135353E-2</v>
      </c>
      <c r="R139" s="5">
        <f t="shared" si="341"/>
        <v>2.7064707271720195E-2</v>
      </c>
      <c r="S139" s="5">
        <f t="shared" si="342"/>
        <v>5.9020186472449249E-2</v>
      </c>
      <c r="T139" s="5">
        <f t="shared" si="343"/>
        <v>9.7457505587502491E-2</v>
      </c>
      <c r="U139" s="5">
        <f t="shared" si="344"/>
        <v>5.6521926187970258E-2</v>
      </c>
      <c r="V139" s="5">
        <f t="shared" si="345"/>
        <v>1.6587730422336598E-2</v>
      </c>
      <c r="W139" s="5">
        <f t="shared" si="346"/>
        <v>5.6013456699685521E-2</v>
      </c>
      <c r="X139" s="5">
        <f t="shared" si="347"/>
        <v>6.7843408046467338E-2</v>
      </c>
      <c r="Y139" s="5">
        <f t="shared" si="348"/>
        <v>4.108591298013313E-2</v>
      </c>
      <c r="Z139" s="5">
        <f t="shared" si="349"/>
        <v>1.0926909872973522E-2</v>
      </c>
      <c r="AA139" s="5">
        <f t="shared" si="350"/>
        <v>2.2819755155754115E-2</v>
      </c>
      <c r="AB139" s="5">
        <f t="shared" si="351"/>
        <v>2.3828384759380199E-2</v>
      </c>
      <c r="AC139" s="5">
        <f t="shared" si="352"/>
        <v>2.6223815878582682E-3</v>
      </c>
      <c r="AD139" s="5">
        <f t="shared" si="353"/>
        <v>2.9244621356211954E-2</v>
      </c>
      <c r="AE139" s="5">
        <f t="shared" si="354"/>
        <v>3.5421038027904105E-2</v>
      </c>
      <c r="AF139" s="5">
        <f t="shared" si="355"/>
        <v>2.1450951949284237E-2</v>
      </c>
      <c r="AG139" s="5">
        <f t="shared" si="356"/>
        <v>8.6604527544338322E-3</v>
      </c>
      <c r="AH139" s="5">
        <f t="shared" si="357"/>
        <v>3.3086638857769222E-3</v>
      </c>
      <c r="AI139" s="5">
        <f t="shared" si="358"/>
        <v>6.9098126225844748E-3</v>
      </c>
      <c r="AJ139" s="5">
        <f t="shared" si="359"/>
        <v>7.2152252582187585E-3</v>
      </c>
      <c r="AK139" s="5">
        <f t="shared" si="360"/>
        <v>5.022758056340863E-3</v>
      </c>
      <c r="AL139" s="5">
        <f t="shared" si="361"/>
        <v>2.6532903604279724E-4</v>
      </c>
      <c r="AM139" s="5">
        <f t="shared" si="362"/>
        <v>1.2214891615828592E-2</v>
      </c>
      <c r="AN139" s="5">
        <f t="shared" si="363"/>
        <v>1.4794656944296112E-2</v>
      </c>
      <c r="AO139" s="5">
        <f t="shared" si="364"/>
        <v>8.9596322662319986E-3</v>
      </c>
      <c r="AP139" s="5">
        <f t="shared" si="365"/>
        <v>3.6172973638772372E-3</v>
      </c>
      <c r="AQ139" s="5">
        <f t="shared" si="366"/>
        <v>1.0953161773191902E-3</v>
      </c>
      <c r="AR139" s="5">
        <f t="shared" si="367"/>
        <v>8.0148966808054256E-4</v>
      </c>
      <c r="AS139" s="5">
        <f t="shared" si="368"/>
        <v>1.6738307717447517E-3</v>
      </c>
      <c r="AT139" s="5">
        <f t="shared" si="369"/>
        <v>1.7478138296837559E-3</v>
      </c>
      <c r="AU139" s="5">
        <f t="shared" si="370"/>
        <v>1.2167112847971319E-3</v>
      </c>
      <c r="AV139" s="5">
        <f t="shared" si="371"/>
        <v>6.3524486650583841E-4</v>
      </c>
      <c r="AW139" s="5">
        <f t="shared" si="372"/>
        <v>1.8642801667319525E-5</v>
      </c>
      <c r="AX139" s="5">
        <f t="shared" si="373"/>
        <v>4.2515959706765812E-3</v>
      </c>
      <c r="AY139" s="5">
        <f t="shared" si="374"/>
        <v>5.1495261546489618E-3</v>
      </c>
      <c r="AZ139" s="5">
        <f t="shared" si="375"/>
        <v>3.1185488696840844E-3</v>
      </c>
      <c r="BA139" s="5">
        <f t="shared" si="376"/>
        <v>1.2590604469277752E-3</v>
      </c>
      <c r="BB139" s="5">
        <f t="shared" si="377"/>
        <v>3.812429935991086E-4</v>
      </c>
      <c r="BC139" s="5">
        <f t="shared" si="378"/>
        <v>9.2352179292467333E-5</v>
      </c>
      <c r="BD139" s="5">
        <f t="shared" si="379"/>
        <v>1.6179383134113059E-4</v>
      </c>
      <c r="BE139" s="5">
        <f t="shared" si="380"/>
        <v>3.3789018668928153E-4</v>
      </c>
      <c r="BF139" s="5">
        <f t="shared" si="381"/>
        <v>3.5282488001720782E-4</v>
      </c>
      <c r="BG139" s="5">
        <f t="shared" si="382"/>
        <v>2.4561312296733829E-4</v>
      </c>
      <c r="BH139" s="5">
        <f t="shared" si="383"/>
        <v>1.2823459226605564E-4</v>
      </c>
      <c r="BI139" s="5">
        <f t="shared" si="384"/>
        <v>5.3561016463532439E-5</v>
      </c>
      <c r="BJ139" s="8">
        <f t="shared" si="385"/>
        <v>0.56963293146124128</v>
      </c>
      <c r="BK139" s="8">
        <f t="shared" si="386"/>
        <v>0.2138753840051823</v>
      </c>
      <c r="BL139" s="8">
        <f t="shared" si="387"/>
        <v>0.20473703295545928</v>
      </c>
      <c r="BM139" s="8">
        <f t="shared" si="388"/>
        <v>0.63453418255391481</v>
      </c>
      <c r="BN139" s="8">
        <f t="shared" si="389"/>
        <v>0.35950719238796014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1.5163</v>
      </c>
      <c r="F140">
        <f>VLOOKUP(B140,home!$B$2:$E$405,3,FALSE)</f>
        <v>0.82440000000000002</v>
      </c>
      <c r="G140">
        <f>VLOOKUP(C140,away!$B$2:$E$405,4,FALSE)</f>
        <v>0.76939999999999997</v>
      </c>
      <c r="H140">
        <f>VLOOKUP(A140,away!$A$2:$E$405,3,FALSE)</f>
        <v>1.0435000000000001</v>
      </c>
      <c r="I140">
        <f>VLOOKUP(C140,away!$B$2:$E$405,3,FALSE)</f>
        <v>0.87849999999999995</v>
      </c>
      <c r="J140">
        <f>VLOOKUP(B140,home!$B$2:$E$405,4,FALSE)</f>
        <v>0.95830000000000004</v>
      </c>
      <c r="K140" s="3">
        <f t="shared" si="334"/>
        <v>0.9617790217679999</v>
      </c>
      <c r="L140" s="3">
        <f t="shared" si="335"/>
        <v>0.87848774492500004</v>
      </c>
      <c r="M140" s="5">
        <f t="shared" si="336"/>
        <v>0.15877506455794377</v>
      </c>
      <c r="N140" s="5">
        <f t="shared" si="337"/>
        <v>0.15270652627169018</v>
      </c>
      <c r="O140" s="5">
        <f t="shared" si="338"/>
        <v>0.13948194841382933</v>
      </c>
      <c r="P140" s="5">
        <f t="shared" si="339"/>
        <v>0.13415081189974737</v>
      </c>
      <c r="Q140" s="5">
        <f t="shared" si="340"/>
        <v>7.3434966727587786E-2</v>
      </c>
      <c r="R140" s="5">
        <f t="shared" si="341"/>
        <v>6.126659115990505E-2</v>
      </c>
      <c r="S140" s="5">
        <f t="shared" si="342"/>
        <v>2.833637697371828E-2</v>
      </c>
      <c r="T140" s="5">
        <f t="shared" si="343"/>
        <v>6.4511718319160999E-2</v>
      </c>
      <c r="U140" s="5">
        <f t="shared" si="344"/>
        <v>5.8924922112833462E-2</v>
      </c>
      <c r="V140" s="5">
        <f t="shared" si="345"/>
        <v>2.6601909982284268E-3</v>
      </c>
      <c r="W140" s="5">
        <f t="shared" si="346"/>
        <v>2.3542736820941667E-2</v>
      </c>
      <c r="X140" s="5">
        <f t="shared" si="347"/>
        <v>2.0682005779191808E-2</v>
      </c>
      <c r="Y140" s="5">
        <f t="shared" si="348"/>
        <v>9.0844443087440135E-3</v>
      </c>
      <c r="Z140" s="5">
        <f t="shared" si="349"/>
        <v>1.7940649835768978E-2</v>
      </c>
      <c r="AA140" s="5">
        <f t="shared" si="350"/>
        <v>1.7254940648928112E-2</v>
      </c>
      <c r="AB140" s="5">
        <f t="shared" si="351"/>
        <v>8.29771996899549E-3</v>
      </c>
      <c r="AC140" s="5">
        <f t="shared" si="352"/>
        <v>1.4047655373905822E-4</v>
      </c>
      <c r="AD140" s="5">
        <f t="shared" si="353"/>
        <v>5.660727597346686E-3</v>
      </c>
      <c r="AE140" s="5">
        <f t="shared" si="354"/>
        <v>4.9728798216278035E-3</v>
      </c>
      <c r="AF140" s="5">
        <f t="shared" si="355"/>
        <v>2.1843069901424225E-3</v>
      </c>
      <c r="AG140" s="5">
        <f t="shared" si="356"/>
        <v>6.3962897399804373E-4</v>
      </c>
      <c r="AH140" s="5">
        <f t="shared" si="357"/>
        <v>3.9401602541784394E-3</v>
      </c>
      <c r="AI140" s="5">
        <f t="shared" si="358"/>
        <v>3.7895634748728933E-3</v>
      </c>
      <c r="AJ140" s="5">
        <f t="shared" si="359"/>
        <v>1.822361325895497E-3</v>
      </c>
      <c r="AK140" s="5">
        <f t="shared" si="360"/>
        <v>5.8423629777586876E-4</v>
      </c>
      <c r="AL140" s="5">
        <f t="shared" si="361"/>
        <v>4.7476078915643103E-6</v>
      </c>
      <c r="AM140" s="5">
        <f t="shared" si="362"/>
        <v>1.0888738102142435E-3</v>
      </c>
      <c r="AN140" s="5">
        <f t="shared" si="363"/>
        <v>9.5656229804300325E-4</v>
      </c>
      <c r="AO140" s="5">
        <f t="shared" si="364"/>
        <v>4.201641280440368E-4</v>
      </c>
      <c r="AP140" s="5">
        <f t="shared" si="365"/>
        <v>1.2303634578126162E-4</v>
      </c>
      <c r="AQ140" s="5">
        <f t="shared" si="366"/>
        <v>2.7021480487298265E-5</v>
      </c>
      <c r="AR140" s="5">
        <f t="shared" si="367"/>
        <v>6.9227649926726677E-4</v>
      </c>
      <c r="AS140" s="5">
        <f t="shared" si="368"/>
        <v>6.6581701425824722E-4</v>
      </c>
      <c r="AT140" s="5">
        <f t="shared" si="369"/>
        <v>3.2018441832489376E-4</v>
      </c>
      <c r="AU140" s="5">
        <f t="shared" si="370"/>
        <v>1.0264888554729079E-4</v>
      </c>
      <c r="AV140" s="5">
        <f t="shared" si="371"/>
        <v>2.4681386181812179E-5</v>
      </c>
      <c r="AW140" s="5">
        <f t="shared" si="372"/>
        <v>1.1142518138408615E-7</v>
      </c>
      <c r="AX140" s="5">
        <f t="shared" si="373"/>
        <v>1.7454266466944161E-4</v>
      </c>
      <c r="AY140" s="5">
        <f t="shared" si="374"/>
        <v>1.5333359187865822E-4</v>
      </c>
      <c r="AZ140" s="5">
        <f t="shared" si="375"/>
        <v>6.7350840675366367E-5</v>
      </c>
      <c r="BA140" s="5">
        <f t="shared" si="376"/>
        <v>1.9722296047901859E-5</v>
      </c>
      <c r="BB140" s="5">
        <f t="shared" si="377"/>
        <v>4.3314488449661354E-6</v>
      </c>
      <c r="BC140" s="5">
        <f t="shared" si="378"/>
        <v>7.6102494561445958E-7</v>
      </c>
      <c r="BD140" s="5">
        <f t="shared" si="379"/>
        <v>1.0135940345097902E-4</v>
      </c>
      <c r="BE140" s="5">
        <f t="shared" si="380"/>
        <v>9.7485347898070628E-5</v>
      </c>
      <c r="BF140" s="5">
        <f t="shared" si="381"/>
        <v>4.6879681269059764E-5</v>
      </c>
      <c r="BG140" s="5">
        <f t="shared" si="382"/>
        <v>1.5029297997250643E-5</v>
      </c>
      <c r="BH140" s="5">
        <f t="shared" si="383"/>
        <v>3.6137158814138702E-6</v>
      </c>
      <c r="BI140" s="5">
        <f t="shared" si="384"/>
        <v>6.9511922507474366E-7</v>
      </c>
      <c r="BJ140" s="8">
        <f t="shared" si="385"/>
        <v>0.36045564154006321</v>
      </c>
      <c r="BK140" s="8">
        <f t="shared" si="386"/>
        <v>0.32422100218314709</v>
      </c>
      <c r="BL140" s="8">
        <f t="shared" si="387"/>
        <v>0.29743311442651549</v>
      </c>
      <c r="BM140" s="8">
        <f t="shared" si="388"/>
        <v>0.28008127678809397</v>
      </c>
      <c r="BN140" s="8">
        <f t="shared" si="389"/>
        <v>0.71981590903070347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1.5163</v>
      </c>
      <c r="F141">
        <f>VLOOKUP(B141,home!$B$2:$E$405,3,FALSE)</f>
        <v>0.93430000000000002</v>
      </c>
      <c r="G141">
        <f>VLOOKUP(C141,away!$B$2:$E$405,4,FALSE)</f>
        <v>1.1391</v>
      </c>
      <c r="H141">
        <f>VLOOKUP(A141,away!$A$2:$E$405,3,FALSE)</f>
        <v>1.0435000000000001</v>
      </c>
      <c r="I141">
        <f>VLOOKUP(C141,away!$B$2:$E$405,3,FALSE)</f>
        <v>1.2197</v>
      </c>
      <c r="J141">
        <f>VLOOKUP(B141,home!$B$2:$E$405,4,FALSE)</f>
        <v>1.5173000000000001</v>
      </c>
      <c r="K141" s="3">
        <f t="shared" si="334"/>
        <v>1.6137391514189998</v>
      </c>
      <c r="L141" s="3">
        <f t="shared" si="335"/>
        <v>1.9311541202350004</v>
      </c>
      <c r="M141" s="5">
        <f t="shared" si="336"/>
        <v>2.887170377444305E-2</v>
      </c>
      <c r="N141" s="5">
        <f t="shared" si="337"/>
        <v>4.6591398748990466E-2</v>
      </c>
      <c r="O141" s="5">
        <f t="shared" si="338"/>
        <v>5.5755709702220109E-2</v>
      </c>
      <c r="P141" s="5">
        <f t="shared" si="339"/>
        <v>8.9975171661624775E-2</v>
      </c>
      <c r="Q141" s="5">
        <f t="shared" si="340"/>
        <v>3.7593182140310072E-2</v>
      </c>
      <c r="R141" s="5">
        <f t="shared" si="341"/>
        <v>5.3836434259034491E-2</v>
      </c>
      <c r="S141" s="5">
        <f t="shared" si="342"/>
        <v>7.0099184124915892E-2</v>
      </c>
      <c r="T141" s="5">
        <f t="shared" si="343"/>
        <v>7.2598228583004618E-2</v>
      </c>
      <c r="U141" s="5">
        <f t="shared" si="344"/>
        <v>8.6877961736599091E-2</v>
      </c>
      <c r="V141" s="5">
        <f t="shared" si="345"/>
        <v>2.4272847345827804E-2</v>
      </c>
      <c r="W141" s="5">
        <f t="shared" si="346"/>
        <v>2.0221863282081292E-2</v>
      </c>
      <c r="X141" s="5">
        <f t="shared" si="347"/>
        <v>3.9051534596020156E-2</v>
      </c>
      <c r="Y141" s="5">
        <f t="shared" si="348"/>
        <v>3.7707265968302005E-2</v>
      </c>
      <c r="Z141" s="5">
        <f t="shared" si="349"/>
        <v>3.4655483946031719E-2</v>
      </c>
      <c r="AA141" s="5">
        <f t="shared" si="350"/>
        <v>5.5924911255084003E-2</v>
      </c>
      <c r="AB141" s="5">
        <f t="shared" si="351"/>
        <v>4.5124109415981078E-2</v>
      </c>
      <c r="AC141" s="5">
        <f t="shared" si="352"/>
        <v>4.7277120007342705E-3</v>
      </c>
      <c r="AD141" s="5">
        <f t="shared" si="353"/>
        <v>8.1582031232342207E-3</v>
      </c>
      <c r="AE141" s="5">
        <f t="shared" si="354"/>
        <v>1.5754747575147814E-2</v>
      </c>
      <c r="AF141" s="5">
        <f t="shared" si="355"/>
        <v>1.5212422846504547E-2</v>
      </c>
      <c r="AG141" s="5">
        <f t="shared" si="356"/>
        <v>9.7925110195947671E-3</v>
      </c>
      <c r="AH141" s="5">
        <f t="shared" si="357"/>
        <v>1.6731270152779268E-2</v>
      </c>
      <c r="AI141" s="5">
        <f t="shared" si="358"/>
        <v>2.6999905698508058E-2</v>
      </c>
      <c r="AJ141" s="5">
        <f t="shared" si="359"/>
        <v>2.178540245515171E-2</v>
      </c>
      <c r="AK141" s="5">
        <f t="shared" si="360"/>
        <v>1.1718652290432641E-2</v>
      </c>
      <c r="AL141" s="5">
        <f t="shared" si="361"/>
        <v>5.8933369801241679E-4</v>
      </c>
      <c r="AM141" s="5">
        <f t="shared" si="362"/>
        <v>2.6330423570383624E-3</v>
      </c>
      <c r="AN141" s="5">
        <f t="shared" si="363"/>
        <v>5.0848105965479104E-3</v>
      </c>
      <c r="AO141" s="5">
        <f t="shared" si="364"/>
        <v>4.9097764670690451E-3</v>
      </c>
      <c r="AP141" s="5">
        <f t="shared" si="365"/>
        <v>3.1605116846044096E-3</v>
      </c>
      <c r="AQ141" s="5">
        <f t="shared" si="366"/>
        <v>1.5258587904436671E-3</v>
      </c>
      <c r="AR141" s="5">
        <f t="shared" si="367"/>
        <v>6.4621322584609191E-3</v>
      </c>
      <c r="AS141" s="5">
        <f t="shared" si="368"/>
        <v>1.0428195827126069E-2</v>
      </c>
      <c r="AT141" s="5">
        <f t="shared" si="369"/>
        <v>8.4141939424487912E-3</v>
      </c>
      <c r="AU141" s="5">
        <f t="shared" si="370"/>
        <v>4.5261047308540669E-3</v>
      </c>
      <c r="AV141" s="5">
        <f t="shared" si="371"/>
        <v>1.82598810190049E-3</v>
      </c>
      <c r="AW141" s="5">
        <f t="shared" si="372"/>
        <v>5.1016310197407549E-5</v>
      </c>
      <c r="AX141" s="5">
        <f t="shared" si="373"/>
        <v>7.0817392314956242E-4</v>
      </c>
      <c r="AY141" s="5">
        <f t="shared" si="374"/>
        <v>1.3675929895332619E-3</v>
      </c>
      <c r="AZ141" s="5">
        <f t="shared" si="375"/>
        <v>1.3205164182708306E-3</v>
      </c>
      <c r="BA141" s="5">
        <f t="shared" si="376"/>
        <v>8.5004024066055977E-4</v>
      </c>
      <c r="BB141" s="5">
        <f t="shared" si="377"/>
        <v>4.1038967827929784E-4</v>
      </c>
      <c r="BC141" s="5">
        <f t="shared" si="378"/>
        <v>1.5850514362219657E-4</v>
      </c>
      <c r="BD141" s="5">
        <f t="shared" si="379"/>
        <v>2.0798955560717178E-3</v>
      </c>
      <c r="BE141" s="5">
        <f t="shared" si="380"/>
        <v>3.3564088896953226E-3</v>
      </c>
      <c r="BF141" s="5">
        <f t="shared" si="381"/>
        <v>2.7081842167360594E-3</v>
      </c>
      <c r="BG141" s="5">
        <f t="shared" si="382"/>
        <v>1.4567676332673258E-3</v>
      </c>
      <c r="BH141" s="5">
        <f t="shared" si="383"/>
        <v>5.877107410808696E-4</v>
      </c>
      <c r="BI141" s="5">
        <f t="shared" si="384"/>
        <v>1.8968236651833461E-4</v>
      </c>
      <c r="BJ141" s="8">
        <f t="shared" si="385"/>
        <v>0.32481057617240899</v>
      </c>
      <c r="BK141" s="8">
        <f t="shared" si="386"/>
        <v>0.21990354559509145</v>
      </c>
      <c r="BL141" s="8">
        <f t="shared" si="387"/>
        <v>0.4167896212299505</v>
      </c>
      <c r="BM141" s="8">
        <f t="shared" si="388"/>
        <v>0.68221904997752392</v>
      </c>
      <c r="BN141" s="8">
        <f t="shared" si="389"/>
        <v>0.31262360028662295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1.9388000000000001</v>
      </c>
      <c r="F142">
        <f>VLOOKUP(B142,home!$B$2:$E$405,3,FALSE)</f>
        <v>0.82530000000000003</v>
      </c>
      <c r="G142">
        <f>VLOOKUP(C142,away!$B$2:$E$405,4,FALSE)</f>
        <v>0.9284</v>
      </c>
      <c r="H142">
        <f>VLOOKUP(A142,away!$A$2:$E$405,3,FALSE)</f>
        <v>1.5306</v>
      </c>
      <c r="I142">
        <f>VLOOKUP(C142,away!$B$2:$E$405,3,FALSE)</f>
        <v>0.78400000000000003</v>
      </c>
      <c r="J142">
        <f>VLOOKUP(B142,home!$B$2:$E$405,4,FALSE)</f>
        <v>1.1759999999999999</v>
      </c>
      <c r="K142" s="3">
        <f t="shared" si="334"/>
        <v>1.4855250785760001</v>
      </c>
      <c r="L142" s="3">
        <f t="shared" si="335"/>
        <v>1.4111887104</v>
      </c>
      <c r="M142" s="5">
        <f t="shared" si="336"/>
        <v>5.5204335397356134E-2</v>
      </c>
      <c r="N142" s="5">
        <f t="shared" si="337"/>
        <v>8.200742467889334E-2</v>
      </c>
      <c r="O142" s="5">
        <f t="shared" si="338"/>
        <v>7.7903734877884087E-2</v>
      </c>
      <c r="P142" s="5">
        <f t="shared" si="339"/>
        <v>0.11572795187583262</v>
      </c>
      <c r="Q142" s="5">
        <f t="shared" si="340"/>
        <v>6.0912042994964236E-2</v>
      </c>
      <c r="R142" s="5">
        <f t="shared" si="341"/>
        <v>5.4968435578832381E-2</v>
      </c>
      <c r="S142" s="5">
        <f t="shared" si="342"/>
        <v>6.0651752932870472E-2</v>
      </c>
      <c r="T142" s="5">
        <f t="shared" si="343"/>
        <v>8.5958387401892947E-2</v>
      </c>
      <c r="U142" s="5">
        <f t="shared" si="344"/>
        <v>8.1656989582444772E-2</v>
      </c>
      <c r="V142" s="5">
        <f t="shared" si="345"/>
        <v>1.4127519945423795E-2</v>
      </c>
      <c r="W142" s="5">
        <f t="shared" si="346"/>
        <v>3.016212248543965E-2</v>
      </c>
      <c r="X142" s="5">
        <f t="shared" si="347"/>
        <v>4.2564446733154425E-2</v>
      </c>
      <c r="Y142" s="5">
        <f t="shared" si="348"/>
        <v>3.0033233347124853E-2</v>
      </c>
      <c r="Z142" s="5">
        <f t="shared" si="349"/>
        <v>2.5856945239065978E-2</v>
      </c>
      <c r="AA142" s="5">
        <f t="shared" si="350"/>
        <v>3.8411140607998814E-2</v>
      </c>
      <c r="AB142" s="5">
        <f t="shared" si="351"/>
        <v>2.8530356334945627E-2</v>
      </c>
      <c r="AC142" s="5">
        <f t="shared" si="352"/>
        <v>1.8510196443366339E-3</v>
      </c>
      <c r="AD142" s="5">
        <f t="shared" si="353"/>
        <v>1.1201647343800417E-2</v>
      </c>
      <c r="AE142" s="5">
        <f t="shared" si="354"/>
        <v>1.5807638269453299E-2</v>
      </c>
      <c r="AF142" s="5">
        <f t="shared" si="355"/>
        <v>1.1153780331969745E-2</v>
      </c>
      <c r="AG142" s="5">
        <f t="shared" si="356"/>
        <v>5.2466962942524223E-3</v>
      </c>
      <c r="AH142" s="5">
        <f t="shared" si="357"/>
        <v>9.1222573017002359E-3</v>
      </c>
      <c r="AI142" s="5">
        <f t="shared" si="358"/>
        <v>1.3551341994898733E-2</v>
      </c>
      <c r="AJ142" s="5">
        <f t="shared" si="359"/>
        <v>1.0065429190891099E-2</v>
      </c>
      <c r="AK142" s="5">
        <f t="shared" si="360"/>
        <v>4.9841491632332214E-3</v>
      </c>
      <c r="AL142" s="5">
        <f t="shared" si="361"/>
        <v>1.5521586178267441E-4</v>
      </c>
      <c r="AM142" s="5">
        <f t="shared" si="362"/>
        <v>3.3280656101159511E-3</v>
      </c>
      <c r="AN142" s="5">
        <f t="shared" si="363"/>
        <v>4.6965286164661188E-3</v>
      </c>
      <c r="AO142" s="5">
        <f t="shared" si="364"/>
        <v>3.31384408081376E-3</v>
      </c>
      <c r="AP142" s="5">
        <f t="shared" si="365"/>
        <v>1.5588197849567475E-3</v>
      </c>
      <c r="AQ142" s="5">
        <f t="shared" si="366"/>
        <v>5.4994722051977959E-4</v>
      </c>
      <c r="AR142" s="5">
        <f t="shared" si="367"/>
        <v>2.5746453035046676E-3</v>
      </c>
      <c r="AS142" s="5">
        <f t="shared" si="368"/>
        <v>3.824700166794101E-3</v>
      </c>
      <c r="AT142" s="5">
        <f t="shared" si="369"/>
        <v>2.8408440079032249E-3</v>
      </c>
      <c r="AU142" s="5">
        <f t="shared" si="370"/>
        <v>1.4067150060208659E-3</v>
      </c>
      <c r="AV142" s="5">
        <f t="shared" si="371"/>
        <v>5.2242760496329626E-4</v>
      </c>
      <c r="AW142" s="5">
        <f t="shared" si="372"/>
        <v>9.0385482576566699E-6</v>
      </c>
      <c r="AX142" s="5">
        <f t="shared" si="373"/>
        <v>8.2398748782893055E-4</v>
      </c>
      <c r="AY142" s="5">
        <f t="shared" si="374"/>
        <v>1.1628018403350444E-3</v>
      </c>
      <c r="AZ142" s="5">
        <f t="shared" si="375"/>
        <v>8.2046641475657907E-4</v>
      </c>
      <c r="BA142" s="5">
        <f t="shared" si="376"/>
        <v>3.8594431392228274E-4</v>
      </c>
      <c r="BB142" s="5">
        <f t="shared" si="377"/>
        <v>1.3616006466254975E-4</v>
      </c>
      <c r="BC142" s="5">
        <f t="shared" si="378"/>
        <v>3.8429509211824841E-5</v>
      </c>
      <c r="BD142" s="5">
        <f t="shared" si="379"/>
        <v>6.0555173093169491E-4</v>
      </c>
      <c r="BE142" s="5">
        <f t="shared" si="380"/>
        <v>8.9956228267413889E-4</v>
      </c>
      <c r="BF142" s="5">
        <f t="shared" si="381"/>
        <v>6.6816116532675328E-4</v>
      </c>
      <c r="BG142" s="5">
        <f t="shared" si="382"/>
        <v>3.3085672254115238E-4</v>
      </c>
      <c r="BH142" s="5">
        <f t="shared" si="383"/>
        <v>1.2287398968758578E-4</v>
      </c>
      <c r="BI142" s="5">
        <f t="shared" si="384"/>
        <v>3.6506478637119501E-5</v>
      </c>
      <c r="BJ142" s="8">
        <f t="shared" si="385"/>
        <v>0.39186241482453493</v>
      </c>
      <c r="BK142" s="8">
        <f t="shared" si="386"/>
        <v>0.24888059749793739</v>
      </c>
      <c r="BL142" s="8">
        <f t="shared" si="387"/>
        <v>0.33302667909181344</v>
      </c>
      <c r="BM142" s="8">
        <f t="shared" si="388"/>
        <v>0.55174894795751173</v>
      </c>
      <c r="BN142" s="8">
        <f t="shared" si="389"/>
        <v>0.44672392540376282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1.9388000000000001</v>
      </c>
      <c r="F143">
        <f>VLOOKUP(B143,home!$B$2:$E$405,3,FALSE)</f>
        <v>1.6505000000000001</v>
      </c>
      <c r="G143">
        <f>VLOOKUP(C143,away!$B$2:$E$405,4,FALSE)</f>
        <v>1.7537</v>
      </c>
      <c r="H143">
        <f>VLOOKUP(A143,away!$A$2:$E$405,3,FALSE)</f>
        <v>1.5306</v>
      </c>
      <c r="I143">
        <f>VLOOKUP(C143,away!$B$2:$E$405,3,FALSE)</f>
        <v>0.78400000000000003</v>
      </c>
      <c r="J143">
        <f>VLOOKUP(B143,home!$B$2:$E$405,4,FALSE)</f>
        <v>0.65329999999999999</v>
      </c>
      <c r="K143" s="3">
        <f t="shared" si="334"/>
        <v>5.6118214107800002</v>
      </c>
      <c r="L143" s="3">
        <f t="shared" si="335"/>
        <v>0.7839537283200001</v>
      </c>
      <c r="M143" s="5">
        <f t="shared" si="336"/>
        <v>1.668591971377381E-3</v>
      </c>
      <c r="N143" s="5">
        <f t="shared" si="337"/>
        <v>9.3638401508311948E-3</v>
      </c>
      <c r="O143" s="5">
        <f t="shared" si="338"/>
        <v>1.3080988970061167E-3</v>
      </c>
      <c r="P143" s="5">
        <f t="shared" si="339"/>
        <v>7.3408173976366288E-3</v>
      </c>
      <c r="Q143" s="5">
        <f t="shared" si="340"/>
        <v>2.6274099322777966E-2</v>
      </c>
      <c r="R143" s="5">
        <f t="shared" si="341"/>
        <v>5.1274450365961237E-4</v>
      </c>
      <c r="S143" s="5">
        <f t="shared" si="342"/>
        <v>8.0738132793725659E-3</v>
      </c>
      <c r="T143" s="5">
        <f t="shared" si="343"/>
        <v>2.0597678122341777E-2</v>
      </c>
      <c r="U143" s="5">
        <f t="shared" si="344"/>
        <v>2.8774305838967771E-3</v>
      </c>
      <c r="V143" s="5">
        <f t="shared" si="345"/>
        <v>3.946666810711149E-3</v>
      </c>
      <c r="W143" s="5">
        <f t="shared" si="346"/>
        <v>4.9148517709508559E-2</v>
      </c>
      <c r="X143" s="5">
        <f t="shared" si="347"/>
        <v>3.8530163699770789E-2</v>
      </c>
      <c r="Y143" s="5">
        <f t="shared" si="348"/>
        <v>1.5102932742607617E-2</v>
      </c>
      <c r="Z143" s="5">
        <f t="shared" si="349"/>
        <v>1.3398932177318039E-4</v>
      </c>
      <c r="AA143" s="5">
        <f t="shared" si="350"/>
        <v>7.5192414474262452E-4</v>
      </c>
      <c r="AB143" s="5">
        <f t="shared" si="351"/>
        <v>2.1098320073745505E-3</v>
      </c>
      <c r="AC143" s="5">
        <f t="shared" si="352"/>
        <v>1.0851874246264953E-3</v>
      </c>
      <c r="AD143" s="5">
        <f t="shared" si="353"/>
        <v>6.8953175997580052E-2</v>
      </c>
      <c r="AE143" s="5">
        <f t="shared" si="354"/>
        <v>5.4056099402808026E-2</v>
      </c>
      <c r="AF143" s="5">
        <f t="shared" si="355"/>
        <v>2.1188740332633939E-2</v>
      </c>
      <c r="AG143" s="5">
        <f t="shared" si="356"/>
        <v>5.5369973273909122E-3</v>
      </c>
      <c r="AH143" s="5">
        <f t="shared" si="357"/>
        <v>2.6260357089788226E-5</v>
      </c>
      <c r="AI143" s="5">
        <f t="shared" si="358"/>
        <v>1.4736843417120194E-4</v>
      </c>
      <c r="AJ143" s="5">
        <f t="shared" si="359"/>
        <v>4.1350266707753703E-4</v>
      </c>
      <c r="AK143" s="5">
        <f t="shared" si="360"/>
        <v>7.7350104017345224E-4</v>
      </c>
      <c r="AL143" s="5">
        <f t="shared" si="361"/>
        <v>1.909673032843085E-4</v>
      </c>
      <c r="AM143" s="5">
        <f t="shared" si="362"/>
        <v>7.7390581880900255E-2</v>
      </c>
      <c r="AN143" s="5">
        <f t="shared" si="363"/>
        <v>6.0670635202386004E-2</v>
      </c>
      <c r="AO143" s="5">
        <f t="shared" si="364"/>
        <v>2.3781485333226573E-2</v>
      </c>
      <c r="AP143" s="5">
        <f t="shared" si="365"/>
        <v>6.2145280306567918E-3</v>
      </c>
      <c r="AQ143" s="5">
        <f t="shared" si="366"/>
        <v>1.2179756048456346E-3</v>
      </c>
      <c r="AR143" s="5">
        <f t="shared" si="367"/>
        <v>4.1173809695108062E-6</v>
      </c>
      <c r="AS143" s="5">
        <f t="shared" si="368"/>
        <v>2.3106006681038859E-5</v>
      </c>
      <c r="AT143" s="5">
        <f t="shared" si="369"/>
        <v>6.4833391505139798E-5</v>
      </c>
      <c r="AU143" s="5">
        <f t="shared" si="370"/>
        <v>1.2127780486067523E-4</v>
      </c>
      <c r="AV143" s="5">
        <f t="shared" si="371"/>
        <v>1.7014734549238405E-4</v>
      </c>
      <c r="AW143" s="5">
        <f t="shared" si="372"/>
        <v>2.3337309512988915E-5</v>
      </c>
      <c r="AX143" s="5">
        <f t="shared" si="373"/>
        <v>7.2383687398659802E-2</v>
      </c>
      <c r="AY143" s="5">
        <f t="shared" si="374"/>
        <v>5.6745461605728763E-2</v>
      </c>
      <c r="AZ143" s="5">
        <f t="shared" si="375"/>
        <v>2.2242908095525239E-2</v>
      </c>
      <c r="BA143" s="5">
        <f t="shared" si="376"/>
        <v>5.8124702433887086E-3</v>
      </c>
      <c r="BB143" s="5">
        <f t="shared" si="377"/>
        <v>1.1391769295134089E-3</v>
      </c>
      <c r="BC143" s="5">
        <f t="shared" si="378"/>
        <v>1.786124002216334E-4</v>
      </c>
      <c r="BD143" s="5">
        <f t="shared" si="379"/>
        <v>5.3797269366030212E-7</v>
      </c>
      <c r="BE143" s="5">
        <f t="shared" si="380"/>
        <v>3.0190066806978733E-6</v>
      </c>
      <c r="BF143" s="5">
        <f t="shared" si="381"/>
        <v>8.4710631650140931E-6</v>
      </c>
      <c r="BG143" s="5">
        <f t="shared" si="382"/>
        <v>1.5846031213831958E-5</v>
      </c>
      <c r="BH143" s="5">
        <f t="shared" si="383"/>
        <v>2.2231274310417599E-5</v>
      </c>
      <c r="BI143" s="5">
        <f t="shared" si="384"/>
        <v>2.495158823282497E-5</v>
      </c>
      <c r="BJ143" s="8">
        <f t="shared" si="385"/>
        <v>0.6365297675333037</v>
      </c>
      <c r="BK143" s="8">
        <f t="shared" si="386"/>
        <v>7.9051505792737287E-2</v>
      </c>
      <c r="BL143" s="8">
        <f t="shared" si="387"/>
        <v>9.3792015009968571E-3</v>
      </c>
      <c r="BM143" s="8">
        <f t="shared" si="388"/>
        <v>0.62190414760930623</v>
      </c>
      <c r="BN143" s="8">
        <f t="shared" si="389"/>
        <v>4.6468192243288894E-2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1.9388000000000001</v>
      </c>
      <c r="F144">
        <f>VLOOKUP(B144,home!$B$2:$E$405,3,FALSE)</f>
        <v>1.0316000000000001</v>
      </c>
      <c r="G144">
        <f>VLOOKUP(C144,away!$B$2:$E$405,4,FALSE)</f>
        <v>0.77370000000000005</v>
      </c>
      <c r="H144">
        <f>VLOOKUP(A144,away!$A$2:$E$405,3,FALSE)</f>
        <v>1.5306</v>
      </c>
      <c r="I144">
        <f>VLOOKUP(C144,away!$B$2:$E$405,3,FALSE)</f>
        <v>1.1433</v>
      </c>
      <c r="J144">
        <f>VLOOKUP(B144,home!$B$2:$E$405,4,FALSE)</f>
        <v>1.4373</v>
      </c>
      <c r="K144" s="3">
        <f t="shared" si="334"/>
        <v>1.5474511260960004</v>
      </c>
      <c r="L144" s="3">
        <f t="shared" si="335"/>
        <v>2.515181546754</v>
      </c>
      <c r="M144" s="5">
        <f t="shared" si="336"/>
        <v>1.7203667814795025E-2</v>
      </c>
      <c r="N144" s="5">
        <f t="shared" si="337"/>
        <v>2.662183513298608E-2</v>
      </c>
      <c r="O144" s="5">
        <f t="shared" si="338"/>
        <v>4.3270347824258155E-2</v>
      </c>
      <c r="P144" s="5">
        <f t="shared" si="339"/>
        <v>6.6958748467213905E-2</v>
      </c>
      <c r="Q144" s="5">
        <f t="shared" si="340"/>
        <v>2.0597994377640694E-2</v>
      </c>
      <c r="R144" s="5">
        <f t="shared" si="341"/>
        <v>5.4416390184600608E-2</v>
      </c>
      <c r="S144" s="5">
        <f t="shared" si="342"/>
        <v>6.5152879673133837E-2</v>
      </c>
      <c r="T144" s="5">
        <f t="shared" si="343"/>
        <v>5.180769535878451E-2</v>
      </c>
      <c r="U144" s="5">
        <f t="shared" si="344"/>
        <v>8.4206704269239555E-2</v>
      </c>
      <c r="V144" s="5">
        <f t="shared" si="345"/>
        <v>2.8175873300926486E-2</v>
      </c>
      <c r="W144" s="5">
        <f t="shared" si="346"/>
        <v>1.0624796531666394E-2</v>
      </c>
      <c r="X144" s="5">
        <f t="shared" si="347"/>
        <v>2.6723292174463214E-2</v>
      </c>
      <c r="Y144" s="5">
        <f t="shared" si="348"/>
        <v>3.3606965672862726E-2</v>
      </c>
      <c r="Z144" s="5">
        <f t="shared" si="349"/>
        <v>4.5622366811090977E-2</v>
      </c>
      <c r="AA144" s="5">
        <f t="shared" si="350"/>
        <v>7.0598382896987527E-2</v>
      </c>
      <c r="AB144" s="5">
        <f t="shared" si="351"/>
        <v>5.4623773557249997E-2</v>
      </c>
      <c r="AC144" s="5">
        <f t="shared" si="352"/>
        <v>6.853993409687122E-3</v>
      </c>
      <c r="AD144" s="5">
        <f t="shared" si="353"/>
        <v>4.1103383393670118E-3</v>
      </c>
      <c r="AE144" s="5">
        <f t="shared" si="354"/>
        <v>1.0338247142091387E-2</v>
      </c>
      <c r="AF144" s="5">
        <f t="shared" si="355"/>
        <v>1.3001284218785268E-2</v>
      </c>
      <c r="AG144" s="5">
        <f t="shared" si="356"/>
        <v>1.0900196717064234E-2</v>
      </c>
      <c r="AH144" s="5">
        <f t="shared" si="357"/>
        <v>2.8687133780624537E-2</v>
      </c>
      <c r="AI144" s="5">
        <f t="shared" si="358"/>
        <v>4.4391937473294056E-2</v>
      </c>
      <c r="AJ144" s="5">
        <f t="shared" si="359"/>
        <v>3.434717681631607E-2</v>
      </c>
      <c r="AK144" s="5">
        <f t="shared" si="360"/>
        <v>1.7716859147542251E-2</v>
      </c>
      <c r="AL144" s="5">
        <f t="shared" si="361"/>
        <v>1.0670627348907554E-3</v>
      </c>
      <c r="AM144" s="5">
        <f t="shared" si="362"/>
        <v>1.2721095383778072E-3</v>
      </c>
      <c r="AN144" s="5">
        <f t="shared" si="363"/>
        <v>3.1995864363776102E-3</v>
      </c>
      <c r="AO144" s="5">
        <f t="shared" si="364"/>
        <v>4.0237703810106782E-3</v>
      </c>
      <c r="AP144" s="5">
        <f t="shared" si="365"/>
        <v>3.3735043368977899E-3</v>
      </c>
      <c r="AQ144" s="5">
        <f t="shared" si="366"/>
        <v>2.1212439640149773E-3</v>
      </c>
      <c r="AR144" s="5">
        <f t="shared" si="367"/>
        <v>1.443066990285803E-2</v>
      </c>
      <c r="AS144" s="5">
        <f t="shared" si="368"/>
        <v>2.2330756391497321E-2</v>
      </c>
      <c r="AT144" s="5">
        <f t="shared" si="369"/>
        <v>1.7277877062298996E-2</v>
      </c>
      <c r="AU144" s="5">
        <f t="shared" si="370"/>
        <v>8.9122234388676145E-3</v>
      </c>
      <c r="AV144" s="5">
        <f t="shared" si="371"/>
        <v>3.4478075491237159E-3</v>
      </c>
      <c r="AW144" s="5">
        <f t="shared" si="372"/>
        <v>1.1536491009015108E-4</v>
      </c>
      <c r="AX144" s="5">
        <f t="shared" si="373"/>
        <v>3.2808788961336731E-4</v>
      </c>
      <c r="AY144" s="5">
        <f t="shared" si="374"/>
        <v>8.2520060566900475E-4</v>
      </c>
      <c r="AZ144" s="5">
        <f t="shared" si="375"/>
        <v>1.0377646678744526E-3</v>
      </c>
      <c r="BA144" s="5">
        <f t="shared" si="376"/>
        <v>8.7005551417037219E-4</v>
      </c>
      <c r="BB144" s="5">
        <f t="shared" si="377"/>
        <v>5.4708689347322077E-4</v>
      </c>
      <c r="BC144" s="5">
        <f t="shared" si="378"/>
        <v>2.7520457178696329E-4</v>
      </c>
      <c r="BD144" s="5">
        <f t="shared" si="379"/>
        <v>6.0492924411611419E-3</v>
      </c>
      <c r="BE144" s="5">
        <f t="shared" si="380"/>
        <v>9.3609844001588324E-3</v>
      </c>
      <c r="BF144" s="5">
        <f t="shared" si="381"/>
        <v>7.2428329256964416E-3</v>
      </c>
      <c r="BG144" s="5">
        <f t="shared" si="382"/>
        <v>3.7359766556647163E-3</v>
      </c>
      <c r="BH144" s="5">
        <f t="shared" si="383"/>
        <v>1.4453103207191841E-3</v>
      </c>
      <c r="BI144" s="5">
        <f t="shared" si="384"/>
        <v>4.4730941667101389E-4</v>
      </c>
      <c r="BJ144" s="8">
        <f t="shared" si="385"/>
        <v>0.22620626046497774</v>
      </c>
      <c r="BK144" s="8">
        <f t="shared" si="386"/>
        <v>0.18623742600631615</v>
      </c>
      <c r="BL144" s="8">
        <f t="shared" si="387"/>
        <v>0.52693974645482977</v>
      </c>
      <c r="BM144" s="8">
        <f t="shared" si="388"/>
        <v>0.75522698024014134</v>
      </c>
      <c r="BN144" s="8">
        <f t="shared" si="389"/>
        <v>0.22906898380149449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1.6234</v>
      </c>
      <c r="F145">
        <f>VLOOKUP(B145,home!$B$2:$E$405,3,FALSE)</f>
        <v>0.44</v>
      </c>
      <c r="G145">
        <f>VLOOKUP(C145,away!$B$2:$E$405,4,FALSE)</f>
        <v>1.232</v>
      </c>
      <c r="H145">
        <f>VLOOKUP(A145,away!$A$2:$E$405,3,FALSE)</f>
        <v>1.1247</v>
      </c>
      <c r="I145">
        <f>VLOOKUP(C145,away!$B$2:$E$405,3,FALSE)</f>
        <v>1.2447999999999999</v>
      </c>
      <c r="J145">
        <f>VLOOKUP(B145,home!$B$2:$E$405,4,FALSE)</f>
        <v>1.0797000000000001</v>
      </c>
      <c r="K145" s="3">
        <f t="shared" si="334"/>
        <v>0.88001267199999988</v>
      </c>
      <c r="L145" s="3">
        <f t="shared" si="335"/>
        <v>1.5116086768320001</v>
      </c>
      <c r="M145" s="5">
        <f t="shared" si="336"/>
        <v>9.1481240568285188E-2</v>
      </c>
      <c r="N145" s="5">
        <f t="shared" si="337"/>
        <v>8.0504650950371417E-2</v>
      </c>
      <c r="O145" s="5">
        <f t="shared" si="338"/>
        <v>0.13828383701037544</v>
      </c>
      <c r="P145" s="5">
        <f t="shared" si="339"/>
        <v>0.12169152890191297</v>
      </c>
      <c r="Q145" s="5">
        <f t="shared" si="340"/>
        <v>3.5422556495631842E-2</v>
      </c>
      <c r="R145" s="5">
        <f t="shared" si="341"/>
        <v>0.10451552394525281</v>
      </c>
      <c r="S145" s="5">
        <f t="shared" si="342"/>
        <v>4.0469576370226502E-2</v>
      </c>
      <c r="T145" s="5">
        <f t="shared" si="343"/>
        <v>5.3545043754368811E-2</v>
      </c>
      <c r="U145" s="5">
        <f t="shared" si="344"/>
        <v>9.1974985492541877E-2</v>
      </c>
      <c r="V145" s="5">
        <f t="shared" si="345"/>
        <v>5.9815598281407313E-3</v>
      </c>
      <c r="W145" s="5">
        <f t="shared" si="346"/>
        <v>1.0390766196930643E-2</v>
      </c>
      <c r="X145" s="5">
        <f t="shared" si="347"/>
        <v>1.5706772342213002E-2</v>
      </c>
      <c r="Y145" s="5">
        <f t="shared" si="348"/>
        <v>1.1871246678757027E-2</v>
      </c>
      <c r="Z145" s="5">
        <f t="shared" si="349"/>
        <v>5.2662190953095628E-2</v>
      </c>
      <c r="AA145" s="5">
        <f t="shared" si="350"/>
        <v>4.6343395374007897E-2</v>
      </c>
      <c r="AB145" s="5">
        <f t="shared" si="351"/>
        <v>2.0391387596316559E-2</v>
      </c>
      <c r="AC145" s="5">
        <f t="shared" si="352"/>
        <v>4.973049366343667E-4</v>
      </c>
      <c r="AD145" s="5">
        <f t="shared" si="353"/>
        <v>2.2860014812720528E-3</v>
      </c>
      <c r="AE145" s="5">
        <f t="shared" si="354"/>
        <v>3.4555396743416399E-3</v>
      </c>
      <c r="AF145" s="5">
        <f t="shared" si="355"/>
        <v>2.6117118774360236E-3</v>
      </c>
      <c r="AG145" s="5">
        <f t="shared" si="356"/>
        <v>1.3159621117724959E-3</v>
      </c>
      <c r="AH145" s="5">
        <f t="shared" si="357"/>
        <v>1.9901156196420747E-2</v>
      </c>
      <c r="AI145" s="5">
        <f t="shared" si="358"/>
        <v>1.7513269640301577E-2</v>
      </c>
      <c r="AJ145" s="5">
        <f t="shared" si="359"/>
        <v>7.705949605809133E-3</v>
      </c>
      <c r="AK145" s="5">
        <f t="shared" si="360"/>
        <v>2.2604444343018136E-3</v>
      </c>
      <c r="AL145" s="5">
        <f t="shared" si="361"/>
        <v>2.646129313226013E-5</v>
      </c>
      <c r="AM145" s="5">
        <f t="shared" si="362"/>
        <v>4.0234205434603552E-4</v>
      </c>
      <c r="AN145" s="5">
        <f t="shared" si="363"/>
        <v>6.0818374040387947E-4</v>
      </c>
      <c r="AO145" s="5">
        <f t="shared" si="364"/>
        <v>4.5966790955132247E-4</v>
      </c>
      <c r="AP145" s="5">
        <f t="shared" si="365"/>
        <v>2.3161266684633544E-4</v>
      </c>
      <c r="AQ145" s="5">
        <f t="shared" si="366"/>
        <v>8.7526929217279973E-5</v>
      </c>
      <c r="AR145" s="5">
        <f t="shared" si="367"/>
        <v>6.0165520770997022E-3</v>
      </c>
      <c r="AS145" s="5">
        <f t="shared" si="368"/>
        <v>5.2946420695956578E-3</v>
      </c>
      <c r="AT145" s="5">
        <f t="shared" si="369"/>
        <v>2.3296760574742421E-3</v>
      </c>
      <c r="AU145" s="5">
        <f t="shared" si="370"/>
        <v>6.8338148407744441E-4</v>
      </c>
      <c r="AV145" s="5">
        <f t="shared" si="371"/>
        <v>1.5034609144957929E-4</v>
      </c>
      <c r="AW145" s="5">
        <f t="shared" si="372"/>
        <v>9.7777035366393101E-7</v>
      </c>
      <c r="AX145" s="5">
        <f t="shared" si="373"/>
        <v>5.9011017717170627E-5</v>
      </c>
      <c r="AY145" s="5">
        <f t="shared" si="374"/>
        <v>8.9201566409962012E-5</v>
      </c>
      <c r="AZ145" s="5">
        <f t="shared" si="375"/>
        <v>6.741893088615223E-5</v>
      </c>
      <c r="BA145" s="5">
        <f t="shared" si="376"/>
        <v>3.3970346970081561E-5</v>
      </c>
      <c r="BB145" s="5">
        <f t="shared" si="377"/>
        <v>1.2837467808742232E-5</v>
      </c>
      <c r="BC145" s="5">
        <f t="shared" si="378"/>
        <v>3.8810455456492458E-6</v>
      </c>
      <c r="BD145" s="5">
        <f t="shared" si="379"/>
        <v>1.5157787207259177E-3</v>
      </c>
      <c r="BE145" s="5">
        <f t="shared" si="380"/>
        <v>1.3339044821867564E-3</v>
      </c>
      <c r="BF145" s="5">
        <f t="shared" si="381"/>
        <v>5.8692642378097178E-4</v>
      </c>
      <c r="BG145" s="5">
        <f t="shared" si="382"/>
        <v>1.721675634862991E-4</v>
      </c>
      <c r="BH145" s="5">
        <f t="shared" si="383"/>
        <v>3.7877409393826914E-5</v>
      </c>
      <c r="BI145" s="5">
        <f t="shared" si="384"/>
        <v>6.6665200498199065E-6</v>
      </c>
      <c r="BJ145" s="8">
        <f t="shared" si="385"/>
        <v>0.21916590523879761</v>
      </c>
      <c r="BK145" s="8">
        <f t="shared" si="386"/>
        <v>0.260236873464742</v>
      </c>
      <c r="BL145" s="8">
        <f t="shared" si="387"/>
        <v>0.46701786819464808</v>
      </c>
      <c r="BM145" s="8">
        <f t="shared" si="388"/>
        <v>0.42709527618339715</v>
      </c>
      <c r="BN145" s="8">
        <f t="shared" si="389"/>
        <v>0.57189933787182967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1.6234</v>
      </c>
      <c r="F146">
        <f>VLOOKUP(B146,home!$B$2:$E$405,3,FALSE)</f>
        <v>0.748</v>
      </c>
      <c r="G146">
        <f>VLOOKUP(C146,away!$B$2:$E$405,4,FALSE)</f>
        <v>0.79200000000000004</v>
      </c>
      <c r="H146">
        <f>VLOOKUP(A146,away!$A$2:$E$405,3,FALSE)</f>
        <v>1.1247</v>
      </c>
      <c r="I146">
        <f>VLOOKUP(C146,away!$B$2:$E$405,3,FALSE)</f>
        <v>0.9526</v>
      </c>
      <c r="J146">
        <f>VLOOKUP(B146,home!$B$2:$E$405,4,FALSE)</f>
        <v>1.9688000000000001</v>
      </c>
      <c r="K146" s="3">
        <f t="shared" si="334"/>
        <v>0.96172813440000005</v>
      </c>
      <c r="L146" s="3">
        <f t="shared" si="335"/>
        <v>2.1093510963360003</v>
      </c>
      <c r="M146" s="5">
        <f t="shared" si="336"/>
        <v>4.637108274485003E-2</v>
      </c>
      <c r="N146" s="5">
        <f t="shared" si="337"/>
        <v>4.4596374898312648E-2</v>
      </c>
      <c r="O146" s="5">
        <f t="shared" si="338"/>
        <v>9.7812894226136787E-2</v>
      </c>
      <c r="P146" s="5">
        <f t="shared" si="339"/>
        <v>9.4069412284367063E-2</v>
      </c>
      <c r="Q146" s="5">
        <f t="shared" si="340"/>
        <v>2.144479421597861E-2</v>
      </c>
      <c r="R146" s="5">
        <f t="shared" si="341"/>
        <v>0.10316086783584946</v>
      </c>
      <c r="S146" s="5">
        <f t="shared" si="342"/>
        <v>4.7707826751732511E-2</v>
      </c>
      <c r="T146" s="5">
        <f t="shared" si="343"/>
        <v>4.523460019017439E-2</v>
      </c>
      <c r="U146" s="5">
        <f t="shared" si="344"/>
        <v>9.9212708966856467E-2</v>
      </c>
      <c r="V146" s="5">
        <f t="shared" si="345"/>
        <v>1.0753462331000056E-2</v>
      </c>
      <c r="W146" s="5">
        <f t="shared" si="346"/>
        <v>6.8746873113083402E-3</v>
      </c>
      <c r="X146" s="5">
        <f t="shared" si="347"/>
        <v>1.4501129217075436E-2</v>
      </c>
      <c r="Y146" s="5">
        <f t="shared" si="348"/>
        <v>1.5293986406074041E-2</v>
      </c>
      <c r="Z146" s="5">
        <f t="shared" si="349"/>
        <v>7.2534163222840772E-2</v>
      </c>
      <c r="AA146" s="5">
        <f t="shared" si="350"/>
        <v>6.9758145476567737E-2</v>
      </c>
      <c r="AB146" s="5">
        <f t="shared" si="351"/>
        <v>3.3544185554191648E-2</v>
      </c>
      <c r="AC146" s="5">
        <f t="shared" si="352"/>
        <v>1.3634195893501106E-3</v>
      </c>
      <c r="AD146" s="5">
        <f t="shared" si="353"/>
        <v>1.6528950506219803E-3</v>
      </c>
      <c r="AE146" s="5">
        <f t="shared" si="354"/>
        <v>3.4865359871578223E-3</v>
      </c>
      <c r="AF146" s="5">
        <f t="shared" si="355"/>
        <v>3.6771642534631369E-3</v>
      </c>
      <c r="AG146" s="5">
        <f t="shared" si="356"/>
        <v>2.5854768164833395E-3</v>
      </c>
      <c r="AH146" s="5">
        <f t="shared" si="357"/>
        <v>3.8250004178978385E-2</v>
      </c>
      <c r="AI146" s="5">
        <f t="shared" si="358"/>
        <v>3.6786105159841084E-2</v>
      </c>
      <c r="AJ146" s="5">
        <f t="shared" si="359"/>
        <v>1.7689116143608088E-2</v>
      </c>
      <c r="AK146" s="5">
        <f t="shared" si="360"/>
        <v>5.6707068893257105E-3</v>
      </c>
      <c r="AL146" s="5">
        <f t="shared" si="361"/>
        <v>1.1063453503802618E-4</v>
      </c>
      <c r="AM146" s="5">
        <f t="shared" si="362"/>
        <v>3.1792713467873422E-4</v>
      </c>
      <c r="AN146" s="5">
        <f t="shared" si="363"/>
        <v>6.7061995008955121E-4</v>
      </c>
      <c r="AO146" s="5">
        <f t="shared" si="364"/>
        <v>7.0728646347309443E-4</v>
      </c>
      <c r="AP146" s="5">
        <f t="shared" si="365"/>
        <v>4.9730515905019475E-4</v>
      </c>
      <c r="AQ146" s="5">
        <f t="shared" si="366"/>
        <v>2.6224779561401929E-4</v>
      </c>
      <c r="AR146" s="5">
        <f t="shared" si="367"/>
        <v>1.6136537649956928E-2</v>
      </c>
      <c r="AS146" s="5">
        <f t="shared" si="368"/>
        <v>1.5518962249768436E-2</v>
      </c>
      <c r="AT146" s="5">
        <f t="shared" si="369"/>
        <v>7.4625113061469132E-3</v>
      </c>
      <c r="AU146" s="5">
        <f t="shared" si="370"/>
        <v>2.3923023587998594E-3</v>
      </c>
      <c r="AV146" s="5">
        <f t="shared" si="371"/>
        <v>5.7518612111232697E-4</v>
      </c>
      <c r="AW146" s="5">
        <f t="shared" si="372"/>
        <v>6.2343245649725365E-6</v>
      </c>
      <c r="AX146" s="5">
        <f t="shared" si="373"/>
        <v>5.0959911684952749E-5</v>
      </c>
      <c r="AY146" s="5">
        <f t="shared" si="374"/>
        <v>1.0749234558184082E-4</v>
      </c>
      <c r="AZ146" s="5">
        <f t="shared" si="375"/>
        <v>1.1336954850039211E-4</v>
      </c>
      <c r="BA146" s="5">
        <f t="shared" si="376"/>
        <v>7.9712060473473151E-5</v>
      </c>
      <c r="BB146" s="5">
        <f t="shared" si="377"/>
        <v>4.2035180537730531E-5</v>
      </c>
      <c r="BC146" s="5">
        <f t="shared" si="378"/>
        <v>1.7733390830388717E-5</v>
      </c>
      <c r="BD146" s="5">
        <f t="shared" si="379"/>
        <v>5.6729372305006328E-3</v>
      </c>
      <c r="BE146" s="5">
        <f t="shared" si="380"/>
        <v>5.455823339257676E-3</v>
      </c>
      <c r="BF146" s="5">
        <f t="shared" si="381"/>
        <v>2.6235094008401315E-3</v>
      </c>
      <c r="BG146" s="5">
        <f t="shared" si="382"/>
        <v>8.410342672169473E-4</v>
      </c>
      <c r="BH146" s="5">
        <f t="shared" si="383"/>
        <v>2.0221157919425643E-4</v>
      </c>
      <c r="BI146" s="5">
        <f t="shared" si="384"/>
        <v>3.8894512962514029E-5</v>
      </c>
      <c r="BJ146" s="8">
        <f t="shared" si="385"/>
        <v>0.16221433328716406</v>
      </c>
      <c r="BK146" s="8">
        <f t="shared" si="386"/>
        <v>0.20048333058191964</v>
      </c>
      <c r="BL146" s="8">
        <f t="shared" si="387"/>
        <v>0.55880464444711198</v>
      </c>
      <c r="BM146" s="8">
        <f t="shared" si="388"/>
        <v>0.58647978731252493</v>
      </c>
      <c r="BN146" s="8">
        <f t="shared" si="389"/>
        <v>0.40745542620549458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1.6234</v>
      </c>
      <c r="F147">
        <f>VLOOKUP(B147,home!$B$2:$E$405,3,FALSE)</f>
        <v>0.86240000000000006</v>
      </c>
      <c r="G147">
        <f>VLOOKUP(C147,away!$B$2:$E$405,4,FALSE)</f>
        <v>1.3640000000000001</v>
      </c>
      <c r="H147">
        <f>VLOOKUP(A147,away!$A$2:$E$405,3,FALSE)</f>
        <v>1.1247</v>
      </c>
      <c r="I147">
        <f>VLOOKUP(C147,away!$B$2:$E$405,3,FALSE)</f>
        <v>1.3972</v>
      </c>
      <c r="J147">
        <f>VLOOKUP(B147,home!$B$2:$E$405,4,FALSE)</f>
        <v>1.0669999999999999</v>
      </c>
      <c r="K147" s="3">
        <f t="shared" si="334"/>
        <v>1.9096274982400001</v>
      </c>
      <c r="L147" s="3">
        <f t="shared" si="335"/>
        <v>1.6767167062800001</v>
      </c>
      <c r="M147" s="5">
        <f t="shared" si="336"/>
        <v>2.7699408923453413E-2</v>
      </c>
      <c r="N147" s="5">
        <f t="shared" si="337"/>
        <v>5.2895552965221082E-2</v>
      </c>
      <c r="O147" s="5">
        <f t="shared" si="338"/>
        <v>4.6444061696035648E-2</v>
      </c>
      <c r="P147" s="5">
        <f t="shared" si="339"/>
        <v>8.8690857344704777E-2</v>
      </c>
      <c r="Q147" s="5">
        <f t="shared" si="340"/>
        <v>5.0505401238498289E-2</v>
      </c>
      <c r="R147" s="5">
        <f t="shared" si="341"/>
        <v>3.8936767076621012E-2</v>
      </c>
      <c r="S147" s="5">
        <f t="shared" si="342"/>
        <v>7.0994910020250324E-2</v>
      </c>
      <c r="T147" s="5">
        <f t="shared" si="343"/>
        <v>8.4683250013964678E-2</v>
      </c>
      <c r="U147" s="5">
        <f t="shared" si="344"/>
        <v>7.4354721102081384E-2</v>
      </c>
      <c r="V147" s="5">
        <f t="shared" si="345"/>
        <v>2.525765663731374E-2</v>
      </c>
      <c r="W147" s="5">
        <f t="shared" si="346"/>
        <v>3.2148834338226961E-2</v>
      </c>
      <c r="X147" s="5">
        <f t="shared" si="347"/>
        <v>5.3904487622333276E-2</v>
      </c>
      <c r="Y147" s="5">
        <f t="shared" si="348"/>
        <v>4.5191277469914845E-2</v>
      </c>
      <c r="Z147" s="5">
        <f t="shared" si="349"/>
        <v>2.1761975948634514E-2</v>
      </c>
      <c r="AA147" s="5">
        <f t="shared" si="350"/>
        <v>4.1557267687549984E-2</v>
      </c>
      <c r="AB147" s="5">
        <f t="shared" si="351"/>
        <v>3.9679450563933044E-2</v>
      </c>
      <c r="AC147" s="5">
        <f t="shared" si="352"/>
        <v>5.0545375080747424E-3</v>
      </c>
      <c r="AD147" s="5">
        <f t="shared" si="353"/>
        <v>1.5348074522160138E-2</v>
      </c>
      <c r="AE147" s="5">
        <f t="shared" si="354"/>
        <v>2.5734372960536333E-2</v>
      </c>
      <c r="AF147" s="5">
        <f t="shared" si="355"/>
        <v>2.1574626534285789E-2</v>
      </c>
      <c r="AG147" s="5">
        <f t="shared" si="356"/>
        <v>1.2058178913929591E-2</v>
      </c>
      <c r="AH147" s="5">
        <f t="shared" si="357"/>
        <v>9.1221671586847602E-3</v>
      </c>
      <c r="AI147" s="5">
        <f t="shared" si="358"/>
        <v>1.7419941249766271E-2</v>
      </c>
      <c r="AJ147" s="5">
        <f t="shared" si="359"/>
        <v>1.6632799414139476E-2</v>
      </c>
      <c r="AK147" s="5">
        <f t="shared" si="360"/>
        <v>1.0587483711316967E-2</v>
      </c>
      <c r="AL147" s="5">
        <f t="shared" si="361"/>
        <v>6.4736582114218811E-4</v>
      </c>
      <c r="AM147" s="5">
        <f t="shared" si="362"/>
        <v>5.8618210305107533E-3</v>
      </c>
      <c r="AN147" s="5">
        <f t="shared" si="363"/>
        <v>9.8286132510808262E-3</v>
      </c>
      <c r="AO147" s="5">
        <f t="shared" si="364"/>
        <v>8.2399000188261035E-3</v>
      </c>
      <c r="AP147" s="5">
        <f t="shared" si="365"/>
        <v>4.6053260065475402E-3</v>
      </c>
      <c r="AQ147" s="5">
        <f t="shared" si="366"/>
        <v>1.930456763261004E-3</v>
      </c>
      <c r="AR147" s="5">
        <f t="shared" si="367"/>
        <v>3.0590580144890995E-3</v>
      </c>
      <c r="AS147" s="5">
        <f t="shared" si="368"/>
        <v>5.8416613031798412E-3</v>
      </c>
      <c r="AT147" s="5">
        <f t="shared" si="369"/>
        <v>5.5776985299783709E-3</v>
      </c>
      <c r="AU147" s="5">
        <f t="shared" si="370"/>
        <v>3.5504421632465075E-3</v>
      </c>
      <c r="AV147" s="5">
        <f t="shared" si="371"/>
        <v>1.6950054964615603E-3</v>
      </c>
      <c r="AW147" s="5">
        <f t="shared" si="372"/>
        <v>5.7577872922432622E-5</v>
      </c>
      <c r="AX147" s="5">
        <f t="shared" si="373"/>
        <v>1.8656491049374787E-3</v>
      </c>
      <c r="AY147" s="5">
        <f t="shared" si="374"/>
        <v>3.1281650223049995E-3</v>
      </c>
      <c r="AZ147" s="5">
        <f t="shared" si="375"/>
        <v>2.6225232764497714E-3</v>
      </c>
      <c r="BA147" s="5">
        <f t="shared" si="376"/>
        <v>1.4657428634104986E-3</v>
      </c>
      <c r="BB147" s="5">
        <f t="shared" si="377"/>
        <v>6.1440888654776672E-4</v>
      </c>
      <c r="BC147" s="5">
        <f t="shared" si="378"/>
        <v>2.0603792891230675E-4</v>
      </c>
      <c r="BD147" s="5">
        <f t="shared" si="379"/>
        <v>8.5486227972893312E-4</v>
      </c>
      <c r="BE147" s="5">
        <f t="shared" si="380"/>
        <v>1.6324685165785059E-3</v>
      </c>
      <c r="BF147" s="5">
        <f t="shared" si="381"/>
        <v>1.5587033846346885E-3</v>
      </c>
      <c r="BG147" s="5">
        <f t="shared" si="382"/>
        <v>9.9218094829938699E-4</v>
      </c>
      <c r="BH147" s="5">
        <f t="shared" si="383"/>
        <v>4.7367400552558725E-4</v>
      </c>
      <c r="BI147" s="5">
        <f t="shared" si="384"/>
        <v>1.8090818123062951E-4</v>
      </c>
      <c r="BJ147" s="8">
        <f t="shared" si="385"/>
        <v>0.43441270073186006</v>
      </c>
      <c r="BK147" s="8">
        <f t="shared" si="386"/>
        <v>0.2214729012772442</v>
      </c>
      <c r="BL147" s="8">
        <f t="shared" si="387"/>
        <v>0.32015132248348166</v>
      </c>
      <c r="BM147" s="8">
        <f t="shared" si="388"/>
        <v>0.68955626404730352</v>
      </c>
      <c r="BN147" s="8">
        <f t="shared" si="389"/>
        <v>0.30517204924453423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1.6234</v>
      </c>
      <c r="F148">
        <f>VLOOKUP(B148,home!$B$2:$E$405,3,FALSE)</f>
        <v>1.232</v>
      </c>
      <c r="G148">
        <f>VLOOKUP(C148,away!$B$2:$E$405,4,FALSE)</f>
        <v>1.3141</v>
      </c>
      <c r="H148">
        <f>VLOOKUP(A148,away!$A$2:$E$405,3,FALSE)</f>
        <v>1.1247</v>
      </c>
      <c r="I148">
        <f>VLOOKUP(C148,away!$B$2:$E$405,3,FALSE)</f>
        <v>1.1262000000000001</v>
      </c>
      <c r="J148">
        <f>VLOOKUP(B148,home!$B$2:$E$405,4,FALSE)</f>
        <v>0.94840000000000002</v>
      </c>
      <c r="K148" s="3">
        <f t="shared" si="334"/>
        <v>2.6282378460800002</v>
      </c>
      <c r="L148" s="3">
        <f t="shared" si="335"/>
        <v>1.201278663576</v>
      </c>
      <c r="M148" s="5">
        <f t="shared" si="336"/>
        <v>2.1720114557238039E-2</v>
      </c>
      <c r="N148" s="5">
        <f t="shared" si="337"/>
        <v>5.7085627100526157E-2</v>
      </c>
      <c r="O148" s="5">
        <f t="shared" si="338"/>
        <v>2.6091910188036534E-2</v>
      </c>
      <c r="P148" s="5">
        <f t="shared" si="339"/>
        <v>6.8575745832717944E-2</v>
      </c>
      <c r="Q148" s="5">
        <f t="shared" si="340"/>
        <v>7.5017302806406491E-2</v>
      </c>
      <c r="R148" s="5">
        <f t="shared" si="341"/>
        <v>1.5671827500414778E-2</v>
      </c>
      <c r="S148" s="5">
        <f t="shared" si="342"/>
        <v>5.4127625617729817E-2</v>
      </c>
      <c r="T148" s="5">
        <f t="shared" si="343"/>
        <v>9.01166852603561E-2</v>
      </c>
      <c r="U148" s="5">
        <f t="shared" si="344"/>
        <v>4.1189290153827447E-2</v>
      </c>
      <c r="V148" s="5">
        <f t="shared" si="345"/>
        <v>1.8988248003472149E-2</v>
      </c>
      <c r="W148" s="5">
        <f t="shared" si="346"/>
        <v>6.5721104782213643E-2</v>
      </c>
      <c r="X148" s="5">
        <f t="shared" si="347"/>
        <v>7.894936092151586E-2</v>
      </c>
      <c r="Y148" s="5">
        <f t="shared" si="348"/>
        <v>4.7420091388988943E-2</v>
      </c>
      <c r="Z148" s="5">
        <f t="shared" si="349"/>
        <v>6.275410665163959E-3</v>
      </c>
      <c r="AA148" s="5">
        <f t="shared" si="350"/>
        <v>1.6493271809877984E-2</v>
      </c>
      <c r="AB148" s="5">
        <f t="shared" si="351"/>
        <v>2.1674120588202853E-2</v>
      </c>
      <c r="AC148" s="5">
        <f t="shared" si="352"/>
        <v>3.7469106846307913E-3</v>
      </c>
      <c r="AD148" s="5">
        <f t="shared" si="353"/>
        <v>4.3182673718700798E-2</v>
      </c>
      <c r="AE148" s="5">
        <f t="shared" si="354"/>
        <v>5.1874424574439346E-2</v>
      </c>
      <c r="AF148" s="5">
        <f t="shared" si="355"/>
        <v>3.115781971327827E-2</v>
      </c>
      <c r="AG148" s="5">
        <f t="shared" si="356"/>
        <v>1.2476408008369626E-2</v>
      </c>
      <c r="AH148" s="5">
        <f t="shared" si="357"/>
        <v>1.8846292343096839E-3</v>
      </c>
      <c r="AI148" s="5">
        <f t="shared" si="358"/>
        <v>4.9532538794414835E-3</v>
      </c>
      <c r="AJ148" s="5">
        <f t="shared" si="359"/>
        <v>6.5091646535953458E-3</v>
      </c>
      <c r="AK148" s="5">
        <f t="shared" si="360"/>
        <v>5.7025442963151672E-3</v>
      </c>
      <c r="AL148" s="5">
        <f t="shared" si="361"/>
        <v>4.7319675794529529E-4</v>
      </c>
      <c r="AM148" s="5">
        <f t="shared" si="362"/>
        <v>2.2698867472482721E-2</v>
      </c>
      <c r="AN148" s="5">
        <f t="shared" si="363"/>
        <v>2.7267665182032778E-2</v>
      </c>
      <c r="AO148" s="5">
        <f t="shared" si="364"/>
        <v>1.6378032194355085E-2</v>
      </c>
      <c r="AP148" s="5">
        <f t="shared" si="365"/>
        <v>6.5581935421465294E-3</v>
      </c>
      <c r="AQ148" s="5">
        <f t="shared" si="366"/>
        <v>1.9695544934456338E-3</v>
      </c>
      <c r="AR148" s="5">
        <f t="shared" si="367"/>
        <v>4.5279297758555942E-4</v>
      </c>
      <c r="AS148" s="5">
        <f t="shared" si="368"/>
        <v>1.1900476401296204E-3</v>
      </c>
      <c r="AT148" s="5">
        <f t="shared" si="369"/>
        <v>1.5638641232134309E-3</v>
      </c>
      <c r="AU148" s="5">
        <f t="shared" si="370"/>
        <v>1.370068958252085E-3</v>
      </c>
      <c r="AV148" s="5">
        <f t="shared" si="371"/>
        <v>9.0021677195438238E-4</v>
      </c>
      <c r="AW148" s="5">
        <f t="shared" si="372"/>
        <v>4.1499960933817012E-5</v>
      </c>
      <c r="AX148" s="5">
        <f t="shared" si="373"/>
        <v>9.9430037590555586E-3</v>
      </c>
      <c r="AY148" s="5">
        <f t="shared" si="374"/>
        <v>1.1944318267609406E-2</v>
      </c>
      <c r="AZ148" s="5">
        <f t="shared" si="375"/>
        <v>7.1742273429201177E-3</v>
      </c>
      <c r="BA148" s="5">
        <f t="shared" si="376"/>
        <v>2.8727487448978266E-3</v>
      </c>
      <c r="BB148" s="5">
        <f t="shared" si="377"/>
        <v>8.6274294326512291E-4</v>
      </c>
      <c r="BC148" s="5">
        <f t="shared" si="378"/>
        <v>2.0727893797903031E-4</v>
      </c>
      <c r="BD148" s="5">
        <f t="shared" si="379"/>
        <v>9.0655090498429746E-5</v>
      </c>
      <c r="BE148" s="5">
        <f t="shared" si="380"/>
        <v>2.3826313978778045E-4</v>
      </c>
      <c r="BF148" s="5">
        <f t="shared" si="381"/>
        <v>3.1310610065804712E-4</v>
      </c>
      <c r="BG148" s="5">
        <f t="shared" si="382"/>
        <v>2.7430576786267115E-4</v>
      </c>
      <c r="BH148" s="5">
        <f t="shared" si="383"/>
        <v>1.8023520012367685E-4</v>
      </c>
      <c r="BI148" s="5">
        <f t="shared" si="384"/>
        <v>9.4740194832170028E-5</v>
      </c>
      <c r="BJ148" s="8">
        <f t="shared" si="385"/>
        <v>0.66087813115498506</v>
      </c>
      <c r="BK148" s="8">
        <f t="shared" si="386"/>
        <v>0.17957615972134347</v>
      </c>
      <c r="BL148" s="8">
        <f t="shared" si="387"/>
        <v>0.14683830826891911</v>
      </c>
      <c r="BM148" s="8">
        <f t="shared" si="388"/>
        <v>0.71750266351839609</v>
      </c>
      <c r="BN148" s="8">
        <f t="shared" si="389"/>
        <v>0.26416252798533996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1.6234</v>
      </c>
      <c r="F149">
        <f>VLOOKUP(B149,home!$B$2:$E$405,3,FALSE)</f>
        <v>0.90349999999999997</v>
      </c>
      <c r="G149">
        <f>VLOOKUP(C149,away!$B$2:$E$405,4,FALSE)</f>
        <v>0.82130000000000003</v>
      </c>
      <c r="H149">
        <f>VLOOKUP(A149,away!$A$2:$E$405,3,FALSE)</f>
        <v>1.1247</v>
      </c>
      <c r="I149">
        <f>VLOOKUP(C149,away!$B$2:$E$405,3,FALSE)</f>
        <v>1.1262000000000001</v>
      </c>
      <c r="J149">
        <f>VLOOKUP(B149,home!$B$2:$E$405,4,FALSE)</f>
        <v>1.3633</v>
      </c>
      <c r="K149" s="3">
        <f t="shared" si="334"/>
        <v>1.20463512247</v>
      </c>
      <c r="L149" s="3">
        <f t="shared" si="335"/>
        <v>1.726806412962</v>
      </c>
      <c r="M149" s="5">
        <f t="shared" si="336"/>
        <v>5.3320119876271777E-2</v>
      </c>
      <c r="N149" s="5">
        <f t="shared" si="337"/>
        <v>6.4231289137267736E-2</v>
      </c>
      <c r="O149" s="5">
        <f t="shared" si="338"/>
        <v>9.2073524942248713E-2</v>
      </c>
      <c r="P149" s="5">
        <f t="shared" si="339"/>
        <v>0.11091500199505036</v>
      </c>
      <c r="Q149" s="5">
        <f t="shared" si="340"/>
        <v>3.8687633428139259E-2</v>
      </c>
      <c r="R149" s="5">
        <f t="shared" si="341"/>
        <v>7.949657666714588E-2</v>
      </c>
      <c r="S149" s="5">
        <f t="shared" si="342"/>
        <v>5.7680560809450943E-2</v>
      </c>
      <c r="T149" s="5">
        <f t="shared" si="343"/>
        <v>6.6806053506033913E-2</v>
      </c>
      <c r="U149" s="5">
        <f t="shared" si="344"/>
        <v>9.5764368369373021E-2</v>
      </c>
      <c r="V149" s="5">
        <f t="shared" si="345"/>
        <v>1.3331718625167428E-2</v>
      </c>
      <c r="W149" s="5">
        <f t="shared" si="346"/>
        <v>1.5534827344260331E-2</v>
      </c>
      <c r="X149" s="5">
        <f t="shared" si="347"/>
        <v>2.6825639482326174E-2</v>
      </c>
      <c r="Y149" s="5">
        <f t="shared" si="348"/>
        <v>2.3161343144943738E-2</v>
      </c>
      <c r="Z149" s="5">
        <f t="shared" si="349"/>
        <v>4.575839946578425E-2</v>
      </c>
      <c r="AA149" s="5">
        <f t="shared" si="350"/>
        <v>5.5122175144496188E-2</v>
      </c>
      <c r="AB149" s="5">
        <f t="shared" si="351"/>
        <v>3.3201054103001483E-2</v>
      </c>
      <c r="AC149" s="5">
        <f t="shared" si="352"/>
        <v>1.7332664495822141E-3</v>
      </c>
      <c r="AD149" s="5">
        <f t="shared" si="353"/>
        <v>4.6784496601008415E-3</v>
      </c>
      <c r="AE149" s="5">
        <f t="shared" si="354"/>
        <v>8.0787768757820209E-3</v>
      </c>
      <c r="AF149" s="5">
        <f t="shared" si="355"/>
        <v>6.9752418589947547E-3</v>
      </c>
      <c r="AG149" s="5">
        <f t="shared" si="356"/>
        <v>4.0149641246910398E-3</v>
      </c>
      <c r="AH149" s="5">
        <f t="shared" si="357"/>
        <v>1.9753974411098316E-2</v>
      </c>
      <c r="AI149" s="5">
        <f t="shared" si="358"/>
        <v>2.3796331383982666E-2</v>
      </c>
      <c r="AJ149" s="5">
        <f t="shared" si="359"/>
        <v>1.4332948285540334E-2</v>
      </c>
      <c r="AK149" s="5">
        <f t="shared" si="360"/>
        <v>5.7553243044360181E-3</v>
      </c>
      <c r="AL149" s="5">
        <f t="shared" si="361"/>
        <v>1.4421966954272878E-4</v>
      </c>
      <c r="AM149" s="5">
        <f t="shared" si="362"/>
        <v>1.1271649558530616E-3</v>
      </c>
      <c r="AN149" s="5">
        <f t="shared" si="363"/>
        <v>1.9463956742330963E-3</v>
      </c>
      <c r="AO149" s="5">
        <f t="shared" si="364"/>
        <v>1.6805242662136038E-3</v>
      </c>
      <c r="AP149" s="5">
        <f t="shared" si="365"/>
        <v>9.6731336001196959E-4</v>
      </c>
      <c r="AQ149" s="5">
        <f t="shared" si="366"/>
        <v>4.1759072835312262E-4</v>
      </c>
      <c r="AR149" s="5">
        <f t="shared" si="367"/>
        <v>6.8222579389143577E-3</v>
      </c>
      <c r="AS149" s="5">
        <f t="shared" si="368"/>
        <v>8.2183315277660259E-3</v>
      </c>
      <c r="AT149" s="5">
        <f t="shared" si="369"/>
        <v>4.9500454032247454E-3</v>
      </c>
      <c r="AU149" s="5">
        <f t="shared" si="370"/>
        <v>1.9876661835152337E-3</v>
      </c>
      <c r="AV149" s="5">
        <f t="shared" si="371"/>
        <v>5.9860312410208827E-4</v>
      </c>
      <c r="AW149" s="5">
        <f t="shared" si="372"/>
        <v>8.3333796844917798E-6</v>
      </c>
      <c r="AX149" s="5">
        <f t="shared" si="373"/>
        <v>2.2630374910632362E-4</v>
      </c>
      <c r="AY149" s="5">
        <f t="shared" si="374"/>
        <v>3.9078276523414309E-4</v>
      </c>
      <c r="AZ149" s="5">
        <f t="shared" si="375"/>
        <v>3.374030925406711E-4</v>
      </c>
      <c r="BA149" s="5">
        <f t="shared" si="376"/>
        <v>1.9420994131748057E-4</v>
      </c>
      <c r="BB149" s="5">
        <f t="shared" si="377"/>
        <v>8.3840743031999857E-5</v>
      </c>
      <c r="BC149" s="5">
        <f t="shared" si="378"/>
        <v>2.8955346547031268E-5</v>
      </c>
      <c r="BD149" s="5">
        <f t="shared" si="379"/>
        <v>1.9634531266330378E-3</v>
      </c>
      <c r="BE149" s="5">
        <f t="shared" si="380"/>
        <v>2.3652445976656937E-3</v>
      </c>
      <c r="BF149" s="5">
        <f t="shared" si="381"/>
        <v>1.4246283577902597E-3</v>
      </c>
      <c r="BG149" s="5">
        <f t="shared" si="382"/>
        <v>5.7205245208696799E-4</v>
      </c>
      <c r="BH149" s="5">
        <f t="shared" si="383"/>
        <v>1.722786189197623E-4</v>
      </c>
      <c r="BI149" s="5">
        <f t="shared" si="384"/>
        <v>4.150657504027407E-5</v>
      </c>
      <c r="BJ149" s="8">
        <f t="shared" si="385"/>
        <v>0.26639470318498232</v>
      </c>
      <c r="BK149" s="8">
        <f t="shared" si="386"/>
        <v>0.23751567019029959</v>
      </c>
      <c r="BL149" s="8">
        <f t="shared" si="387"/>
        <v>0.44841234551698117</v>
      </c>
      <c r="BM149" s="8">
        <f t="shared" si="388"/>
        <v>0.55897452292637395</v>
      </c>
      <c r="BN149" s="8">
        <f t="shared" si="389"/>
        <v>0.43872414604612375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1.6234</v>
      </c>
      <c r="F150">
        <f>VLOOKUP(B150,home!$B$2:$E$405,3,FALSE)</f>
        <v>0.90349999999999997</v>
      </c>
      <c r="G150">
        <f>VLOOKUP(C150,away!$B$2:$E$405,4,FALSE)</f>
        <v>1.0266999999999999</v>
      </c>
      <c r="H150">
        <f>VLOOKUP(A150,away!$A$2:$E$405,3,FALSE)</f>
        <v>1.1247</v>
      </c>
      <c r="I150">
        <f>VLOOKUP(C150,away!$B$2:$E$405,3,FALSE)</f>
        <v>0.82989999999999997</v>
      </c>
      <c r="J150">
        <f>VLOOKUP(B150,home!$B$2:$E$405,4,FALSE)</f>
        <v>0.8891</v>
      </c>
      <c r="K150" s="3">
        <f t="shared" si="334"/>
        <v>1.5059039087299999</v>
      </c>
      <c r="L150" s="3">
        <f t="shared" si="335"/>
        <v>0.82987574202299996</v>
      </c>
      <c r="M150" s="5">
        <f t="shared" si="336"/>
        <v>9.6735033576597296E-2</v>
      </c>
      <c r="N150" s="5">
        <f t="shared" si="337"/>
        <v>0.14567366517412564</v>
      </c>
      <c r="O150" s="5">
        <f t="shared" si="338"/>
        <v>8.0278057768998504E-2</v>
      </c>
      <c r="P150" s="5">
        <f t="shared" si="339"/>
        <v>0.12089104097958757</v>
      </c>
      <c r="Q150" s="5">
        <f t="shared" si="340"/>
        <v>0.10968527089237055</v>
      </c>
      <c r="R150" s="5">
        <f t="shared" si="341"/>
        <v>3.3310406379606444E-2</v>
      </c>
      <c r="S150" s="5">
        <f t="shared" si="342"/>
        <v>3.7769780111659525E-2</v>
      </c>
      <c r="T150" s="5">
        <f t="shared" si="343"/>
        <v>9.1025145570799784E-2</v>
      </c>
      <c r="U150" s="5">
        <f t="shared" si="344"/>
        <v>5.016227116843406E-2</v>
      </c>
      <c r="V150" s="5">
        <f t="shared" si="345"/>
        <v>5.2445988759745503E-3</v>
      </c>
      <c r="W150" s="5">
        <f t="shared" si="346"/>
        <v>5.5058492722309907E-2</v>
      </c>
      <c r="X150" s="5">
        <f t="shared" si="347"/>
        <v>4.5691707502594874E-2</v>
      </c>
      <c r="Y150" s="5">
        <f t="shared" si="348"/>
        <v>1.8959219834006898E-2</v>
      </c>
      <c r="Z150" s="5">
        <f t="shared" si="349"/>
        <v>9.2144994037878548E-3</v>
      </c>
      <c r="AA150" s="5">
        <f t="shared" si="350"/>
        <v>1.3876150669154383E-2</v>
      </c>
      <c r="AB150" s="5">
        <f t="shared" si="351"/>
        <v>1.0448074765402998E-2</v>
      </c>
      <c r="AC150" s="5">
        <f t="shared" si="352"/>
        <v>4.0964025273151227E-4</v>
      </c>
      <c r="AD150" s="5">
        <f t="shared" si="353"/>
        <v>2.0728199849827184E-2</v>
      </c>
      <c r="AE150" s="5">
        <f t="shared" si="354"/>
        <v>1.7201830231176371E-2</v>
      </c>
      <c r="AF150" s="5">
        <f t="shared" si="355"/>
        <v>7.1376908136255813E-3</v>
      </c>
      <c r="AG150" s="5">
        <f t="shared" si="356"/>
        <v>1.9744654867627598E-3</v>
      </c>
      <c r="AH150" s="5">
        <f t="shared" si="357"/>
        <v>1.9117223825222344E-3</v>
      </c>
      <c r="AI150" s="5">
        <f t="shared" si="358"/>
        <v>2.8788702082468607E-3</v>
      </c>
      <c r="AJ150" s="5">
        <f t="shared" si="359"/>
        <v>2.1676509496626486E-3</v>
      </c>
      <c r="AK150" s="5">
        <f t="shared" si="360"/>
        <v>1.088091345953093E-3</v>
      </c>
      <c r="AL150" s="5">
        <f t="shared" si="361"/>
        <v>2.0477311992925995E-5</v>
      </c>
      <c r="AM150" s="5">
        <f t="shared" si="362"/>
        <v>6.2429354349582689E-3</v>
      </c>
      <c r="AN150" s="5">
        <f t="shared" si="363"/>
        <v>5.1808606764876738E-3</v>
      </c>
      <c r="AO150" s="5">
        <f t="shared" si="364"/>
        <v>2.1497352991089948E-3</v>
      </c>
      <c r="AP150" s="5">
        <f t="shared" si="365"/>
        <v>5.9467105883370425E-4</v>
      </c>
      <c r="AQ150" s="5">
        <f t="shared" si="366"/>
        <v>1.2337577155230585E-4</v>
      </c>
      <c r="AR150" s="5">
        <f t="shared" si="367"/>
        <v>3.1729840614752342E-4</v>
      </c>
      <c r="AS150" s="5">
        <f t="shared" si="368"/>
        <v>4.7782091005135448E-4</v>
      </c>
      <c r="AT150" s="5">
        <f t="shared" si="369"/>
        <v>3.5977618805963028E-4</v>
      </c>
      <c r="AU150" s="5">
        <f t="shared" si="370"/>
        <v>1.8059612262232559E-4</v>
      </c>
      <c r="AV150" s="5">
        <f t="shared" si="371"/>
        <v>6.7990101739610624E-5</v>
      </c>
      <c r="AW150" s="5">
        <f t="shared" si="372"/>
        <v>7.1085459819718937E-7</v>
      </c>
      <c r="AX150" s="5">
        <f t="shared" si="373"/>
        <v>1.5668768122421117E-3</v>
      </c>
      <c r="AY150" s="5">
        <f t="shared" si="374"/>
        <v>1.3003130572180554E-3</v>
      </c>
      <c r="AZ150" s="5">
        <f t="shared" si="375"/>
        <v>5.3954913161051454E-4</v>
      </c>
      <c r="BA150" s="5">
        <f t="shared" si="376"/>
        <v>1.4925291198438035E-4</v>
      </c>
      <c r="BB150" s="5">
        <f t="shared" si="377"/>
        <v>3.0965342770532789E-5</v>
      </c>
      <c r="BC150" s="5">
        <f t="shared" si="378"/>
        <v>5.1394773617384882E-6</v>
      </c>
      <c r="BD150" s="5">
        <f t="shared" si="379"/>
        <v>4.3886375040731848E-5</v>
      </c>
      <c r="BE150" s="5">
        <f t="shared" si="380"/>
        <v>6.6088663713828792E-5</v>
      </c>
      <c r="BF150" s="5">
        <f t="shared" si="381"/>
        <v>4.9761588504698654E-5</v>
      </c>
      <c r="BG150" s="5">
        <f t="shared" si="382"/>
        <v>2.4978723544613177E-5</v>
      </c>
      <c r="BH150" s="5">
        <f t="shared" si="383"/>
        <v>9.4038893552297648E-6</v>
      </c>
      <c r="BI150" s="5">
        <f t="shared" si="384"/>
        <v>2.8322707474609878E-6</v>
      </c>
      <c r="BJ150" s="8">
        <f t="shared" si="385"/>
        <v>0.5310193630517277</v>
      </c>
      <c r="BK150" s="8">
        <f t="shared" si="386"/>
        <v>0.26237088416576149</v>
      </c>
      <c r="BL150" s="8">
        <f t="shared" si="387"/>
        <v>0.19772172887750825</v>
      </c>
      <c r="BM150" s="8">
        <f t="shared" si="388"/>
        <v>0.41245339852487956</v>
      </c>
      <c r="BN150" s="8">
        <f t="shared" si="389"/>
        <v>0.58657347477128607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1.6234</v>
      </c>
      <c r="F151">
        <f>VLOOKUP(B151,home!$B$2:$E$405,3,FALSE)</f>
        <v>0.90349999999999997</v>
      </c>
      <c r="G151">
        <f>VLOOKUP(C151,away!$B$2:$E$405,4,FALSE)</f>
        <v>1.32</v>
      </c>
      <c r="H151">
        <f>VLOOKUP(A151,away!$A$2:$E$405,3,FALSE)</f>
        <v>1.1247</v>
      </c>
      <c r="I151">
        <f>VLOOKUP(C151,away!$B$2:$E$405,3,FALSE)</f>
        <v>0.5716</v>
      </c>
      <c r="J151">
        <f>VLOOKUP(B151,home!$B$2:$E$405,4,FALSE)</f>
        <v>0.59279999999999999</v>
      </c>
      <c r="K151" s="3">
        <f t="shared" si="334"/>
        <v>1.936099308</v>
      </c>
      <c r="L151" s="3">
        <f t="shared" si="335"/>
        <v>0.38109838665599999</v>
      </c>
      <c r="M151" s="5">
        <f t="shared" si="336"/>
        <v>9.8549364426235547E-2</v>
      </c>
      <c r="N151" s="5">
        <f t="shared" si="337"/>
        <v>0.19080135626947442</v>
      </c>
      <c r="O151" s="5">
        <f t="shared" si="338"/>
        <v>3.7557003788812562E-2</v>
      </c>
      <c r="P151" s="5">
        <f t="shared" si="339"/>
        <v>7.2714089046073377E-2</v>
      </c>
      <c r="Q151" s="5">
        <f t="shared" si="340"/>
        <v>0.1847051869193955</v>
      </c>
      <c r="R151" s="5">
        <f t="shared" si="341"/>
        <v>7.1564567757748726E-3</v>
      </c>
      <c r="S151" s="5">
        <f t="shared" si="342"/>
        <v>1.3412919445456891E-2</v>
      </c>
      <c r="T151" s="5">
        <f t="shared" si="343"/>
        <v>7.0390848741976542E-2</v>
      </c>
      <c r="U151" s="5">
        <f t="shared" si="344"/>
        <v>1.3855611011309639E-2</v>
      </c>
      <c r="V151" s="5">
        <f t="shared" si="345"/>
        <v>1.0996273848284681E-3</v>
      </c>
      <c r="W151" s="5">
        <f t="shared" si="346"/>
        <v>0.1192025281928841</v>
      </c>
      <c r="X151" s="5">
        <f t="shared" si="347"/>
        <v>4.5427891179624487E-2</v>
      </c>
      <c r="Y151" s="5">
        <f t="shared" si="348"/>
        <v>8.6562480188696091E-3</v>
      </c>
      <c r="Z151" s="5">
        <f t="shared" si="349"/>
        <v>9.0910471047373441E-4</v>
      </c>
      <c r="AA151" s="5">
        <f t="shared" si="350"/>
        <v>1.7601170008477371E-3</v>
      </c>
      <c r="AB151" s="5">
        <f t="shared" si="351"/>
        <v>1.7038806536701701E-3</v>
      </c>
      <c r="AC151" s="5">
        <f t="shared" si="352"/>
        <v>5.0709613935262293E-5</v>
      </c>
      <c r="AD151" s="5">
        <f t="shared" si="353"/>
        <v>5.7696983086523344E-2</v>
      </c>
      <c r="AE151" s="5">
        <f t="shared" si="354"/>
        <v>2.1988227169192565E-2</v>
      </c>
      <c r="AF151" s="5">
        <f t="shared" si="355"/>
        <v>4.189838949802455E-3</v>
      </c>
      <c r="AG151" s="5">
        <f t="shared" si="356"/>
        <v>5.322469547060616E-4</v>
      </c>
      <c r="AH151" s="5">
        <f t="shared" si="357"/>
        <v>8.6614584615727526E-5</v>
      </c>
      <c r="AI151" s="5">
        <f t="shared" si="358"/>
        <v>1.6769443733721749E-4</v>
      </c>
      <c r="AJ151" s="5">
        <f t="shared" si="359"/>
        <v>1.6233654204201811E-4</v>
      </c>
      <c r="AK151" s="5">
        <f t="shared" si="360"/>
        <v>1.047665555702214E-4</v>
      </c>
      <c r="AL151" s="5">
        <f t="shared" si="361"/>
        <v>1.4966320299064426E-6</v>
      </c>
      <c r="AM151" s="5">
        <f t="shared" si="362"/>
        <v>2.2341417805501106E-2</v>
      </c>
      <c r="AN151" s="5">
        <f t="shared" si="363"/>
        <v>8.5142782812841038E-3</v>
      </c>
      <c r="AO151" s="5">
        <f t="shared" si="364"/>
        <v>1.6223888582687959E-3</v>
      </c>
      <c r="AP151" s="5">
        <f t="shared" si="365"/>
        <v>2.0609659213830262E-4</v>
      </c>
      <c r="AQ151" s="5">
        <f t="shared" si="366"/>
        <v>1.9635769689801692E-5</v>
      </c>
      <c r="AR151" s="5">
        <f t="shared" si="367"/>
        <v>6.6017356915866735E-6</v>
      </c>
      <c r="AS151" s="5">
        <f t="shared" si="368"/>
        <v>1.2781615904079856E-5</v>
      </c>
      <c r="AT151" s="5">
        <f t="shared" si="369"/>
        <v>1.2373238853505407E-5</v>
      </c>
      <c r="AU151" s="5">
        <f t="shared" si="370"/>
        <v>7.9852730606635111E-6</v>
      </c>
      <c r="AV151" s="5">
        <f t="shared" si="371"/>
        <v>3.865070411735416E-6</v>
      </c>
      <c r="AW151" s="5">
        <f t="shared" si="372"/>
        <v>3.0674484622622019E-8</v>
      </c>
      <c r="AX151" s="5">
        <f t="shared" si="373"/>
        <v>7.2092005921615895E-3</v>
      </c>
      <c r="AY151" s="5">
        <f t="shared" si="374"/>
        <v>2.7474147147522614E-3</v>
      </c>
      <c r="AZ151" s="5">
        <f t="shared" si="375"/>
        <v>5.2351765763352059E-4</v>
      </c>
      <c r="BA151" s="5">
        <f t="shared" si="376"/>
        <v>6.6503911570020934E-5</v>
      </c>
      <c r="BB151" s="5">
        <f t="shared" si="377"/>
        <v>6.3361333514120669E-6</v>
      </c>
      <c r="BC151" s="5">
        <f t="shared" si="378"/>
        <v>4.8293803957208276E-7</v>
      </c>
      <c r="BD151" s="5">
        <f t="shared" si="379"/>
        <v>4.1931847019883535E-7</v>
      </c>
      <c r="BE151" s="5">
        <f t="shared" si="380"/>
        <v>8.1184219998358353E-7</v>
      </c>
      <c r="BF151" s="5">
        <f t="shared" si="381"/>
        <v>7.8590356079670719E-7</v>
      </c>
      <c r="BG151" s="5">
        <f t="shared" si="382"/>
        <v>5.0719578007108018E-7</v>
      </c>
      <c r="BH151" s="5">
        <f t="shared" si="383"/>
        <v>2.4549534970403461E-7</v>
      </c>
      <c r="BI151" s="5">
        <f t="shared" si="384"/>
        <v>9.5060675335839874E-8</v>
      </c>
      <c r="BJ151" s="8">
        <f t="shared" si="385"/>
        <v>0.74684862873683977</v>
      </c>
      <c r="BK151" s="8">
        <f t="shared" si="386"/>
        <v>0.18857562126331173</v>
      </c>
      <c r="BL151" s="8">
        <f t="shared" si="387"/>
        <v>6.2600953099937823E-2</v>
      </c>
      <c r="BM151" s="8">
        <f t="shared" si="388"/>
        <v>0.40470346654452893</v>
      </c>
      <c r="BN151" s="8">
        <f t="shared" si="389"/>
        <v>0.59148345722576634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1.2644</v>
      </c>
      <c r="F152">
        <f>VLOOKUP(B152,home!$B$2:$E$405,3,FALSE)</f>
        <v>1.0168999999999999</v>
      </c>
      <c r="G152">
        <f>VLOOKUP(C152,away!$B$2:$E$405,4,FALSE)</f>
        <v>0.52729999999999999</v>
      </c>
      <c r="H152">
        <f>VLOOKUP(A152,away!$A$2:$E$405,3,FALSE)</f>
        <v>0.96630000000000005</v>
      </c>
      <c r="I152">
        <f>VLOOKUP(C152,away!$B$2:$E$405,3,FALSE)</f>
        <v>0.57489999999999997</v>
      </c>
      <c r="J152">
        <f>VLOOKUP(B152,home!$B$2:$E$405,4,FALSE)</f>
        <v>0.88700000000000001</v>
      </c>
      <c r="K152" s="3">
        <f t="shared" si="334"/>
        <v>0.67798565622799989</v>
      </c>
      <c r="L152" s="3">
        <f t="shared" si="335"/>
        <v>0.49275144668999998</v>
      </c>
      <c r="M152" s="5">
        <f t="shared" si="336"/>
        <v>0.31013825318110894</v>
      </c>
      <c r="N152" s="5">
        <f t="shared" si="337"/>
        <v>0.21026928710439971</v>
      </c>
      <c r="O152" s="5">
        <f t="shared" si="338"/>
        <v>0.1528210729289009</v>
      </c>
      <c r="P152" s="5">
        <f t="shared" si="339"/>
        <v>0.10361049541516791</v>
      </c>
      <c r="Q152" s="5">
        <f t="shared" si="340"/>
        <v>7.1279780301035073E-2</v>
      </c>
      <c r="R152" s="5">
        <f t="shared" si="341"/>
        <v>3.7651402385216949E-2</v>
      </c>
      <c r="S152" s="5">
        <f t="shared" si="342"/>
        <v>8.6535074680932859E-3</v>
      </c>
      <c r="T152" s="5">
        <f t="shared" si="343"/>
        <v>3.5123214863080392E-2</v>
      </c>
      <c r="U152" s="5">
        <f t="shared" si="344"/>
        <v>2.5527110754045797E-2</v>
      </c>
      <c r="V152" s="5">
        <f t="shared" si="345"/>
        <v>3.2121667125747732E-4</v>
      </c>
      <c r="W152" s="5">
        <f t="shared" si="346"/>
        <v>1.6108889541061641E-2</v>
      </c>
      <c r="X152" s="5">
        <f t="shared" si="347"/>
        <v>7.9376786259275339E-3</v>
      </c>
      <c r="Y152" s="5">
        <f t="shared" si="348"/>
        <v>1.9556513131430415E-3</v>
      </c>
      <c r="Z152" s="5">
        <f t="shared" si="349"/>
        <v>6.1842609984076573E-3</v>
      </c>
      <c r="AA152" s="5">
        <f t="shared" si="350"/>
        <v>4.1928402512906417E-3</v>
      </c>
      <c r="AB152" s="5">
        <f t="shared" si="351"/>
        <v>1.4213427746152286E-3</v>
      </c>
      <c r="AC152" s="5">
        <f t="shared" si="352"/>
        <v>6.706972234001408E-6</v>
      </c>
      <c r="AD152" s="5">
        <f t="shared" si="353"/>
        <v>2.7303990116502603E-3</v>
      </c>
      <c r="AE152" s="5">
        <f t="shared" si="354"/>
        <v>1.3454080630316118E-3</v>
      </c>
      <c r="AF152" s="5">
        <f t="shared" si="355"/>
        <v>3.3147588472360863E-4</v>
      </c>
      <c r="AG152" s="5">
        <f t="shared" si="356"/>
        <v>5.4445073913468619E-5</v>
      </c>
      <c r="AH152" s="5">
        <f t="shared" si="357"/>
        <v>7.6182588841847891E-4</v>
      </c>
      <c r="AI152" s="5">
        <f t="shared" si="358"/>
        <v>5.1650702489088149E-4</v>
      </c>
      <c r="AJ152" s="5">
        <f t="shared" si="359"/>
        <v>1.7509217710850807E-4</v>
      </c>
      <c r="AK152" s="5">
        <f t="shared" si="360"/>
        <v>3.9569994865767011E-5</v>
      </c>
      <c r="AL152" s="5">
        <f t="shared" si="361"/>
        <v>8.9626185583093385E-8</v>
      </c>
      <c r="AM152" s="5">
        <f t="shared" si="362"/>
        <v>3.7023427313559692E-4</v>
      </c>
      <c r="AN152" s="5">
        <f t="shared" si="363"/>
        <v>1.8243347370178596E-4</v>
      </c>
      <c r="AO152" s="5">
        <f t="shared" si="364"/>
        <v>4.4947179045618543E-5</v>
      </c>
      <c r="AP152" s="5">
        <f t="shared" si="365"/>
        <v>7.3825958331209977E-6</v>
      </c>
      <c r="AQ152" s="5">
        <f t="shared" si="366"/>
        <v>9.0944619427448398E-7</v>
      </c>
      <c r="AR152" s="5">
        <f t="shared" si="367"/>
        <v>7.5078161728820022E-5</v>
      </c>
      <c r="AS152" s="5">
        <f t="shared" si="368"/>
        <v>5.0901916748105948E-5</v>
      </c>
      <c r="AT152" s="5">
        <f t="shared" si="369"/>
        <v>1.7255384714863814E-5</v>
      </c>
      <c r="AU152" s="5">
        <f t="shared" si="370"/>
        <v>3.8996344431245143E-6</v>
      </c>
      <c r="AV152" s="5">
        <f t="shared" si="371"/>
        <v>6.6097405424277109E-7</v>
      </c>
      <c r="AW152" s="5">
        <f t="shared" si="372"/>
        <v>8.317270510442396E-10</v>
      </c>
      <c r="AX152" s="5">
        <f t="shared" si="373"/>
        <v>4.1835587771655676E-5</v>
      </c>
      <c r="AY152" s="5">
        <f t="shared" si="374"/>
        <v>2.0614546397609808E-5</v>
      </c>
      <c r="AZ152" s="5">
        <f t="shared" si="375"/>
        <v>5.0789237801401798E-6</v>
      </c>
      <c r="BA152" s="5">
        <f t="shared" si="376"/>
        <v>8.3421568009743908E-7</v>
      </c>
      <c r="BB152" s="5">
        <f t="shared" si="377"/>
        <v>1.027652458048738E-7</v>
      </c>
      <c r="BC152" s="5">
        <f t="shared" si="378"/>
        <v>1.0127544707961005E-8</v>
      </c>
      <c r="BD152" s="5">
        <f t="shared" si="379"/>
        <v>6.1658121344503069E-6</v>
      </c>
      <c r="BE152" s="5">
        <f t="shared" si="380"/>
        <v>4.1803321861538569E-6</v>
      </c>
      <c r="BF152" s="5">
        <f t="shared" si="381"/>
        <v>1.4171026302402759E-6</v>
      </c>
      <c r="BG152" s="5">
        <f t="shared" si="382"/>
        <v>3.202584189019594E-7</v>
      </c>
      <c r="BH152" s="5">
        <f t="shared" si="383"/>
        <v>5.4282653575446651E-8</v>
      </c>
      <c r="BI152" s="5">
        <f t="shared" si="384"/>
        <v>7.3605721012292787E-9</v>
      </c>
      <c r="BJ152" s="8">
        <f t="shared" si="385"/>
        <v>0.34781061291629678</v>
      </c>
      <c r="BK152" s="8">
        <f t="shared" si="386"/>
        <v>0.42275088388044479</v>
      </c>
      <c r="BL152" s="8">
        <f t="shared" si="387"/>
        <v>0.22326670539963769</v>
      </c>
      <c r="BM152" s="8">
        <f t="shared" si="388"/>
        <v>0.11422155816428689</v>
      </c>
      <c r="BN152" s="8">
        <f t="shared" si="389"/>
        <v>0.88577029131582941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1.1910000000000001</v>
      </c>
      <c r="F153">
        <f>VLOOKUP(B153,home!$B$2:$E$405,3,FALSE)</f>
        <v>0.65969999999999995</v>
      </c>
      <c r="G153">
        <f>VLOOKUP(C153,away!$B$2:$E$405,4,FALSE)</f>
        <v>1.2917000000000001</v>
      </c>
      <c r="H153">
        <f>VLOOKUP(A153,away!$A$2:$E$405,3,FALSE)</f>
        <v>1.03</v>
      </c>
      <c r="I153">
        <f>VLOOKUP(C153,away!$B$2:$E$405,3,FALSE)</f>
        <v>0.97089999999999999</v>
      </c>
      <c r="J153">
        <f>VLOOKUP(B153,home!$B$2:$E$405,4,FALSE)</f>
        <v>0.83220000000000005</v>
      </c>
      <c r="K153" s="3">
        <f t="shared" si="334"/>
        <v>1.0148921775899999</v>
      </c>
      <c r="L153" s="3">
        <f t="shared" si="335"/>
        <v>0.8322224694</v>
      </c>
      <c r="M153" s="5">
        <f t="shared" si="336"/>
        <v>0.1576915061949985</v>
      </c>
      <c r="N153" s="5">
        <f t="shared" si="337"/>
        <v>0.16003987610968901</v>
      </c>
      <c r="O153" s="5">
        <f t="shared" si="338"/>
        <v>0.13123441468900704</v>
      </c>
      <c r="P153" s="5">
        <f t="shared" si="339"/>
        <v>0.13318878089847544</v>
      </c>
      <c r="Q153" s="5">
        <f t="shared" si="340"/>
        <v>8.1211609183098027E-2</v>
      </c>
      <c r="R153" s="5">
        <f t="shared" si="341"/>
        <v>5.4608114331374524E-2</v>
      </c>
      <c r="S153" s="5">
        <f t="shared" si="342"/>
        <v>2.8123346312778016E-2</v>
      </c>
      <c r="T153" s="5">
        <f t="shared" si="343"/>
        <v>6.7586125938305555E-2</v>
      </c>
      <c r="U153" s="5">
        <f t="shared" si="344"/>
        <v>5.5421348067852379E-2</v>
      </c>
      <c r="V153" s="5">
        <f t="shared" si="345"/>
        <v>2.6392700395900114E-3</v>
      </c>
      <c r="W153" s="5">
        <f t="shared" si="346"/>
        <v>2.7473675629807466E-2</v>
      </c>
      <c r="X153" s="5">
        <f t="shared" si="347"/>
        <v>2.2864210176132969E-2</v>
      </c>
      <c r="Y153" s="5">
        <f t="shared" si="348"/>
        <v>9.5140547268309922E-3</v>
      </c>
      <c r="Z153" s="5">
        <f t="shared" si="349"/>
        <v>1.5148699919378018E-2</v>
      </c>
      <c r="AA153" s="5">
        <f t="shared" si="350"/>
        <v>1.5374297048835014E-2</v>
      </c>
      <c r="AB153" s="5">
        <f t="shared" si="351"/>
        <v>7.8016269054038386E-3</v>
      </c>
      <c r="AC153" s="5">
        <f t="shared" si="352"/>
        <v>1.3932311872594602E-4</v>
      </c>
      <c r="AD153" s="5">
        <f t="shared" si="353"/>
        <v>6.9707046215841525E-3</v>
      </c>
      <c r="AE153" s="5">
        <f t="shared" si="354"/>
        <v>5.8011770136327549E-3</v>
      </c>
      <c r="AF153" s="5">
        <f t="shared" si="355"/>
        <v>2.4139349298559843E-3</v>
      </c>
      <c r="AG153" s="5">
        <f t="shared" si="356"/>
        <v>6.6964362943188794E-4</v>
      </c>
      <c r="AH153" s="5">
        <f t="shared" si="357"/>
        <v>3.1517721137760877E-3</v>
      </c>
      <c r="AI153" s="5">
        <f t="shared" si="358"/>
        <v>3.1987088638176513E-3</v>
      </c>
      <c r="AJ153" s="5">
        <f t="shared" si="359"/>
        <v>1.6231723021381649E-3</v>
      </c>
      <c r="AK153" s="5">
        <f t="shared" si="360"/>
        <v>5.4911495744025865E-4</v>
      </c>
      <c r="AL153" s="5">
        <f t="shared" si="361"/>
        <v>4.7069818233928096E-6</v>
      </c>
      <c r="AM153" s="5">
        <f t="shared" si="362"/>
        <v>1.4149027185472438E-3</v>
      </c>
      <c r="AN153" s="5">
        <f t="shared" si="363"/>
        <v>1.1775138343901605E-3</v>
      </c>
      <c r="AO153" s="5">
        <f t="shared" si="364"/>
        <v>4.8997673550442086E-4</v>
      </c>
      <c r="AP153" s="5">
        <f t="shared" si="365"/>
        <v>1.3592321625668E-4</v>
      </c>
      <c r="AQ153" s="5">
        <f t="shared" si="366"/>
        <v>2.8279588670481103E-5</v>
      </c>
      <c r="AR153" s="5">
        <f t="shared" si="367"/>
        <v>5.2459511430255872E-4</v>
      </c>
      <c r="AS153" s="5">
        <f t="shared" si="368"/>
        <v>5.3240747790759884E-4</v>
      </c>
      <c r="AT153" s="5">
        <f t="shared" si="369"/>
        <v>2.7016809230942133E-4</v>
      </c>
      <c r="AU153" s="5">
        <f t="shared" si="370"/>
        <v>9.1397161173081587E-5</v>
      </c>
      <c r="AV153" s="5">
        <f t="shared" si="371"/>
        <v>2.3189565982123237E-5</v>
      </c>
      <c r="AW153" s="5">
        <f t="shared" si="372"/>
        <v>1.104331252512697E-7</v>
      </c>
      <c r="AX153" s="5">
        <f t="shared" si="373"/>
        <v>2.3932895018407042E-4</v>
      </c>
      <c r="AY153" s="5">
        <f t="shared" si="374"/>
        <v>1.9917492992109666E-4</v>
      </c>
      <c r="AZ153" s="5">
        <f t="shared" si="375"/>
        <v>8.2878926010753484E-5</v>
      </c>
      <c r="BA153" s="5">
        <f t="shared" si="376"/>
        <v>2.2991234821963063E-5</v>
      </c>
      <c r="BB153" s="5">
        <f t="shared" si="377"/>
        <v>4.783455554522341E-6</v>
      </c>
      <c r="BC153" s="5">
        <f t="shared" si="378"/>
        <v>7.9617983876994577E-7</v>
      </c>
      <c r="BD153" s="5">
        <f t="shared" si="379"/>
        <v>7.2763306910008456E-5</v>
      </c>
      <c r="BE153" s="5">
        <f t="shared" si="380"/>
        <v>7.3846910998547972E-5</v>
      </c>
      <c r="BF153" s="5">
        <f t="shared" si="381"/>
        <v>3.7473326155805629E-5</v>
      </c>
      <c r="BG153" s="5">
        <f t="shared" si="382"/>
        <v>1.2677128527935295E-5</v>
      </c>
      <c r="BH153" s="5">
        <f t="shared" si="383"/>
        <v>3.2164796443261398E-6</v>
      </c>
      <c r="BI153" s="5">
        <f t="shared" si="384"/>
        <v>6.5287600608081311E-7</v>
      </c>
      <c r="BJ153" s="8">
        <f t="shared" si="385"/>
        <v>0.38834156172806905</v>
      </c>
      <c r="BK153" s="8">
        <f t="shared" si="386"/>
        <v>0.32198610847631237</v>
      </c>
      <c r="BL153" s="8">
        <f t="shared" si="387"/>
        <v>0.27460495671956248</v>
      </c>
      <c r="BM153" s="8">
        <f t="shared" si="388"/>
        <v>0.28190796093988352</v>
      </c>
      <c r="BN153" s="8">
        <f t="shared" si="389"/>
        <v>0.71797430140664242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1.1910000000000001</v>
      </c>
      <c r="F154">
        <f>VLOOKUP(B154,home!$B$2:$E$405,3,FALSE)</f>
        <v>1.0196000000000001</v>
      </c>
      <c r="G154">
        <f>VLOOKUP(C154,away!$B$2:$E$405,4,FALSE)</f>
        <v>1.0634999999999999</v>
      </c>
      <c r="H154">
        <f>VLOOKUP(A154,away!$A$2:$E$405,3,FALSE)</f>
        <v>1.03</v>
      </c>
      <c r="I154">
        <f>VLOOKUP(C154,away!$B$2:$E$405,3,FALSE)</f>
        <v>1.1003000000000001</v>
      </c>
      <c r="J154">
        <f>VLOOKUP(B154,home!$B$2:$E$405,4,FALSE)</f>
        <v>0.83220000000000005</v>
      </c>
      <c r="K154" s="3">
        <f t="shared" si="334"/>
        <v>1.2914544185999999</v>
      </c>
      <c r="L154" s="3">
        <f t="shared" si="335"/>
        <v>0.94313974980000015</v>
      </c>
      <c r="M154" s="5">
        <f t="shared" si="336"/>
        <v>0.10703555945231596</v>
      </c>
      <c r="N154" s="5">
        <f t="shared" si="337"/>
        <v>0.13823154620201644</v>
      </c>
      <c r="O154" s="5">
        <f t="shared" si="338"/>
        <v>0.10094949076156032</v>
      </c>
      <c r="P154" s="5">
        <f t="shared" si="339"/>
        <v>0.13037166589943694</v>
      </c>
      <c r="Q154" s="5">
        <f t="shared" si="340"/>
        <v>8.9259870566252078E-2</v>
      </c>
      <c r="R154" s="5">
        <f t="shared" si="341"/>
        <v>4.7604738729647711E-2</v>
      </c>
      <c r="S154" s="5">
        <f t="shared" si="342"/>
        <v>3.969888922047074E-2</v>
      </c>
      <c r="T154" s="5">
        <f t="shared" si="343"/>
        <v>8.4184531993035383E-2</v>
      </c>
      <c r="U154" s="5">
        <f t="shared" si="344"/>
        <v>6.1479350178702076E-2</v>
      </c>
      <c r="V154" s="5">
        <f t="shared" si="345"/>
        <v>5.3726800373765232E-3</v>
      </c>
      <c r="W154" s="5">
        <f t="shared" si="346"/>
        <v>3.8425018082150125E-2</v>
      </c>
      <c r="X154" s="5">
        <f t="shared" si="347"/>
        <v>3.6240161940059551E-2</v>
      </c>
      <c r="Y154" s="5">
        <f t="shared" si="348"/>
        <v>1.7089768632429624E-2</v>
      </c>
      <c r="Z154" s="5">
        <f t="shared" si="349"/>
        <v>1.496597379159144E-2</v>
      </c>
      <c r="AA154" s="5">
        <f t="shared" si="350"/>
        <v>1.9327872981802559E-2</v>
      </c>
      <c r="AB154" s="5">
        <f t="shared" si="351"/>
        <v>1.2480533482244234E-2</v>
      </c>
      <c r="AC154" s="5">
        <f t="shared" si="352"/>
        <v>4.0900265435237903E-4</v>
      </c>
      <c r="AD154" s="5">
        <f t="shared" si="353"/>
        <v>1.2406039846744406E-2</v>
      </c>
      <c r="AE154" s="5">
        <f t="shared" si="354"/>
        <v>1.1700629317067352E-2</v>
      </c>
      <c r="AF154" s="5">
        <f t="shared" si="355"/>
        <v>5.5176643033007233E-3</v>
      </c>
      <c r="AG154" s="5">
        <f t="shared" si="356"/>
        <v>1.7346428434984792E-3</v>
      </c>
      <c r="AH154" s="5">
        <f t="shared" si="357"/>
        <v>3.5287511943287273E-3</v>
      </c>
      <c r="AI154" s="5">
        <f t="shared" si="358"/>
        <v>4.5572213220558613E-3</v>
      </c>
      <c r="AJ154" s="5">
        <f t="shared" si="359"/>
        <v>2.9427218064535876E-3</v>
      </c>
      <c r="AK154" s="5">
        <f t="shared" si="360"/>
        <v>1.2667970265516871E-3</v>
      </c>
      <c r="AL154" s="5">
        <f t="shared" si="361"/>
        <v>1.9926969197172725E-5</v>
      </c>
      <c r="AM154" s="5">
        <f t="shared" si="362"/>
        <v>3.2043669954811452E-3</v>
      </c>
      <c r="AN154" s="5">
        <f t="shared" si="363"/>
        <v>3.0221658863854653E-3</v>
      </c>
      <c r="AO154" s="5">
        <f t="shared" si="364"/>
        <v>1.4251623889698416E-3</v>
      </c>
      <c r="AP154" s="5">
        <f t="shared" si="365"/>
        <v>4.4804243298579571E-4</v>
      </c>
      <c r="AQ154" s="5">
        <f t="shared" si="366"/>
        <v>1.0564165703650165E-4</v>
      </c>
      <c r="AR154" s="5">
        <f t="shared" si="367"/>
        <v>6.6562110370512969E-4</v>
      </c>
      <c r="AS154" s="5">
        <f t="shared" si="368"/>
        <v>8.5961931549339838E-4</v>
      </c>
      <c r="AT154" s="5">
        <f t="shared" si="369"/>
        <v>5.5507958165392835E-4</v>
      </c>
      <c r="AU154" s="5">
        <f t="shared" si="370"/>
        <v>2.3895332613386853E-4</v>
      </c>
      <c r="AV154" s="5">
        <f t="shared" si="371"/>
        <v>7.7149332218687757E-5</v>
      </c>
      <c r="AW154" s="5">
        <f t="shared" si="372"/>
        <v>6.7420796723363078E-7</v>
      </c>
      <c r="AX154" s="5">
        <f t="shared" si="373"/>
        <v>6.8971565252168873E-4</v>
      </c>
      <c r="AY154" s="5">
        <f t="shared" si="374"/>
        <v>6.5049824795244938E-4</v>
      </c>
      <c r="AZ154" s="5">
        <f t="shared" si="375"/>
        <v>3.0675537740960576E-4</v>
      </c>
      <c r="BA154" s="5">
        <f t="shared" si="376"/>
        <v>9.6437729966633402E-5</v>
      </c>
      <c r="BB154" s="5">
        <f t="shared" si="377"/>
        <v>2.2738564128002648E-5</v>
      </c>
      <c r="BC154" s="5">
        <f t="shared" si="378"/>
        <v>4.2891287364991364E-6</v>
      </c>
      <c r="BD154" s="5">
        <f t="shared" si="379"/>
        <v>1.0462895353500928E-4</v>
      </c>
      <c r="BE154" s="5">
        <f t="shared" si="380"/>
        <v>1.351235243562818E-4</v>
      </c>
      <c r="BF154" s="5">
        <f t="shared" si="381"/>
        <v>8.7252936293362419E-5</v>
      </c>
      <c r="BG154" s="5">
        <f t="shared" si="382"/>
        <v>3.7561063370629086E-5</v>
      </c>
      <c r="BH154" s="5">
        <f t="shared" si="383"/>
        <v>1.2127100314328373E-5</v>
      </c>
      <c r="BI154" s="5">
        <f t="shared" si="384"/>
        <v>3.1323194571489641E-6</v>
      </c>
      <c r="BJ154" s="8">
        <f t="shared" si="385"/>
        <v>0.44476568778812781</v>
      </c>
      <c r="BK154" s="8">
        <f t="shared" si="386"/>
        <v>0.28355822248110218</v>
      </c>
      <c r="BL154" s="8">
        <f t="shared" si="387"/>
        <v>0.2569137260398785</v>
      </c>
      <c r="BM154" s="8">
        <f t="shared" si="388"/>
        <v>0.38610091444948536</v>
      </c>
      <c r="BN154" s="8">
        <f t="shared" si="389"/>
        <v>0.61345287161122952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1.4861</v>
      </c>
      <c r="F155">
        <f>VLOOKUP(B155,home!$B$2:$E$405,3,FALSE)</f>
        <v>0.56079999999999997</v>
      </c>
      <c r="G155">
        <f>VLOOKUP(C155,away!$B$2:$E$405,4,FALSE)</f>
        <v>1.2337</v>
      </c>
      <c r="H155">
        <f>VLOOKUP(A155,away!$A$2:$E$405,3,FALSE)</f>
        <v>1.1943999999999999</v>
      </c>
      <c r="I155">
        <f>VLOOKUP(C155,away!$B$2:$E$405,3,FALSE)</f>
        <v>0.9768</v>
      </c>
      <c r="J155">
        <f>VLOOKUP(B155,home!$B$2:$E$405,4,FALSE)</f>
        <v>0.9768</v>
      </c>
      <c r="K155" s="3">
        <f t="shared" si="334"/>
        <v>1.028171600456</v>
      </c>
      <c r="L155" s="3">
        <f t="shared" si="335"/>
        <v>1.1396227138559998</v>
      </c>
      <c r="M155" s="5">
        <f t="shared" si="336"/>
        <v>0.11442973479053234</v>
      </c>
      <c r="N155" s="5">
        <f t="shared" si="337"/>
        <v>0.11765340355933727</v>
      </c>
      <c r="O155" s="5">
        <f t="shared" si="338"/>
        <v>0.13040672490780875</v>
      </c>
      <c r="P155" s="5">
        <f t="shared" si="339"/>
        <v>0.13408049105868705</v>
      </c>
      <c r="Q155" s="5">
        <f t="shared" si="340"/>
        <v>6.048394411834971E-2</v>
      </c>
      <c r="R155" s="5">
        <f t="shared" si="341"/>
        <v>7.4307232872254922E-2</v>
      </c>
      <c r="S155" s="5">
        <f t="shared" si="342"/>
        <v>3.9276456673274757E-2</v>
      </c>
      <c r="T155" s="5">
        <f t="shared" si="343"/>
        <v>6.8928876540868322E-2</v>
      </c>
      <c r="U155" s="5">
        <f t="shared" si="344"/>
        <v>7.640058654772304E-2</v>
      </c>
      <c r="V155" s="5">
        <f t="shared" si="345"/>
        <v>5.1134791799797514E-3</v>
      </c>
      <c r="W155" s="5">
        <f t="shared" si="346"/>
        <v>2.0729291208684966E-2</v>
      </c>
      <c r="X155" s="5">
        <f t="shared" si="347"/>
        <v>2.3623571103552874E-2</v>
      </c>
      <c r="Y155" s="5">
        <f t="shared" si="348"/>
        <v>1.3460979106000552E-2</v>
      </c>
      <c r="Z155" s="5">
        <f t="shared" si="349"/>
        <v>2.8227403461669624E-2</v>
      </c>
      <c r="AA155" s="5">
        <f t="shared" si="350"/>
        <v>2.9022614593902096E-2</v>
      </c>
      <c r="AB155" s="5">
        <f t="shared" si="351"/>
        <v>1.4920114048214986E-2</v>
      </c>
      <c r="AC155" s="5">
        <f t="shared" si="352"/>
        <v>3.7447532798462815E-4</v>
      </c>
      <c r="AD155" s="5">
        <f t="shared" si="353"/>
        <v>5.3283171295880278E-3</v>
      </c>
      <c r="AE155" s="5">
        <f t="shared" si="354"/>
        <v>6.0722712275065177E-3</v>
      </c>
      <c r="AF155" s="5">
        <f t="shared" si="355"/>
        <v>3.4600491077803408E-3</v>
      </c>
      <c r="AG155" s="5">
        <f t="shared" si="356"/>
        <v>1.3143835180945537E-3</v>
      </c>
      <c r="AH155" s="5">
        <f t="shared" si="357"/>
        <v>8.0421475345240495E-3</v>
      </c>
      <c r="AI155" s="5">
        <f t="shared" si="358"/>
        <v>8.2687077016748659E-3</v>
      </c>
      <c r="AJ155" s="5">
        <f t="shared" si="359"/>
        <v>4.2508252156669493E-3</v>
      </c>
      <c r="AK155" s="5">
        <f t="shared" si="360"/>
        <v>1.4568592550836697E-3</v>
      </c>
      <c r="AL155" s="5">
        <f t="shared" si="361"/>
        <v>1.7551324734765034E-5</v>
      </c>
      <c r="AM155" s="5">
        <f t="shared" si="362"/>
        <v>1.0956848701731288E-3</v>
      </c>
      <c r="AN155" s="5">
        <f t="shared" si="363"/>
        <v>1.2486673652776596E-3</v>
      </c>
      <c r="AO155" s="5">
        <f t="shared" si="364"/>
        <v>7.1150484576057373E-4</v>
      </c>
      <c r="AP155" s="5">
        <f t="shared" si="365"/>
        <v>2.7028236108245311E-4</v>
      </c>
      <c r="AQ155" s="5">
        <f t="shared" si="366"/>
        <v>7.7004979461048153E-5</v>
      </c>
      <c r="AR155" s="5">
        <f t="shared" si="367"/>
        <v>1.8330027997049258E-3</v>
      </c>
      <c r="AS155" s="5">
        <f t="shared" si="368"/>
        <v>1.8846414222129426E-3</v>
      </c>
      <c r="AT155" s="5">
        <f t="shared" si="369"/>
        <v>9.688673936811763E-4</v>
      </c>
      <c r="AU155" s="5">
        <f t="shared" si="370"/>
        <v>3.3205397959693619E-4</v>
      </c>
      <c r="AV155" s="5">
        <f t="shared" si="371"/>
        <v>8.5352117909991455E-5</v>
      </c>
      <c r="AW155" s="5">
        <f t="shared" si="372"/>
        <v>5.7126037589684736E-7</v>
      </c>
      <c r="AX155" s="5">
        <f t="shared" si="373"/>
        <v>1.8775867776022167E-4</v>
      </c>
      <c r="AY155" s="5">
        <f t="shared" si="374"/>
        <v>2.1397405389911791E-4</v>
      </c>
      <c r="AZ155" s="5">
        <f t="shared" si="375"/>
        <v>1.2192484599964137E-4</v>
      </c>
      <c r="BA155" s="5">
        <f t="shared" si="376"/>
        <v>4.6316107961528703E-5</v>
      </c>
      <c r="BB155" s="5">
        <f t="shared" si="377"/>
        <v>1.319572216259121E-5</v>
      </c>
      <c r="BC155" s="5">
        <f t="shared" si="378"/>
        <v>3.0076289404443897E-6</v>
      </c>
      <c r="BD155" s="5">
        <f t="shared" si="379"/>
        <v>3.4815527085089591E-4</v>
      </c>
      <c r="BE155" s="5">
        <f t="shared" si="380"/>
        <v>3.5796336203795787E-4</v>
      </c>
      <c r="BF155" s="5">
        <f t="shared" si="381"/>
        <v>1.840238814255888E-4</v>
      </c>
      <c r="BG155" s="5">
        <f t="shared" si="382"/>
        <v>6.3069376229157612E-5</v>
      </c>
      <c r="BH155" s="5">
        <f t="shared" si="383"/>
        <v>1.6211535374323644E-5</v>
      </c>
      <c r="BI155" s="5">
        <f t="shared" si="384"/>
        <v>3.3336480543334809E-6</v>
      </c>
      <c r="BJ155" s="8">
        <f t="shared" si="385"/>
        <v>0.32504440807824159</v>
      </c>
      <c r="BK155" s="8">
        <f t="shared" si="386"/>
        <v>0.29350616240909239</v>
      </c>
      <c r="BL155" s="8">
        <f t="shared" si="387"/>
        <v>0.35315248746393157</v>
      </c>
      <c r="BM155" s="8">
        <f t="shared" si="388"/>
        <v>0.36835552731244192</v>
      </c>
      <c r="BN155" s="8">
        <f t="shared" si="389"/>
        <v>0.63136153130697004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1.2639</v>
      </c>
      <c r="F156">
        <f>VLOOKUP(B156,home!$B$2:$E$405,3,FALSE)</f>
        <v>1.4607000000000001</v>
      </c>
      <c r="G156">
        <f>VLOOKUP(C156,away!$B$2:$E$405,4,FALSE)</f>
        <v>1.1868000000000001</v>
      </c>
      <c r="H156">
        <f>VLOOKUP(A156,away!$A$2:$E$405,3,FALSE)</f>
        <v>1.1389</v>
      </c>
      <c r="I156">
        <f>VLOOKUP(C156,away!$B$2:$E$405,3,FALSE)</f>
        <v>1.1707000000000001</v>
      </c>
      <c r="J156">
        <f>VLOOKUP(B156,home!$B$2:$E$405,4,FALSE)</f>
        <v>0.8105</v>
      </c>
      <c r="K156" s="3">
        <f t="shared" si="334"/>
        <v>2.1910449167640005</v>
      </c>
      <c r="L156" s="3">
        <f t="shared" si="335"/>
        <v>1.0806479414150001</v>
      </c>
      <c r="M156" s="5">
        <f t="shared" si="336"/>
        <v>3.7942142012344887E-2</v>
      </c>
      <c r="N156" s="5">
        <f t="shared" si="337"/>
        <v>8.3132937387286096E-2</v>
      </c>
      <c r="O156" s="5">
        <f t="shared" si="338"/>
        <v>4.100209765851609E-2</v>
      </c>
      <c r="P156" s="5">
        <f t="shared" si="339"/>
        <v>8.9837437651352811E-2</v>
      </c>
      <c r="Q156" s="5">
        <f t="shared" si="340"/>
        <v>9.1073999939036587E-2</v>
      </c>
      <c r="R156" s="5">
        <f t="shared" si="341"/>
        <v>2.2154416214186106E-2</v>
      </c>
      <c r="S156" s="5">
        <f t="shared" si="342"/>
        <v>5.3178107347858716E-2</v>
      </c>
      <c r="T156" s="5">
        <f t="shared" si="343"/>
        <v>9.8418930550549732E-2</v>
      </c>
      <c r="U156" s="5">
        <f t="shared" si="344"/>
        <v>4.8541321029966424E-2</v>
      </c>
      <c r="V156" s="5">
        <f t="shared" si="345"/>
        <v>1.3990262980835484E-2</v>
      </c>
      <c r="W156" s="5">
        <f t="shared" si="346"/>
        <v>6.651574153859699E-2</v>
      </c>
      <c r="X156" s="5">
        <f t="shared" si="347"/>
        <v>7.1880099165377048E-2</v>
      </c>
      <c r="Y156" s="5">
        <f t="shared" si="348"/>
        <v>3.8838540595885387E-2</v>
      </c>
      <c r="Z156" s="5">
        <f t="shared" si="349"/>
        <v>7.9803747583704378E-3</v>
      </c>
      <c r="AA156" s="5">
        <f t="shared" si="350"/>
        <v>1.7485359548199287E-2</v>
      </c>
      <c r="AB156" s="5">
        <f t="shared" si="351"/>
        <v>1.9155604077936469E-2</v>
      </c>
      <c r="AC156" s="5">
        <f t="shared" si="352"/>
        <v>2.0703387309055775E-3</v>
      </c>
      <c r="AD156" s="5">
        <f t="shared" si="353"/>
        <v>3.6434744345732753E-2</v>
      </c>
      <c r="AE156" s="5">
        <f t="shared" si="354"/>
        <v>3.9373131473197917E-2</v>
      </c>
      <c r="AF156" s="5">
        <f t="shared" si="355"/>
        <v>2.1274246736786739E-2</v>
      </c>
      <c r="AG156" s="5">
        <f t="shared" si="356"/>
        <v>7.663323647087791E-3</v>
      </c>
      <c r="AH156" s="5">
        <f t="shared" si="357"/>
        <v>2.1559938885883103E-3</v>
      </c>
      <c r="AI156" s="5">
        <f t="shared" si="358"/>
        <v>4.723879450165668E-3</v>
      </c>
      <c r="AJ156" s="5">
        <f t="shared" si="359"/>
        <v>5.1751160283457056E-3</v>
      </c>
      <c r="AK156" s="5">
        <f t="shared" si="360"/>
        <v>3.7796372225235866E-3</v>
      </c>
      <c r="AL156" s="5">
        <f t="shared" si="361"/>
        <v>1.960816303880742E-4</v>
      </c>
      <c r="AM156" s="5">
        <f t="shared" si="362"/>
        <v>1.596603227846273E-2</v>
      </c>
      <c r="AN156" s="5">
        <f t="shared" si="363"/>
        <v>1.7253659914286193E-2</v>
      </c>
      <c r="AO156" s="5">
        <f t="shared" si="364"/>
        <v>9.3225660341239407E-3</v>
      </c>
      <c r="AP156" s="5">
        <f t="shared" si="365"/>
        <v>3.3581372644938129E-3</v>
      </c>
      <c r="AQ156" s="5">
        <f t="shared" si="366"/>
        <v>9.072410304660594E-4</v>
      </c>
      <c r="AR156" s="5">
        <f t="shared" si="367"/>
        <v>4.6597407148125594E-4</v>
      </c>
      <c r="AS156" s="5">
        <f t="shared" si="368"/>
        <v>1.0209701206628308E-3</v>
      </c>
      <c r="AT156" s="5">
        <f t="shared" si="369"/>
        <v>1.1184956965231121E-3</v>
      </c>
      <c r="AU156" s="5">
        <f t="shared" si="370"/>
        <v>8.1689143676312484E-4</v>
      </c>
      <c r="AV156" s="5">
        <f t="shared" si="371"/>
        <v>4.4746145751697143E-4</v>
      </c>
      <c r="AW156" s="5">
        <f t="shared" si="372"/>
        <v>1.2896442312696375E-5</v>
      </c>
      <c r="AX156" s="5">
        <f t="shared" si="373"/>
        <v>5.8303823107692882E-3</v>
      </c>
      <c r="AY156" s="5">
        <f t="shared" si="374"/>
        <v>6.3005906417952628E-3</v>
      </c>
      <c r="AZ156" s="5">
        <f t="shared" si="375"/>
        <v>3.4043601533773325E-3</v>
      </c>
      <c r="BA156" s="5">
        <f t="shared" si="376"/>
        <v>1.2263049305274894E-3</v>
      </c>
      <c r="BB156" s="5">
        <f t="shared" si="377"/>
        <v>3.3130097468039897E-4</v>
      </c>
      <c r="BC156" s="5">
        <f t="shared" si="378"/>
        <v>7.1603943255431281E-5</v>
      </c>
      <c r="BD156" s="5">
        <f t="shared" si="379"/>
        <v>8.3925653516497516E-5</v>
      </c>
      <c r="BE156" s="5">
        <f t="shared" si="380"/>
        <v>1.8388487652341864E-4</v>
      </c>
      <c r="BF156" s="5">
        <f t="shared" si="381"/>
        <v>2.0145001198820618E-4</v>
      </c>
      <c r="BG156" s="5">
        <f t="shared" si="382"/>
        <v>1.4712867491626868E-4</v>
      </c>
      <c r="BH156" s="5">
        <f t="shared" si="383"/>
        <v>8.0591383821378409E-5</v>
      </c>
      <c r="BI156" s="5">
        <f t="shared" si="384"/>
        <v>3.5315868371361529E-5</v>
      </c>
      <c r="BJ156" s="8">
        <f t="shared" si="385"/>
        <v>0.61857787485577487</v>
      </c>
      <c r="BK156" s="8">
        <f t="shared" si="386"/>
        <v>0.20351496099548078</v>
      </c>
      <c r="BL156" s="8">
        <f t="shared" si="387"/>
        <v>0.16877551437051205</v>
      </c>
      <c r="BM156" s="8">
        <f t="shared" si="388"/>
        <v>0.6274179999179329</v>
      </c>
      <c r="BN156" s="8">
        <f t="shared" si="389"/>
        <v>0.3651430308627226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1.3841000000000001</v>
      </c>
      <c r="F157">
        <f>VLOOKUP(B157,home!$B$2:$E$405,3,FALSE)</f>
        <v>0.77410000000000001</v>
      </c>
      <c r="G157">
        <f>VLOOKUP(C157,away!$B$2:$E$405,4,FALSE)</f>
        <v>0.96330000000000005</v>
      </c>
      <c r="H157">
        <f>VLOOKUP(A157,away!$A$2:$E$405,3,FALSE)</f>
        <v>1.1721999999999999</v>
      </c>
      <c r="I157">
        <f>VLOOKUP(C157,away!$B$2:$E$405,3,FALSE)</f>
        <v>1.0237000000000001</v>
      </c>
      <c r="J157">
        <f>VLOOKUP(B157,home!$B$2:$E$405,4,FALSE)</f>
        <v>1.1577999999999999</v>
      </c>
      <c r="K157" s="3">
        <f t="shared" si="334"/>
        <v>1.0321102625730003</v>
      </c>
      <c r="L157" s="3">
        <f t="shared" si="335"/>
        <v>1.3893381638919999</v>
      </c>
      <c r="M157" s="5">
        <f t="shared" si="336"/>
        <v>8.8792914266403913E-2</v>
      </c>
      <c r="N157" s="5">
        <f t="shared" si="337"/>
        <v>9.1644078058120054E-2</v>
      </c>
      <c r="O157" s="5">
        <f t="shared" si="338"/>
        <v>0.12336338447350537</v>
      </c>
      <c r="P157" s="5">
        <f t="shared" si="339"/>
        <v>0.12732461514084362</v>
      </c>
      <c r="Q157" s="5">
        <f t="shared" si="340"/>
        <v>4.7293396733913404E-2</v>
      </c>
      <c r="R157" s="5">
        <f t="shared" si="341"/>
        <v>8.5696729037961425E-2</v>
      </c>
      <c r="S157" s="5">
        <f t="shared" si="342"/>
        <v>4.5644288608786616E-2</v>
      </c>
      <c r="T157" s="5">
        <f t="shared" si="343"/>
        <v>6.5706520982511146E-2</v>
      </c>
      <c r="U157" s="5">
        <f t="shared" si="344"/>
        <v>8.8448473509017633E-2</v>
      </c>
      <c r="V157" s="5">
        <f t="shared" si="345"/>
        <v>7.2724039706526574E-3</v>
      </c>
      <c r="W157" s="5">
        <f t="shared" si="346"/>
        <v>1.6270666707002817E-2</v>
      </c>
      <c r="X157" s="5">
        <f t="shared" si="347"/>
        <v>2.2605458208005986E-2</v>
      </c>
      <c r="Y157" s="5">
        <f t="shared" si="348"/>
        <v>1.5703312900324191E-2</v>
      </c>
      <c r="Z157" s="5">
        <f t="shared" si="349"/>
        <v>3.9687245391050528E-2</v>
      </c>
      <c r="AA157" s="5">
        <f t="shared" si="350"/>
        <v>4.0961613261356257E-2</v>
      </c>
      <c r="AB157" s="5">
        <f t="shared" si="351"/>
        <v>2.1138450709296045E-2</v>
      </c>
      <c r="AC157" s="5">
        <f t="shared" si="352"/>
        <v>6.5176656012069377E-4</v>
      </c>
      <c r="AD157" s="5">
        <f t="shared" si="353"/>
        <v>4.1982805218006118E-3</v>
      </c>
      <c r="AE157" s="5">
        <f t="shared" si="354"/>
        <v>5.8328313516620087E-3</v>
      </c>
      <c r="AF157" s="5">
        <f t="shared" si="355"/>
        <v>4.051887600204895E-3</v>
      </c>
      <c r="AG157" s="5">
        <f t="shared" si="356"/>
        <v>1.8764806929218105E-3</v>
      </c>
      <c r="AH157" s="5">
        <f t="shared" si="357"/>
        <v>1.3784751160383338E-2</v>
      </c>
      <c r="AI157" s="5">
        <f t="shared" si="358"/>
        <v>1.4227383139646719E-2</v>
      </c>
      <c r="AJ157" s="5">
        <f t="shared" si="359"/>
        <v>7.3421140739937255E-3</v>
      </c>
      <c r="AK157" s="5">
        <f t="shared" si="360"/>
        <v>2.5259570949168622E-3</v>
      </c>
      <c r="AL157" s="5">
        <f t="shared" si="361"/>
        <v>3.7384030973488517E-5</v>
      </c>
      <c r="AM157" s="5">
        <f t="shared" si="362"/>
        <v>8.6661768234214869E-4</v>
      </c>
      <c r="AN157" s="5">
        <f t="shared" si="363"/>
        <v>1.2040250195815814E-3</v>
      </c>
      <c r="AO157" s="5">
        <f t="shared" si="364"/>
        <v>8.3639895499275189E-4</v>
      </c>
      <c r="AP157" s="5">
        <f t="shared" si="365"/>
        <v>3.8734699613693921E-4</v>
      </c>
      <c r="AQ157" s="5">
        <f t="shared" si="366"/>
        <v>1.3453899110049415E-4</v>
      </c>
      <c r="AR157" s="5">
        <f t="shared" si="367"/>
        <v>3.8303361733750194E-3</v>
      </c>
      <c r="AS157" s="5">
        <f t="shared" si="368"/>
        <v>3.9533292736449524E-3</v>
      </c>
      <c r="AT157" s="5">
        <f t="shared" si="369"/>
        <v>2.0401358573296103E-3</v>
      </c>
      <c r="AU157" s="5">
        <f t="shared" si="370"/>
        <v>7.0188171846435248E-4</v>
      </c>
      <c r="AV157" s="5">
        <f t="shared" si="371"/>
        <v>1.8110483118485783E-4</v>
      </c>
      <c r="AW157" s="5">
        <f t="shared" si="372"/>
        <v>1.4890788287927423E-6</v>
      </c>
      <c r="AX157" s="5">
        <f t="shared" si="373"/>
        <v>1.4907416727875992E-4</v>
      </c>
      <c r="AY157" s="5">
        <f t="shared" si="374"/>
        <v>2.0711442985080116E-4</v>
      </c>
      <c r="AZ157" s="5">
        <f t="shared" si="375"/>
        <v>1.4387599084222529E-4</v>
      </c>
      <c r="BA157" s="5">
        <f t="shared" si="376"/>
        <v>6.6630801648293175E-5</v>
      </c>
      <c r="BB157" s="5">
        <f t="shared" si="377"/>
        <v>2.3143178905172911E-5</v>
      </c>
      <c r="BC157" s="5">
        <f t="shared" si="378"/>
        <v>6.4307403373473981E-6</v>
      </c>
      <c r="BD157" s="5">
        <f t="shared" si="379"/>
        <v>8.8693870436765978E-4</v>
      </c>
      <c r="BE157" s="5">
        <f t="shared" si="380"/>
        <v>9.1541853905106202E-4</v>
      </c>
      <c r="BF157" s="5">
        <f t="shared" si="381"/>
        <v>4.7240643435209192E-4</v>
      </c>
      <c r="BG157" s="5">
        <f t="shared" si="382"/>
        <v>1.625251763334375E-4</v>
      </c>
      <c r="BH157" s="5">
        <f t="shared" si="383"/>
        <v>4.1935975605056828E-5</v>
      </c>
      <c r="BI157" s="5">
        <f t="shared" si="384"/>
        <v>8.6565101585980305E-6</v>
      </c>
      <c r="BJ157" s="8">
        <f t="shared" si="385"/>
        <v>0.27920811070948343</v>
      </c>
      <c r="BK157" s="8">
        <f t="shared" si="386"/>
        <v>0.26993048700763173</v>
      </c>
      <c r="BL157" s="8">
        <f t="shared" si="387"/>
        <v>0.41068352565394406</v>
      </c>
      <c r="BM157" s="8">
        <f t="shared" si="388"/>
        <v>0.43518862570033995</v>
      </c>
      <c r="BN157" s="8">
        <f t="shared" si="389"/>
        <v>0.56411511771074785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1.3841000000000001</v>
      </c>
      <c r="F158">
        <f>VLOOKUP(B158,home!$B$2:$E$405,3,FALSE)</f>
        <v>0.96330000000000005</v>
      </c>
      <c r="G158">
        <f>VLOOKUP(C158,away!$B$2:$E$405,4,FALSE)</f>
        <v>1.0386</v>
      </c>
      <c r="H158">
        <f>VLOOKUP(A158,away!$A$2:$E$405,3,FALSE)</f>
        <v>1.1721999999999999</v>
      </c>
      <c r="I158">
        <f>VLOOKUP(C158,away!$B$2:$E$405,3,FALSE)</f>
        <v>1.0130999999999999</v>
      </c>
      <c r="J158">
        <f>VLOOKUP(B158,home!$B$2:$E$405,4,FALSE)</f>
        <v>0.6825</v>
      </c>
      <c r="K158" s="3">
        <f t="shared" si="334"/>
        <v>1.3847690462580002</v>
      </c>
      <c r="L158" s="3">
        <f t="shared" si="335"/>
        <v>0.81050684714999988</v>
      </c>
      <c r="M158" s="5">
        <f t="shared" si="336"/>
        <v>0.11132784264962871</v>
      </c>
      <c r="N158" s="5">
        <f t="shared" si="337"/>
        <v>0.15416335048788707</v>
      </c>
      <c r="O158" s="5">
        <f t="shared" si="338"/>
        <v>9.0231978745961852E-2</v>
      </c>
      <c r="P158" s="5">
        <f t="shared" si="339"/>
        <v>0.12495045115001772</v>
      </c>
      <c r="Q158" s="5">
        <f t="shared" si="340"/>
        <v>0.10674031791152462</v>
      </c>
      <c r="R158" s="5">
        <f t="shared" si="341"/>
        <v>3.6566818302747668E-2</v>
      </c>
      <c r="S158" s="5">
        <f t="shared" si="342"/>
        <v>3.5059996832349116E-2</v>
      </c>
      <c r="T158" s="5">
        <f t="shared" si="343"/>
        <v>8.6513758534258467E-2</v>
      </c>
      <c r="U158" s="5">
        <f t="shared" si="344"/>
        <v>5.0636598105785476E-2</v>
      </c>
      <c r="V158" s="5">
        <f t="shared" si="345"/>
        <v>4.3722340124816581E-3</v>
      </c>
      <c r="W158" s="5">
        <f t="shared" si="346"/>
        <v>4.9270229410539233E-2</v>
      </c>
      <c r="X158" s="5">
        <f t="shared" si="347"/>
        <v>3.9933858297893345E-2</v>
      </c>
      <c r="Y158" s="5">
        <f t="shared" si="348"/>
        <v>1.6183332791780199E-2</v>
      </c>
      <c r="Z158" s="5">
        <f t="shared" si="349"/>
        <v>9.8792188709556413E-3</v>
      </c>
      <c r="AA158" s="5">
        <f t="shared" si="350"/>
        <v>1.3680436493707281E-2</v>
      </c>
      <c r="AB158" s="5">
        <f t="shared" si="351"/>
        <v>9.4721224978920882E-3</v>
      </c>
      <c r="AC158" s="5">
        <f t="shared" si="352"/>
        <v>3.067025953428783E-4</v>
      </c>
      <c r="AD158" s="5">
        <f t="shared" si="353"/>
        <v>1.7056972147436317E-2</v>
      </c>
      <c r="AE158" s="5">
        <f t="shared" si="354"/>
        <v>1.3824792717143972E-2</v>
      </c>
      <c r="AF158" s="5">
        <f t="shared" si="355"/>
        <v>5.6025445788373202E-3</v>
      </c>
      <c r="AG158" s="5">
        <f t="shared" si="356"/>
        <v>1.5136335808702535E-3</v>
      </c>
      <c r="AH158" s="5">
        <f t="shared" si="357"/>
        <v>2.0017936348507592E-3</v>
      </c>
      <c r="AI158" s="5">
        <f t="shared" si="358"/>
        <v>2.7720218625376211E-3</v>
      </c>
      <c r="AJ158" s="5">
        <f t="shared" si="359"/>
        <v>1.9193050353962741E-3</v>
      </c>
      <c r="AK158" s="5">
        <f t="shared" si="360"/>
        <v>8.8593140111462531E-4</v>
      </c>
      <c r="AL158" s="5">
        <f t="shared" si="361"/>
        <v>1.3769287806135991E-5</v>
      </c>
      <c r="AM158" s="5">
        <f t="shared" si="362"/>
        <v>4.7239934105309297E-3</v>
      </c>
      <c r="AN158" s="5">
        <f t="shared" si="363"/>
        <v>3.8288290051267989E-3</v>
      </c>
      <c r="AO158" s="5">
        <f t="shared" si="364"/>
        <v>1.5516460626108963E-3</v>
      </c>
      <c r="AP158" s="5">
        <f t="shared" si="365"/>
        <v>4.1920658603315629E-4</v>
      </c>
      <c r="AQ158" s="5">
        <f t="shared" si="366"/>
        <v>8.4942452087562157E-5</v>
      </c>
      <c r="AR158" s="5">
        <f t="shared" si="367"/>
        <v>3.2449348952556551E-4</v>
      </c>
      <c r="AS158" s="5">
        <f t="shared" si="368"/>
        <v>4.4934854000724776E-4</v>
      </c>
      <c r="AT158" s="5">
        <f t="shared" si="369"/>
        <v>3.1112197459163074E-4</v>
      </c>
      <c r="AU158" s="5">
        <f t="shared" si="370"/>
        <v>1.4361069334171942E-4</v>
      </c>
      <c r="AV158" s="5">
        <f t="shared" si="371"/>
        <v>4.9716910712815731E-5</v>
      </c>
      <c r="AW158" s="5">
        <f t="shared" si="372"/>
        <v>4.2928232966987227E-7</v>
      </c>
      <c r="AX158" s="5">
        <f t="shared" si="373"/>
        <v>1.090273308271665E-3</v>
      </c>
      <c r="AY158" s="5">
        <f t="shared" si="374"/>
        <v>8.8367398161906714E-4</v>
      </c>
      <c r="AZ158" s="5">
        <f t="shared" si="375"/>
        <v>3.5811190637527853E-4</v>
      </c>
      <c r="BA158" s="5">
        <f t="shared" si="376"/>
        <v>9.6750717387700981E-5</v>
      </c>
      <c r="BB158" s="5">
        <f t="shared" si="377"/>
        <v>1.9604279727351546E-5</v>
      </c>
      <c r="BC158" s="5">
        <f t="shared" si="378"/>
        <v>3.1778805904924732E-6</v>
      </c>
      <c r="BD158" s="5">
        <f t="shared" si="379"/>
        <v>4.3834032519344586E-5</v>
      </c>
      <c r="BE158" s="5">
        <f t="shared" si="380"/>
        <v>6.0700011405454968E-5</v>
      </c>
      <c r="BF158" s="5">
        <f t="shared" si="381"/>
        <v>4.2027748450890819E-5</v>
      </c>
      <c r="BG158" s="5">
        <f t="shared" si="382"/>
        <v>1.9399575046237077E-5</v>
      </c>
      <c r="BH158" s="5">
        <f t="shared" si="383"/>
        <v>6.7159827586470528E-6</v>
      </c>
      <c r="BI158" s="5">
        <f t="shared" si="384"/>
        <v>1.8600170078753695E-6</v>
      </c>
      <c r="BJ158" s="8">
        <f t="shared" si="385"/>
        <v>0.50386300004853157</v>
      </c>
      <c r="BK158" s="8">
        <f t="shared" si="386"/>
        <v>0.27691467050924529</v>
      </c>
      <c r="BL158" s="8">
        <f t="shared" si="387"/>
        <v>0.20961983505536105</v>
      </c>
      <c r="BM158" s="8">
        <f t="shared" si="388"/>
        <v>0.37541272053703678</v>
      </c>
      <c r="BN158" s="8">
        <f t="shared" si="389"/>
        <v>0.62398075924776764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1.5625</v>
      </c>
      <c r="F160">
        <f>VLOOKUP(B160,home!$B$2:$E$405,3,FALSE)</f>
        <v>1.28</v>
      </c>
      <c r="G160">
        <f>VLOOKUP(C160,away!$B$2:$E$405,4,FALSE)</f>
        <v>1.7067000000000001</v>
      </c>
      <c r="H160">
        <f>VLOOKUP(A160,away!$A$2:$E$405,3,FALSE)</f>
        <v>1.1561999999999999</v>
      </c>
      <c r="I160">
        <f>VLOOKUP(C160,away!$B$2:$E$405,3,FALSE)</f>
        <v>1.1532</v>
      </c>
      <c r="J160">
        <f>VLOOKUP(B160,home!$B$2:$E$405,4,FALSE)</f>
        <v>0.51890000000000003</v>
      </c>
      <c r="K160" s="3">
        <f t="shared" si="334"/>
        <v>3.4134000000000002</v>
      </c>
      <c r="L160" s="3">
        <f t="shared" si="335"/>
        <v>0.69186485397600006</v>
      </c>
      <c r="M160" s="5">
        <f t="shared" si="336"/>
        <v>1.6485651969625183E-2</v>
      </c>
      <c r="N160" s="5">
        <f t="shared" si="337"/>
        <v>5.6272124433118589E-2</v>
      </c>
      <c r="O160" s="5">
        <f t="shared" si="338"/>
        <v>1.1405843192663884E-2</v>
      </c>
      <c r="P160" s="5">
        <f t="shared" si="339"/>
        <v>3.8932705153838898E-2</v>
      </c>
      <c r="Q160" s="5">
        <f t="shared" si="340"/>
        <v>9.6039634770003546E-2</v>
      </c>
      <c r="R160" s="5">
        <f t="shared" si="341"/>
        <v>3.9456510174827753E-3</v>
      </c>
      <c r="S160" s="5">
        <f t="shared" si="342"/>
        <v>2.2985980981955315E-2</v>
      </c>
      <c r="T160" s="5">
        <f t="shared" si="343"/>
        <v>6.6446447886056886E-2</v>
      </c>
      <c r="U160" s="5">
        <f t="shared" si="344"/>
        <v>1.3468085183075705E-2</v>
      </c>
      <c r="V160" s="5">
        <f t="shared" si="345"/>
        <v>6.0315507616433188E-3</v>
      </c>
      <c r="W160" s="5">
        <f t="shared" si="346"/>
        <v>0.10927389644131003</v>
      </c>
      <c r="X160" s="5">
        <f t="shared" si="347"/>
        <v>7.5602768404755508E-2</v>
      </c>
      <c r="Y160" s="5">
        <f t="shared" si="348"/>
        <v>2.6153449161268758E-2</v>
      </c>
      <c r="Z160" s="5">
        <f t="shared" si="349"/>
        <v>9.0995242168365913E-4</v>
      </c>
      <c r="AA160" s="5">
        <f t="shared" si="350"/>
        <v>3.1060315961750017E-3</v>
      </c>
      <c r="AB160" s="5">
        <f t="shared" si="351"/>
        <v>5.301064125191878E-3</v>
      </c>
      <c r="AC160" s="5">
        <f t="shared" si="352"/>
        <v>8.9026122479162525E-4</v>
      </c>
      <c r="AD160" s="5">
        <f t="shared" si="353"/>
        <v>9.3248879528191914E-2</v>
      </c>
      <c r="AE160" s="5">
        <f t="shared" si="354"/>
        <v>6.4515622418198124E-2</v>
      </c>
      <c r="AF160" s="5">
        <f t="shared" si="355"/>
        <v>2.2318045841768695E-2</v>
      </c>
      <c r="AG160" s="5">
        <f t="shared" si="356"/>
        <v>5.1470238424483261E-3</v>
      </c>
      <c r="AH160" s="5">
        <f t="shared" si="357"/>
        <v>1.5739102483831806E-4</v>
      </c>
      <c r="AI160" s="5">
        <f t="shared" si="358"/>
        <v>5.3723852418311488E-4</v>
      </c>
      <c r="AJ160" s="5">
        <f t="shared" si="359"/>
        <v>9.1690498922332257E-4</v>
      </c>
      <c r="AK160" s="5">
        <f t="shared" si="360"/>
        <v>1.0432544967382963E-3</v>
      </c>
      <c r="AL160" s="5">
        <f t="shared" si="361"/>
        <v>8.4098045593997551E-5</v>
      </c>
      <c r="AM160" s="5">
        <f t="shared" si="362"/>
        <v>6.3659145076306059E-2</v>
      </c>
      <c r="AN160" s="5">
        <f t="shared" si="363"/>
        <v>4.4043525112455496E-2</v>
      </c>
      <c r="AO160" s="5">
        <f t="shared" si="364"/>
        <v>1.5236083535258653E-2</v>
      </c>
      <c r="AP160" s="5">
        <f t="shared" si="365"/>
        <v>3.5137702367626237E-3</v>
      </c>
      <c r="AQ160" s="5">
        <f t="shared" si="366"/>
        <v>6.0776353294074675E-4</v>
      </c>
      <c r="AR160" s="5">
        <f t="shared" si="367"/>
        <v>2.1778663683379193E-5</v>
      </c>
      <c r="AS160" s="5">
        <f t="shared" si="368"/>
        <v>7.4339290616846527E-5</v>
      </c>
      <c r="AT160" s="5">
        <f t="shared" si="369"/>
        <v>1.2687486729577203E-4</v>
      </c>
      <c r="AU160" s="5">
        <f t="shared" si="370"/>
        <v>1.4435822400912942E-4</v>
      </c>
      <c r="AV160" s="5">
        <f t="shared" si="371"/>
        <v>1.2318809045819059E-4</v>
      </c>
      <c r="AW160" s="5">
        <f t="shared" si="372"/>
        <v>5.5168586382433523E-6</v>
      </c>
      <c r="AX160" s="5">
        <f t="shared" si="373"/>
        <v>3.6215687633910525E-2</v>
      </c>
      <c r="AY160" s="5">
        <f t="shared" si="374"/>
        <v>2.5056361436475934E-2</v>
      </c>
      <c r="AZ160" s="5">
        <f t="shared" si="375"/>
        <v>8.6678079232086497E-3</v>
      </c>
      <c r="BA160" s="5">
        <f t="shared" si="376"/>
        <v>1.9989838876942568E-3</v>
      </c>
      <c r="BB160" s="5">
        <f t="shared" si="377"/>
        <v>3.4575667388999086E-4</v>
      </c>
      <c r="BC160" s="5">
        <f t="shared" si="378"/>
        <v>4.7843378138425217E-5</v>
      </c>
      <c r="BD160" s="5">
        <f t="shared" si="379"/>
        <v>2.51131532818226E-6</v>
      </c>
      <c r="BE160" s="5">
        <f t="shared" si="380"/>
        <v>8.5721237412173242E-6</v>
      </c>
      <c r="BF160" s="5">
        <f t="shared" si="381"/>
        <v>1.4630043589135616E-5</v>
      </c>
      <c r="BG160" s="5">
        <f t="shared" si="382"/>
        <v>1.6646063595718501E-5</v>
      </c>
      <c r="BH160" s="5">
        <f t="shared" si="383"/>
        <v>1.4204918369406384E-5</v>
      </c>
      <c r="BI160" s="5">
        <f t="shared" si="384"/>
        <v>9.6974136724263516E-6</v>
      </c>
      <c r="BJ160" s="8">
        <f t="shared" si="385"/>
        <v>0.81441062115416174</v>
      </c>
      <c r="BK160" s="8">
        <f t="shared" si="386"/>
        <v>0.11046660957392426</v>
      </c>
      <c r="BL160" s="8">
        <f t="shared" si="387"/>
        <v>4.0438265163931703E-2</v>
      </c>
      <c r="BM160" s="8">
        <f t="shared" si="388"/>
        <v>0.71809299319913089</v>
      </c>
      <c r="BN160" s="8">
        <f t="shared" si="389"/>
        <v>0.22308161053673289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1.3125</v>
      </c>
      <c r="F161">
        <f>VLOOKUP(B161,home!$B$2:$E$405,3,FALSE)</f>
        <v>0.76190000000000002</v>
      </c>
      <c r="G161">
        <f>VLOOKUP(C161,away!$B$2:$E$405,4,FALSE)</f>
        <v>1.3061</v>
      </c>
      <c r="H161">
        <f>VLOOKUP(A161,away!$A$2:$E$405,3,FALSE)</f>
        <v>0.8125</v>
      </c>
      <c r="I161">
        <f>VLOOKUP(C161,away!$B$2:$E$405,3,FALSE)</f>
        <v>0.87909999999999999</v>
      </c>
      <c r="J161">
        <f>VLOOKUP(B161,home!$B$2:$E$405,4,FALSE)</f>
        <v>1.5824</v>
      </c>
      <c r="K161" s="3">
        <f t="shared" si="334"/>
        <v>1.3060918368750001</v>
      </c>
      <c r="L161" s="3">
        <f t="shared" si="335"/>
        <v>1.13025887</v>
      </c>
      <c r="M161" s="5">
        <f t="shared" si="336"/>
        <v>8.7479508039982209E-2</v>
      </c>
      <c r="N161" s="5">
        <f t="shared" si="337"/>
        <v>0.1142562713448617</v>
      </c>
      <c r="O161" s="5">
        <f t="shared" si="338"/>
        <v>9.8874489905426216E-2</v>
      </c>
      <c r="P161" s="5">
        <f t="shared" si="339"/>
        <v>0.12913916414065676</v>
      </c>
      <c r="Q161" s="5">
        <f t="shared" si="340"/>
        <v>7.4614591657649443E-2</v>
      </c>
      <c r="R161" s="5">
        <f t="shared" si="341"/>
        <v>5.5876884616166717E-2</v>
      </c>
      <c r="S161" s="5">
        <f t="shared" si="342"/>
        <v>4.7659515035582287E-2</v>
      </c>
      <c r="T161" s="5">
        <f t="shared" si="343"/>
        <v>8.4333804052486291E-2</v>
      </c>
      <c r="U161" s="5">
        <f t="shared" si="344"/>
        <v>7.2980342867181622E-2</v>
      </c>
      <c r="V161" s="5">
        <f t="shared" si="345"/>
        <v>7.8173354511412822E-3</v>
      </c>
      <c r="W161" s="5">
        <f t="shared" si="346"/>
        <v>3.2484503025272483E-2</v>
      </c>
      <c r="X161" s="5">
        <f t="shared" si="347"/>
        <v>3.6715897681856062E-2</v>
      </c>
      <c r="Y161" s="5">
        <f t="shared" si="348"/>
        <v>2.0749234512465124E-2</v>
      </c>
      <c r="Z161" s="5">
        <f t="shared" si="349"/>
        <v>2.1051781488463001E-2</v>
      </c>
      <c r="AA161" s="5">
        <f t="shared" si="350"/>
        <v>2.7495559953757766E-2</v>
      </c>
      <c r="AB161" s="5">
        <f t="shared" si="351"/>
        <v>1.7955863202955089E-2</v>
      </c>
      <c r="AC161" s="5">
        <f t="shared" si="352"/>
        <v>7.2125760405661928E-4</v>
      </c>
      <c r="AD161" s="5">
        <f t="shared" si="353"/>
        <v>1.0606936056562408E-2</v>
      </c>
      <c r="AE161" s="5">
        <f t="shared" si="354"/>
        <v>1.1988583561452484E-2</v>
      </c>
      <c r="AF161" s="5">
        <f t="shared" si="355"/>
        <v>6.77510145453393E-3</v>
      </c>
      <c r="AG161" s="5">
        <f t="shared" si="356"/>
        <v>2.5525395047122932E-3</v>
      </c>
      <c r="AH161" s="5">
        <f t="shared" si="357"/>
        <v>5.9484906891592798E-3</v>
      </c>
      <c r="AI161" s="5">
        <f t="shared" si="358"/>
        <v>7.7692751308378787E-3</v>
      </c>
      <c r="AJ161" s="5">
        <f t="shared" si="359"/>
        <v>5.0736934134116519E-3</v>
      </c>
      <c r="AK161" s="5">
        <f t="shared" si="360"/>
        <v>2.2089031833544721E-3</v>
      </c>
      <c r="AL161" s="5">
        <f t="shared" si="361"/>
        <v>4.2589450354656299E-5</v>
      </c>
      <c r="AM161" s="5">
        <f t="shared" si="362"/>
        <v>2.7707265195462522E-3</v>
      </c>
      <c r="AN161" s="5">
        <f t="shared" si="363"/>
        <v>3.1316382250613805E-3</v>
      </c>
      <c r="AO161" s="5">
        <f t="shared" si="364"/>
        <v>1.7697809407533408E-3</v>
      </c>
      <c r="AP161" s="5">
        <f t="shared" si="365"/>
        <v>6.6677020208113624E-4</v>
      </c>
      <c r="AQ161" s="5">
        <f t="shared" si="366"/>
        <v>1.8840573378847423E-4</v>
      </c>
      <c r="AR161" s="5">
        <f t="shared" si="367"/>
        <v>1.3446668729069364E-3</v>
      </c>
      <c r="AS161" s="5">
        <f t="shared" si="368"/>
        <v>1.7562584260199829E-3</v>
      </c>
      <c r="AT161" s="5">
        <f t="shared" si="369"/>
        <v>1.1469173968338181E-3</v>
      </c>
      <c r="AU161" s="5">
        <f t="shared" si="370"/>
        <v>4.9932648319152512E-4</v>
      </c>
      <c r="AV161" s="5">
        <f t="shared" si="371"/>
        <v>1.6304156090798821E-4</v>
      </c>
      <c r="AW161" s="5">
        <f t="shared" si="372"/>
        <v>1.7464299618528864E-6</v>
      </c>
      <c r="AX161" s="5">
        <f t="shared" si="373"/>
        <v>6.0313721489874009E-4</v>
      </c>
      <c r="AY161" s="5">
        <f t="shared" si="374"/>
        <v>6.8170118696639717E-4</v>
      </c>
      <c r="AZ161" s="5">
        <f t="shared" si="375"/>
        <v>3.852494066291494E-4</v>
      </c>
      <c r="BA161" s="5">
        <f t="shared" si="376"/>
        <v>1.4514385300161103E-4</v>
      </c>
      <c r="BB161" s="5">
        <f t="shared" si="377"/>
        <v>4.1012531820261758E-5</v>
      </c>
      <c r="BC161" s="5">
        <f t="shared" si="378"/>
        <v>9.2709555742016106E-6</v>
      </c>
      <c r="BD161" s="5">
        <f t="shared" si="379"/>
        <v>2.5330361004970468E-4</v>
      </c>
      <c r="BE161" s="5">
        <f t="shared" si="380"/>
        <v>3.3083777733688752E-4</v>
      </c>
      <c r="BF161" s="5">
        <f t="shared" si="381"/>
        <v>2.160522601547889E-4</v>
      </c>
      <c r="BG161" s="5">
        <f t="shared" si="382"/>
        <v>9.4061364442187914E-5</v>
      </c>
      <c r="BH161" s="5">
        <f t="shared" si="383"/>
        <v>3.0713195065816502E-5</v>
      </c>
      <c r="BI161" s="5">
        <f t="shared" si="384"/>
        <v>8.0228506719624914E-6</v>
      </c>
      <c r="BJ161" s="8">
        <f t="shared" si="385"/>
        <v>0.40547029962197328</v>
      </c>
      <c r="BK161" s="8">
        <f t="shared" si="386"/>
        <v>0.27354107090874025</v>
      </c>
      <c r="BL161" s="8">
        <f t="shared" si="387"/>
        <v>0.30002670475983229</v>
      </c>
      <c r="BM161" s="8">
        <f t="shared" si="388"/>
        <v>0.43916899231726109</v>
      </c>
      <c r="BN161" s="8">
        <f t="shared" si="389"/>
        <v>0.56024090970474305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1.3125</v>
      </c>
      <c r="F162">
        <f>VLOOKUP(B162,home!$B$2:$E$405,3,FALSE)</f>
        <v>1.1429</v>
      </c>
      <c r="G162">
        <f>VLOOKUP(C162,away!$B$2:$E$405,4,FALSE)</f>
        <v>2.2856999999999998</v>
      </c>
      <c r="H162">
        <f>VLOOKUP(A162,away!$A$2:$E$405,3,FALSE)</f>
        <v>0.8125</v>
      </c>
      <c r="I162">
        <f>VLOOKUP(C162,away!$B$2:$E$405,3,FALSE)</f>
        <v>0.87909999999999999</v>
      </c>
      <c r="J162">
        <f>VLOOKUP(B162,home!$B$2:$E$405,4,FALSE)</f>
        <v>2.0512999999999999</v>
      </c>
      <c r="K162" s="3">
        <f t="shared" si="334"/>
        <v>3.4286785706249998</v>
      </c>
      <c r="L162" s="3">
        <f t="shared" si="335"/>
        <v>1.4651794868749999</v>
      </c>
      <c r="M162" s="5">
        <f t="shared" si="336"/>
        <v>7.4924602993965504E-3</v>
      </c>
      <c r="N162" s="5">
        <f t="shared" si="337"/>
        <v>2.5689238069799527E-2</v>
      </c>
      <c r="O162" s="5">
        <f t="shared" si="338"/>
        <v>1.0977799136901147E-2</v>
      </c>
      <c r="P162" s="5">
        <f t="shared" si="339"/>
        <v>3.7639344653318585E-2</v>
      </c>
      <c r="Q162" s="5">
        <f t="shared" si="340"/>
        <v>4.4040070032802803E-2</v>
      </c>
      <c r="R162" s="5">
        <f t="shared" si="341"/>
        <v>8.0422230532108206E-3</v>
      </c>
      <c r="S162" s="5">
        <f t="shared" si="342"/>
        <v>4.7271530622771771E-2</v>
      </c>
      <c r="T162" s="5">
        <f t="shared" si="343"/>
        <v>6.4526607212601075E-2</v>
      </c>
      <c r="U162" s="5">
        <f t="shared" si="344"/>
        <v>2.7574197842730304E-2</v>
      </c>
      <c r="V162" s="5">
        <f t="shared" si="345"/>
        <v>2.638607290679661E-2</v>
      </c>
      <c r="W162" s="5">
        <f t="shared" si="346"/>
        <v>5.0333081456765051E-2</v>
      </c>
      <c r="X162" s="5">
        <f t="shared" si="347"/>
        <v>7.3746998461660593E-2</v>
      </c>
      <c r="Y162" s="5">
        <f t="shared" si="348"/>
        <v>5.4026294682313653E-2</v>
      </c>
      <c r="Z162" s="5">
        <f t="shared" si="349"/>
        <v>3.9277667488125745E-3</v>
      </c>
      <c r="AA162" s="5">
        <f t="shared" si="350"/>
        <v>1.3467049682067102E-2</v>
      </c>
      <c r="AB162" s="5">
        <f t="shared" si="351"/>
        <v>2.3087092327222856E-2</v>
      </c>
      <c r="AC162" s="5">
        <f t="shared" si="352"/>
        <v>8.2846159046923752E-3</v>
      </c>
      <c r="AD162" s="5">
        <f t="shared" si="353"/>
        <v>4.3143989446083227E-2</v>
      </c>
      <c r="AE162" s="5">
        <f t="shared" si="354"/>
        <v>6.321368831835264E-2</v>
      </c>
      <c r="AF162" s="5">
        <f t="shared" si="355"/>
        <v>4.630969970688005E-2</v>
      </c>
      <c r="AG162" s="5">
        <f t="shared" si="356"/>
        <v>2.2617340684620613E-2</v>
      </c>
      <c r="AH162" s="5">
        <f t="shared" si="357"/>
        <v>1.4387208173974742E-3</v>
      </c>
      <c r="AI162" s="5">
        <f t="shared" si="358"/>
        <v>4.932911235722804E-3</v>
      </c>
      <c r="AJ162" s="5">
        <f t="shared" si="359"/>
        <v>8.4566835223590375E-3</v>
      </c>
      <c r="AK162" s="5">
        <f t="shared" si="360"/>
        <v>9.6650831905566535E-3</v>
      </c>
      <c r="AL162" s="5">
        <f t="shared" si="361"/>
        <v>1.6647536371047341E-3</v>
      </c>
      <c r="AM162" s="5">
        <f t="shared" si="362"/>
        <v>2.9585374413011341E-2</v>
      </c>
      <c r="AN162" s="5">
        <f t="shared" si="363"/>
        <v>4.3347883701460713E-2</v>
      </c>
      <c r="AO162" s="5">
        <f t="shared" si="364"/>
        <v>3.1756214999411697E-2</v>
      </c>
      <c r="AP162" s="5">
        <f t="shared" si="365"/>
        <v>1.550951826597673E-2</v>
      </c>
      <c r="AQ162" s="5">
        <f t="shared" si="366"/>
        <v>5.6810570036555583E-3</v>
      </c>
      <c r="AR162" s="5">
        <f t="shared" si="367"/>
        <v>4.2159684579816213E-4</v>
      </c>
      <c r="AS162" s="5">
        <f t="shared" si="368"/>
        <v>1.4455200706312511E-3</v>
      </c>
      <c r="AT162" s="5">
        <f t="shared" si="369"/>
        <v>2.4781118447908547E-3</v>
      </c>
      <c r="AU162" s="5">
        <f t="shared" si="370"/>
        <v>2.8322163259487951E-3</v>
      </c>
      <c r="AV162" s="5">
        <f t="shared" si="371"/>
        <v>2.4276898560387263E-3</v>
      </c>
      <c r="AW162" s="5">
        <f t="shared" si="372"/>
        <v>2.3230848600521144E-4</v>
      </c>
      <c r="AX162" s="5">
        <f t="shared" si="373"/>
        <v>1.6906456542301516E-2</v>
      </c>
      <c r="AY162" s="5">
        <f t="shared" si="374"/>
        <v>2.4770993321523823E-2</v>
      </c>
      <c r="AZ162" s="5">
        <f t="shared" si="375"/>
        <v>1.8146975642107165E-2</v>
      </c>
      <c r="BA162" s="5">
        <f t="shared" si="376"/>
        <v>8.8628588198785638E-3</v>
      </c>
      <c r="BB162" s="5">
        <f t="shared" si="377"/>
        <v>3.2464197344888122E-3</v>
      </c>
      <c r="BC162" s="5">
        <f t="shared" si="378"/>
        <v>9.5131752015183764E-4</v>
      </c>
      <c r="BD162" s="5">
        <f t="shared" si="379"/>
        <v>1.029525083657784E-4</v>
      </c>
      <c r="BE162" s="5">
        <f t="shared" si="380"/>
        <v>3.5299105922583548E-4</v>
      </c>
      <c r="BF162" s="5">
        <f t="shared" si="381"/>
        <v>6.051464401949214E-4</v>
      </c>
      <c r="BG162" s="5">
        <f t="shared" si="382"/>
        <v>6.916175438621097E-4</v>
      </c>
      <c r="BH162" s="5">
        <f t="shared" si="383"/>
        <v>5.9283356292707797E-4</v>
      </c>
      <c r="BI162" s="5">
        <f t="shared" si="384"/>
        <v>4.0652714663106786E-4</v>
      </c>
      <c r="BJ162" s="8">
        <f t="shared" si="385"/>
        <v>0.68641207803584692</v>
      </c>
      <c r="BK162" s="8">
        <f t="shared" si="386"/>
        <v>0.15350977134560445</v>
      </c>
      <c r="BL162" s="8">
        <f t="shared" si="387"/>
        <v>0.11999896401258278</v>
      </c>
      <c r="BM162" s="8">
        <f t="shared" si="388"/>
        <v>0.80542876006189856</v>
      </c>
      <c r="BN162" s="8">
        <f t="shared" si="389"/>
        <v>0.13388113524542941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1.3523000000000001</v>
      </c>
      <c r="F163">
        <f>VLOOKUP(B163,home!$B$2:$E$405,3,FALSE)</f>
        <v>0.73950000000000005</v>
      </c>
      <c r="G163">
        <f>VLOOKUP(C163,away!$B$2:$E$405,4,FALSE)</f>
        <v>0.98599999999999999</v>
      </c>
      <c r="H163">
        <f>VLOOKUP(A163,away!$A$2:$E$405,3,FALSE)</f>
        <v>1.1932</v>
      </c>
      <c r="I163">
        <f>VLOOKUP(C163,away!$B$2:$E$405,3,FALSE)</f>
        <v>0.83809999999999996</v>
      </c>
      <c r="J163">
        <f>VLOOKUP(B163,home!$B$2:$E$405,4,FALSE)</f>
        <v>1.1733</v>
      </c>
      <c r="K163" s="3">
        <f t="shared" si="334"/>
        <v>0.98602548810000012</v>
      </c>
      <c r="L163" s="3">
        <f t="shared" si="335"/>
        <v>1.173324545436</v>
      </c>
      <c r="M163" s="5">
        <f t="shared" si="336"/>
        <v>0.11540010286439054</v>
      </c>
      <c r="N163" s="5">
        <f t="shared" si="337"/>
        <v>0.11378744275365089</v>
      </c>
      <c r="O163" s="5">
        <f t="shared" si="338"/>
        <v>0.13540177323662866</v>
      </c>
      <c r="P163" s="5">
        <f t="shared" si="339"/>
        <v>0.13350959954525232</v>
      </c>
      <c r="Q163" s="5">
        <f t="shared" si="340"/>
        <v>5.6098659390409721E-2</v>
      </c>
      <c r="R163" s="5">
        <f t="shared" si="341"/>
        <v>7.9435112017047838E-2</v>
      </c>
      <c r="S163" s="5">
        <f t="shared" si="342"/>
        <v>3.861524541204267E-2</v>
      </c>
      <c r="T163" s="5">
        <f t="shared" si="343"/>
        <v>6.5821934028821485E-2</v>
      </c>
      <c r="U163" s="5">
        <f t="shared" si="344"/>
        <v>7.8325045098887783E-2</v>
      </c>
      <c r="V163" s="5">
        <f t="shared" si="345"/>
        <v>4.9638950085029322E-3</v>
      </c>
      <c r="W163" s="5">
        <f t="shared" si="346"/>
        <v>1.8438236002394803E-2</v>
      </c>
      <c r="X163" s="5">
        <f t="shared" si="347"/>
        <v>2.1634034876151575E-2</v>
      </c>
      <c r="Y163" s="5">
        <f t="shared" si="348"/>
        <v>1.2691872068503557E-2</v>
      </c>
      <c r="Z163" s="5">
        <f t="shared" si="349"/>
        <v>3.1067722233020123E-2</v>
      </c>
      <c r="AA163" s="5">
        <f t="shared" si="350"/>
        <v>3.0633565978968894E-2</v>
      </c>
      <c r="AB163" s="5">
        <f t="shared" si="351"/>
        <v>1.5102738423328179E-2</v>
      </c>
      <c r="AC163" s="5">
        <f t="shared" si="352"/>
        <v>3.5892929161244504E-4</v>
      </c>
      <c r="AD163" s="5">
        <f t="shared" si="353"/>
        <v>4.5451426634910809E-3</v>
      </c>
      <c r="AE163" s="5">
        <f t="shared" si="354"/>
        <v>5.3329274495824436E-3</v>
      </c>
      <c r="AF163" s="5">
        <f t="shared" si="355"/>
        <v>3.1286273378122436E-3</v>
      </c>
      <c r="AG163" s="5">
        <f t="shared" si="356"/>
        <v>1.2236317496590642E-3</v>
      </c>
      <c r="AH163" s="5">
        <f t="shared" si="357"/>
        <v>9.1131302666975708E-3</v>
      </c>
      <c r="AI163" s="5">
        <f t="shared" si="358"/>
        <v>8.9857787193393553E-3</v>
      </c>
      <c r="AJ163" s="5">
        <f t="shared" si="359"/>
        <v>4.430103423847591E-3</v>
      </c>
      <c r="AK163" s="5">
        <f t="shared" si="360"/>
        <v>1.4560649636109345E-3</v>
      </c>
      <c r="AL163" s="5">
        <f t="shared" si="361"/>
        <v>1.6610212573051574E-5</v>
      </c>
      <c r="AM163" s="5">
        <f t="shared" si="362"/>
        <v>8.9632530265058613E-4</v>
      </c>
      <c r="AN163" s="5">
        <f t="shared" si="363"/>
        <v>1.0516804782952842E-3</v>
      </c>
      <c r="AO163" s="5">
        <f t="shared" si="364"/>
        <v>6.1698125956986469E-4</v>
      </c>
      <c r="AP163" s="5">
        <f t="shared" si="365"/>
        <v>2.4130641864244731E-4</v>
      </c>
      <c r="AQ163" s="5">
        <f t="shared" si="366"/>
        <v>7.0782685991109716E-5</v>
      </c>
      <c r="AR163" s="5">
        <f t="shared" si="367"/>
        <v>2.138531885534394E-3</v>
      </c>
      <c r="AS163" s="5">
        <f t="shared" si="368"/>
        <v>2.1086469462514644E-3</v>
      </c>
      <c r="AT163" s="5">
        <f t="shared" si="369"/>
        <v>1.0395898172040874E-3</v>
      </c>
      <c r="AU163" s="5">
        <f t="shared" si="370"/>
        <v>3.4168735231081683E-4</v>
      </c>
      <c r="AV163" s="5">
        <f t="shared" si="371"/>
        <v>8.4228109584967437E-5</v>
      </c>
      <c r="AW163" s="5">
        <f t="shared" si="372"/>
        <v>5.3380051325421389E-7</v>
      </c>
      <c r="AX163" s="5">
        <f t="shared" si="373"/>
        <v>1.47299932340404E-4</v>
      </c>
      <c r="AY163" s="5">
        <f t="shared" si="374"/>
        <v>1.7283062615605811E-4</v>
      </c>
      <c r="AZ163" s="5">
        <f t="shared" si="375"/>
        <v>1.0139320793598806E-4</v>
      </c>
      <c r="BA163" s="5">
        <f t="shared" si="376"/>
        <v>3.9655713203930327E-5</v>
      </c>
      <c r="BB163" s="5">
        <f t="shared" si="377"/>
        <v>1.1632255417235493E-5</v>
      </c>
      <c r="BC163" s="5">
        <f t="shared" si="378"/>
        <v>2.7296821599646546E-6</v>
      </c>
      <c r="BD163" s="5">
        <f t="shared" si="379"/>
        <v>4.1819865874917202E-4</v>
      </c>
      <c r="BE163" s="5">
        <f t="shared" si="380"/>
        <v>4.1235453661591775E-4</v>
      </c>
      <c r="BF163" s="5">
        <f t="shared" si="381"/>
        <v>2.0329604161847982E-4</v>
      </c>
      <c r="BG163" s="5">
        <f t="shared" si="382"/>
        <v>6.681835955521985E-5</v>
      </c>
      <c r="BH163" s="5">
        <f t="shared" si="383"/>
        <v>1.6471151398619233E-5</v>
      </c>
      <c r="BI163" s="5">
        <f t="shared" si="384"/>
        <v>3.2481950194785075E-6</v>
      </c>
      <c r="BJ163" s="8">
        <f t="shared" si="385"/>
        <v>0.30605512588283984</v>
      </c>
      <c r="BK163" s="8">
        <f t="shared" si="386"/>
        <v>0.29303721296053004</v>
      </c>
      <c r="BL163" s="8">
        <f t="shared" si="387"/>
        <v>0.3697163831821994</v>
      </c>
      <c r="BM163" s="8">
        <f t="shared" si="388"/>
        <v>0.36607145762556659</v>
      </c>
      <c r="BN163" s="8">
        <f t="shared" si="389"/>
        <v>0.63363268980738008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1.5163</v>
      </c>
      <c r="F164">
        <f>VLOOKUP(B164,home!$B$2:$E$405,3,FALSE)</f>
        <v>1.1540999999999999</v>
      </c>
      <c r="G164">
        <f>VLOOKUP(C164,away!$B$2:$E$405,4,FALSE)</f>
        <v>0.76939999999999997</v>
      </c>
      <c r="H164">
        <f>VLOOKUP(A164,away!$A$2:$E$405,3,FALSE)</f>
        <v>1.0435000000000001</v>
      </c>
      <c r="I164">
        <f>VLOOKUP(C164,away!$B$2:$E$405,3,FALSE)</f>
        <v>0.63890000000000002</v>
      </c>
      <c r="J164">
        <f>VLOOKUP(B164,home!$B$2:$E$405,4,FALSE)</f>
        <v>0.47920000000000001</v>
      </c>
      <c r="K164" s="3">
        <f t="shared" si="334"/>
        <v>1.346420632002</v>
      </c>
      <c r="L164" s="3">
        <f t="shared" si="335"/>
        <v>0.31947887828000004</v>
      </c>
      <c r="M164" s="5">
        <f t="shared" si="336"/>
        <v>0.18902055555577899</v>
      </c>
      <c r="N164" s="5">
        <f t="shared" si="337"/>
        <v>0.25450117587278115</v>
      </c>
      <c r="O164" s="5">
        <f t="shared" si="338"/>
        <v>6.03880750608227E-2</v>
      </c>
      <c r="P164" s="5">
        <f t="shared" si="339"/>
        <v>8.1307750188777117E-2</v>
      </c>
      <c r="Q164" s="5">
        <f t="shared" si="340"/>
        <v>0.17133281703194109</v>
      </c>
      <c r="R164" s="5">
        <f t="shared" si="341"/>
        <v>9.6463572409600396E-3</v>
      </c>
      <c r="S164" s="5">
        <f t="shared" si="342"/>
        <v>8.743692215540189E-3</v>
      </c>
      <c r="T164" s="5">
        <f t="shared" si="343"/>
        <v>5.4737216197917021E-2</v>
      </c>
      <c r="U164" s="5">
        <f t="shared" si="344"/>
        <v>1.2988054412890486E-2</v>
      </c>
      <c r="V164" s="5">
        <f t="shared" si="345"/>
        <v>4.1790278093673319E-4</v>
      </c>
      <c r="W164" s="5">
        <f t="shared" si="346"/>
        <v>7.6895346596943054E-2</v>
      </c>
      <c r="X164" s="5">
        <f t="shared" si="347"/>
        <v>2.4566439075743182E-2</v>
      </c>
      <c r="Y164" s="5">
        <f t="shared" si="348"/>
        <v>3.9242291996261962E-3</v>
      </c>
      <c r="Z164" s="5">
        <f t="shared" si="349"/>
        <v>1.02726913027669E-3</v>
      </c>
      <c r="AA164" s="5">
        <f t="shared" si="350"/>
        <v>1.3831363516232859E-3</v>
      </c>
      <c r="AB164" s="5">
        <f t="shared" si="351"/>
        <v>9.3114166034878273E-4</v>
      </c>
      <c r="AC164" s="5">
        <f t="shared" si="352"/>
        <v>1.1235132210783616E-5</v>
      </c>
      <c r="AD164" s="5">
        <f t="shared" si="353"/>
        <v>2.5883370290767226E-2</v>
      </c>
      <c r="AE164" s="5">
        <f t="shared" si="354"/>
        <v>8.2691901066001914E-3</v>
      </c>
      <c r="AF164" s="5">
        <f t="shared" si="355"/>
        <v>1.3209157897703515E-3</v>
      </c>
      <c r="AG164" s="5">
        <f t="shared" si="356"/>
        <v>1.4066823160605743E-4</v>
      </c>
      <c r="AH164" s="5">
        <f t="shared" si="357"/>
        <v>8.2047697358117008E-5</v>
      </c>
      <c r="AI164" s="5">
        <f t="shared" si="358"/>
        <v>1.1047071253122474E-4</v>
      </c>
      <c r="AJ164" s="5">
        <f t="shared" si="359"/>
        <v>7.437002329200146E-5</v>
      </c>
      <c r="AK164" s="5">
        <f t="shared" si="360"/>
        <v>3.3377777920940022E-5</v>
      </c>
      <c r="AL164" s="5">
        <f t="shared" si="361"/>
        <v>1.9331301200470908E-7</v>
      </c>
      <c r="AM164" s="5">
        <f t="shared" si="362"/>
        <v>6.9699807570473187E-3</v>
      </c>
      <c r="AN164" s="5">
        <f t="shared" si="363"/>
        <v>2.2267616338946627E-3</v>
      </c>
      <c r="AO164" s="5">
        <f t="shared" si="364"/>
        <v>3.5570165449680342E-4</v>
      </c>
      <c r="AP164" s="5">
        <f t="shared" si="365"/>
        <v>3.7879721860326303E-5</v>
      </c>
      <c r="AQ164" s="5">
        <f t="shared" si="366"/>
        <v>3.0254427623738602E-6</v>
      </c>
      <c r="AR164" s="5">
        <f t="shared" si="367"/>
        <v>5.2425012634856279E-6</v>
      </c>
      <c r="AS164" s="5">
        <f t="shared" si="368"/>
        <v>7.0586118644536034E-6</v>
      </c>
      <c r="AT164" s="5">
        <f t="shared" si="369"/>
        <v>4.7519303237972191E-6</v>
      </c>
      <c r="AU164" s="5">
        <f t="shared" si="370"/>
        <v>2.1326990099321733E-6</v>
      </c>
      <c r="AV164" s="5">
        <f t="shared" si="371"/>
        <v>7.1787748720572917E-7</v>
      </c>
      <c r="AW164" s="5">
        <f t="shared" si="372"/>
        <v>2.3098378612996773E-9</v>
      </c>
      <c r="AX164" s="5">
        <f t="shared" si="373"/>
        <v>1.5640876493242366E-3</v>
      </c>
      <c r="AY164" s="5">
        <f t="shared" si="374"/>
        <v>4.9969296773770913E-4</v>
      </c>
      <c r="AZ164" s="5">
        <f t="shared" si="375"/>
        <v>7.9820674408623773E-5</v>
      </c>
      <c r="BA164" s="5">
        <f t="shared" si="376"/>
        <v>8.5003398412067435E-6</v>
      </c>
      <c r="BB164" s="5">
        <f t="shared" si="377"/>
        <v>6.7891975936688085E-7</v>
      </c>
      <c r="BC164" s="5">
        <f t="shared" si="378"/>
        <v>4.338010463293172E-8</v>
      </c>
      <c r="BD164" s="5">
        <f t="shared" si="379"/>
        <v>2.7914473717331197E-7</v>
      </c>
      <c r="BE164" s="5">
        <f t="shared" si="380"/>
        <v>3.7584623344492297E-7</v>
      </c>
      <c r="BF164" s="5">
        <f t="shared" si="381"/>
        <v>2.5302356158524225E-7</v>
      </c>
      <c r="BG164" s="5">
        <f t="shared" si="382"/>
        <v>1.1355871456699961E-7</v>
      </c>
      <c r="BH164" s="5">
        <f t="shared" si="383"/>
        <v>3.8224449059158587E-8</v>
      </c>
      <c r="BI164" s="5">
        <f t="shared" si="384"/>
        <v>1.029323737203211E-8</v>
      </c>
      <c r="BJ164" s="8">
        <f t="shared" si="385"/>
        <v>0.63331754153493303</v>
      </c>
      <c r="BK164" s="8">
        <f t="shared" si="386"/>
        <v>0.28000102215399353</v>
      </c>
      <c r="BL164" s="8">
        <f t="shared" si="387"/>
        <v>8.5658004648629674E-2</v>
      </c>
      <c r="BM164" s="8">
        <f t="shared" si="388"/>
        <v>0.23330741585887171</v>
      </c>
      <c r="BN164" s="8">
        <f t="shared" si="389"/>
        <v>0.766196730951061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1.5163</v>
      </c>
      <c r="F165">
        <f>VLOOKUP(B165,home!$B$2:$E$405,3,FALSE)</f>
        <v>0.87929999999999997</v>
      </c>
      <c r="G165">
        <f>VLOOKUP(C165,away!$B$2:$E$405,4,FALSE)</f>
        <v>0.98929999999999996</v>
      </c>
      <c r="H165">
        <f>VLOOKUP(A165,away!$A$2:$E$405,3,FALSE)</f>
        <v>1.0435000000000001</v>
      </c>
      <c r="I165">
        <f>VLOOKUP(C165,away!$B$2:$E$405,3,FALSE)</f>
        <v>1.2778</v>
      </c>
      <c r="J165">
        <f>VLOOKUP(B165,home!$B$2:$E$405,4,FALSE)</f>
        <v>1.1979</v>
      </c>
      <c r="K165" s="3">
        <f t="shared" si="334"/>
        <v>1.3190164662870001</v>
      </c>
      <c r="L165" s="3">
        <f t="shared" si="335"/>
        <v>1.59726105297</v>
      </c>
      <c r="M165" s="5">
        <f t="shared" si="336"/>
        <v>5.4134828552684276E-2</v>
      </c>
      <c r="N165" s="5">
        <f t="shared" si="337"/>
        <v>7.140473026061421E-2</v>
      </c>
      <c r="O165" s="5">
        <f t="shared" si="338"/>
        <v>8.6467453256410892E-2</v>
      </c>
      <c r="P165" s="5">
        <f t="shared" si="339"/>
        <v>0.11405199464310746</v>
      </c>
      <c r="Q165" s="5">
        <f t="shared" si="340"/>
        <v>4.7092007492265893E-2</v>
      </c>
      <c r="R165" s="5">
        <f t="shared" si="341"/>
        <v>6.9055547717984583E-2</v>
      </c>
      <c r="S165" s="5">
        <f t="shared" si="342"/>
        <v>6.0071574205744972E-2</v>
      </c>
      <c r="T165" s="5">
        <f t="shared" si="343"/>
        <v>7.5218229473567738E-2</v>
      </c>
      <c r="U165" s="5">
        <f t="shared" si="344"/>
        <v>9.1085404528489344E-2</v>
      </c>
      <c r="V165" s="5">
        <f t="shared" si="345"/>
        <v>1.4062179033532003E-2</v>
      </c>
      <c r="W165" s="5">
        <f t="shared" si="346"/>
        <v>2.0705044437603168E-2</v>
      </c>
      <c r="X165" s="5">
        <f t="shared" si="347"/>
        <v>3.3071361080196669E-2</v>
      </c>
      <c r="Y165" s="5">
        <f t="shared" si="348"/>
        <v>2.6411798511053016E-2</v>
      </c>
      <c r="Z165" s="5">
        <f t="shared" si="349"/>
        <v>3.6766578953816041E-2</v>
      </c>
      <c r="AA165" s="5">
        <f t="shared" si="350"/>
        <v>4.8495723049124424E-2</v>
      </c>
      <c r="AB165" s="5">
        <f t="shared" si="351"/>
        <v>3.1983328623144562E-2</v>
      </c>
      <c r="AC165" s="5">
        <f t="shared" si="352"/>
        <v>1.8516494033064671E-3</v>
      </c>
      <c r="AD165" s="5">
        <f t="shared" si="353"/>
        <v>6.8275736371006613E-3</v>
      </c>
      <c r="AE165" s="5">
        <f t="shared" si="354"/>
        <v>1.0905417456825613E-2</v>
      </c>
      <c r="AF165" s="5">
        <f t="shared" si="355"/>
        <v>8.7093992850833524E-3</v>
      </c>
      <c r="AG165" s="5">
        <f t="shared" si="356"/>
        <v>4.6370614242761329E-3</v>
      </c>
      <c r="AH165" s="5">
        <f t="shared" si="357"/>
        <v>1.4681456153469221E-2</v>
      </c>
      <c r="AI165" s="5">
        <f t="shared" si="358"/>
        <v>1.9365082415496504E-2</v>
      </c>
      <c r="AJ165" s="5">
        <f t="shared" si="359"/>
        <v>1.2771431288522364E-2</v>
      </c>
      <c r="AK165" s="5">
        <f t="shared" si="360"/>
        <v>5.6152427225379994E-3</v>
      </c>
      <c r="AL165" s="5">
        <f t="shared" si="361"/>
        <v>1.5604320802183486E-4</v>
      </c>
      <c r="AM165" s="5">
        <f t="shared" si="362"/>
        <v>1.8011364104245562E-3</v>
      </c>
      <c r="AN165" s="5">
        <f t="shared" si="363"/>
        <v>2.876885039457332E-3</v>
      </c>
      <c r="AO165" s="5">
        <f t="shared" si="364"/>
        <v>2.2975682136986302E-3</v>
      </c>
      <c r="AP165" s="5">
        <f t="shared" si="365"/>
        <v>1.2232720747608918E-3</v>
      </c>
      <c r="AQ165" s="5">
        <f t="shared" si="366"/>
        <v>4.8847121055034493E-4</v>
      </c>
      <c r="AR165" s="5">
        <f t="shared" si="367"/>
        <v>4.690023622964625E-3</v>
      </c>
      <c r="AS165" s="5">
        <f t="shared" si="368"/>
        <v>6.1862183859653537E-3</v>
      </c>
      <c r="AT165" s="5">
        <f t="shared" si="369"/>
        <v>4.0798619575678459E-3</v>
      </c>
      <c r="AU165" s="5">
        <f t="shared" si="370"/>
        <v>1.7938017007366343E-3</v>
      </c>
      <c r="AV165" s="5">
        <f t="shared" si="371"/>
        <v>5.9151349513131182E-4</v>
      </c>
      <c r="AW165" s="5">
        <f t="shared" si="372"/>
        <v>9.1320543750619244E-6</v>
      </c>
      <c r="AX165" s="5">
        <f t="shared" si="373"/>
        <v>3.9595476389650905E-4</v>
      </c>
      <c r="AY165" s="5">
        <f t="shared" si="374"/>
        <v>6.3244312310982561E-4</v>
      </c>
      <c r="AZ165" s="5">
        <f t="shared" si="375"/>
        <v>5.050883843810179E-4</v>
      </c>
      <c r="BA165" s="5">
        <f t="shared" si="376"/>
        <v>2.6891933489311357E-4</v>
      </c>
      <c r="BB165" s="5">
        <f t="shared" si="377"/>
        <v>1.0738359500384171E-4</v>
      </c>
      <c r="BC165" s="5">
        <f t="shared" si="378"/>
        <v>3.4303926805508038E-5</v>
      </c>
      <c r="BD165" s="5">
        <f t="shared" si="379"/>
        <v>1.2485320117451078E-3</v>
      </c>
      <c r="BE165" s="5">
        <f t="shared" si="380"/>
        <v>1.6468342821782315E-3</v>
      </c>
      <c r="BF165" s="5">
        <f t="shared" si="381"/>
        <v>1.0861007677195097E-3</v>
      </c>
      <c r="BG165" s="5">
        <f t="shared" si="382"/>
        <v>4.7752826555632862E-4</v>
      </c>
      <c r="BH165" s="5">
        <f t="shared" si="383"/>
        <v>1.5746691134656726E-4</v>
      </c>
      <c r="BI165" s="5">
        <f t="shared" si="384"/>
        <v>4.1540289792295424E-5</v>
      </c>
      <c r="BJ165" s="8">
        <f t="shared" si="385"/>
        <v>0.31561404913556806</v>
      </c>
      <c r="BK165" s="8">
        <f t="shared" si="386"/>
        <v>0.24496071216950682</v>
      </c>
      <c r="BL165" s="8">
        <f t="shared" si="387"/>
        <v>0.40152009144588363</v>
      </c>
      <c r="BM165" s="8">
        <f t="shared" si="388"/>
        <v>0.55603155871297261</v>
      </c>
      <c r="BN165" s="8">
        <f t="shared" si="389"/>
        <v>0.44220656192306729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1.5163</v>
      </c>
      <c r="F166">
        <f>VLOOKUP(B166,home!$B$2:$E$405,3,FALSE)</f>
        <v>0.77939999999999998</v>
      </c>
      <c r="G166">
        <f>VLOOKUP(C166,away!$B$2:$E$405,4,FALSE)</f>
        <v>1.6488</v>
      </c>
      <c r="H166">
        <f>VLOOKUP(A166,away!$A$2:$E$405,3,FALSE)</f>
        <v>1.0435000000000001</v>
      </c>
      <c r="I166">
        <f>VLOOKUP(C166,away!$B$2:$E$405,3,FALSE)</f>
        <v>0.55900000000000005</v>
      </c>
      <c r="J166">
        <f>VLOOKUP(B166,home!$B$2:$E$405,4,FALSE)</f>
        <v>1.0454000000000001</v>
      </c>
      <c r="K166" s="3">
        <f t="shared" si="334"/>
        <v>1.9485587979359997</v>
      </c>
      <c r="L166" s="3">
        <f t="shared" si="335"/>
        <v>0.60979906910000015</v>
      </c>
      <c r="M166" s="5">
        <f t="shared" si="336"/>
        <v>7.7431789392939251E-2</v>
      </c>
      <c r="N166" s="5">
        <f t="shared" si="337"/>
        <v>0.15088039446153922</v>
      </c>
      <c r="O166" s="5">
        <f t="shared" si="338"/>
        <v>4.7217833090561621E-2</v>
      </c>
      <c r="P166" s="5">
        <f t="shared" si="339"/>
        <v>9.2006724088087438E-2</v>
      </c>
      <c r="Q166" s="5">
        <f t="shared" si="340"/>
        <v>0.14699966003204318</v>
      </c>
      <c r="R166" s="5">
        <f t="shared" si="341"/>
        <v>1.439669533177183E-2</v>
      </c>
      <c r="S166" s="5">
        <f t="shared" si="342"/>
        <v>2.733127228425308E-2</v>
      </c>
      <c r="T166" s="5">
        <f t="shared" si="343"/>
        <v>8.9640255845556432E-2</v>
      </c>
      <c r="U166" s="5">
        <f t="shared" si="344"/>
        <v>2.8052807349928138E-2</v>
      </c>
      <c r="V166" s="5">
        <f t="shared" si="345"/>
        <v>3.6084244063186435E-3</v>
      </c>
      <c r="W166" s="5">
        <f t="shared" si="346"/>
        <v>9.5479160283012871E-2</v>
      </c>
      <c r="X166" s="5">
        <f t="shared" si="347"/>
        <v>5.8223103059030959E-2</v>
      </c>
      <c r="Y166" s="5">
        <f t="shared" si="348"/>
        <v>1.7752197022755226E-2</v>
      </c>
      <c r="Z166" s="5">
        <f t="shared" si="349"/>
        <v>2.9263638038102601E-3</v>
      </c>
      <c r="AA166" s="5">
        <f t="shared" si="350"/>
        <v>5.7021919358759407E-3</v>
      </c>
      <c r="AB166" s="5">
        <f t="shared" si="351"/>
        <v>5.5555281320853874E-3</v>
      </c>
      <c r="AC166" s="5">
        <f t="shared" si="352"/>
        <v>2.6797723466335312E-4</v>
      </c>
      <c r="AD166" s="5">
        <f t="shared" si="353"/>
        <v>4.6511689447251585E-2</v>
      </c>
      <c r="AE166" s="5">
        <f t="shared" si="354"/>
        <v>2.836278492720232E-2</v>
      </c>
      <c r="AF166" s="5">
        <f t="shared" si="355"/>
        <v>8.6477999228457437E-3</v>
      </c>
      <c r="AG166" s="5">
        <f t="shared" si="356"/>
        <v>1.7578067809047961E-3</v>
      </c>
      <c r="AH166" s="5">
        <f t="shared" si="357"/>
        <v>4.461234808528579E-4</v>
      </c>
      <c r="AI166" s="5">
        <f t="shared" si="358"/>
        <v>8.6929783358166886E-4</v>
      </c>
      <c r="AJ166" s="5">
        <f t="shared" si="359"/>
        <v>8.4693897082613291E-4</v>
      </c>
      <c r="AK166" s="5">
        <f t="shared" si="360"/>
        <v>5.501034609727073E-4</v>
      </c>
      <c r="AL166" s="5">
        <f t="shared" si="361"/>
        <v>1.2736736518610306E-5</v>
      </c>
      <c r="AM166" s="5">
        <f t="shared" si="362"/>
        <v>1.812615233586181E-2</v>
      </c>
      <c r="AN166" s="5">
        <f t="shared" si="363"/>
        <v>1.1053310820773325E-2</v>
      </c>
      <c r="AO166" s="5">
        <f t="shared" si="364"/>
        <v>3.3701493244902661E-3</v>
      </c>
      <c r="AP166" s="5">
        <f t="shared" si="365"/>
        <v>6.8503797360071957E-4</v>
      </c>
      <c r="AQ166" s="5">
        <f t="shared" si="366"/>
        <v>1.044338796499673E-4</v>
      </c>
      <c r="AR166" s="5">
        <f t="shared" si="367"/>
        <v>5.4409136665544923E-5</v>
      </c>
      <c r="AS166" s="5">
        <f t="shared" si="368"/>
        <v>1.0601940193774974E-4</v>
      </c>
      <c r="AT166" s="5">
        <f t="shared" si="369"/>
        <v>1.0329251919885764E-4</v>
      </c>
      <c r="AU166" s="5">
        <f t="shared" si="370"/>
        <v>6.709051568196906E-5</v>
      </c>
      <c r="AV166" s="5">
        <f t="shared" si="371"/>
        <v>3.2682453647541017E-5</v>
      </c>
      <c r="AW166" s="5">
        <f t="shared" si="372"/>
        <v>4.2039344557958015E-7</v>
      </c>
      <c r="AX166" s="5">
        <f t="shared" si="373"/>
        <v>5.8866456011286133E-3</v>
      </c>
      <c r="AY166" s="5">
        <f t="shared" si="374"/>
        <v>3.5896710076898392E-3</v>
      </c>
      <c r="AZ166" s="5">
        <f t="shared" si="375"/>
        <v>1.0944890194322617E-3</v>
      </c>
      <c r="BA166" s="5">
        <f t="shared" si="376"/>
        <v>2.2247279506332172E-4</v>
      </c>
      <c r="BB166" s="5">
        <f t="shared" si="377"/>
        <v>3.3915925832422164E-5</v>
      </c>
      <c r="BC166" s="5">
        <f t="shared" si="378"/>
        <v>4.1363800000551387E-6</v>
      </c>
      <c r="BD166" s="5">
        <f t="shared" si="379"/>
        <v>5.5297734815306609E-6</v>
      </c>
      <c r="BE166" s="5">
        <f t="shared" si="380"/>
        <v>1.0775088768029752E-5</v>
      </c>
      <c r="BF166" s="5">
        <f t="shared" si="381"/>
        <v>1.0497947008742876E-5</v>
      </c>
      <c r="BG166" s="5">
        <f t="shared" si="382"/>
        <v>6.8186223347172787E-6</v>
      </c>
      <c r="BH166" s="5">
        <f t="shared" si="383"/>
        <v>3.3216216350290675E-6</v>
      </c>
      <c r="BI166" s="5">
        <f t="shared" si="384"/>
        <v>1.2944750120700897E-6</v>
      </c>
      <c r="BJ166" s="8">
        <f t="shared" si="385"/>
        <v>0.68842526684566485</v>
      </c>
      <c r="BK166" s="8">
        <f t="shared" si="386"/>
        <v>0.2042485951504702</v>
      </c>
      <c r="BL166" s="8">
        <f t="shared" si="387"/>
        <v>0.10403925114182808</v>
      </c>
      <c r="BM166" s="8">
        <f t="shared" si="388"/>
        <v>0.46711712993058679</v>
      </c>
      <c r="BN166" s="8">
        <f t="shared" si="389"/>
        <v>0.52893309639694253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1.6234</v>
      </c>
      <c r="F167">
        <f>VLOOKUP(B167,home!$B$2:$E$405,3,FALSE)</f>
        <v>0.88</v>
      </c>
      <c r="G167">
        <f>VLOOKUP(C167,away!$B$2:$E$405,4,FALSE)</f>
        <v>0.44</v>
      </c>
      <c r="H167">
        <f>VLOOKUP(A167,away!$A$2:$E$405,3,FALSE)</f>
        <v>1.1247</v>
      </c>
      <c r="I167">
        <f>VLOOKUP(C167,away!$B$2:$E$405,3,FALSE)</f>
        <v>0.8256</v>
      </c>
      <c r="J167">
        <f>VLOOKUP(B167,home!$B$2:$E$405,4,FALSE)</f>
        <v>1.3337000000000001</v>
      </c>
      <c r="K167" s="3">
        <f t="shared" si="334"/>
        <v>0.62858048</v>
      </c>
      <c r="L167" s="3">
        <f t="shared" si="335"/>
        <v>1.238410229184</v>
      </c>
      <c r="M167" s="5">
        <f t="shared" si="336"/>
        <v>0.15458816329464092</v>
      </c>
      <c r="N167" s="5">
        <f t="shared" si="337"/>
        <v>9.7171101886063774E-2</v>
      </c>
      <c r="O167" s="5">
        <f t="shared" si="338"/>
        <v>0.19144356273484989</v>
      </c>
      <c r="P167" s="5">
        <f t="shared" si="339"/>
        <v>0.12033768655678205</v>
      </c>
      <c r="Q167" s="5">
        <f t="shared" si="340"/>
        <v>3.0539928932835438E-2</v>
      </c>
      <c r="R167" s="5">
        <f t="shared" si="341"/>
        <v>0.11854283320113349</v>
      </c>
      <c r="S167" s="5">
        <f t="shared" si="342"/>
        <v>2.3418932111635263E-2</v>
      </c>
      <c r="T167" s="5">
        <f t="shared" si="343"/>
        <v>3.7820960388975804E-2</v>
      </c>
      <c r="U167" s="5">
        <f t="shared" si="344"/>
        <v>7.4513710994128429E-2</v>
      </c>
      <c r="V167" s="5">
        <f t="shared" si="345"/>
        <v>2.0255827928595785E-3</v>
      </c>
      <c r="W167" s="5">
        <f t="shared" si="346"/>
        <v>6.3989343959225285E-3</v>
      </c>
      <c r="X167" s="5">
        <f t="shared" si="347"/>
        <v>7.9245058117877985E-3</v>
      </c>
      <c r="Y167" s="5">
        <f t="shared" si="348"/>
        <v>4.9068945292730353E-3</v>
      </c>
      <c r="Z167" s="5">
        <f t="shared" si="349"/>
        <v>4.8934885744245475E-2</v>
      </c>
      <c r="AA167" s="5">
        <f t="shared" si="350"/>
        <v>3.0759513969862977E-2</v>
      </c>
      <c r="AB167" s="5">
        <f t="shared" si="351"/>
        <v>9.6674150278715874E-3</v>
      </c>
      <c r="AC167" s="5">
        <f t="shared" si="352"/>
        <v>9.854972966031632E-5</v>
      </c>
      <c r="AD167" s="5">
        <f t="shared" si="353"/>
        <v>1.0055613135193731E-3</v>
      </c>
      <c r="AE167" s="5">
        <f t="shared" si="354"/>
        <v>1.2452974167340911E-3</v>
      </c>
      <c r="AF167" s="5">
        <f t="shared" si="355"/>
        <v>7.7109452962995453E-4</v>
      </c>
      <c r="AG167" s="5">
        <f t="shared" si="356"/>
        <v>3.1831045105385359E-4</v>
      </c>
      <c r="AH167" s="5">
        <f t="shared" si="357"/>
        <v>1.5150365767405975E-2</v>
      </c>
      <c r="AI167" s="5">
        <f t="shared" si="358"/>
        <v>9.5232241862516168E-3</v>
      </c>
      <c r="AJ167" s="5">
        <f t="shared" si="359"/>
        <v>2.9930564150708249E-3</v>
      </c>
      <c r="AK167" s="5">
        <f t="shared" si="360"/>
        <v>6.271256126840995E-4</v>
      </c>
      <c r="AL167" s="5">
        <f t="shared" si="361"/>
        <v>3.0686040186700066E-6</v>
      </c>
      <c r="AM167" s="5">
        <f t="shared" si="362"/>
        <v>1.2641524262428766E-4</v>
      </c>
      <c r="AN167" s="5">
        <f t="shared" si="363"/>
        <v>1.5655392959069503E-4</v>
      </c>
      <c r="AO167" s="5">
        <f t="shared" si="364"/>
        <v>9.6938993912034231E-5</v>
      </c>
      <c r="AP167" s="5">
        <f t="shared" si="365"/>
        <v>4.0016747222489569E-5</v>
      </c>
      <c r="AQ167" s="5">
        <f t="shared" si="366"/>
        <v>1.2389287274750377E-5</v>
      </c>
      <c r="AR167" s="5">
        <f t="shared" si="367"/>
        <v>3.7524735884469332E-3</v>
      </c>
      <c r="AS167" s="5">
        <f t="shared" si="368"/>
        <v>2.3587316494132955E-3</v>
      </c>
      <c r="AT167" s="5">
        <f t="shared" si="369"/>
        <v>7.4132633618970059E-4</v>
      </c>
      <c r="AU167" s="5">
        <f t="shared" si="370"/>
        <v>1.5532775474625445E-4</v>
      </c>
      <c r="AV167" s="5">
        <f t="shared" si="371"/>
        <v>2.4408998658930722E-5</v>
      </c>
      <c r="AW167" s="5">
        <f t="shared" si="372"/>
        <v>6.6353489867601037E-8</v>
      </c>
      <c r="AX167" s="5">
        <f t="shared" si="373"/>
        <v>1.3243692314681859E-5</v>
      </c>
      <c r="AY167" s="5">
        <f t="shared" si="374"/>
        <v>1.6401124034667541E-5</v>
      </c>
      <c r="AZ167" s="5">
        <f t="shared" si="375"/>
        <v>1.0155659887323922E-5</v>
      </c>
      <c r="BA167" s="5">
        <f t="shared" si="376"/>
        <v>4.192291029525191E-6</v>
      </c>
      <c r="BB167" s="5">
        <f t="shared" si="377"/>
        <v>1.2979440236700802E-6</v>
      </c>
      <c r="BC167" s="5">
        <f t="shared" si="378"/>
        <v>3.2147743116425344E-7</v>
      </c>
      <c r="BD167" s="5">
        <f t="shared" si="379"/>
        <v>7.7451694611257787E-4</v>
      </c>
      <c r="BE167" s="5">
        <f t="shared" si="380"/>
        <v>4.8684623375557835E-4</v>
      </c>
      <c r="BF167" s="5">
        <f t="shared" si="381"/>
        <v>1.5301101965013681E-4</v>
      </c>
      <c r="BG167" s="5">
        <f t="shared" si="382"/>
        <v>3.2059913392324143E-5</v>
      </c>
      <c r="BH167" s="5">
        <f t="shared" si="383"/>
        <v>5.0380589372263845E-6</v>
      </c>
      <c r="BI167" s="5">
        <f t="shared" si="384"/>
        <v>6.333651010060102E-7</v>
      </c>
      <c r="BJ167" s="8">
        <f t="shared" si="385"/>
        <v>0.18858051604514095</v>
      </c>
      <c r="BK167" s="8">
        <f t="shared" si="386"/>
        <v>0.3004883842136315</v>
      </c>
      <c r="BL167" s="8">
        <f t="shared" si="387"/>
        <v>0.46170518177366282</v>
      </c>
      <c r="BM167" s="8">
        <f t="shared" si="388"/>
        <v>0.28706935639983039</v>
      </c>
      <c r="BN167" s="8">
        <f t="shared" si="389"/>
        <v>0.71262327660630542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1.2644</v>
      </c>
      <c r="F168">
        <f>VLOOKUP(B168,home!$B$2:$E$405,3,FALSE)</f>
        <v>0.98860000000000003</v>
      </c>
      <c r="G168">
        <f>VLOOKUP(C168,away!$B$2:$E$405,4,FALSE)</f>
        <v>0.56489999999999996</v>
      </c>
      <c r="H168">
        <f>VLOOKUP(A168,away!$A$2:$E$405,3,FALSE)</f>
        <v>0.96630000000000005</v>
      </c>
      <c r="I168">
        <f>VLOOKUP(C168,away!$B$2:$E$405,3,FALSE)</f>
        <v>0.59140000000000004</v>
      </c>
      <c r="J168">
        <f>VLOOKUP(B168,home!$B$2:$E$405,4,FALSE)</f>
        <v>0.90549999999999997</v>
      </c>
      <c r="K168" s="3">
        <f t="shared" si="334"/>
        <v>0.70611700101599995</v>
      </c>
      <c r="L168" s="3">
        <f t="shared" si="335"/>
        <v>0.51746592200999997</v>
      </c>
      <c r="M168" s="5">
        <f t="shared" si="336"/>
        <v>0.29417427268443663</v>
      </c>
      <c r="N168" s="5">
        <f t="shared" si="337"/>
        <v>0.20772145520399737</v>
      </c>
      <c r="O168" s="5">
        <f t="shared" si="338"/>
        <v>0.15222516124627317</v>
      </c>
      <c r="P168" s="5">
        <f t="shared" si="339"/>
        <v>0.10748877433839542</v>
      </c>
      <c r="Q168" s="5">
        <f t="shared" si="340"/>
        <v>7.3337825497663003E-2</v>
      </c>
      <c r="R168" s="5">
        <f t="shared" si="341"/>
        <v>3.9385666708711825E-2</v>
      </c>
      <c r="S168" s="5">
        <f t="shared" si="342"/>
        <v>9.8188707184842742E-3</v>
      </c>
      <c r="T168" s="5">
        <f t="shared" si="343"/>
        <v>3.7949825489356673E-2</v>
      </c>
      <c r="U168" s="5">
        <f t="shared" si="344"/>
        <v>2.7810888859371302E-2</v>
      </c>
      <c r="V168" s="5">
        <f t="shared" si="345"/>
        <v>3.9863686140342603E-4</v>
      </c>
      <c r="W168" s="5">
        <f t="shared" si="346"/>
        <v>1.7261695133814845E-2</v>
      </c>
      <c r="X168" s="5">
        <f t="shared" si="347"/>
        <v>8.932338987875028E-3</v>
      </c>
      <c r="Y168" s="5">
        <f t="shared" si="348"/>
        <v>2.3110905150333107E-3</v>
      </c>
      <c r="Z168" s="5">
        <f t="shared" si="349"/>
        <v>6.793580112467377E-3</v>
      </c>
      <c r="AA168" s="5">
        <f t="shared" si="350"/>
        <v>4.7970624151774032E-3</v>
      </c>
      <c r="AB168" s="5">
        <f t="shared" si="351"/>
        <v>1.693643663145819E-3</v>
      </c>
      <c r="AC168" s="5">
        <f t="shared" si="352"/>
        <v>9.1036571721899749E-6</v>
      </c>
      <c r="AD168" s="5">
        <f t="shared" si="353"/>
        <v>3.0471941000854543E-3</v>
      </c>
      <c r="AE168" s="5">
        <f t="shared" si="354"/>
        <v>1.5768191045441517E-3</v>
      </c>
      <c r="AF168" s="5">
        <f t="shared" si="355"/>
        <v>4.0797507588796099E-4</v>
      </c>
      <c r="AG168" s="5">
        <f t="shared" si="356"/>
        <v>7.0371066267154491E-5</v>
      </c>
      <c r="AH168" s="5">
        <f t="shared" si="357"/>
        <v>8.7886154916168248E-4</v>
      </c>
      <c r="AI168" s="5">
        <f t="shared" si="358"/>
        <v>6.2057908140232304E-4</v>
      </c>
      <c r="AJ168" s="5">
        <f t="shared" si="359"/>
        <v>2.191007199265362E-4</v>
      </c>
      <c r="AK168" s="5">
        <f t="shared" si="360"/>
        <v>5.15702477583241E-5</v>
      </c>
      <c r="AL168" s="5">
        <f t="shared" si="361"/>
        <v>1.3305595251496838E-7</v>
      </c>
      <c r="AM168" s="5">
        <f t="shared" si="362"/>
        <v>4.3033511189319811E-4</v>
      </c>
      <c r="AN168" s="5">
        <f t="shared" si="363"/>
        <v>2.2268375544909027E-4</v>
      </c>
      <c r="AO168" s="5">
        <f t="shared" si="364"/>
        <v>5.7615627415056422E-5</v>
      </c>
      <c r="AP168" s="5">
        <f t="shared" si="365"/>
        <v>9.938041254172269E-6</v>
      </c>
      <c r="AQ168" s="5">
        <f t="shared" si="366"/>
        <v>1.2856494201409172E-6</v>
      </c>
      <c r="AR168" s="5">
        <f t="shared" si="367"/>
        <v>9.0956180371217434E-5</v>
      </c>
      <c r="AS168" s="5">
        <f t="shared" si="368"/>
        <v>6.4225705307594409E-5</v>
      </c>
      <c r="AT168" s="5">
        <f t="shared" si="369"/>
        <v>2.2675431209967976E-5</v>
      </c>
      <c r="AU168" s="5">
        <f t="shared" si="370"/>
        <v>5.3371691609090648E-6</v>
      </c>
      <c r="AV168" s="5">
        <f t="shared" si="371"/>
        <v>9.4216647045404733E-7</v>
      </c>
      <c r="AW168" s="5">
        <f t="shared" si="372"/>
        <v>1.3504864465156659E-9</v>
      </c>
      <c r="AX168" s="5">
        <f t="shared" si="373"/>
        <v>5.0644489773651606E-5</v>
      </c>
      <c r="AY168" s="5">
        <f t="shared" si="374"/>
        <v>2.6206797595448641E-5</v>
      </c>
      <c r="AZ168" s="5">
        <f t="shared" si="375"/>
        <v>6.7805623403291402E-6</v>
      </c>
      <c r="BA168" s="5">
        <f t="shared" si="376"/>
        <v>1.1695699810615675E-6</v>
      </c>
      <c r="BB168" s="5">
        <f t="shared" si="377"/>
        <v>1.5130315215131054E-7</v>
      </c>
      <c r="BC168" s="5">
        <f t="shared" si="378"/>
        <v>1.5658845026199452E-8</v>
      </c>
      <c r="BD168" s="5">
        <f t="shared" si="379"/>
        <v>7.8444539563833107E-6</v>
      </c>
      <c r="BE168" s="5">
        <f t="shared" si="380"/>
        <v>5.5391023022894779E-6</v>
      </c>
      <c r="BF168" s="5">
        <f t="shared" si="381"/>
        <v>1.9556271530067336E-6</v>
      </c>
      <c r="BG168" s="5">
        <f t="shared" si="382"/>
        <v>4.6030052679552425E-7</v>
      </c>
      <c r="BH168" s="5">
        <f t="shared" si="383"/>
        <v>8.1256506886735121E-8</v>
      </c>
      <c r="BI168" s="5">
        <f t="shared" si="384"/>
        <v>1.1475320191179475E-8</v>
      </c>
      <c r="BJ168" s="8">
        <f t="shared" si="385"/>
        <v>0.35342341674164446</v>
      </c>
      <c r="BK168" s="8">
        <f t="shared" si="386"/>
        <v>0.41191599811343993</v>
      </c>
      <c r="BL168" s="8">
        <f t="shared" si="387"/>
        <v>0.227882563359214</v>
      </c>
      <c r="BM168" s="8">
        <f t="shared" si="388"/>
        <v>0.12565619720017918</v>
      </c>
      <c r="BN168" s="8">
        <f t="shared" si="389"/>
        <v>0.87433315567947734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1.3030999999999999</v>
      </c>
      <c r="F169">
        <f>VLOOKUP(B169,home!$B$2:$E$405,3,FALSE)</f>
        <v>0.46039999999999998</v>
      </c>
      <c r="G169">
        <f>VLOOKUP(C169,away!$B$2:$E$405,4,FALSE)</f>
        <v>0.71940000000000004</v>
      </c>
      <c r="H169">
        <f>VLOOKUP(A169,away!$A$2:$E$405,3,FALSE)</f>
        <v>1.1313</v>
      </c>
      <c r="I169">
        <f>VLOOKUP(C169,away!$B$2:$E$405,3,FALSE)</f>
        <v>0.60770000000000002</v>
      </c>
      <c r="J169">
        <f>VLOOKUP(B169,home!$B$2:$E$405,4,FALSE)</f>
        <v>1.1196999999999999</v>
      </c>
      <c r="K169" s="3">
        <f t="shared" si="334"/>
        <v>0.43160204445599992</v>
      </c>
      <c r="L169" s="3">
        <f t="shared" si="335"/>
        <v>0.76978368389699992</v>
      </c>
      <c r="M169" s="5">
        <f t="shared" si="336"/>
        <v>0.30077712760251463</v>
      </c>
      <c r="N169" s="5">
        <f t="shared" si="337"/>
        <v>0.12981602319884847</v>
      </c>
      <c r="O169" s="5">
        <f t="shared" si="338"/>
        <v>0.2315333253178217</v>
      </c>
      <c r="P169" s="5">
        <f t="shared" si="339"/>
        <v>9.9930256566867964E-2</v>
      </c>
      <c r="Q169" s="5">
        <f t="shared" si="340"/>
        <v>2.8014430507885255E-2</v>
      </c>
      <c r="R169" s="5">
        <f t="shared" si="341"/>
        <v>8.9115288054037636E-2</v>
      </c>
      <c r="S169" s="5">
        <f t="shared" si="342"/>
        <v>8.3002124007222639E-3</v>
      </c>
      <c r="T169" s="5">
        <f t="shared" si="343"/>
        <v>2.156505151863641E-2</v>
      </c>
      <c r="U169" s="5">
        <f t="shared" si="344"/>
        <v>3.846234051640799E-2</v>
      </c>
      <c r="V169" s="5">
        <f t="shared" si="345"/>
        <v>3.0640714729545765E-4</v>
      </c>
      <c r="W169" s="5">
        <f t="shared" si="346"/>
        <v>4.0303618271579373E-3</v>
      </c>
      <c r="X169" s="5">
        <f t="shared" si="347"/>
        <v>3.1025067747474802E-3</v>
      </c>
      <c r="Y169" s="5">
        <f t="shared" si="348"/>
        <v>1.1941295471902572E-3</v>
      </c>
      <c r="Z169" s="5">
        <f t="shared" si="349"/>
        <v>2.2866498243259807E-2</v>
      </c>
      <c r="AA169" s="5">
        <f t="shared" si="350"/>
        <v>9.869227391340463E-3</v>
      </c>
      <c r="AB169" s="5">
        <f t="shared" si="351"/>
        <v>2.1297893596518491E-3</v>
      </c>
      <c r="AC169" s="5">
        <f t="shared" si="352"/>
        <v>6.3625484688661028E-6</v>
      </c>
      <c r="AD169" s="5">
        <f t="shared" si="353"/>
        <v>4.3487810112469622E-4</v>
      </c>
      <c r="AE169" s="5">
        <f t="shared" si="354"/>
        <v>3.3476206672990069E-4</v>
      </c>
      <c r="AF169" s="5">
        <f t="shared" si="355"/>
        <v>1.288471884781581E-4</v>
      </c>
      <c r="AG169" s="5">
        <f t="shared" si="356"/>
        <v>3.3061487802162549E-5</v>
      </c>
      <c r="AH169" s="5">
        <f t="shared" si="357"/>
        <v>4.4005643138802014E-3</v>
      </c>
      <c r="AI169" s="5">
        <f t="shared" si="358"/>
        <v>1.8992925546308095E-3</v>
      </c>
      <c r="AJ169" s="5">
        <f t="shared" si="359"/>
        <v>4.0986927479935812E-4</v>
      </c>
      <c r="AK169" s="5">
        <f t="shared" si="360"/>
        <v>5.8966805654367002E-5</v>
      </c>
      <c r="AL169" s="5">
        <f t="shared" si="361"/>
        <v>8.4555778024872323E-8</v>
      </c>
      <c r="AM169" s="5">
        <f t="shared" si="362"/>
        <v>3.7538855506912408E-5</v>
      </c>
      <c r="AN169" s="5">
        <f t="shared" si="363"/>
        <v>2.8896798481388213E-5</v>
      </c>
      <c r="AO169" s="5">
        <f t="shared" si="364"/>
        <v>1.1122141993916125E-5</v>
      </c>
      <c r="AP169" s="5">
        <f t="shared" si="365"/>
        <v>2.8538811456340931E-6</v>
      </c>
      <c r="AQ169" s="5">
        <f t="shared" si="366"/>
        <v>5.4921778542260062E-7</v>
      </c>
      <c r="AR169" s="5">
        <f t="shared" si="367"/>
        <v>6.7749652175287526E-4</v>
      </c>
      <c r="AS169" s="5">
        <f t="shared" si="368"/>
        <v>2.9240888390036975E-4</v>
      </c>
      <c r="AT169" s="5">
        <f t="shared" si="369"/>
        <v>6.3102136054248346E-5</v>
      </c>
      <c r="AU169" s="5">
        <f t="shared" si="370"/>
        <v>9.0783369768514166E-6</v>
      </c>
      <c r="AV169" s="5">
        <f t="shared" si="371"/>
        <v>9.7955719986739326E-7</v>
      </c>
      <c r="AW169" s="5">
        <f t="shared" si="372"/>
        <v>7.803563776781951E-10</v>
      </c>
      <c r="AX169" s="5">
        <f t="shared" si="373"/>
        <v>2.700307797220293E-6</v>
      </c>
      <c r="AY169" s="5">
        <f t="shared" si="374"/>
        <v>2.0786528838000302E-6</v>
      </c>
      <c r="AZ169" s="5">
        <f t="shared" si="375"/>
        <v>8.0005653721735476E-7</v>
      </c>
      <c r="BA169" s="5">
        <f t="shared" si="376"/>
        <v>2.0529015618168422E-7</v>
      </c>
      <c r="BB169" s="5">
        <f t="shared" si="377"/>
        <v>3.9507253173331828E-8</v>
      </c>
      <c r="BC169" s="5">
        <f t="shared" si="378"/>
        <v>6.0824077776837643E-9</v>
      </c>
      <c r="BD169" s="5">
        <f t="shared" si="379"/>
        <v>8.6920961390388673E-5</v>
      </c>
      <c r="BE169" s="5">
        <f t="shared" si="380"/>
        <v>3.7515264642172782E-5</v>
      </c>
      <c r="BF169" s="5">
        <f t="shared" si="381"/>
        <v>8.0958324589348282E-6</v>
      </c>
      <c r="BG169" s="5">
        <f t="shared" si="382"/>
        <v>1.164725946949839E-6</v>
      </c>
      <c r="BH169" s="5">
        <f t="shared" si="383"/>
        <v>1.2567452498362523E-7</v>
      </c>
      <c r="BI169" s="5">
        <f t="shared" si="384"/>
        <v>1.0848276383793864E-8</v>
      </c>
      <c r="BJ169" s="8">
        <f t="shared" si="385"/>
        <v>0.18874084301054933</v>
      </c>
      <c r="BK169" s="8">
        <f t="shared" si="386"/>
        <v>0.40932252947453102</v>
      </c>
      <c r="BL169" s="8">
        <f t="shared" si="387"/>
        <v>0.37905556233134841</v>
      </c>
      <c r="BM169" s="8">
        <f t="shared" si="388"/>
        <v>0.12079690393918549</v>
      </c>
      <c r="BN169" s="8">
        <f t="shared" si="389"/>
        <v>0.87918645124797556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1.2639</v>
      </c>
      <c r="F175">
        <f>VLOOKUP(B175,home!$B$2:$E$405,3,FALSE)</f>
        <v>0.98899999999999999</v>
      </c>
      <c r="G175">
        <f>VLOOKUP(C175,away!$B$2:$E$405,4,FALSE)</f>
        <v>1.3846000000000001</v>
      </c>
      <c r="H175">
        <f>VLOOKUP(A175,away!$A$2:$E$405,3,FALSE)</f>
        <v>1.1389</v>
      </c>
      <c r="I175">
        <f>VLOOKUP(C175,away!$B$2:$E$405,3,FALSE)</f>
        <v>0.65849999999999997</v>
      </c>
      <c r="J175">
        <f>VLOOKUP(B175,home!$B$2:$E$405,4,FALSE)</f>
        <v>0.73170000000000002</v>
      </c>
      <c r="K175" s="3">
        <f t="shared" si="334"/>
        <v>1.7307459846600002</v>
      </c>
      <c r="L175" s="3">
        <f t="shared" si="335"/>
        <v>0.54874986610500009</v>
      </c>
      <c r="M175" s="5">
        <f t="shared" si="336"/>
        <v>0.10233578622089726</v>
      </c>
      <c r="N175" s="5">
        <f t="shared" si="337"/>
        <v>0.1771172510888421</v>
      </c>
      <c r="O175" s="5">
        <f t="shared" si="338"/>
        <v>5.6156748986467289E-2</v>
      </c>
      <c r="P175" s="5">
        <f t="shared" si="339"/>
        <v>9.7193067819887791E-2</v>
      </c>
      <c r="Q175" s="5">
        <f t="shared" si="340"/>
        <v>0.15327248556801529</v>
      </c>
      <c r="R175" s="5">
        <f t="shared" si="341"/>
        <v>1.540800424360801E-2</v>
      </c>
      <c r="S175" s="5">
        <f t="shared" si="342"/>
        <v>2.3077197090787357E-2</v>
      </c>
      <c r="T175" s="5">
        <f t="shared" si="343"/>
        <v>8.4108255933028966E-2</v>
      </c>
      <c r="U175" s="5">
        <f t="shared" si="344"/>
        <v>2.6667341476248805E-2</v>
      </c>
      <c r="V175" s="5">
        <f t="shared" si="345"/>
        <v>2.435276678391858E-3</v>
      </c>
      <c r="W175" s="5">
        <f t="shared" si="346"/>
        <v>8.8425246318566783E-2</v>
      </c>
      <c r="X175" s="5">
        <f t="shared" si="347"/>
        <v>4.8523342077615182E-2</v>
      </c>
      <c r="Y175" s="5">
        <f t="shared" si="348"/>
        <v>1.3313588734029222E-2</v>
      </c>
      <c r="Z175" s="5">
        <f t="shared" si="349"/>
        <v>2.8183800885417235E-3</v>
      </c>
      <c r="AA175" s="5">
        <f t="shared" si="350"/>
        <v>4.8779000214892836E-3</v>
      </c>
      <c r="AB175" s="5">
        <f t="shared" si="351"/>
        <v>4.2212029378827544E-3</v>
      </c>
      <c r="AC175" s="5">
        <f t="shared" si="352"/>
        <v>1.4455598824700139E-4</v>
      </c>
      <c r="AD175" s="5">
        <f t="shared" si="353"/>
        <v>3.8260410002107711E-2</v>
      </c>
      <c r="AE175" s="5">
        <f t="shared" si="354"/>
        <v>2.0995394865779015E-2</v>
      </c>
      <c r="AF175" s="5">
        <f t="shared" si="355"/>
        <v>5.7606100607089199E-3</v>
      </c>
      <c r="AG175" s="5">
        <f t="shared" si="356"/>
        <v>1.0537113331657122E-3</v>
      </c>
      <c r="AH175" s="5">
        <f t="shared" si="357"/>
        <v>3.8664642405506714E-4</v>
      </c>
      <c r="AI175" s="5">
        <f t="shared" si="358"/>
        <v>6.6918674591645512E-4</v>
      </c>
      <c r="AJ175" s="5">
        <f t="shared" si="359"/>
        <v>5.7909613674129849E-4</v>
      </c>
      <c r="AK175" s="5">
        <f t="shared" si="360"/>
        <v>3.3408943779904027E-4</v>
      </c>
      <c r="AL175" s="5">
        <f t="shared" si="361"/>
        <v>5.4916624919984044E-6</v>
      </c>
      <c r="AM175" s="5">
        <f t="shared" si="362"/>
        <v>1.324381019651865E-2</v>
      </c>
      <c r="AN175" s="5">
        <f t="shared" si="363"/>
        <v>7.2675390720596447E-3</v>
      </c>
      <c r="AO175" s="5">
        <f t="shared" si="364"/>
        <v>1.9940305463527932E-3</v>
      </c>
      <c r="AP175" s="5">
        <f t="shared" si="365"/>
        <v>3.647413317734585E-4</v>
      </c>
      <c r="AQ175" s="5">
        <f t="shared" si="366"/>
        <v>5.0037939243411185E-5</v>
      </c>
      <c r="AR175" s="5">
        <f t="shared" si="367"/>
        <v>4.243443468603905E-5</v>
      </c>
      <c r="AS175" s="5">
        <f t="shared" si="368"/>
        <v>7.3443227444179113E-5</v>
      </c>
      <c r="AT175" s="5">
        <f t="shared" si="369"/>
        <v>6.3555785499742084E-5</v>
      </c>
      <c r="AU175" s="5">
        <f t="shared" si="370"/>
        <v>3.6666306851863632E-5</v>
      </c>
      <c r="AV175" s="5">
        <f t="shared" si="371"/>
        <v>1.5865015839043599E-5</v>
      </c>
      <c r="AW175" s="5">
        <f t="shared" si="372"/>
        <v>1.4488022028574184E-7</v>
      </c>
      <c r="AX175" s="5">
        <f t="shared" si="373"/>
        <v>3.8202785532039686E-3</v>
      </c>
      <c r="AY175" s="5">
        <f t="shared" si="374"/>
        <v>2.0963773445544817E-3</v>
      </c>
      <c r="AZ175" s="5">
        <f t="shared" si="375"/>
        <v>5.7519339356491362E-4</v>
      </c>
      <c r="BA175" s="5">
        <f t="shared" si="376"/>
        <v>1.0521243256774234E-4</v>
      </c>
      <c r="BB175" s="5">
        <f t="shared" si="377"/>
        <v>1.4433827071032486E-5</v>
      </c>
      <c r="BC175" s="5">
        <f t="shared" si="378"/>
        <v>1.584112134522361E-6</v>
      </c>
      <c r="BD175" s="5">
        <f t="shared" si="379"/>
        <v>3.8809817253675482E-6</v>
      </c>
      <c r="BE175" s="5">
        <f t="shared" si="380"/>
        <v>6.7169935377187235E-6</v>
      </c>
      <c r="BF175" s="5">
        <f t="shared" si="381"/>
        <v>5.8127047971969265E-6</v>
      </c>
      <c r="BG175" s="5">
        <f t="shared" si="382"/>
        <v>3.3534384959208344E-6</v>
      </c>
      <c r="BH175" s="5">
        <f t="shared" si="383"/>
        <v>1.450987552904813E-6</v>
      </c>
      <c r="BI175" s="5">
        <f t="shared" si="384"/>
        <v>5.0225817619632906E-7</v>
      </c>
      <c r="BJ175" s="8">
        <f t="shared" si="385"/>
        <v>0.66036353473090359</v>
      </c>
      <c r="BK175" s="8">
        <f t="shared" si="386"/>
        <v>0.22728775280525773</v>
      </c>
      <c r="BL175" s="8">
        <f t="shared" si="387"/>
        <v>0.10955389854481419</v>
      </c>
      <c r="BM175" s="8">
        <f t="shared" si="388"/>
        <v>0.39644398977746526</v>
      </c>
      <c r="BN175" s="8">
        <f t="shared" si="389"/>
        <v>0.60148334392771774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1.2639</v>
      </c>
      <c r="F176">
        <f>VLOOKUP(B176,home!$B$2:$E$405,3,FALSE)</f>
        <v>1.0548999999999999</v>
      </c>
      <c r="G176">
        <f>VLOOKUP(C176,away!$B$2:$E$405,4,FALSE)</f>
        <v>1.7142999999999999</v>
      </c>
      <c r="H176">
        <f>VLOOKUP(A176,away!$A$2:$E$405,3,FALSE)</f>
        <v>1.1389</v>
      </c>
      <c r="I176">
        <f>VLOOKUP(C176,away!$B$2:$E$405,3,FALSE)</f>
        <v>0.878</v>
      </c>
      <c r="J176">
        <f>VLOOKUP(B176,home!$B$2:$E$405,4,FALSE)</f>
        <v>0.878</v>
      </c>
      <c r="K176" s="3">
        <f t="shared" ref="K176:K218" si="390">E176*F176*G176</f>
        <v>2.2856558069729997</v>
      </c>
      <c r="L176" s="3">
        <f t="shared" ref="L176:L218" si="391">H176*I176*J176</f>
        <v>0.87795978760000004</v>
      </c>
      <c r="M176" s="5">
        <f t="shared" ref="M176:M218" si="392">_xlfn.POISSON.DIST(0,K176,FALSE) * _xlfn.POISSON.DIST(0,L176,FALSE)</f>
        <v>4.2272623773160378E-2</v>
      </c>
      <c r="N176" s="5">
        <f t="shared" ref="N176:N218" si="393">_xlfn.POISSON.DIST(1,K176,FALSE) * _xlfn.POISSON.DIST(0,L176,FALSE)</f>
        <v>9.6620668003108909E-2</v>
      </c>
      <c r="O176" s="5">
        <f t="shared" ref="O176:O218" si="394">_xlfn.POISSON.DIST(0,K176,FALSE) * _xlfn.POISSON.DIST(1,L176,FALSE)</f>
        <v>3.7113663789178596E-2</v>
      </c>
      <c r="P176" s="5">
        <f t="shared" ref="P176:P218" si="395">_xlfn.POISSON.DIST(1,K176,FALSE) * _xlfn.POISSON.DIST(1,L176,FALSE)</f>
        <v>8.482906115777962E-2</v>
      </c>
      <c r="Q176" s="5">
        <f t="shared" ref="Q176:Q218" si="396">_xlfn.POISSON.DIST(2,K176,FALSE) * _xlfn.POISSON.DIST(0,L176,FALSE)</f>
        <v>0.1104207954474581</v>
      </c>
      <c r="R176" s="5">
        <f t="shared" ref="R176:R218" si="397">_xlfn.POISSON.DIST(0,K176,FALSE) * _xlfn.POISSON.DIST(2,L176,FALSE)</f>
        <v>1.6292152188702527E-2</v>
      </c>
      <c r="S176" s="5">
        <f t="shared" ref="S176:S218" si="398">_xlfn.POISSON.DIST(2,K176,FALSE) * _xlfn.POISSON.DIST(2,L176,FALSE)</f>
        <v>4.2556913757735335E-2</v>
      </c>
      <c r="T176" s="5">
        <f t="shared" ref="T176:T218" si="399">_xlfn.POISSON.DIST(2,K176,FALSE) * _xlfn.POISSON.DIST(1,L176,FALSE)</f>
        <v>9.6945018117673365E-2</v>
      </c>
      <c r="U176" s="5">
        <f t="shared" ref="U176:U218" si="400">_xlfn.POISSON.DIST(1,K176,FALSE) * _xlfn.POISSON.DIST(2,L176,FALSE)</f>
        <v>3.7238252258195804E-2</v>
      </c>
      <c r="V176" s="5">
        <f t="shared" ref="V176:V218" si="401">_xlfn.POISSON.DIST(3,K176,FALSE) * _xlfn.POISSON.DIST(3,L176,FALSE)</f>
        <v>9.488838868634341E-3</v>
      </c>
      <c r="W176" s="5">
        <f t="shared" ref="W176:W218" si="402">_xlfn.POISSON.DIST(3,K176,FALSE) * _xlfn.POISSON.DIST(0,L176,FALSE)</f>
        <v>8.4127977441686805E-2</v>
      </c>
      <c r="X176" s="5">
        <f t="shared" ref="X176:X218" si="403">_xlfn.POISSON.DIST(3,K176,FALSE) * _xlfn.POISSON.DIST(1,L176,FALSE)</f>
        <v>7.3860981205920939E-2</v>
      </c>
      <c r="Y176" s="5">
        <f t="shared" ref="Y176:Y218" si="404">_xlfn.POISSON.DIST(3,K176,FALSE) * _xlfn.POISSON.DIST(2,L176,FALSE)</f>
        <v>3.2423485685738967E-2</v>
      </c>
      <c r="Z176" s="5">
        <f t="shared" ref="Z176:Z218" si="405">_xlfn.POISSON.DIST(0,K176,FALSE) * _xlfn.POISSON.DIST(3,L176,FALSE)</f>
        <v>4.7679514917133813E-3</v>
      </c>
      <c r="AA176" s="5">
        <f t="shared" ref="AA176:AA218" si="406">_xlfn.POISSON.DIST(1,K176,FALSE) * _xlfn.POISSON.DIST(3,L176,FALSE)</f>
        <v>1.0897896014400268E-2</v>
      </c>
      <c r="AB176" s="5">
        <f t="shared" ref="AB176:AB218" si="407">_xlfn.POISSON.DIST(2,K176,FALSE) * _xlfn.POISSON.DIST(3,L176,FALSE)</f>
        <v>1.2454419654550943E-2</v>
      </c>
      <c r="AC176" s="5">
        <f t="shared" ref="AC176:AC218" si="408">_xlfn.POISSON.DIST(4,K176,FALSE) * _xlfn.POISSON.DIST(4,L176,FALSE)</f>
        <v>1.1900865454659254E-3</v>
      </c>
      <c r="AD176" s="5">
        <f t="shared" ref="AD176:AD218" si="409">_xlfn.POISSON.DIST(4,K176,FALSE) * _xlfn.POISSON.DIST(0,L176,FALSE)</f>
        <v>4.8071900042121252E-2</v>
      </c>
      <c r="AE176" s="5">
        <f t="shared" ref="AE176:AE218" si="410">_xlfn.POISSON.DIST(4,K176,FALSE) * _xlfn.POISSON.DIST(1,L176,FALSE)</f>
        <v>4.2205195150509203E-2</v>
      </c>
      <c r="AF176" s="5">
        <f t="shared" ref="AF176:AF218" si="411">_xlfn.POISSON.DIST(4,K176,FALSE) * _xlfn.POISSON.DIST(2,L176,FALSE)</f>
        <v>1.8527232084978806E-2</v>
      </c>
      <c r="AG176" s="5">
        <f t="shared" ref="AG176:AG218" si="412">_xlfn.POISSON.DIST(4,K176,FALSE) * _xlfn.POISSON.DIST(3,L176,FALSE)</f>
        <v>5.4220549153812993E-3</v>
      </c>
      <c r="AH176" s="5">
        <f t="shared" ref="AH176:AH218" si="413">_xlfn.POISSON.DIST(0,K176,FALSE) * _xlfn.POISSON.DIST(4,L176,FALSE)</f>
        <v>1.0465174197379461E-3</v>
      </c>
      <c r="AI176" s="5">
        <f t="shared" ref="AI176:AI218" si="414">_xlfn.POISSON.DIST(1,K176,FALSE) * _xlfn.POISSON.DIST(4,L176,FALSE)</f>
        <v>2.3919786175224367E-3</v>
      </c>
      <c r="AJ176" s="5">
        <f t="shared" ref="AJ176:AJ218" si="415">_xlfn.POISSON.DIST(2,K176,FALSE) * _xlfn.POISSON.DIST(4,L176,FALSE)</f>
        <v>2.7336199086477032E-3</v>
      </c>
      <c r="AK176" s="5">
        <f t="shared" ref="AK176:AK218" si="416">_xlfn.POISSON.DIST(3,K176,FALSE) * _xlfn.POISSON.DIST(4,L176,FALSE)</f>
        <v>2.082704739419208E-3</v>
      </c>
      <c r="AL176" s="5">
        <f t="shared" ref="AL176:AL218" si="417">_xlfn.POISSON.DIST(5,K176,FALSE) * _xlfn.POISSON.DIST(5,L176,FALSE)</f>
        <v>9.5526527892008501E-5</v>
      </c>
      <c r="AM176" s="5">
        <f t="shared" ref="AM176:AM218" si="418">_xlfn.POISSON.DIST(5,K176,FALSE) * _xlfn.POISSON.DIST(0,L176,FALSE)</f>
        <v>2.1975163496700006E-2</v>
      </c>
      <c r="AN176" s="5">
        <f t="shared" ref="AN176:AN218" si="419">_xlfn.POISSON.DIST(5,K176,FALSE) * _xlfn.POISSON.DIST(1,L176,FALSE)</f>
        <v>1.9293309876038011E-2</v>
      </c>
      <c r="AO176" s="5">
        <f t="shared" ref="AO176:AO218" si="420">_xlfn.POISSON.DIST(5,K176,FALSE) * _xlfn.POISSON.DIST(2,L176,FALSE)</f>
        <v>8.4693751204336573E-3</v>
      </c>
      <c r="AP176" s="5">
        <f t="shared" ref="AP176:AP218" si="421">_xlfn.POISSON.DIST(5,K176,FALSE) * _xlfn.POISSON.DIST(3,L176,FALSE)</f>
        <v>2.4785902606135526E-3</v>
      </c>
      <c r="AQ176" s="5">
        <f t="shared" ref="AQ176:AQ218" si="422">_xlfn.POISSON.DIST(5,K176,FALSE) * _xlfn.POISSON.DIST(4,L176,FALSE)</f>
        <v>5.440256446889259E-4</v>
      </c>
      <c r="AR176" s="5">
        <f t="shared" ref="AR176:AR218" si="423">_xlfn.POISSON.DIST(0,K176,FALSE) * _xlfn.POISSON.DIST(5,L176,FALSE)</f>
        <v>1.8376004231056547E-4</v>
      </c>
      <c r="AS176" s="5">
        <f t="shared" ref="AS176:AS218" si="424">_xlfn.POISSON.DIST(1,K176,FALSE) * _xlfn.POISSON.DIST(5,L176,FALSE)</f>
        <v>4.2001220779674811E-4</v>
      </c>
      <c r="AT176" s="5">
        <f t="shared" ref="AT176:AT218" si="425">_xlfn.POISSON.DIST(2,K176,FALSE) * _xlfn.POISSON.DIST(5,L176,FALSE)</f>
        <v>4.8000167087509379E-4</v>
      </c>
      <c r="AU176" s="5">
        <f t="shared" ref="AU176:AU218" si="426">_xlfn.POISSON.DIST(3,K176,FALSE) * _xlfn.POISSON.DIST(5,L176,FALSE)</f>
        <v>3.6570620213080025E-4</v>
      </c>
      <c r="AV176" s="5">
        <f t="shared" ref="AV176:AV218" si="427">_xlfn.POISSON.DIST(4,K176,FALSE) * _xlfn.POISSON.DIST(5,L176,FALSE)</f>
        <v>2.0896962613657635E-4</v>
      </c>
      <c r="AW176" s="5">
        <f t="shared" ref="AW176:AW218" si="428">_xlfn.POISSON.DIST(6,K176,FALSE) * _xlfn.POISSON.DIST(6,L176,FALSE)</f>
        <v>5.3248447244521736E-6</v>
      </c>
      <c r="AX176" s="5">
        <f t="shared" ref="AX176:AX218" si="429">_xlfn.POISSON.DIST(6,K176,FALSE) * _xlfn.POISSON.DIST(0,L176,FALSE)</f>
        <v>8.3712766759022426E-3</v>
      </c>
      <c r="AY176" s="5">
        <f t="shared" ref="AY176:AY218" si="430">_xlfn.POISSON.DIST(6,K176,FALSE) * _xlfn.POISSON.DIST(1,L176,FALSE)</f>
        <v>7.3496442923159664E-3</v>
      </c>
      <c r="AZ176" s="5">
        <f t="shared" ref="AZ176:AZ218" si="431">_xlfn.POISSON.DIST(6,K176,FALSE) * _xlfn.POISSON.DIST(2,L176,FALSE)</f>
        <v>3.2263460709086394E-3</v>
      </c>
      <c r="BA176" s="5">
        <f t="shared" ref="BA176:BA218" si="432">_xlfn.POISSON.DIST(6,K176,FALSE) * _xlfn.POISSON.DIST(3,L176,FALSE)</f>
        <v>9.4420070371301437E-4</v>
      </c>
      <c r="BB176" s="5">
        <f t="shared" ref="BB176:BB218" si="433">_xlfn.POISSON.DIST(6,K176,FALSE) * _xlfn.POISSON.DIST(4,L176,FALSE)</f>
        <v>2.072425623209122E-4</v>
      </c>
      <c r="BC176" s="5">
        <f t="shared" ref="BC176:BC218" si="434">_xlfn.POISSON.DIST(6,K176,FALSE) * _xlfn.POISSON.DIST(5,L176,FALSE)</f>
        <v>3.6390127199389573E-5</v>
      </c>
      <c r="BD176" s="5">
        <f t="shared" ref="BD176:BD218" si="435">_xlfn.POISSON.DIST(0,K176,FALSE) * _xlfn.POISSON.DIST(6,L176,FALSE)</f>
        <v>2.688898795272517E-5</v>
      </c>
      <c r="BE176" s="5">
        <f t="shared" ref="BE176:BE218" si="436">_xlfn.POISSON.DIST(1,K176,FALSE) * _xlfn.POISSON.DIST(6,L176,FALSE)</f>
        <v>6.1458971457773321E-5</v>
      </c>
      <c r="BF176" s="5">
        <f t="shared" ref="BF176:BF218" si="437">_xlfn.POISSON.DIST(2,K176,FALSE) * _xlfn.POISSON.DIST(6,L176,FALSE)</f>
        <v>7.0237027501523721E-5</v>
      </c>
      <c r="BG176" s="5">
        <f t="shared" ref="BG176:BG218" si="438">_xlfn.POISSON.DIST(3,K176,FALSE) * _xlfn.POISSON.DIST(6,L176,FALSE)</f>
        <v>5.3512556591126662E-5</v>
      </c>
      <c r="BH176" s="5">
        <f t="shared" ref="BH176:BH218" si="439">_xlfn.POISSON.DIST(4,K176,FALSE) * _xlfn.POISSON.DIST(6,L176,FALSE)</f>
        <v>3.0577821429619991E-5</v>
      </c>
      <c r="BI176" s="5">
        <f t="shared" ref="BI176:BI218" si="440">_xlfn.POISSON.DIST(5,K176,FALSE) * _xlfn.POISSON.DIST(6,L176,FALSE)</f>
        <v>1.3978075023038872E-5</v>
      </c>
      <c r="BJ176" s="8">
        <f t="shared" ref="BJ176:BJ218" si="441">SUM(N176,Q176,T176,W176,X176,Y176,AD176,AE176,AF176,AG176,AM176,AN176,AO176,AP176,AQ176,AX176,AY176,AZ176,BA176,BB176,BC176)</f>
        <v>0.68152087292541219</v>
      </c>
      <c r="BK176" s="8">
        <f t="shared" ref="BK176:BK218" si="442">SUM(M176,P176,S176,V176,AC176,AL176,AY176)</f>
        <v>0.18778269492298358</v>
      </c>
      <c r="BL176" s="8">
        <f t="shared" ref="BL176:BL218" si="443">SUM(O176,R176,U176,AA176,AB176,AH176,AI176,AJ176,AK176,AR176,AS176,AT176,AU176,AV176,BD176,BE176,BF176,BG176,BH176,BI176)</f>
        <v>0.12416630777956106</v>
      </c>
      <c r="BM176" s="8">
        <f t="shared" ref="BM176:BM218" si="444">SUM(S176:BI176)</f>
        <v>0.60334454331269061</v>
      </c>
      <c r="BN176" s="8">
        <f t="shared" ref="BN176:BN218" si="445">SUM(M176:R176)</f>
        <v>0.38754896435938813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1.3841000000000001</v>
      </c>
      <c r="F177">
        <f>VLOOKUP(B177,home!$B$2:$E$405,3,FALSE)</f>
        <v>0.94830000000000003</v>
      </c>
      <c r="G177">
        <f>VLOOKUP(C177,away!$B$2:$E$405,4,FALSE)</f>
        <v>1.1559999999999999</v>
      </c>
      <c r="H177">
        <f>VLOOKUP(A177,away!$A$2:$E$405,3,FALSE)</f>
        <v>1.1721999999999999</v>
      </c>
      <c r="I177">
        <f>VLOOKUP(C177,away!$B$2:$E$405,3,FALSE)</f>
        <v>0.73939999999999995</v>
      </c>
      <c r="J177">
        <f>VLOOKUP(B177,home!$B$2:$E$405,4,FALSE)</f>
        <v>0.85309999999999997</v>
      </c>
      <c r="K177" s="3">
        <f t="shared" si="390"/>
        <v>1.5172985866799999</v>
      </c>
      <c r="L177" s="3">
        <f t="shared" si="391"/>
        <v>0.73940282450799988</v>
      </c>
      <c r="M177" s="5">
        <f t="shared" si="392"/>
        <v>0.10469526242356621</v>
      </c>
      <c r="N177" s="5">
        <f t="shared" si="393"/>
        <v>0.15885397370736873</v>
      </c>
      <c r="O177" s="5">
        <f t="shared" si="394"/>
        <v>7.7411972748591129E-2</v>
      </c>
      <c r="P177" s="5">
        <f t="shared" si="395"/>
        <v>0.117457076843548</v>
      </c>
      <c r="Q177" s="5">
        <f t="shared" si="396"/>
        <v>0.12051445489734625</v>
      </c>
      <c r="R177" s="5">
        <f t="shared" si="397"/>
        <v>2.8619315650522292E-2</v>
      </c>
      <c r="S177" s="5">
        <f t="shared" si="398"/>
        <v>3.2943622713356206E-2</v>
      </c>
      <c r="T177" s="5">
        <f t="shared" si="399"/>
        <v>8.9108728345139776E-2</v>
      </c>
      <c r="U177" s="5">
        <f t="shared" si="400"/>
        <v>4.3424047188286283E-2</v>
      </c>
      <c r="V177" s="5">
        <f t="shared" si="401"/>
        <v>4.1065867791215812E-3</v>
      </c>
      <c r="W177" s="5">
        <f t="shared" si="402"/>
        <v>6.0952137363418028E-2</v>
      </c>
      <c r="X177" s="5">
        <f t="shared" si="403"/>
        <v>4.5068182526310889E-2</v>
      </c>
      <c r="Y177" s="5">
        <f t="shared" si="404"/>
        <v>1.6661770727698175E-2</v>
      </c>
      <c r="Z177" s="5">
        <f t="shared" si="405"/>
        <v>7.0537342758273955E-3</v>
      </c>
      <c r="AA177" s="5">
        <f t="shared" si="406"/>
        <v>1.0702621047529181E-2</v>
      </c>
      <c r="AB177" s="5">
        <f t="shared" si="407"/>
        <v>8.119535894593825E-3</v>
      </c>
      <c r="AC177" s="5">
        <f t="shared" si="408"/>
        <v>2.8794741263491033E-4</v>
      </c>
      <c r="AD177" s="5">
        <f t="shared" si="409"/>
        <v>2.3120647969159844E-2</v>
      </c>
      <c r="AE177" s="5">
        <f t="shared" si="410"/>
        <v>1.7095472412851941E-2</v>
      </c>
      <c r="AF177" s="5">
        <f t="shared" si="411"/>
        <v>6.3202202941806569E-3</v>
      </c>
      <c r="AG177" s="5">
        <f t="shared" si="412"/>
        <v>1.5577295790099865E-3</v>
      </c>
      <c r="AH177" s="5">
        <f t="shared" si="413"/>
        <v>1.3038877617189166E-3</v>
      </c>
      <c r="AI177" s="5">
        <f t="shared" si="414"/>
        <v>1.9783870580454611E-3</v>
      </c>
      <c r="AJ177" s="5">
        <f t="shared" si="415"/>
        <v>1.5009019435391906E-3</v>
      </c>
      <c r="AK177" s="5">
        <f t="shared" si="416"/>
        <v>7.5910546589242646E-4</v>
      </c>
      <c r="AL177" s="5">
        <f t="shared" si="417"/>
        <v>1.2921868894478835E-5</v>
      </c>
      <c r="AM177" s="5">
        <f t="shared" si="418"/>
        <v>7.0161852973464047E-3</v>
      </c>
      <c r="AN177" s="5">
        <f t="shared" si="419"/>
        <v>5.187787226129433E-3</v>
      </c>
      <c r="AO177" s="5">
        <f t="shared" si="420"/>
        <v>1.917932263973312E-3</v>
      </c>
      <c r="AP177" s="5">
        <f t="shared" si="421"/>
        <v>4.7270817773229656E-4</v>
      </c>
      <c r="AQ177" s="5">
        <f t="shared" si="422"/>
        <v>8.7380440445822399E-5</v>
      </c>
      <c r="AR177" s="5">
        <f t="shared" si="423"/>
        <v>1.9281965877127622E-4</v>
      </c>
      <c r="AS177" s="5">
        <f t="shared" si="424"/>
        <v>2.9256499573777732E-4</v>
      </c>
      <c r="AT177" s="5">
        <f t="shared" si="425"/>
        <v>2.2195422727248489E-4</v>
      </c>
      <c r="AU177" s="5">
        <f t="shared" si="426"/>
        <v>1.122569451160643E-4</v>
      </c>
      <c r="AV177" s="5">
        <f t="shared" si="427"/>
        <v>4.2581826042404662E-5</v>
      </c>
      <c r="AW177" s="5">
        <f t="shared" si="428"/>
        <v>4.0269384172870067E-7</v>
      </c>
      <c r="AX177" s="5">
        <f t="shared" si="429"/>
        <v>1.7742746725914495E-3</v>
      </c>
      <c r="AY177" s="5">
        <f t="shared" si="430"/>
        <v>1.3119037043671246E-3</v>
      </c>
      <c r="AZ177" s="5">
        <f t="shared" si="431"/>
        <v>4.850126522457799E-4</v>
      </c>
      <c r="BA177" s="5">
        <f t="shared" si="432"/>
        <v>1.1953990833088198E-4</v>
      </c>
      <c r="BB177" s="5">
        <f t="shared" si="433"/>
        <v>2.2097036465320376E-5</v>
      </c>
      <c r="BC177" s="5">
        <f t="shared" si="434"/>
        <v>3.2677222351428321E-6</v>
      </c>
      <c r="BD177" s="5">
        <f t="shared" si="435"/>
        <v>2.3761900052691724E-5</v>
      </c>
      <c r="BE177" s="5">
        <f t="shared" si="436"/>
        <v>3.6053897366780576E-5</v>
      </c>
      <c r="BF177" s="5">
        <f t="shared" si="437"/>
        <v>2.7352263759460973E-5</v>
      </c>
      <c r="BG177" s="5">
        <f t="shared" si="438"/>
        <v>1.3833850381576242E-5</v>
      </c>
      <c r="BH177" s="5">
        <f t="shared" si="439"/>
        <v>5.2475204080770508E-6</v>
      </c>
      <c r="BI177" s="5">
        <f t="shared" si="440"/>
        <v>1.5924110597499524E-6</v>
      </c>
      <c r="BJ177" s="8">
        <f t="shared" si="441"/>
        <v>0.55765140692434734</v>
      </c>
      <c r="BK177" s="8">
        <f t="shared" si="442"/>
        <v>0.26081532174548849</v>
      </c>
      <c r="BL177" s="8">
        <f t="shared" si="443"/>
        <v>0.17478979425468699</v>
      </c>
      <c r="BM177" s="8">
        <f t="shared" si="444"/>
        <v>0.39144669991888209</v>
      </c>
      <c r="BN177" s="8">
        <f t="shared" si="445"/>
        <v>0.60755205627094266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1.3841000000000001</v>
      </c>
      <c r="F178">
        <f>VLOOKUP(B178,home!$B$2:$E$405,3,FALSE)</f>
        <v>1.2192000000000001</v>
      </c>
      <c r="G178">
        <f>VLOOKUP(C178,away!$B$2:$E$405,4,FALSE)</f>
        <v>1.0386</v>
      </c>
      <c r="H178">
        <f>VLOOKUP(A178,away!$A$2:$E$405,3,FALSE)</f>
        <v>1.1721999999999999</v>
      </c>
      <c r="I178">
        <f>VLOOKUP(C178,away!$B$2:$E$405,3,FALSE)</f>
        <v>1.173</v>
      </c>
      <c r="J178">
        <f>VLOOKUP(B178,home!$B$2:$E$405,4,FALSE)</f>
        <v>0.63980000000000004</v>
      </c>
      <c r="K178" s="3">
        <f t="shared" si="390"/>
        <v>1.7526320161920002</v>
      </c>
      <c r="L178" s="3">
        <f t="shared" si="391"/>
        <v>0.87971898587999997</v>
      </c>
      <c r="M178" s="5">
        <f t="shared" si="392"/>
        <v>7.1909204665109541E-2</v>
      </c>
      <c r="N178" s="5">
        <f t="shared" si="393"/>
        <v>0.12603037435497411</v>
      </c>
      <c r="O178" s="5">
        <f t="shared" si="394"/>
        <v>6.3259892603427528E-2</v>
      </c>
      <c r="P178" s="5">
        <f t="shared" si="395"/>
        <v>0.11087131311763457</v>
      </c>
      <c r="Q178" s="5">
        <f t="shared" si="396"/>
        <v>0.11044243455359543</v>
      </c>
      <c r="R178" s="5">
        <f t="shared" si="397"/>
        <v>2.7825464283982485E-2</v>
      </c>
      <c r="S178" s="5">
        <f t="shared" si="398"/>
        <v>4.2736003442382972E-2</v>
      </c>
      <c r="T178" s="5">
        <f t="shared" si="399"/>
        <v>9.7158306523607241E-2</v>
      </c>
      <c r="U178" s="5">
        <f t="shared" si="400"/>
        <v>4.8767799569514707E-2</v>
      </c>
      <c r="V178" s="5">
        <f t="shared" si="401"/>
        <v>7.3212645819175698E-3</v>
      </c>
      <c r="W178" s="5">
        <f t="shared" si="402"/>
        <v>6.4521648914940347E-2</v>
      </c>
      <c r="X178" s="5">
        <f t="shared" si="403"/>
        <v>5.6760919550756718E-2</v>
      </c>
      <c r="Y178" s="5">
        <f t="shared" si="404"/>
        <v>2.4966829292403979E-2</v>
      </c>
      <c r="Z178" s="5">
        <f t="shared" si="405"/>
        <v>8.1595297405150785E-3</v>
      </c>
      <c r="AA178" s="5">
        <f t="shared" si="406"/>
        <v>1.4300653060297527E-2</v>
      </c>
      <c r="AB178" s="5">
        <f t="shared" si="407"/>
        <v>1.2531891202965779E-2</v>
      </c>
      <c r="AC178" s="5">
        <f t="shared" si="408"/>
        <v>7.0550618455167511E-4</v>
      </c>
      <c r="AD178" s="5">
        <f t="shared" si="409"/>
        <v>2.8270676906456075E-2</v>
      </c>
      <c r="AE178" s="5">
        <f t="shared" si="410"/>
        <v>2.4870251218288671E-2</v>
      </c>
      <c r="AF178" s="5">
        <f t="shared" si="411"/>
        <v>1.0939416090166873E-2</v>
      </c>
      <c r="AG178" s="5">
        <f t="shared" si="412"/>
        <v>3.2078706763203186E-3</v>
      </c>
      <c r="AH178" s="5">
        <f t="shared" si="413"/>
        <v>1.7945233071459058E-3</v>
      </c>
      <c r="AI178" s="5">
        <f t="shared" si="414"/>
        <v>3.1451390019066649E-3</v>
      </c>
      <c r="AJ178" s="5">
        <f t="shared" si="415"/>
        <v>2.7561356550578871E-3</v>
      </c>
      <c r="AK178" s="5">
        <f t="shared" si="416"/>
        <v>1.6101638633409215E-3</v>
      </c>
      <c r="AL178" s="5">
        <f t="shared" si="417"/>
        <v>4.3510645102049994E-5</v>
      </c>
      <c r="AM178" s="5">
        <f t="shared" si="418"/>
        <v>9.9096186931349455E-3</v>
      </c>
      <c r="AN178" s="5">
        <f t="shared" si="419"/>
        <v>8.7176797071821643E-3</v>
      </c>
      <c r="AO178" s="5">
        <f t="shared" si="420"/>
        <v>3.8345541756144744E-3</v>
      </c>
      <c r="AP178" s="5">
        <f t="shared" si="421"/>
        <v>1.1244433702244951E-3</v>
      </c>
      <c r="AQ178" s="5">
        <f t="shared" si="422"/>
        <v>2.472985453333455E-4</v>
      </c>
      <c r="AR178" s="5">
        <f t="shared" si="423"/>
        <v>3.1573524478008405E-4</v>
      </c>
      <c r="AS178" s="5">
        <f t="shared" si="424"/>
        <v>5.5336769864179332E-4</v>
      </c>
      <c r="AT178" s="5">
        <f t="shared" si="425"/>
        <v>4.8492497268304687E-4</v>
      </c>
      <c r="AU178" s="5">
        <f t="shared" si="426"/>
        <v>2.832983441917797E-4</v>
      </c>
      <c r="AV178" s="5">
        <f t="shared" si="427"/>
        <v>1.2412943704117357E-4</v>
      </c>
      <c r="AW178" s="5">
        <f t="shared" si="428"/>
        <v>1.8634928354466923E-6</v>
      </c>
      <c r="AX178" s="5">
        <f t="shared" si="429"/>
        <v>2.8946524983071713E-3</v>
      </c>
      <c r="AY178" s="5">
        <f t="shared" si="430"/>
        <v>2.5464807602857929E-3</v>
      </c>
      <c r="AZ178" s="5">
        <f t="shared" si="431"/>
        <v>1.1200937360007744E-3</v>
      </c>
      <c r="BA178" s="5">
        <f t="shared" si="432"/>
        <v>3.2845590850838063E-4</v>
      </c>
      <c r="BB178" s="5">
        <f t="shared" si="433"/>
        <v>7.2237224684821658E-5</v>
      </c>
      <c r="BC178" s="5">
        <f t="shared" si="434"/>
        <v>1.2709691608503404E-5</v>
      </c>
      <c r="BD178" s="5">
        <f t="shared" si="435"/>
        <v>4.6293048224084826E-5</v>
      </c>
      <c r="BE178" s="5">
        <f t="shared" si="436"/>
        <v>8.1134678444651275E-5</v>
      </c>
      <c r="BF178" s="5">
        <f t="shared" si="437"/>
        <v>7.1099617532769405E-5</v>
      </c>
      <c r="BG178" s="5">
        <f t="shared" si="438"/>
        <v>4.1537155342312587E-5</v>
      </c>
      <c r="BH178" s="5">
        <f t="shared" si="439"/>
        <v>1.8199837078619409E-5</v>
      </c>
      <c r="BI178" s="5">
        <f t="shared" si="440"/>
        <v>6.3795234306933313E-6</v>
      </c>
      <c r="BJ178" s="8">
        <f t="shared" si="441"/>
        <v>0.57797695239239477</v>
      </c>
      <c r="BK178" s="8">
        <f t="shared" si="442"/>
        <v>0.23613328339698419</v>
      </c>
      <c r="BL178" s="8">
        <f t="shared" si="443"/>
        <v>0.1780177621050304</v>
      </c>
      <c r="BM178" s="8">
        <f t="shared" si="444"/>
        <v>0.48740422678875017</v>
      </c>
      <c r="BN178" s="8">
        <f t="shared" si="445"/>
        <v>0.5103386835787237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1.3030999999999999</v>
      </c>
      <c r="F179">
        <f>VLOOKUP(B179,home!$B$2:$E$405,3,FALSE)</f>
        <v>1.1031</v>
      </c>
      <c r="G179">
        <f>VLOOKUP(C179,away!$B$2:$E$405,4,FALSE)</f>
        <v>0.71940000000000004</v>
      </c>
      <c r="H179">
        <f>VLOOKUP(A179,away!$A$2:$E$405,3,FALSE)</f>
        <v>1.1313</v>
      </c>
      <c r="I179">
        <f>VLOOKUP(C179,away!$B$2:$E$405,3,FALSE)</f>
        <v>0.60770000000000002</v>
      </c>
      <c r="J179">
        <f>VLOOKUP(B179,home!$B$2:$E$405,4,FALSE)</f>
        <v>1.3812</v>
      </c>
      <c r="K179" s="3">
        <f t="shared" si="390"/>
        <v>1.0341012494339998</v>
      </c>
      <c r="L179" s="3">
        <f t="shared" si="391"/>
        <v>0.94956258301200003</v>
      </c>
      <c r="M179" s="5">
        <f t="shared" si="392"/>
        <v>0.13756430032653402</v>
      </c>
      <c r="N179" s="5">
        <f t="shared" si="393"/>
        <v>0.14225541484518284</v>
      </c>
      <c r="O179" s="5">
        <f t="shared" si="394"/>
        <v>0.13062591234830215</v>
      </c>
      <c r="P179" s="5">
        <f t="shared" si="395"/>
        <v>0.13508041916783539</v>
      </c>
      <c r="Q179" s="5">
        <f t="shared" si="396"/>
        <v>7.3553251115077753E-2</v>
      </c>
      <c r="R179" s="5">
        <f t="shared" si="397"/>
        <v>6.201873936887646E-2</v>
      </c>
      <c r="S179" s="5">
        <f t="shared" si="398"/>
        <v>3.3160346832801446E-2</v>
      </c>
      <c r="T179" s="5">
        <f t="shared" si="399"/>
        <v>6.9843415117763499E-2</v>
      </c>
      <c r="U179" s="5">
        <f t="shared" si="400"/>
        <v>6.4133655869676745E-2</v>
      </c>
      <c r="V179" s="5">
        <f t="shared" si="401"/>
        <v>3.6179554169643276E-3</v>
      </c>
      <c r="W179" s="5">
        <f t="shared" si="402"/>
        <v>2.5353836292678216E-2</v>
      </c>
      <c r="X179" s="5">
        <f t="shared" si="403"/>
        <v>2.4075054279338915E-2</v>
      </c>
      <c r="Y179" s="5">
        <f t="shared" si="404"/>
        <v>1.1430385363821585E-2</v>
      </c>
      <c r="Z179" s="5">
        <f t="shared" si="405"/>
        <v>1.9630224783419449E-2</v>
      </c>
      <c r="AA179" s="5">
        <f t="shared" si="406"/>
        <v>2.0299639975204321E-2</v>
      </c>
      <c r="AB179" s="5">
        <f t="shared" si="407"/>
        <v>1.0495941530709577E-2</v>
      </c>
      <c r="AC179" s="5">
        <f t="shared" si="408"/>
        <v>2.2203931774724065E-4</v>
      </c>
      <c r="AD179" s="5">
        <f t="shared" si="409"/>
        <v>6.5546084470509075E-3</v>
      </c>
      <c r="AE179" s="5">
        <f t="shared" si="410"/>
        <v>6.2240109276139339E-3</v>
      </c>
      <c r="AF179" s="5">
        <f t="shared" si="411"/>
        <v>2.955043946560001E-3</v>
      </c>
      <c r="AG179" s="5">
        <f t="shared" si="412"/>
        <v>9.3533305426982962E-4</v>
      </c>
      <c r="AH179" s="5">
        <f t="shared" si="413"/>
        <v>4.660031737612487E-3</v>
      </c>
      <c r="AI179" s="5">
        <f t="shared" si="414"/>
        <v>4.818944642267166E-3</v>
      </c>
      <c r="AJ179" s="5">
        <f t="shared" si="415"/>
        <v>2.4916383377608779E-3</v>
      </c>
      <c r="AK179" s="5">
        <f t="shared" si="416"/>
        <v>8.5886877273872613E-4</v>
      </c>
      <c r="AL179" s="5">
        <f t="shared" si="417"/>
        <v>8.7212057319648249E-6</v>
      </c>
      <c r="AM179" s="5">
        <f t="shared" si="418"/>
        <v>1.3556257569291991E-3</v>
      </c>
      <c r="AN179" s="5">
        <f t="shared" si="419"/>
        <v>1.2872514953472878E-3</v>
      </c>
      <c r="AO179" s="5">
        <f t="shared" si="420"/>
        <v>6.1116292745401523E-4</v>
      </c>
      <c r="AP179" s="5">
        <f t="shared" si="421"/>
        <v>1.9344581601147008E-4</v>
      </c>
      <c r="AQ179" s="5">
        <f t="shared" si="422"/>
        <v>4.5922227181178903E-5</v>
      </c>
      <c r="AR179" s="5">
        <f t="shared" si="423"/>
        <v>8.849983547370426E-4</v>
      </c>
      <c r="AS179" s="5">
        <f t="shared" si="424"/>
        <v>9.1517790438060988E-4</v>
      </c>
      <c r="AT179" s="5">
        <f t="shared" si="425"/>
        <v>4.7319330718718916E-4</v>
      </c>
      <c r="AU179" s="5">
        <f t="shared" si="426"/>
        <v>1.6310993006202627E-4</v>
      </c>
      <c r="AV179" s="5">
        <f t="shared" si="427"/>
        <v>4.2168045618058417E-5</v>
      </c>
      <c r="AW179" s="5">
        <f t="shared" si="428"/>
        <v>2.3788151010238406E-7</v>
      </c>
      <c r="AX179" s="5">
        <f t="shared" si="429"/>
        <v>2.3364238150089934E-4</v>
      </c>
      <c r="AY179" s="5">
        <f t="shared" si="430"/>
        <v>2.2185806327906909E-4</v>
      </c>
      <c r="AZ179" s="5">
        <f t="shared" si="431"/>
        <v>1.0533405781465631E-4</v>
      </c>
      <c r="BA179" s="5">
        <f t="shared" si="432"/>
        <v>3.334042667254013E-5</v>
      </c>
      <c r="BB179" s="5">
        <f t="shared" si="433"/>
        <v>7.9147054174748461E-6</v>
      </c>
      <c r="BC179" s="5">
        <f t="shared" si="434"/>
        <v>1.5031016239992972E-6</v>
      </c>
      <c r="BD179" s="5">
        <f t="shared" si="435"/>
        <v>1.4006022061424604E-4</v>
      </c>
      <c r="BE179" s="5">
        <f t="shared" si="436"/>
        <v>1.4483644913319349E-4</v>
      </c>
      <c r="BF179" s="5">
        <f t="shared" si="437"/>
        <v>7.4887776506109673E-5</v>
      </c>
      <c r="BG179" s="5">
        <f t="shared" si="438"/>
        <v>2.5813847750767384E-5</v>
      </c>
      <c r="BH179" s="5">
        <f t="shared" si="439"/>
        <v>6.6735330529418987E-6</v>
      </c>
      <c r="BI179" s="5">
        <f t="shared" si="440"/>
        <v>1.3802217736372629E-6</v>
      </c>
      <c r="BJ179" s="8">
        <f t="shared" si="441"/>
        <v>0.36727735434858938</v>
      </c>
      <c r="BK179" s="8">
        <f t="shared" si="442"/>
        <v>0.30987564033089343</v>
      </c>
      <c r="BL179" s="8">
        <f t="shared" si="443"/>
        <v>0.30327567217396439</v>
      </c>
      <c r="BM179" s="8">
        <f t="shared" si="444"/>
        <v>0.31873923428328915</v>
      </c>
      <c r="BN179" s="8">
        <f t="shared" si="445"/>
        <v>0.68109803717180861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1.5625</v>
      </c>
      <c r="F180">
        <f>VLOOKUP(B180,home!$B$2:$E$405,3,FALSE)</f>
        <v>1.024</v>
      </c>
      <c r="G180">
        <f>VLOOKUP(C180,away!$B$2:$E$405,4,FALSE)</f>
        <v>1.536</v>
      </c>
      <c r="H180">
        <f>VLOOKUP(A180,away!$A$2:$E$405,3,FALSE)</f>
        <v>1.1561999999999999</v>
      </c>
      <c r="I180">
        <f>VLOOKUP(C180,away!$B$2:$E$405,3,FALSE)</f>
        <v>0.51890000000000003</v>
      </c>
      <c r="J180">
        <f>VLOOKUP(B180,home!$B$2:$E$405,4,FALSE)</f>
        <v>1.0379</v>
      </c>
      <c r="K180" s="3">
        <f t="shared" si="390"/>
        <v>2.4576000000000002</v>
      </c>
      <c r="L180" s="3">
        <f t="shared" si="391"/>
        <v>0.62269036762199992</v>
      </c>
      <c r="M180" s="5">
        <f t="shared" si="392"/>
        <v>4.5945913506284193E-2</v>
      </c>
      <c r="N180" s="5">
        <f t="shared" si="393"/>
        <v>0.11291667703304406</v>
      </c>
      <c r="O180" s="5">
        <f t="shared" si="394"/>
        <v>2.8610077771956722E-2</v>
      </c>
      <c r="P180" s="5">
        <f t="shared" si="395"/>
        <v>7.0312127132360847E-2</v>
      </c>
      <c r="Q180" s="5">
        <f t="shared" si="396"/>
        <v>0.13875201273820456</v>
      </c>
      <c r="R180" s="5">
        <f t="shared" si="397"/>
        <v>8.9076099227568678E-3</v>
      </c>
      <c r="S180" s="5">
        <f t="shared" si="398"/>
        <v>2.6900081229210358E-2</v>
      </c>
      <c r="T180" s="5">
        <f t="shared" si="399"/>
        <v>8.6399541820245021E-2</v>
      </c>
      <c r="U180" s="5">
        <f t="shared" si="400"/>
        <v>2.1891342146167281E-2</v>
      </c>
      <c r="V180" s="5">
        <f t="shared" si="401"/>
        <v>4.5739817559869202E-3</v>
      </c>
      <c r="W180" s="5">
        <f t="shared" si="402"/>
        <v>0.11366564883513719</v>
      </c>
      <c r="X180" s="5">
        <f t="shared" si="403"/>
        <v>7.0778504659144731E-2</v>
      </c>
      <c r="Y180" s="5">
        <f t="shared" si="404"/>
        <v>2.2036546542969129E-2</v>
      </c>
      <c r="Z180" s="5">
        <f t="shared" si="405"/>
        <v>1.8488942991449497E-3</v>
      </c>
      <c r="AA180" s="5">
        <f t="shared" si="406"/>
        <v>4.543842629578629E-3</v>
      </c>
      <c r="AB180" s="5">
        <f t="shared" si="407"/>
        <v>5.583473823226221E-3</v>
      </c>
      <c r="AC180" s="5">
        <f t="shared" si="408"/>
        <v>4.3747958494184692E-4</v>
      </c>
      <c r="AD180" s="5">
        <f t="shared" si="409"/>
        <v>6.9836174644308288E-2</v>
      </c>
      <c r="AE180" s="5">
        <f t="shared" si="410"/>
        <v>4.3486313262578527E-2</v>
      </c>
      <c r="AF180" s="5">
        <f t="shared" si="411"/>
        <v>1.3539254196000234E-2</v>
      </c>
      <c r="AG180" s="5">
        <f t="shared" si="412"/>
        <v>2.8102543908783643E-3</v>
      </c>
      <c r="AH180" s="5">
        <f t="shared" si="413"/>
        <v>2.8782216770719711E-4</v>
      </c>
      <c r="AI180" s="5">
        <f t="shared" si="414"/>
        <v>7.073517593572077E-4</v>
      </c>
      <c r="AJ180" s="5">
        <f t="shared" si="415"/>
        <v>8.6919384189813691E-4</v>
      </c>
      <c r="AK180" s="5">
        <f t="shared" si="416"/>
        <v>7.1204359528295388E-4</v>
      </c>
      <c r="AL180" s="5">
        <f t="shared" si="417"/>
        <v>2.6779417664673418E-5</v>
      </c>
      <c r="AM180" s="5">
        <f t="shared" si="418"/>
        <v>3.4325876561170414E-2</v>
      </c>
      <c r="AN180" s="5">
        <f t="shared" si="419"/>
        <v>2.1374392694822601E-2</v>
      </c>
      <c r="AO180" s="5">
        <f t="shared" si="420"/>
        <v>6.6548142224180356E-3</v>
      </c>
      <c r="AP180" s="5">
        <f t="shared" si="421"/>
        <v>1.3812962382045337E-3</v>
      </c>
      <c r="AQ180" s="5">
        <f t="shared" si="422"/>
        <v>2.1502996559061662E-4</v>
      </c>
      <c r="AR180" s="5">
        <f t="shared" si="423"/>
        <v>3.5844818283871107E-5</v>
      </c>
      <c r="AS180" s="5">
        <f t="shared" si="424"/>
        <v>8.8092225414441639E-5</v>
      </c>
      <c r="AT180" s="5">
        <f t="shared" si="425"/>
        <v>1.0824772658926591E-4</v>
      </c>
      <c r="AU180" s="5">
        <f t="shared" si="426"/>
        <v>8.8676537621926649E-5</v>
      </c>
      <c r="AV180" s="5">
        <f t="shared" si="427"/>
        <v>5.4482864714911733E-5</v>
      </c>
      <c r="AW180" s="5">
        <f t="shared" si="428"/>
        <v>1.1383661520430812E-6</v>
      </c>
      <c r="AX180" s="5">
        <f t="shared" si="429"/>
        <v>1.405987903945541E-2</v>
      </c>
      <c r="AY180" s="5">
        <f t="shared" si="430"/>
        <v>8.7549512477993422E-3</v>
      </c>
      <c r="AZ180" s="5">
        <f t="shared" si="431"/>
        <v>2.725811905502429E-3</v>
      </c>
      <c r="BA180" s="5">
        <f t="shared" si="432"/>
        <v>5.6577893916857729E-4</v>
      </c>
      <c r="BB180" s="5">
        <f t="shared" si="433"/>
        <v>8.8076273905916613E-5</v>
      </c>
      <c r="BC180" s="5">
        <f t="shared" si="434"/>
        <v>1.0968849475450237E-5</v>
      </c>
      <c r="BD180" s="5">
        <f t="shared" si="435"/>
        <v>3.7200371790879125E-6</v>
      </c>
      <c r="BE180" s="5">
        <f t="shared" si="436"/>
        <v>9.1423633713264551E-6</v>
      </c>
      <c r="BF180" s="5">
        <f t="shared" si="437"/>
        <v>1.1234136110685949E-5</v>
      </c>
      <c r="BG180" s="5">
        <f t="shared" si="438"/>
        <v>9.2030043018739305E-6</v>
      </c>
      <c r="BH180" s="5">
        <f t="shared" si="439"/>
        <v>5.6543258430713439E-6</v>
      </c>
      <c r="BI180" s="5">
        <f t="shared" si="440"/>
        <v>2.7792142383864272E-6</v>
      </c>
      <c r="BJ180" s="8">
        <f t="shared" si="441"/>
        <v>0.76437780406002331</v>
      </c>
      <c r="BK180" s="8">
        <f t="shared" si="442"/>
        <v>0.15695131387424818</v>
      </c>
      <c r="BL180" s="8">
        <f t="shared" si="443"/>
        <v>7.2529834911600061E-2</v>
      </c>
      <c r="BM180" s="8">
        <f t="shared" si="444"/>
        <v>0.58150961615876173</v>
      </c>
      <c r="BN180" s="8">
        <f t="shared" si="445"/>
        <v>0.4054444181046073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1.5625</v>
      </c>
      <c r="F181">
        <f>VLOOKUP(B181,home!$B$2:$E$405,3,FALSE)</f>
        <v>0.74670000000000003</v>
      </c>
      <c r="G181">
        <f>VLOOKUP(C181,away!$B$2:$E$405,4,FALSE)</f>
        <v>0.64</v>
      </c>
      <c r="H181">
        <f>VLOOKUP(A181,away!$A$2:$E$405,3,FALSE)</f>
        <v>1.1561999999999999</v>
      </c>
      <c r="I181">
        <f>VLOOKUP(C181,away!$B$2:$E$405,3,FALSE)</f>
        <v>1.5568</v>
      </c>
      <c r="J181">
        <f>VLOOKUP(B181,home!$B$2:$E$405,4,FALSE)</f>
        <v>1.0091000000000001</v>
      </c>
      <c r="K181" s="3">
        <f t="shared" si="390"/>
        <v>0.74670000000000003</v>
      </c>
      <c r="L181" s="3">
        <f t="shared" si="391"/>
        <v>1.8163519066560001</v>
      </c>
      <c r="M181" s="5">
        <f t="shared" si="392"/>
        <v>7.7069173238802163E-2</v>
      </c>
      <c r="N181" s="5">
        <f t="shared" si="393"/>
        <v>5.7547551657413577E-2</v>
      </c>
      <c r="O181" s="5">
        <f t="shared" si="394"/>
        <v>0.13998473975669987</v>
      </c>
      <c r="P181" s="5">
        <f t="shared" si="395"/>
        <v>0.10452660517632781</v>
      </c>
      <c r="Q181" s="5">
        <f t="shared" si="396"/>
        <v>2.1485378411295358E-2</v>
      </c>
      <c r="R181" s="5">
        <f t="shared" si="397"/>
        <v>0.12713077447991294</v>
      </c>
      <c r="S181" s="5">
        <f t="shared" si="398"/>
        <v>3.5441573882704781E-2</v>
      </c>
      <c r="T181" s="5">
        <f t="shared" si="399"/>
        <v>3.9025008042581986E-2</v>
      </c>
      <c r="U181" s="5">
        <f t="shared" si="400"/>
        <v>9.4928549304151011E-2</v>
      </c>
      <c r="V181" s="5">
        <f t="shared" si="401"/>
        <v>5.3409269222862224E-3</v>
      </c>
      <c r="W181" s="5">
        <f t="shared" si="402"/>
        <v>5.3477106865714155E-3</v>
      </c>
      <c r="X181" s="5">
        <f t="shared" si="403"/>
        <v>9.7133245017986571E-3</v>
      </c>
      <c r="Y181" s="5">
        <f t="shared" si="404"/>
        <v>8.8214077394052209E-3</v>
      </c>
      <c r="Z181" s="5">
        <f t="shared" si="405"/>
        <v>7.6971408207081274E-2</v>
      </c>
      <c r="AA181" s="5">
        <f t="shared" si="406"/>
        <v>5.7474550508227591E-2</v>
      </c>
      <c r="AB181" s="5">
        <f t="shared" si="407"/>
        <v>2.1458123432246772E-2</v>
      </c>
      <c r="AC181" s="5">
        <f t="shared" si="408"/>
        <v>4.5273367435739418E-4</v>
      </c>
      <c r="AD181" s="5">
        <f t="shared" si="409"/>
        <v>9.98283892415719E-4</v>
      </c>
      <c r="AE181" s="5">
        <f t="shared" si="410"/>
        <v>1.8132348513732641E-3</v>
      </c>
      <c r="AF181" s="5">
        <f t="shared" si="411"/>
        <v>1.6467362897534695E-3</v>
      </c>
      <c r="AG181" s="5">
        <f t="shared" si="412"/>
        <v>9.9701753321778026E-4</v>
      </c>
      <c r="AH181" s="5">
        <f t="shared" si="413"/>
        <v>3.4951791013732331E-2</v>
      </c>
      <c r="AI181" s="5">
        <f t="shared" si="414"/>
        <v>2.6098502349953933E-2</v>
      </c>
      <c r="AJ181" s="5">
        <f t="shared" si="415"/>
        <v>9.7438758523553017E-3</v>
      </c>
      <c r="AK181" s="5">
        <f t="shared" si="416"/>
        <v>2.4252506996512348E-3</v>
      </c>
      <c r="AL181" s="5">
        <f t="shared" si="417"/>
        <v>2.4561163454006221E-5</v>
      </c>
      <c r="AM181" s="5">
        <f t="shared" si="418"/>
        <v>1.4908371649336347E-4</v>
      </c>
      <c r="AN181" s="5">
        <f t="shared" si="419"/>
        <v>2.7078849270408331E-4</v>
      </c>
      <c r="AO181" s="5">
        <f t="shared" si="420"/>
        <v>2.4592359751178316E-4</v>
      </c>
      <c r="AP181" s="5">
        <f t="shared" si="421"/>
        <v>1.4889459841074335E-4</v>
      </c>
      <c r="AQ181" s="5">
        <f t="shared" si="422"/>
        <v>6.7611246928533258E-5</v>
      </c>
      <c r="AR181" s="5">
        <f t="shared" si="423"/>
        <v>1.2696950449766964E-2</v>
      </c>
      <c r="AS181" s="5">
        <f t="shared" si="424"/>
        <v>9.480812900840992E-3</v>
      </c>
      <c r="AT181" s="5">
        <f t="shared" si="425"/>
        <v>3.5396614965289845E-3</v>
      </c>
      <c r="AU181" s="5">
        <f t="shared" si="426"/>
        <v>8.8102174648606432E-4</v>
      </c>
      <c r="AV181" s="5">
        <f t="shared" si="427"/>
        <v>1.6446473452528604E-4</v>
      </c>
      <c r="AW181" s="5">
        <f t="shared" si="428"/>
        <v>9.2532134413892895E-7</v>
      </c>
      <c r="AX181" s="5">
        <f t="shared" si="429"/>
        <v>1.8553468517599083E-5</v>
      </c>
      <c r="AY181" s="5">
        <f t="shared" si="430"/>
        <v>3.3699627917023163E-5</v>
      </c>
      <c r="AZ181" s="5">
        <f t="shared" si="431"/>
        <v>3.0605191710341411E-5</v>
      </c>
      <c r="BA181" s="5">
        <f t="shared" si="432"/>
        <v>1.8529932772217008E-5</v>
      </c>
      <c r="BB181" s="5">
        <f t="shared" si="433"/>
        <v>8.4142196802559633E-6</v>
      </c>
      <c r="BC181" s="5">
        <f t="shared" si="434"/>
        <v>3.056636791851074E-6</v>
      </c>
      <c r="BD181" s="5">
        <f t="shared" si="435"/>
        <v>3.843688359691828E-3</v>
      </c>
      <c r="BE181" s="5">
        <f t="shared" si="436"/>
        <v>2.8700820981818883E-3</v>
      </c>
      <c r="BF181" s="5">
        <f t="shared" si="437"/>
        <v>1.0715451513562079E-3</v>
      </c>
      <c r="BG181" s="5">
        <f t="shared" si="438"/>
        <v>2.6670758817256017E-4</v>
      </c>
      <c r="BH181" s="5">
        <f t="shared" si="439"/>
        <v>4.9787639022112667E-5</v>
      </c>
      <c r="BI181" s="5">
        <f t="shared" si="440"/>
        <v>7.4352860115623062E-6</v>
      </c>
      <c r="BJ181" s="8">
        <f t="shared" si="441"/>
        <v>0.14839081433526422</v>
      </c>
      <c r="BK181" s="8">
        <f t="shared" si="442"/>
        <v>0.22288927368584938</v>
      </c>
      <c r="BL181" s="8">
        <f t="shared" si="443"/>
        <v>0.54906831484751539</v>
      </c>
      <c r="BM181" s="8">
        <f t="shared" si="444"/>
        <v>0.46954281404868586</v>
      </c>
      <c r="BN181" s="8">
        <f t="shared" si="445"/>
        <v>0.52774422272045174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1.3125</v>
      </c>
      <c r="F182">
        <f>VLOOKUP(B182,home!$B$2:$E$405,3,FALSE)</f>
        <v>0.65310000000000001</v>
      </c>
      <c r="G182">
        <f>VLOOKUP(C182,away!$B$2:$E$405,4,FALSE)</f>
        <v>0.38100000000000001</v>
      </c>
      <c r="H182">
        <f>VLOOKUP(A182,away!$A$2:$E$405,3,FALSE)</f>
        <v>0.8125</v>
      </c>
      <c r="I182">
        <f>VLOOKUP(C182,away!$B$2:$E$405,3,FALSE)</f>
        <v>1.4359</v>
      </c>
      <c r="J182">
        <f>VLOOKUP(B182,home!$B$2:$E$405,4,FALSE)</f>
        <v>1.2307999999999999</v>
      </c>
      <c r="K182" s="3">
        <f t="shared" si="390"/>
        <v>0.32659081875000001</v>
      </c>
      <c r="L182" s="3">
        <f t="shared" si="391"/>
        <v>1.4359358974999998</v>
      </c>
      <c r="M182" s="5">
        <f t="shared" si="392"/>
        <v>0.17161070400022321</v>
      </c>
      <c r="N182" s="5">
        <f t="shared" si="393"/>
        <v>5.6046480325696799E-2</v>
      </c>
      <c r="O182" s="5">
        <f t="shared" si="394"/>
        <v>0.24642197026916732</v>
      </c>
      <c r="P182" s="5">
        <f t="shared" si="395"/>
        <v>8.0479153028195513E-2</v>
      </c>
      <c r="Q182" s="5">
        <f t="shared" si="396"/>
        <v>9.152132948812541E-3</v>
      </c>
      <c r="R182" s="5">
        <f t="shared" si="397"/>
        <v>0.17692307652108757</v>
      </c>
      <c r="S182" s="5">
        <f t="shared" si="398"/>
        <v>9.4354459266819488E-3</v>
      </c>
      <c r="T182" s="5">
        <f t="shared" si="399"/>
        <v>1.3141876239892455E-2</v>
      </c>
      <c r="U182" s="5">
        <f t="shared" si="400"/>
        <v>5.7781452416790891E-2</v>
      </c>
      <c r="V182" s="5">
        <f t="shared" si="401"/>
        <v>4.9165328458358553E-4</v>
      </c>
      <c r="W182" s="5">
        <f t="shared" si="402"/>
        <v>9.9633419768718019E-4</v>
      </c>
      <c r="X182" s="5">
        <f t="shared" si="403"/>
        <v>1.430672040365883E-3</v>
      </c>
      <c r="Y182" s="5">
        <f t="shared" si="404"/>
        <v>1.0271766701554705E-3</v>
      </c>
      <c r="Z182" s="5">
        <f t="shared" si="405"/>
        <v>8.4683398890923009E-2</v>
      </c>
      <c r="AA182" s="5">
        <f t="shared" si="406"/>
        <v>2.7656820578319388E-2</v>
      </c>
      <c r="AB182" s="5">
        <f t="shared" si="407"/>
        <v>4.5162318383475874E-3</v>
      </c>
      <c r="AC182" s="5">
        <f t="shared" si="408"/>
        <v>1.4410464719163831E-5</v>
      </c>
      <c r="AD182" s="5">
        <f t="shared" si="409"/>
        <v>8.1348400342820114E-5</v>
      </c>
      <c r="AE182" s="5">
        <f t="shared" si="410"/>
        <v>1.1681108825645668E-4</v>
      </c>
      <c r="AF182" s="5">
        <f t="shared" si="411"/>
        <v>8.3866617426743426E-5</v>
      </c>
      <c r="AG182" s="5">
        <f t="shared" si="412"/>
        <v>4.0142362188319981E-5</v>
      </c>
      <c r="AH182" s="5">
        <f t="shared" si="413"/>
        <v>3.0399983097447011E-2</v>
      </c>
      <c r="AI182" s="5">
        <f t="shared" si="414"/>
        <v>9.9283553697813807E-3</v>
      </c>
      <c r="AJ182" s="5">
        <f t="shared" si="415"/>
        <v>1.6212548545289297E-3</v>
      </c>
      <c r="AK182" s="5">
        <f t="shared" si="416"/>
        <v>1.7649565011433849E-4</v>
      </c>
      <c r="AL182" s="5">
        <f t="shared" si="417"/>
        <v>2.7031926757657045E-7</v>
      </c>
      <c r="AM182" s="5">
        <f t="shared" si="418"/>
        <v>5.3135281343928816E-6</v>
      </c>
      <c r="AN182" s="5">
        <f t="shared" si="419"/>
        <v>7.6298857905509423E-6</v>
      </c>
      <c r="AO182" s="5">
        <f t="shared" si="420"/>
        <v>5.4780134502386322E-6</v>
      </c>
      <c r="AP182" s="5">
        <f t="shared" si="421"/>
        <v>2.6220253867284937E-6</v>
      </c>
      <c r="AQ182" s="5">
        <f t="shared" si="422"/>
        <v>9.4126509423994114E-7</v>
      </c>
      <c r="AR182" s="5">
        <f t="shared" si="423"/>
        <v>8.7304854026034814E-3</v>
      </c>
      <c r="AS182" s="5">
        <f t="shared" si="424"/>
        <v>2.8512963757211943E-3</v>
      </c>
      <c r="AT182" s="5">
        <f t="shared" si="425"/>
        <v>4.6560360892284615E-4</v>
      </c>
      <c r="AU182" s="5">
        <f t="shared" si="426"/>
        <v>5.0687287950355723E-5</v>
      </c>
      <c r="AV182" s="5">
        <f t="shared" si="427"/>
        <v>4.1385007179809211E-6</v>
      </c>
      <c r="AW182" s="5">
        <f t="shared" si="428"/>
        <v>3.5213851264416659E-9</v>
      </c>
      <c r="AX182" s="5">
        <f t="shared" si="429"/>
        <v>2.8922491731042173E-7</v>
      </c>
      <c r="AY182" s="5">
        <f t="shared" si="430"/>
        <v>4.1530844121750365E-7</v>
      </c>
      <c r="AZ182" s="5">
        <f t="shared" si="431"/>
        <v>2.9817814963949108E-7</v>
      </c>
      <c r="BA182" s="5">
        <f t="shared" si="432"/>
        <v>1.427215696391573E-7</v>
      </c>
      <c r="BB182" s="5">
        <f t="shared" si="433"/>
        <v>5.1234756298103025E-8</v>
      </c>
      <c r="BC182" s="5">
        <f t="shared" si="434"/>
        <v>1.471396515362207E-8</v>
      </c>
      <c r="BD182" s="5">
        <f t="shared" si="435"/>
        <v>2.0894028986996761E-3</v>
      </c>
      <c r="BE182" s="5">
        <f t="shared" si="436"/>
        <v>6.8237980338495046E-4</v>
      </c>
      <c r="BF182" s="5">
        <f t="shared" si="437"/>
        <v>1.1142948934297748E-4</v>
      </c>
      <c r="BG182" s="5">
        <f t="shared" si="438"/>
        <v>1.2130616052472476E-5</v>
      </c>
      <c r="BH182" s="5">
        <f t="shared" si="439"/>
        <v>9.9043695712971949E-7</v>
      </c>
      <c r="BI182" s="5">
        <f t="shared" si="440"/>
        <v>6.4693523349850773E-8</v>
      </c>
      <c r="BJ182" s="8">
        <f t="shared" si="441"/>
        <v>8.2140036990480073E-2</v>
      </c>
      <c r="BK182" s="8">
        <f t="shared" si="442"/>
        <v>0.26203205233211219</v>
      </c>
      <c r="BL182" s="8">
        <f t="shared" si="443"/>
        <v>0.57042424970946071</v>
      </c>
      <c r="BM182" s="8">
        <f t="shared" si="444"/>
        <v>0.25864580904273698</v>
      </c>
      <c r="BN182" s="8">
        <f t="shared" si="445"/>
        <v>0.74063351709318304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1.3125</v>
      </c>
      <c r="F183">
        <f>VLOOKUP(B183,home!$B$2:$E$405,3,FALSE)</f>
        <v>0.65310000000000001</v>
      </c>
      <c r="G183">
        <f>VLOOKUP(C183,away!$B$2:$E$405,4,FALSE)</f>
        <v>0.76190000000000002</v>
      </c>
      <c r="H183">
        <f>VLOOKUP(A183,away!$A$2:$E$405,3,FALSE)</f>
        <v>0.8125</v>
      </c>
      <c r="I183">
        <f>VLOOKUP(C183,away!$B$2:$E$405,3,FALSE)</f>
        <v>0.35160000000000002</v>
      </c>
      <c r="J183">
        <f>VLOOKUP(B183,home!$B$2:$E$405,4,FALSE)</f>
        <v>0.87909999999999999</v>
      </c>
      <c r="K183" s="3">
        <f t="shared" si="390"/>
        <v>0.65309591812500001</v>
      </c>
      <c r="L183" s="3">
        <f t="shared" si="391"/>
        <v>0.25113689249999999</v>
      </c>
      <c r="M183" s="5">
        <f t="shared" si="392"/>
        <v>0.40485236442200118</v>
      </c>
      <c r="N183" s="5">
        <f t="shared" si="393"/>
        <v>0.26440742664726391</v>
      </c>
      <c r="O183" s="5">
        <f t="shared" si="394"/>
        <v>0.10167336472221894</v>
      </c>
      <c r="P183" s="5">
        <f t="shared" si="395"/>
        <v>6.6402459482115553E-2</v>
      </c>
      <c r="Q183" s="5">
        <f t="shared" si="396"/>
        <v>8.6341705532631721E-2</v>
      </c>
      <c r="R183" s="5">
        <f t="shared" si="397"/>
        <v>1.2766966433178593E-2</v>
      </c>
      <c r="S183" s="5">
        <f t="shared" si="398"/>
        <v>2.7227744066463831E-3</v>
      </c>
      <c r="T183" s="5">
        <f t="shared" si="399"/>
        <v>2.1683587620615185E-2</v>
      </c>
      <c r="U183" s="5">
        <f t="shared" si="400"/>
        <v>8.3380536643478283E-3</v>
      </c>
      <c r="V183" s="5">
        <f t="shared" si="401"/>
        <v>4.9619985814499823E-5</v>
      </c>
      <c r="W183" s="5">
        <f t="shared" si="402"/>
        <v>1.8796471815770842E-2</v>
      </c>
      <c r="X183" s="5">
        <f t="shared" si="403"/>
        <v>4.7204875217765211E-3</v>
      </c>
      <c r="Y183" s="5">
        <f t="shared" si="404"/>
        <v>5.9274428365199076E-4</v>
      </c>
      <c r="Z183" s="5">
        <f t="shared" si="405"/>
        <v>1.0687520922267599E-3</v>
      </c>
      <c r="AA183" s="5">
        <f t="shared" si="406"/>
        <v>6.979976289208503E-4</v>
      </c>
      <c r="AB183" s="5">
        <f t="shared" si="407"/>
        <v>2.2792970115456792E-4</v>
      </c>
      <c r="AC183" s="5">
        <f t="shared" si="408"/>
        <v>5.0865596126851602E-7</v>
      </c>
      <c r="AD183" s="5">
        <f t="shared" si="409"/>
        <v>3.0689747545078849E-3</v>
      </c>
      <c r="AE183" s="5">
        <f t="shared" si="410"/>
        <v>7.7073278300806051E-4</v>
      </c>
      <c r="AF183" s="5">
        <f t="shared" si="411"/>
        <v>9.6779718036260552E-5</v>
      </c>
      <c r="AG183" s="5">
        <f t="shared" si="412"/>
        <v>8.1016525482175563E-6</v>
      </c>
      <c r="AH183" s="5">
        <f t="shared" si="413"/>
        <v>6.71007698236755E-5</v>
      </c>
      <c r="AI183" s="5">
        <f t="shared" si="414"/>
        <v>4.3823238874887634E-5</v>
      </c>
      <c r="AJ183" s="5">
        <f t="shared" si="415"/>
        <v>1.4310389214102967E-5</v>
      </c>
      <c r="AK183" s="5">
        <f t="shared" si="416"/>
        <v>3.1153522608368926E-6</v>
      </c>
      <c r="AL183" s="5">
        <f t="shared" si="417"/>
        <v>3.3371183993642191E-9</v>
      </c>
      <c r="AM183" s="5">
        <f t="shared" si="418"/>
        <v>4.0086697699955477E-4</v>
      </c>
      <c r="AN183" s="5">
        <f t="shared" si="419"/>
        <v>1.0067248690953716E-4</v>
      </c>
      <c r="AO183" s="5">
        <f t="shared" si="420"/>
        <v>1.2641287761354043E-5</v>
      </c>
      <c r="AP183" s="5">
        <f t="shared" si="421"/>
        <v>1.0582312418615784E-6</v>
      </c>
      <c r="AQ183" s="5">
        <f t="shared" si="422"/>
        <v>6.6440226406883199E-8</v>
      </c>
      <c r="AR183" s="5">
        <f t="shared" si="423"/>
        <v>3.3702957635751292E-6</v>
      </c>
      <c r="AS183" s="5">
        <f t="shared" si="424"/>
        <v>2.2011264060648965E-6</v>
      </c>
      <c r="AT183" s="5">
        <f t="shared" si="425"/>
        <v>7.187733355390677E-7</v>
      </c>
      <c r="AU183" s="5">
        <f t="shared" si="426"/>
        <v>1.5647597716588542E-7</v>
      </c>
      <c r="AV183" s="5">
        <f t="shared" si="427"/>
        <v>2.5548455492915112E-8</v>
      </c>
      <c r="AW183" s="5">
        <f t="shared" si="428"/>
        <v>1.5203955865160308E-11</v>
      </c>
      <c r="AX183" s="5">
        <f t="shared" si="429"/>
        <v>4.3634097731586247E-5</v>
      </c>
      <c r="AY183" s="5">
        <f t="shared" si="430"/>
        <v>1.095813171135187E-5</v>
      </c>
      <c r="AZ183" s="5">
        <f t="shared" si="431"/>
        <v>1.3759955727973075E-6</v>
      </c>
      <c r="BA183" s="5">
        <f t="shared" si="432"/>
        <v>1.1518775074869108E-7</v>
      </c>
      <c r="BB183" s="5">
        <f t="shared" si="433"/>
        <v>7.2319734442727086E-9</v>
      </c>
      <c r="BC183" s="5">
        <f t="shared" si="434"/>
        <v>3.6324306748743419E-10</v>
      </c>
      <c r="BD183" s="5">
        <f t="shared" si="435"/>
        <v>1.4106760081169519E-7</v>
      </c>
      <c r="BE183" s="5">
        <f t="shared" si="436"/>
        <v>9.2130674269805062E-8</v>
      </c>
      <c r="BF183" s="5">
        <f t="shared" si="437"/>
        <v>3.008508364985683E-8</v>
      </c>
      <c r="BG183" s="5">
        <f t="shared" si="438"/>
        <v>6.5494817760568926E-9</v>
      </c>
      <c r="BH183" s="5">
        <f t="shared" si="439"/>
        <v>1.0693599534442077E-9</v>
      </c>
      <c r="BI183" s="5">
        <f t="shared" si="440"/>
        <v>1.3967892412015042E-10</v>
      </c>
      <c r="BJ183" s="8">
        <f t="shared" si="441"/>
        <v>0.40105840876093218</v>
      </c>
      <c r="BK183" s="8">
        <f t="shared" si="442"/>
        <v>0.47403868842136865</v>
      </c>
      <c r="BL183" s="8">
        <f t="shared" si="443"/>
        <v>0.12383940516181149</v>
      </c>
      <c r="BM183" s="8">
        <f t="shared" si="444"/>
        <v>6.3550009080421896E-2</v>
      </c>
      <c r="BN183" s="8">
        <f t="shared" si="445"/>
        <v>0.93644428723940987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1.3523000000000001</v>
      </c>
      <c r="F184">
        <f>VLOOKUP(B184,home!$B$2:$E$405,3,FALSE)</f>
        <v>0.86270000000000002</v>
      </c>
      <c r="G184">
        <f>VLOOKUP(C184,away!$B$2:$E$405,4,FALSE)</f>
        <v>0.9244</v>
      </c>
      <c r="H184">
        <f>VLOOKUP(A184,away!$A$2:$E$405,3,FALSE)</f>
        <v>1.1932</v>
      </c>
      <c r="I184">
        <f>VLOOKUP(C184,away!$B$2:$E$405,3,FALSE)</f>
        <v>0.83809999999999996</v>
      </c>
      <c r="J184">
        <f>VLOOKUP(B184,home!$B$2:$E$405,4,FALSE)</f>
        <v>1.1173999999999999</v>
      </c>
      <c r="K184" s="3">
        <f t="shared" si="390"/>
        <v>1.0784320417239999</v>
      </c>
      <c r="L184" s="3">
        <f t="shared" si="391"/>
        <v>1.1174233760079999</v>
      </c>
      <c r="M184" s="5">
        <f t="shared" si="392"/>
        <v>0.1112633441479053</v>
      </c>
      <c r="N184" s="5">
        <f t="shared" si="393"/>
        <v>0.11998995539846555</v>
      </c>
      <c r="O184" s="5">
        <f t="shared" si="394"/>
        <v>0.12432826164369229</v>
      </c>
      <c r="P184" s="5">
        <f t="shared" si="395"/>
        <v>0.1340795810484027</v>
      </c>
      <c r="Q184" s="5">
        <f t="shared" si="396"/>
        <v>6.4700506293369445E-2</v>
      </c>
      <c r="R184" s="5">
        <f t="shared" si="397"/>
        <v>6.9463652929550285E-2</v>
      </c>
      <c r="S184" s="5">
        <f t="shared" si="398"/>
        <v>4.0393658378219906E-2</v>
      </c>
      <c r="T184" s="5">
        <f t="shared" si="399"/>
        <v>7.2297858171763735E-2</v>
      </c>
      <c r="U184" s="5">
        <f t="shared" si="400"/>
        <v>7.4911829054422216E-2</v>
      </c>
      <c r="V184" s="5">
        <f t="shared" si="401"/>
        <v>5.4085545462148896E-3</v>
      </c>
      <c r="W184" s="5">
        <f t="shared" si="402"/>
        <v>2.3258366367511631E-2</v>
      </c>
      <c r="X184" s="5">
        <f t="shared" si="403"/>
        <v>2.5989442266815772E-2</v>
      </c>
      <c r="Y184" s="5">
        <f t="shared" si="404"/>
        <v>1.4520605159175146E-2</v>
      </c>
      <c r="Z184" s="5">
        <f t="shared" si="405"/>
        <v>2.5873436522128687E-2</v>
      </c>
      <c r="AA184" s="5">
        <f t="shared" si="406"/>
        <v>2.7902742974975542E-2</v>
      </c>
      <c r="AB184" s="5">
        <f t="shared" si="407"/>
        <v>1.5045606038101435E-2</v>
      </c>
      <c r="AC184" s="5">
        <f t="shared" si="408"/>
        <v>4.0735379494679426E-4</v>
      </c>
      <c r="AD184" s="5">
        <f t="shared" si="409"/>
        <v>6.270641882220096E-3</v>
      </c>
      <c r="AE184" s="5">
        <f t="shared" si="410"/>
        <v>7.0069618217675394E-3</v>
      </c>
      <c r="AF184" s="5">
        <f t="shared" si="411"/>
        <v>3.9148714672193252E-3</v>
      </c>
      <c r="AG184" s="5">
        <f t="shared" si="412"/>
        <v>1.4581896305125364E-3</v>
      </c>
      <c r="AH184" s="5">
        <f t="shared" si="413"/>
        <v>7.2278956968714336E-3</v>
      </c>
      <c r="AI184" s="5">
        <f t="shared" si="414"/>
        <v>7.7947943137451712E-3</v>
      </c>
      <c r="AJ184" s="5">
        <f t="shared" si="415"/>
        <v>4.2030779732954151E-3</v>
      </c>
      <c r="AK184" s="5">
        <f t="shared" si="416"/>
        <v>1.5109113200887151E-3</v>
      </c>
      <c r="AL184" s="5">
        <f t="shared" si="417"/>
        <v>1.9635514852883861E-5</v>
      </c>
      <c r="AM184" s="5">
        <f t="shared" si="418"/>
        <v>1.3524922255925291E-3</v>
      </c>
      <c r="AN184" s="5">
        <f t="shared" si="419"/>
        <v>1.5113064287461773E-3</v>
      </c>
      <c r="AO184" s="5">
        <f t="shared" si="420"/>
        <v>8.4438456589607381E-4</v>
      </c>
      <c r="AP184" s="5">
        <f t="shared" si="421"/>
        <v>3.1451168409087998E-4</v>
      </c>
      <c r="AQ184" s="5">
        <f t="shared" si="422"/>
        <v>8.7860676957698207E-5</v>
      </c>
      <c r="AR184" s="5">
        <f t="shared" si="423"/>
        <v>1.6153239222063526E-3</v>
      </c>
      <c r="AS184" s="5">
        <f t="shared" si="424"/>
        <v>1.7420170754706161E-3</v>
      </c>
      <c r="AT184" s="5">
        <f t="shared" si="425"/>
        <v>9.3932351570892385E-4</v>
      </c>
      <c r="AU184" s="5">
        <f t="shared" si="426"/>
        <v>3.3766552562844676E-4</v>
      </c>
      <c r="AV184" s="5">
        <f t="shared" si="427"/>
        <v>9.1037330555823371E-5</v>
      </c>
      <c r="AW184" s="5">
        <f t="shared" si="428"/>
        <v>6.5727986389874373E-7</v>
      </c>
      <c r="AX184" s="5">
        <f t="shared" si="429"/>
        <v>2.430951587102645E-4</v>
      </c>
      <c r="AY184" s="5">
        <f t="shared" si="430"/>
        <v>2.7164021293722435E-4</v>
      </c>
      <c r="AZ184" s="5">
        <f t="shared" si="431"/>
        <v>1.5176856189992263E-4</v>
      </c>
      <c r="BA184" s="5">
        <f t="shared" si="432"/>
        <v>5.6529912936696869E-5</v>
      </c>
      <c r="BB184" s="5">
        <f t="shared" si="433"/>
        <v>1.5791961539790537E-5</v>
      </c>
      <c r="BC184" s="5">
        <f t="shared" si="434"/>
        <v>3.5292613955162429E-6</v>
      </c>
      <c r="BD184" s="5">
        <f t="shared" si="435"/>
        <v>3.0083345174971752E-4</v>
      </c>
      <c r="BE184" s="5">
        <f t="shared" si="436"/>
        <v>3.244284335893262E-4</v>
      </c>
      <c r="BF184" s="5">
        <f t="shared" si="437"/>
        <v>1.7493700901452807E-4</v>
      </c>
      <c r="BG184" s="5">
        <f t="shared" si="438"/>
        <v>6.2885891934875748E-5</v>
      </c>
      <c r="BH184" s="5">
        <f t="shared" si="439"/>
        <v>1.695454020874072E-5</v>
      </c>
      <c r="BI184" s="5">
        <f t="shared" si="440"/>
        <v>3.6568638827607823E-6</v>
      </c>
      <c r="BJ184" s="8">
        <f t="shared" si="441"/>
        <v>0.34426030910952343</v>
      </c>
      <c r="BK184" s="8">
        <f t="shared" si="442"/>
        <v>0.29184376764347975</v>
      </c>
      <c r="BL184" s="8">
        <f t="shared" si="443"/>
        <v>0.33799783550469265</v>
      </c>
      <c r="BM184" s="8">
        <f t="shared" si="444"/>
        <v>0.37587906438536561</v>
      </c>
      <c r="BN184" s="8">
        <f t="shared" si="445"/>
        <v>0.62382530146138548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1.3523000000000001</v>
      </c>
      <c r="F185">
        <f>VLOOKUP(B185,home!$B$2:$E$405,3,FALSE)</f>
        <v>1.1832</v>
      </c>
      <c r="G185">
        <f>VLOOKUP(C185,away!$B$2:$E$405,4,FALSE)</f>
        <v>0.44369999999999998</v>
      </c>
      <c r="H185">
        <f>VLOOKUP(A185,away!$A$2:$E$405,3,FALSE)</f>
        <v>1.1932</v>
      </c>
      <c r="I185">
        <f>VLOOKUP(C185,away!$B$2:$E$405,3,FALSE)</f>
        <v>0.50280000000000002</v>
      </c>
      <c r="J185">
        <f>VLOOKUP(B185,home!$B$2:$E$405,4,FALSE)</f>
        <v>0.83809999999999996</v>
      </c>
      <c r="K185" s="3">
        <f t="shared" si="390"/>
        <v>0.70993835143200001</v>
      </c>
      <c r="L185" s="3">
        <f t="shared" si="391"/>
        <v>0.50281051857600001</v>
      </c>
      <c r="M185" s="5">
        <f t="shared" si="392"/>
        <v>0.29737869947239454</v>
      </c>
      <c r="N185" s="5">
        <f t="shared" si="393"/>
        <v>0.2111205436544239</v>
      </c>
      <c r="O185" s="5">
        <f t="shared" si="394"/>
        <v>0.14952513809517115</v>
      </c>
      <c r="P185" s="5">
        <f t="shared" si="395"/>
        <v>0.10615363003692793</v>
      </c>
      <c r="Q185" s="5">
        <f t="shared" si="396"/>
        <v>7.4941285357724652E-2</v>
      </c>
      <c r="R185" s="5">
        <f t="shared" si="397"/>
        <v>3.7591406112890503E-2</v>
      </c>
      <c r="S185" s="5">
        <f t="shared" si="398"/>
        <v>9.4732685881752481E-3</v>
      </c>
      <c r="T185" s="5">
        <f t="shared" si="399"/>
        <v>3.7681266553469525E-2</v>
      </c>
      <c r="U185" s="5">
        <f t="shared" si="400"/>
        <v>2.6687580883796292E-2</v>
      </c>
      <c r="V185" s="5">
        <f t="shared" si="401"/>
        <v>3.7573558964593232E-4</v>
      </c>
      <c r="W185" s="5">
        <f t="shared" si="402"/>
        <v>1.7734564193686041E-2</v>
      </c>
      <c r="X185" s="5">
        <f t="shared" si="403"/>
        <v>8.9171254189466392E-3</v>
      </c>
      <c r="Y185" s="5">
        <f t="shared" si="404"/>
        <v>2.2418122280538954E-3</v>
      </c>
      <c r="Z185" s="5">
        <f t="shared" si="405"/>
        <v>6.30045146720783E-3</v>
      </c>
      <c r="AA185" s="5">
        <f t="shared" si="406"/>
        <v>4.4729321279068516E-3</v>
      </c>
      <c r="AB185" s="5">
        <f t="shared" si="407"/>
        <v>1.587753030476709E-3</v>
      </c>
      <c r="AC185" s="5">
        <f t="shared" si="408"/>
        <v>8.3827659911726113E-6</v>
      </c>
      <c r="AD185" s="5">
        <f t="shared" si="409"/>
        <v>3.1476118167576101E-3</v>
      </c>
      <c r="AE185" s="5">
        <f t="shared" si="410"/>
        <v>1.5826523298598397E-3</v>
      </c>
      <c r="AF185" s="5">
        <f t="shared" si="411"/>
        <v>3.9788711935117026E-4</v>
      </c>
      <c r="AG185" s="5">
        <f t="shared" si="412"/>
        <v>6.6687276271890897E-5</v>
      </c>
      <c r="AH185" s="5">
        <f t="shared" si="413"/>
        <v>7.919833173724223E-4</v>
      </c>
      <c r="AI185" s="5">
        <f t="shared" si="414"/>
        <v>5.6225933069702387E-4</v>
      </c>
      <c r="AJ185" s="5">
        <f t="shared" si="415"/>
        <v>1.9958473115615241E-4</v>
      </c>
      <c r="AK185" s="5">
        <f t="shared" si="416"/>
        <v>4.7230951669332592E-5</v>
      </c>
      <c r="AL185" s="5">
        <f t="shared" si="417"/>
        <v>1.1969398498168965E-7</v>
      </c>
      <c r="AM185" s="5">
        <f t="shared" si="418"/>
        <v>4.4692206882735624E-4</v>
      </c>
      <c r="AN185" s="5">
        <f t="shared" si="419"/>
        <v>2.2471711719014177E-4</v>
      </c>
      <c r="AO185" s="5">
        <f t="shared" si="420"/>
        <v>5.649506511363947E-5</v>
      </c>
      <c r="AP185" s="5">
        <f t="shared" si="421"/>
        <v>9.4687709955913143E-6</v>
      </c>
      <c r="AQ185" s="5">
        <f t="shared" si="422"/>
        <v>1.1902494136426643E-6</v>
      </c>
      <c r="AR185" s="5">
        <f t="shared" si="423"/>
        <v>7.9643508502313725E-5</v>
      </c>
      <c r="AS185" s="5">
        <f t="shared" si="424"/>
        <v>5.6541981128393081E-5</v>
      </c>
      <c r="AT185" s="5">
        <f t="shared" si="425"/>
        <v>2.007066043449532E-5</v>
      </c>
      <c r="AU185" s="5">
        <f t="shared" si="426"/>
        <v>4.7496438603390255E-6</v>
      </c>
      <c r="AV185" s="5">
        <f t="shared" si="427"/>
        <v>8.4298858302455189E-7</v>
      </c>
      <c r="AW185" s="5">
        <f t="shared" si="428"/>
        <v>1.1868472218845132E-9</v>
      </c>
      <c r="AX185" s="5">
        <f t="shared" si="429"/>
        <v>5.2881186126978654E-5</v>
      </c>
      <c r="AY185" s="5">
        <f t="shared" si="430"/>
        <v>2.6589216619420117E-5</v>
      </c>
      <c r="AZ185" s="5">
        <f t="shared" si="431"/>
        <v>6.6846688984701128E-6</v>
      </c>
      <c r="BA185" s="5">
        <f t="shared" si="432"/>
        <v>1.1203739451162052E-6</v>
      </c>
      <c r="BB185" s="5">
        <f t="shared" si="433"/>
        <v>1.4083395108572954E-7</v>
      </c>
      <c r="BC185" s="5">
        <f t="shared" si="434"/>
        <v>1.4162558395704544E-8</v>
      </c>
      <c r="BD185" s="5">
        <f t="shared" si="435"/>
        <v>6.6742656352100665E-6</v>
      </c>
      <c r="BE185" s="5">
        <f t="shared" si="436"/>
        <v>4.7383171420802849E-6</v>
      </c>
      <c r="BF185" s="5">
        <f t="shared" si="437"/>
        <v>1.6819565302052314E-6</v>
      </c>
      <c r="BG185" s="5">
        <f t="shared" si="438"/>
        <v>3.98028482078063E-7</v>
      </c>
      <c r="BH185" s="5">
        <f t="shared" si="439"/>
        <v>7.064392109737034E-8</v>
      </c>
      <c r="BI185" s="5">
        <f t="shared" si="440"/>
        <v>1.003056577651188E-8</v>
      </c>
      <c r="BJ185" s="8">
        <f t="shared" si="441"/>
        <v>0.35865765966218499</v>
      </c>
      <c r="BK185" s="8">
        <f t="shared" si="442"/>
        <v>0.41341642536373929</v>
      </c>
      <c r="BL185" s="8">
        <f t="shared" si="443"/>
        <v>0.2216412906059215</v>
      </c>
      <c r="BM185" s="8">
        <f t="shared" si="444"/>
        <v>0.12327853633974863</v>
      </c>
      <c r="BN185" s="8">
        <f t="shared" si="445"/>
        <v>0.87671070272953278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1.2644</v>
      </c>
      <c r="F186">
        <f>VLOOKUP(B186,home!$B$2:$E$405,3,FALSE)</f>
        <v>0.69199999999999995</v>
      </c>
      <c r="G186">
        <f>VLOOKUP(C186,away!$B$2:$E$405,4,FALSE)</f>
        <v>1.1297999999999999</v>
      </c>
      <c r="H186">
        <f>VLOOKUP(A186,away!$A$2:$E$405,3,FALSE)</f>
        <v>0.96630000000000005</v>
      </c>
      <c r="I186">
        <f>VLOOKUP(C186,away!$B$2:$E$405,3,FALSE)</f>
        <v>1.6262000000000001</v>
      </c>
      <c r="J186">
        <f>VLOOKUP(B186,home!$B$2:$E$405,4,FALSE)</f>
        <v>0.7762</v>
      </c>
      <c r="K186" s="3">
        <f t="shared" si="390"/>
        <v>0.98853523103999974</v>
      </c>
      <c r="L186" s="3">
        <f t="shared" si="391"/>
        <v>1.2197183979720001</v>
      </c>
      <c r="M186" s="5">
        <f t="shared" si="392"/>
        <v>0.10989239392602242</v>
      </c>
      <c r="N186" s="5">
        <f t="shared" si="393"/>
        <v>0.10863250301919924</v>
      </c>
      <c r="O186" s="5">
        <f t="shared" si="394"/>
        <v>0.13403777466875599</v>
      </c>
      <c r="P186" s="5">
        <f t="shared" si="395"/>
        <v>0.13250106255026614</v>
      </c>
      <c r="Q186" s="5">
        <f t="shared" si="396"/>
        <v>5.3693528235268788E-2</v>
      </c>
      <c r="R186" s="5">
        <f t="shared" si="397"/>
        <v>8.1744169893353522E-2</v>
      </c>
      <c r="S186" s="5">
        <f t="shared" si="398"/>
        <v>3.9940279189768779E-2</v>
      </c>
      <c r="T186" s="5">
        <f t="shared" si="399"/>
        <v>6.5490984240586386E-2</v>
      </c>
      <c r="U186" s="5">
        <f t="shared" si="400"/>
        <v>8.0806991871699235E-2</v>
      </c>
      <c r="V186" s="5">
        <f t="shared" si="401"/>
        <v>5.3508196539983925E-3</v>
      </c>
      <c r="W186" s="5">
        <f t="shared" si="402"/>
        <v>1.7692648113134729E-2</v>
      </c>
      <c r="X186" s="5">
        <f t="shared" si="403"/>
        <v>2.1580048412435018E-2</v>
      </c>
      <c r="Y186" s="5">
        <f t="shared" si="404"/>
        <v>1.3160791038886727E-2</v>
      </c>
      <c r="Z186" s="5">
        <f t="shared" si="405"/>
        <v>3.3234955981957401E-2</v>
      </c>
      <c r="AA186" s="5">
        <f t="shared" si="406"/>
        <v>3.2853924890228481E-2</v>
      </c>
      <c r="AB186" s="5">
        <f t="shared" si="407"/>
        <v>1.62386311159664E-2</v>
      </c>
      <c r="AC186" s="5">
        <f t="shared" si="408"/>
        <v>4.032292774892324E-4</v>
      </c>
      <c r="AD186" s="5">
        <f t="shared" si="409"/>
        <v>4.3724514975567626E-3</v>
      </c>
      <c r="AE186" s="5">
        <f t="shared" si="410"/>
        <v>5.3331595358102066E-3</v>
      </c>
      <c r="AF186" s="5">
        <f t="shared" si="411"/>
        <v>3.2524764025737615E-3</v>
      </c>
      <c r="AG186" s="5">
        <f t="shared" si="412"/>
        <v>1.3223684357296678E-3</v>
      </c>
      <c r="AH186" s="5">
        <f t="shared" si="413"/>
        <v>1.0134321816745751E-2</v>
      </c>
      <c r="AI186" s="5">
        <f t="shared" si="414"/>
        <v>1.0018134158550473E-2</v>
      </c>
      <c r="AJ186" s="5">
        <f t="shared" si="415"/>
        <v>4.9516392825062006E-3</v>
      </c>
      <c r="AK186" s="5">
        <f t="shared" si="416"/>
        <v>1.6316232940530022E-3</v>
      </c>
      <c r="AL186" s="5">
        <f t="shared" si="417"/>
        <v>1.9447499798636256E-5</v>
      </c>
      <c r="AM186" s="5">
        <f t="shared" si="418"/>
        <v>8.6446447026969396E-4</v>
      </c>
      <c r="AN186" s="5">
        <f t="shared" si="419"/>
        <v>1.0544032187810646E-3</v>
      </c>
      <c r="AO186" s="5">
        <f t="shared" si="420"/>
        <v>6.4303750241408045E-4</v>
      </c>
      <c r="AP186" s="5">
        <f t="shared" si="421"/>
        <v>2.6144155742680616E-4</v>
      </c>
      <c r="AQ186" s="5">
        <f t="shared" si="422"/>
        <v>7.9721269396982144E-5</v>
      </c>
      <c r="AR186" s="5">
        <f t="shared" si="423"/>
        <v>2.4722037541707628E-3</v>
      </c>
      <c r="AS186" s="5">
        <f t="shared" si="424"/>
        <v>2.4438605093071502E-3</v>
      </c>
      <c r="AT186" s="5">
        <f t="shared" si="425"/>
        <v>1.2079211065987373E-3</v>
      </c>
      <c r="AU186" s="5">
        <f t="shared" si="426"/>
        <v>3.98024190063225E-4</v>
      </c>
      <c r="AV186" s="5">
        <f t="shared" si="427"/>
        <v>9.8365233670914701E-5</v>
      </c>
      <c r="AW186" s="5">
        <f t="shared" si="428"/>
        <v>6.5134787647108409E-7</v>
      </c>
      <c r="AX186" s="5">
        <f t="shared" si="429"/>
        <v>1.4242559747398704E-4</v>
      </c>
      <c r="AY186" s="5">
        <f t="shared" si="430"/>
        <v>1.7371912158117641E-4</v>
      </c>
      <c r="AZ186" s="5">
        <f t="shared" si="431"/>
        <v>1.0594420433604783E-4</v>
      </c>
      <c r="BA186" s="5">
        <f t="shared" si="432"/>
        <v>4.307403172906084E-5</v>
      </c>
      <c r="BB186" s="5">
        <f t="shared" si="433"/>
        <v>1.3134547243691292E-5</v>
      </c>
      <c r="BC186" s="5">
        <f t="shared" si="434"/>
        <v>3.204089784432538E-6</v>
      </c>
      <c r="BD186" s="5">
        <f t="shared" si="435"/>
        <v>5.0256540041625436E-4</v>
      </c>
      <c r="BE186" s="5">
        <f t="shared" si="436"/>
        <v>4.9680360421319205E-4</v>
      </c>
      <c r="BF186" s="5">
        <f t="shared" si="437"/>
        <v>2.4555393283619612E-4</v>
      </c>
      <c r="BG186" s="5">
        <f t="shared" si="438"/>
        <v>8.0912904576336579E-5</v>
      </c>
      <c r="BH186" s="5">
        <f t="shared" si="439"/>
        <v>1.999631420487158E-5</v>
      </c>
      <c r="BI186" s="5">
        <f t="shared" si="440"/>
        <v>3.9534122164922333E-6</v>
      </c>
      <c r="BJ186" s="8">
        <f t="shared" si="441"/>
        <v>0.29791552854161829</v>
      </c>
      <c r="BK186" s="8">
        <f t="shared" si="442"/>
        <v>0.28828095121892483</v>
      </c>
      <c r="BL186" s="8">
        <f t="shared" si="443"/>
        <v>0.3803873713541332</v>
      </c>
      <c r="BM186" s="8">
        <f t="shared" si="444"/>
        <v>0.37914430703006285</v>
      </c>
      <c r="BN186" s="8">
        <f t="shared" si="445"/>
        <v>0.62050143229286603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1.2644</v>
      </c>
      <c r="F187">
        <f>VLOOKUP(B187,home!$B$2:$E$405,3,FALSE)</f>
        <v>1.3181</v>
      </c>
      <c r="G187">
        <f>VLOOKUP(C187,away!$B$2:$E$405,4,FALSE)</f>
        <v>1.4829000000000001</v>
      </c>
      <c r="H187">
        <f>VLOOKUP(A187,away!$A$2:$E$405,3,FALSE)</f>
        <v>0.96630000000000005</v>
      </c>
      <c r="I187">
        <f>VLOOKUP(C187,away!$B$2:$E$405,3,FALSE)</f>
        <v>1.1641999999999999</v>
      </c>
      <c r="J187">
        <f>VLOOKUP(B187,home!$B$2:$E$405,4,FALSE)</f>
        <v>1.3797999999999999</v>
      </c>
      <c r="K187" s="3">
        <f t="shared" si="390"/>
        <v>2.471409503556</v>
      </c>
      <c r="L187" s="3">
        <f t="shared" si="391"/>
        <v>1.552228721508</v>
      </c>
      <c r="M187" s="5">
        <f t="shared" si="392"/>
        <v>1.788776668736174E-2</v>
      </c>
      <c r="N187" s="5">
        <f t="shared" si="393"/>
        <v>4.4207996588538231E-2</v>
      </c>
      <c r="O187" s="5">
        <f t="shared" si="394"/>
        <v>2.7765905215756899E-2</v>
      </c>
      <c r="P187" s="5">
        <f t="shared" si="395"/>
        <v>6.8620922025056721E-2</v>
      </c>
      <c r="Q187" s="5">
        <f t="shared" si="396"/>
        <v>5.4628031451042315E-2</v>
      </c>
      <c r="R187" s="5">
        <f t="shared" si="397"/>
        <v>2.1549517777283329E-2</v>
      </c>
      <c r="S187" s="5">
        <f t="shared" si="398"/>
        <v>6.581077199111518E-2</v>
      </c>
      <c r="T187" s="5">
        <f t="shared" si="399"/>
        <v>8.4795199417750211E-2</v>
      </c>
      <c r="U187" s="5">
        <f t="shared" si="400"/>
        <v>5.3257683031826993E-2</v>
      </c>
      <c r="V187" s="5">
        <f t="shared" si="401"/>
        <v>2.8051423399768342E-2</v>
      </c>
      <c r="W187" s="5">
        <f t="shared" si="402"/>
        <v>4.5002745362887349E-2</v>
      </c>
      <c r="X187" s="5">
        <f t="shared" si="403"/>
        <v>6.9854553898984692E-2</v>
      </c>
      <c r="Y187" s="5">
        <f t="shared" si="404"/>
        <v>5.4215122445066356E-2</v>
      </c>
      <c r="Z187" s="5">
        <f t="shared" si="405"/>
        <v>1.1149926809515473E-2</v>
      </c>
      <c r="AA187" s="5">
        <f t="shared" si="406"/>
        <v>2.755603508099037E-2</v>
      </c>
      <c r="AB187" s="5">
        <f t="shared" si="407"/>
        <v>3.405112348974107E-2</v>
      </c>
      <c r="AC187" s="5">
        <f t="shared" si="408"/>
        <v>6.7256668043395506E-3</v>
      </c>
      <c r="AD187" s="5">
        <f t="shared" si="409"/>
        <v>2.7805053143987617E-2</v>
      </c>
      <c r="AE187" s="5">
        <f t="shared" si="410"/>
        <v>4.3159802093153891E-2</v>
      </c>
      <c r="AF187" s="5">
        <f t="shared" si="411"/>
        <v>3.349694221179729E-2</v>
      </c>
      <c r="AG187" s="5">
        <f t="shared" si="412"/>
        <v>1.7331638594615156E-2</v>
      </c>
      <c r="AH187" s="5">
        <f t="shared" si="413"/>
        <v>4.3268091591104948E-3</v>
      </c>
      <c r="AI187" s="5">
        <f t="shared" si="414"/>
        <v>1.0693317275898824E-2</v>
      </c>
      <c r="AJ187" s="5">
        <f t="shared" si="415"/>
        <v>1.3213782970097955E-2</v>
      </c>
      <c r="AK187" s="5">
        <f t="shared" si="416"/>
        <v>1.0885556270075505E-2</v>
      </c>
      <c r="AL187" s="5">
        <f t="shared" si="417"/>
        <v>1.0320381865740133E-3</v>
      </c>
      <c r="AM187" s="5">
        <f t="shared" si="418"/>
        <v>1.3743534517386129E-2</v>
      </c>
      <c r="AN187" s="5">
        <f t="shared" si="419"/>
        <v>2.1333109012923335E-2</v>
      </c>
      <c r="AO187" s="5">
        <f t="shared" si="420"/>
        <v>1.6556932264460394E-2</v>
      </c>
      <c r="AP187" s="5">
        <f t="shared" si="421"/>
        <v>8.5667152669859706E-3</v>
      </c>
      <c r="AQ187" s="5">
        <f t="shared" si="422"/>
        <v>3.3243753715991755E-3</v>
      </c>
      <c r="AR187" s="5">
        <f t="shared" si="423"/>
        <v>1.3432394898510364E-3</v>
      </c>
      <c r="AS187" s="5">
        <f t="shared" si="424"/>
        <v>3.3196948407695649E-3</v>
      </c>
      <c r="AT187" s="5">
        <f t="shared" si="425"/>
        <v>4.1021626891918628E-3</v>
      </c>
      <c r="AU187" s="5">
        <f t="shared" si="426"/>
        <v>3.3793746184005362E-3</v>
      </c>
      <c r="AV187" s="5">
        <f t="shared" si="427"/>
        <v>2.0879546369977535E-3</v>
      </c>
      <c r="AW187" s="5">
        <f t="shared" si="428"/>
        <v>1.0997492986492092E-4</v>
      </c>
      <c r="AX187" s="5">
        <f t="shared" si="429"/>
        <v>5.6609836364529985E-3</v>
      </c>
      <c r="AY187" s="5">
        <f t="shared" si="430"/>
        <v>8.7871413924891454E-3</v>
      </c>
      <c r="AZ187" s="5">
        <f t="shared" si="431"/>
        <v>6.8198266246867279E-3</v>
      </c>
      <c r="BA187" s="5">
        <f t="shared" si="432"/>
        <v>3.5286435875145662E-3</v>
      </c>
      <c r="BB187" s="5">
        <f t="shared" si="433"/>
        <v>1.3693154811262847E-3</v>
      </c>
      <c r="BC187" s="5">
        <f t="shared" si="434"/>
        <v>4.2509816372195261E-4</v>
      </c>
      <c r="BD187" s="5">
        <f t="shared" si="435"/>
        <v>3.4750248600175568E-4</v>
      </c>
      <c r="BE187" s="5">
        <f t="shared" si="436"/>
        <v>8.5882094641407487E-4</v>
      </c>
      <c r="BF187" s="5">
        <f t="shared" si="437"/>
        <v>1.0612491244103516E-3</v>
      </c>
      <c r="BG187" s="5">
        <f t="shared" si="438"/>
        <v>8.7426039056940892E-4</v>
      </c>
      <c r="BH187" s="5">
        <f t="shared" si="439"/>
        <v>5.4016385945895428E-4</v>
      </c>
      <c r="BI187" s="5">
        <f t="shared" si="440"/>
        <v>2.6699321914886944E-4</v>
      </c>
      <c r="BJ187" s="8">
        <f t="shared" si="441"/>
        <v>0.56461276052716969</v>
      </c>
      <c r="BK187" s="8">
        <f t="shared" si="442"/>
        <v>0.19691573048670472</v>
      </c>
      <c r="BL187" s="8">
        <f t="shared" si="443"/>
        <v>0.22148114657199561</v>
      </c>
      <c r="BM187" s="8">
        <f t="shared" si="444"/>
        <v>0.75082225818772208</v>
      </c>
      <c r="BN187" s="8">
        <f t="shared" si="445"/>
        <v>0.23466013974503924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1.2644</v>
      </c>
      <c r="F188">
        <f>VLOOKUP(B188,home!$B$2:$E$405,3,FALSE)</f>
        <v>0.49430000000000002</v>
      </c>
      <c r="G188">
        <f>VLOOKUP(C188,away!$B$2:$E$405,4,FALSE)</f>
        <v>1.1297999999999999</v>
      </c>
      <c r="H188">
        <f>VLOOKUP(A188,away!$A$2:$E$405,3,FALSE)</f>
        <v>0.96630000000000005</v>
      </c>
      <c r="I188">
        <f>VLOOKUP(C188,away!$B$2:$E$405,3,FALSE)</f>
        <v>0.88700000000000001</v>
      </c>
      <c r="J188">
        <f>VLOOKUP(B188,home!$B$2:$E$405,4,FALSE)</f>
        <v>0.51739999999999997</v>
      </c>
      <c r="K188" s="3">
        <f t="shared" si="390"/>
        <v>0.70611700101599995</v>
      </c>
      <c r="L188" s="3">
        <f t="shared" si="391"/>
        <v>0.44346773093999997</v>
      </c>
      <c r="M188" s="5">
        <f t="shared" si="392"/>
        <v>0.3167682858163286</v>
      </c>
      <c r="N188" s="5">
        <f t="shared" si="393"/>
        <v>0.22367547199760504</v>
      </c>
      <c r="O188" s="5">
        <f t="shared" si="394"/>
        <v>0.14047651294472063</v>
      </c>
      <c r="P188" s="5">
        <f t="shared" si="395"/>
        <v>9.919285403371142E-2</v>
      </c>
      <c r="Q188" s="5">
        <f t="shared" si="396"/>
        <v>7.8970526743893571E-2</v>
      </c>
      <c r="R188" s="5">
        <f t="shared" si="397"/>
        <v>3.1148400222979392E-2</v>
      </c>
      <c r="S188" s="5">
        <f t="shared" si="398"/>
        <v>7.7653151624672455E-3</v>
      </c>
      <c r="T188" s="5">
        <f t="shared" si="399"/>
        <v>3.502088030625107E-2</v>
      </c>
      <c r="U188" s="5">
        <f t="shared" si="400"/>
        <v>2.1994414951896309E-2</v>
      </c>
      <c r="V188" s="5">
        <f t="shared" si="401"/>
        <v>2.7018128880735838E-4</v>
      </c>
      <c r="W188" s="5">
        <f t="shared" si="402"/>
        <v>1.8587477171017316E-2</v>
      </c>
      <c r="X188" s="5">
        <f t="shared" si="403"/>
        <v>8.2429463249300994E-3</v>
      </c>
      <c r="Y188" s="5">
        <f t="shared" si="404"/>
        <v>1.8277403514884813E-3</v>
      </c>
      <c r="Z188" s="5">
        <f t="shared" si="405"/>
        <v>4.6044367897652219E-3</v>
      </c>
      <c r="AA188" s="5">
        <f t="shared" si="406"/>
        <v>3.2512710973567564E-3</v>
      </c>
      <c r="AB188" s="5">
        <f t="shared" si="407"/>
        <v>1.1478888983777759E-3</v>
      </c>
      <c r="AC188" s="5">
        <f t="shared" si="408"/>
        <v>5.2877873084428175E-6</v>
      </c>
      <c r="AD188" s="5">
        <f t="shared" si="409"/>
        <v>3.2812334091130275E-3</v>
      </c>
      <c r="AE188" s="5">
        <f t="shared" si="410"/>
        <v>1.455121134623875E-3</v>
      </c>
      <c r="AF188" s="5">
        <f t="shared" si="411"/>
        <v>3.2264963390724396E-4</v>
      </c>
      <c r="AG188" s="5">
        <f t="shared" si="412"/>
        <v>4.7694900345822407E-5</v>
      </c>
      <c r="AH188" s="5">
        <f t="shared" si="413"/>
        <v>5.1047978385345989E-4</v>
      </c>
      <c r="AI188" s="5">
        <f t="shared" si="414"/>
        <v>3.6045845405390089E-4</v>
      </c>
      <c r="AJ188" s="5">
        <f t="shared" si="415"/>
        <v>1.2726292128370205E-4</v>
      </c>
      <c r="AK188" s="5">
        <f t="shared" si="416"/>
        <v>2.995417077246099E-5</v>
      </c>
      <c r="AL188" s="5">
        <f t="shared" si="417"/>
        <v>6.6232730754089062E-8</v>
      </c>
      <c r="AM188" s="5">
        <f t="shared" si="418"/>
        <v>4.6338693889527943E-4</v>
      </c>
      <c r="AN188" s="5">
        <f t="shared" si="419"/>
        <v>2.0549715433912201E-4</v>
      </c>
      <c r="AO188" s="5">
        <f t="shared" si="420"/>
        <v>4.5565678374698695E-5</v>
      </c>
      <c r="AP188" s="5">
        <f t="shared" si="421"/>
        <v>6.7356359991898211E-6</v>
      </c>
      <c r="AQ188" s="5">
        <f t="shared" si="422"/>
        <v>7.4675930324962205E-7</v>
      </c>
      <c r="AR188" s="5">
        <f t="shared" si="423"/>
        <v>4.5276262287247109E-5</v>
      </c>
      <c r="AS188" s="5">
        <f t="shared" si="424"/>
        <v>3.1970338543484743E-5</v>
      </c>
      <c r="AT188" s="5">
        <f t="shared" si="425"/>
        <v>1.1287399786895839E-5</v>
      </c>
      <c r="AU188" s="5">
        <f t="shared" si="426"/>
        <v>2.656741628930509E-6</v>
      </c>
      <c r="AV188" s="5">
        <f t="shared" si="427"/>
        <v>4.6899260787369336E-7</v>
      </c>
      <c r="AW188" s="5">
        <f t="shared" si="428"/>
        <v>5.7611456141739066E-10</v>
      </c>
      <c r="AX188" s="5">
        <f t="shared" si="429"/>
        <v>5.4534232600453157E-5</v>
      </c>
      <c r="AY188" s="5">
        <f t="shared" si="430"/>
        <v>2.4184172389877138E-5</v>
      </c>
      <c r="AZ188" s="5">
        <f t="shared" si="431"/>
        <v>5.3624500272003047E-6</v>
      </c>
      <c r="BA188" s="5">
        <f t="shared" si="432"/>
        <v>7.9269118194722025E-7</v>
      </c>
      <c r="BB188" s="5">
        <f t="shared" si="433"/>
        <v>8.7883239948570069E-8</v>
      </c>
      <c r="BC188" s="5">
        <f t="shared" si="434"/>
        <v>7.7946762015295883E-9</v>
      </c>
      <c r="BD188" s="5">
        <f t="shared" si="435"/>
        <v>3.3464268836616277E-6</v>
      </c>
      <c r="BE188" s="5">
        <f t="shared" si="436"/>
        <v>2.362968915210467E-6</v>
      </c>
      <c r="BF188" s="5">
        <f t="shared" si="437"/>
        <v>8.3426626195122277E-7</v>
      </c>
      <c r="BG188" s="5">
        <f t="shared" si="438"/>
        <v>1.9636319697927535E-7</v>
      </c>
      <c r="BH188" s="5">
        <f t="shared" si="439"/>
        <v>3.466384794022999E-8</v>
      </c>
      <c r="BI188" s="5">
        <f t="shared" si="440"/>
        <v>4.8953464702459715E-9</v>
      </c>
      <c r="BJ188" s="8">
        <f t="shared" si="441"/>
        <v>0.3722386433642027</v>
      </c>
      <c r="BK188" s="8">
        <f t="shared" si="442"/>
        <v>0.42402617449374369</v>
      </c>
      <c r="BL188" s="8">
        <f t="shared" si="443"/>
        <v>0.19914508276460102</v>
      </c>
      <c r="BM188" s="8">
        <f t="shared" si="444"/>
        <v>0.1097581020567987</v>
      </c>
      <c r="BN188" s="8">
        <f t="shared" si="445"/>
        <v>0.89023205175923859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1.6515</v>
      </c>
      <c r="F189">
        <f>VLOOKUP(B189,home!$B$2:$E$405,3,FALSE)</f>
        <v>0.96879999999999999</v>
      </c>
      <c r="G189">
        <f>VLOOKUP(C189,away!$B$2:$E$405,4,FALSE)</f>
        <v>1.1101000000000001</v>
      </c>
      <c r="H189">
        <f>VLOOKUP(A189,away!$A$2:$E$405,3,FALSE)</f>
        <v>1.3485</v>
      </c>
      <c r="I189">
        <f>VLOOKUP(C189,away!$B$2:$E$405,3,FALSE)</f>
        <v>0.98880000000000001</v>
      </c>
      <c r="J189">
        <f>VLOOKUP(B189,home!$B$2:$E$405,4,FALSE)</f>
        <v>0.44490000000000002</v>
      </c>
      <c r="K189" s="3">
        <f t="shared" si="390"/>
        <v>1.7761302493200002</v>
      </c>
      <c r="L189" s="3">
        <f t="shared" si="391"/>
        <v>0.59322823631999999</v>
      </c>
      <c r="M189" s="5">
        <f t="shared" si="392"/>
        <v>9.3540714746023573E-2</v>
      </c>
      <c r="N189" s="5">
        <f t="shared" si="393"/>
        <v>0.16614049300342584</v>
      </c>
      <c r="O189" s="5">
        <f t="shared" si="394"/>
        <v>5.5490993232895768E-2</v>
      </c>
      <c r="P189" s="5">
        <f t="shared" si="395"/>
        <v>9.8559231645757583E-2</v>
      </c>
      <c r="Q189" s="5">
        <f t="shared" si="396"/>
        <v>0.14754357763016129</v>
      </c>
      <c r="R189" s="5">
        <f t="shared" si="397"/>
        <v>1.6459412023597905E-2</v>
      </c>
      <c r="S189" s="5">
        <f t="shared" si="398"/>
        <v>2.5961748766237251E-2</v>
      </c>
      <c r="T189" s="5">
        <f t="shared" si="399"/>
        <v>8.7527016337883581E-2</v>
      </c>
      <c r="U189" s="5">
        <f t="shared" si="400"/>
        <v>2.9234059581133551E-2</v>
      </c>
      <c r="V189" s="5">
        <f t="shared" si="401"/>
        <v>3.0394013956952281E-3</v>
      </c>
      <c r="W189" s="5">
        <f t="shared" si="402"/>
        <v>8.7352203773941067E-2</v>
      </c>
      <c r="X189" s="5">
        <f t="shared" si="403"/>
        <v>5.1819793783480297E-2</v>
      </c>
      <c r="Y189" s="5">
        <f t="shared" si="404"/>
        <v>1.5370482436320058E-2</v>
      </c>
      <c r="Z189" s="5">
        <f t="shared" si="405"/>
        <v>3.2547293218743957E-3</v>
      </c>
      <c r="AA189" s="5">
        <f t="shared" si="406"/>
        <v>5.7808232019298843E-3</v>
      </c>
      <c r="AB189" s="5">
        <f t="shared" si="407"/>
        <v>5.1337474774592867E-3</v>
      </c>
      <c r="AC189" s="5">
        <f t="shared" si="408"/>
        <v>2.0015419691582709E-4</v>
      </c>
      <c r="AD189" s="5">
        <f t="shared" si="409"/>
        <v>3.8787222866915355E-2</v>
      </c>
      <c r="AE189" s="5">
        <f t="shared" si="410"/>
        <v>2.3009675813090966E-2</v>
      </c>
      <c r="AF189" s="5">
        <f t="shared" si="411"/>
        <v>6.8249947004474579E-3</v>
      </c>
      <c r="AG189" s="5">
        <f t="shared" si="412"/>
        <v>1.3495931896799307E-3</v>
      </c>
      <c r="AH189" s="5">
        <f t="shared" si="413"/>
        <v>4.8269933382863429E-4</v>
      </c>
      <c r="AI189" s="5">
        <f t="shared" si="414"/>
        <v>8.5733688813965003E-4</v>
      </c>
      <c r="AJ189" s="5">
        <f t="shared" si="415"/>
        <v>7.6137099044135527E-4</v>
      </c>
      <c r="AK189" s="5">
        <f t="shared" si="416"/>
        <v>4.5076468235920656E-4</v>
      </c>
      <c r="AL189" s="5">
        <f t="shared" si="417"/>
        <v>8.4357037092390566E-6</v>
      </c>
      <c r="AM189" s="5">
        <f t="shared" si="418"/>
        <v>1.3778231964208949E-2</v>
      </c>
      <c r="AN189" s="5">
        <f t="shared" si="419"/>
        <v>8.1736362477355228E-3</v>
      </c>
      <c r="AO189" s="5">
        <f t="shared" si="420"/>
        <v>2.4244159077826833E-3</v>
      </c>
      <c r="AP189" s="5">
        <f t="shared" si="421"/>
        <v>4.7941065769335767E-4</v>
      </c>
      <c r="AQ189" s="5">
        <f t="shared" si="422"/>
        <v>7.1099984734110435E-5</v>
      </c>
      <c r="AR189" s="5">
        <f t="shared" si="423"/>
        <v>5.7270174895999957E-5</v>
      </c>
      <c r="AS189" s="5">
        <f t="shared" si="424"/>
        <v>1.0171929001663241E-4</v>
      </c>
      <c r="AT189" s="5">
        <f t="shared" si="425"/>
        <v>9.0333353968947392E-5</v>
      </c>
      <c r="AU189" s="5">
        <f t="shared" si="426"/>
        <v>5.3481267502259457E-5</v>
      </c>
      <c r="AV189" s="5">
        <f t="shared" si="427"/>
        <v>2.3747424245684432E-5</v>
      </c>
      <c r="AW189" s="5">
        <f t="shared" si="428"/>
        <v>2.468967889874607E-7</v>
      </c>
      <c r="AX189" s="5">
        <f t="shared" si="429"/>
        <v>4.0786557622965397E-3</v>
      </c>
      <c r="AY189" s="5">
        <f t="shared" si="430"/>
        <v>2.4195737644235812E-3</v>
      </c>
      <c r="AZ189" s="5">
        <f t="shared" si="431"/>
        <v>7.1767973845757215E-4</v>
      </c>
      <c r="BA189" s="5">
        <f t="shared" si="432"/>
        <v>1.4191596182926145E-4</v>
      </c>
      <c r="BB189" s="5">
        <f t="shared" si="433"/>
        <v>2.1047138935407301E-5</v>
      </c>
      <c r="BC189" s="5">
        <f t="shared" si="434"/>
        <v>2.4971514220467365E-6</v>
      </c>
      <c r="BD189" s="5">
        <f t="shared" si="435"/>
        <v>5.6623808078819948E-6</v>
      </c>
      <c r="BE189" s="5">
        <f t="shared" si="436"/>
        <v>1.005712583604823E-5</v>
      </c>
      <c r="BF189" s="5">
        <f t="shared" si="437"/>
        <v>8.9313827093114832E-6</v>
      </c>
      <c r="BG189" s="5">
        <f t="shared" si="438"/>
        <v>5.2877663327539142E-6</v>
      </c>
      <c r="BH189" s="5">
        <f t="shared" si="439"/>
        <v>2.3479404337350285E-6</v>
      </c>
      <c r="BI189" s="5">
        <f t="shared" si="440"/>
        <v>8.3404960559166059E-7</v>
      </c>
      <c r="BJ189" s="8">
        <f t="shared" si="441"/>
        <v>0.65803321781486501</v>
      </c>
      <c r="BK189" s="8">
        <f t="shared" si="442"/>
        <v>0.22372926021876227</v>
      </c>
      <c r="BL189" s="8">
        <f t="shared" si="443"/>
        <v>0.11501087956814007</v>
      </c>
      <c r="BM189" s="8">
        <f t="shared" si="444"/>
        <v>0.41987433777414512</v>
      </c>
      <c r="BN189" s="8">
        <f t="shared" si="445"/>
        <v>0.57773442228186189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1.6515</v>
      </c>
      <c r="F190">
        <f>VLOOKUP(B190,home!$B$2:$E$405,3,FALSE)</f>
        <v>0.96879999999999999</v>
      </c>
      <c r="G190">
        <f>VLOOKUP(C190,away!$B$2:$E$405,4,FALSE)</f>
        <v>0.72660000000000002</v>
      </c>
      <c r="H190">
        <f>VLOOKUP(A190,away!$A$2:$E$405,3,FALSE)</f>
        <v>1.3485</v>
      </c>
      <c r="I190">
        <f>VLOOKUP(C190,away!$B$2:$E$405,3,FALSE)</f>
        <v>0.44490000000000002</v>
      </c>
      <c r="J190">
        <f>VLOOKUP(B190,home!$B$2:$E$405,4,FALSE)</f>
        <v>1.4831000000000001</v>
      </c>
      <c r="K190" s="3">
        <f t="shared" si="390"/>
        <v>1.16254052712</v>
      </c>
      <c r="L190" s="3">
        <f t="shared" si="391"/>
        <v>0.88978235971500008</v>
      </c>
      <c r="M190" s="5">
        <f t="shared" si="392"/>
        <v>0.12843621402039287</v>
      </c>
      <c r="N190" s="5">
        <f t="shared" si="393"/>
        <v>0.14931230394856465</v>
      </c>
      <c r="O190" s="5">
        <f t="shared" si="394"/>
        <v>0.11428027758392596</v>
      </c>
      <c r="P190" s="5">
        <f t="shared" si="395"/>
        <v>0.13285545414183719</v>
      </c>
      <c r="Q190" s="5">
        <f t="shared" si="396"/>
        <v>8.6790802268933029E-2</v>
      </c>
      <c r="R190" s="5">
        <f t="shared" si="397"/>
        <v>5.0842287528755421E-2</v>
      </c>
      <c r="S190" s="5">
        <f t="shared" si="398"/>
        <v>3.4356687928435978E-2</v>
      </c>
      <c r="T190" s="5">
        <f t="shared" si="399"/>
        <v>7.7224924844409223E-2</v>
      </c>
      <c r="U190" s="5">
        <f t="shared" si="400"/>
        <v>5.9106219743665929E-2</v>
      </c>
      <c r="V190" s="5">
        <f t="shared" si="401"/>
        <v>3.948759409361147E-3</v>
      </c>
      <c r="W190" s="5">
        <f t="shared" si="402"/>
        <v>3.3632608339631012E-2</v>
      </c>
      <c r="X190" s="5">
        <f t="shared" si="403"/>
        <v>2.9925701611807277E-2</v>
      </c>
      <c r="Y190" s="5">
        <f t="shared" si="404"/>
        <v>1.3313680698140427E-2</v>
      </c>
      <c r="Z190" s="5">
        <f t="shared" si="405"/>
        <v>1.5079523523548178E-2</v>
      </c>
      <c r="AA190" s="5">
        <f t="shared" si="406"/>
        <v>1.7530557225784137E-2</v>
      </c>
      <c r="AB190" s="5">
        <f t="shared" si="407"/>
        <v>1.0189991618985211E-2</v>
      </c>
      <c r="AC190" s="5">
        <f t="shared" si="408"/>
        <v>2.5528928339490321E-4</v>
      </c>
      <c r="AD190" s="5">
        <f t="shared" si="409"/>
        <v>9.7748175568937931E-3</v>
      </c>
      <c r="AE190" s="5">
        <f t="shared" si="410"/>
        <v>8.6974602315565714E-3</v>
      </c>
      <c r="AF190" s="5">
        <f t="shared" si="411"/>
        <v>3.8694233441808881E-3</v>
      </c>
      <c r="AG190" s="5">
        <f t="shared" si="412"/>
        <v>1.1476482113071929E-3</v>
      </c>
      <c r="AH190" s="5">
        <f t="shared" si="413"/>
        <v>3.3543735060401368E-3</v>
      </c>
      <c r="AI190" s="5">
        <f t="shared" si="414"/>
        <v>3.8995951438692625E-3</v>
      </c>
      <c r="AJ190" s="5">
        <f t="shared" si="415"/>
        <v>2.2667186970541831E-3</v>
      </c>
      <c r="AK190" s="5">
        <f t="shared" si="416"/>
        <v>8.7838411630204261E-4</v>
      </c>
      <c r="AL190" s="5">
        <f t="shared" si="417"/>
        <v>1.0562931628485665E-5</v>
      </c>
      <c r="AM190" s="5">
        <f t="shared" si="418"/>
        <v>2.2727243110186278E-3</v>
      </c>
      <c r="AN190" s="5">
        <f t="shared" si="419"/>
        <v>2.0222300004398026E-3</v>
      </c>
      <c r="AO190" s="5">
        <f t="shared" si="420"/>
        <v>8.9967229083889638E-4</v>
      </c>
      <c r="AP190" s="5">
        <f t="shared" si="421"/>
        <v>2.668375113042778E-4</v>
      </c>
      <c r="AQ190" s="5">
        <f t="shared" si="422"/>
        <v>5.9356827617199557E-5</v>
      </c>
      <c r="AR190" s="5">
        <f t="shared" si="423"/>
        <v>5.969324747139744E-4</v>
      </c>
      <c r="AS190" s="5">
        <f t="shared" si="424"/>
        <v>6.9395819380902975E-4</v>
      </c>
      <c r="AT190" s="5">
        <f t="shared" si="425"/>
        <v>4.0337726221499642E-4</v>
      </c>
      <c r="AU190" s="5">
        <f t="shared" si="426"/>
        <v>1.5631413834788136E-4</v>
      </c>
      <c r="AV190" s="5">
        <f t="shared" si="427"/>
        <v>4.5430380197813686E-5</v>
      </c>
      <c r="AW190" s="5">
        <f t="shared" si="428"/>
        <v>3.0351059846996151E-7</v>
      </c>
      <c r="AX190" s="5">
        <f t="shared" si="429"/>
        <v>4.403556864216724E-4</v>
      </c>
      <c r="AY190" s="5">
        <f t="shared" si="430"/>
        <v>3.9182072177819431E-4</v>
      </c>
      <c r="AZ190" s="5">
        <f t="shared" si="431"/>
        <v>1.7431758320451808E-4</v>
      </c>
      <c r="BA190" s="5">
        <f t="shared" si="432"/>
        <v>5.1701570174510672E-5</v>
      </c>
      <c r="BB190" s="5">
        <f t="shared" si="433"/>
        <v>1.150078627771169E-5</v>
      </c>
      <c r="BC190" s="5">
        <f t="shared" si="434"/>
        <v>2.0466393505520408E-6</v>
      </c>
      <c r="BD190" s="5">
        <f t="shared" si="435"/>
        <v>8.8523330990252411E-5</v>
      </c>
      <c r="BE190" s="5">
        <f t="shared" si="436"/>
        <v>1.0291195987182626E-4</v>
      </c>
      <c r="BF190" s="5">
        <f t="shared" si="437"/>
        <v>5.9819662038172612E-5</v>
      </c>
      <c r="BG190" s="5">
        <f t="shared" si="438"/>
        <v>2.3180927145999133E-5</v>
      </c>
      <c r="BH190" s="5">
        <f t="shared" si="439"/>
        <v>6.7371918158600418E-6</v>
      </c>
      <c r="BI190" s="5">
        <f t="shared" si="440"/>
        <v>1.5664517049836965E-6</v>
      </c>
      <c r="BJ190" s="8">
        <f t="shared" si="441"/>
        <v>0.42028193498385008</v>
      </c>
      <c r="BK190" s="8">
        <f t="shared" si="442"/>
        <v>0.30025478843682873</v>
      </c>
      <c r="BL190" s="8">
        <f t="shared" si="443"/>
        <v>0.26452715713723307</v>
      </c>
      <c r="BM190" s="8">
        <f t="shared" si="444"/>
        <v>0.33723454737787117</v>
      </c>
      <c r="BN190" s="8">
        <f t="shared" si="445"/>
        <v>0.66251733949240899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1.6515</v>
      </c>
      <c r="F191">
        <f>VLOOKUP(B191,home!$B$2:$E$405,3,FALSE)</f>
        <v>0.60550000000000004</v>
      </c>
      <c r="G191">
        <f>VLOOKUP(C191,away!$B$2:$E$405,4,FALSE)</f>
        <v>0.84770000000000001</v>
      </c>
      <c r="H191">
        <f>VLOOKUP(A191,away!$A$2:$E$405,3,FALSE)</f>
        <v>1.3485</v>
      </c>
      <c r="I191">
        <f>VLOOKUP(C191,away!$B$2:$E$405,3,FALSE)</f>
        <v>0.59330000000000005</v>
      </c>
      <c r="J191">
        <f>VLOOKUP(B191,home!$B$2:$E$405,4,FALSE)</f>
        <v>1.1123000000000001</v>
      </c>
      <c r="K191" s="3">
        <f t="shared" si="390"/>
        <v>0.84768580102500002</v>
      </c>
      <c r="L191" s="3">
        <f t="shared" si="391"/>
        <v>0.88991235511500011</v>
      </c>
      <c r="M191" s="5">
        <f t="shared" si="392"/>
        <v>0.17594247989487508</v>
      </c>
      <c r="N191" s="5">
        <f t="shared" si="393"/>
        <v>0.14914394200401213</v>
      </c>
      <c r="O191" s="5">
        <f t="shared" si="394"/>
        <v>0.15657338664802181</v>
      </c>
      <c r="P191" s="5">
        <f t="shared" si="395"/>
        <v>0.13272503667992538</v>
      </c>
      <c r="Q191" s="5">
        <f t="shared" si="396"/>
        <v>6.3213600972848574E-2</v>
      </c>
      <c r="R191" s="5">
        <f t="shared" si="397"/>
        <v>6.9668295630136295E-2</v>
      </c>
      <c r="S191" s="5">
        <f t="shared" si="398"/>
        <v>2.5030815997667245E-2</v>
      </c>
      <c r="T191" s="5">
        <f t="shared" si="399"/>
        <v>5.625456451704753E-2</v>
      </c>
      <c r="U191" s="5">
        <f t="shared" si="400"/>
        <v>5.9056824987278593E-2</v>
      </c>
      <c r="V191" s="5">
        <f t="shared" si="401"/>
        <v>2.0980442480746236E-3</v>
      </c>
      <c r="W191" s="5">
        <f t="shared" si="402"/>
        <v>1.7861757325447956E-2</v>
      </c>
      <c r="X191" s="5">
        <f t="shared" si="403"/>
        <v>1.5895398527981993E-2</v>
      </c>
      <c r="Y191" s="5">
        <f t="shared" si="404"/>
        <v>7.0727557697639809E-3</v>
      </c>
      <c r="Z191" s="5">
        <f t="shared" si="405"/>
        <v>2.0666225680354224E-2</v>
      </c>
      <c r="AA191" s="5">
        <f t="shared" si="406"/>
        <v>1.7518466070014498E-2</v>
      </c>
      <c r="AB191" s="5">
        <f t="shared" si="407"/>
        <v>7.425077471644761E-3</v>
      </c>
      <c r="AC191" s="5">
        <f t="shared" si="408"/>
        <v>9.8918336815315795E-5</v>
      </c>
      <c r="AD191" s="5">
        <f t="shared" si="409"/>
        <v>3.7852895165341274E-3</v>
      </c>
      <c r="AE191" s="5">
        <f t="shared" si="410"/>
        <v>3.3685759084510049E-3</v>
      </c>
      <c r="AF191" s="5">
        <f t="shared" si="411"/>
        <v>1.4988686600366425E-3</v>
      </c>
      <c r="AG191" s="5">
        <f t="shared" si="412"/>
        <v>4.4462057975375771E-4</v>
      </c>
      <c r="AH191" s="5">
        <f t="shared" si="413"/>
        <v>4.5977823916355295E-3</v>
      </c>
      <c r="AI191" s="5">
        <f t="shared" si="414"/>
        <v>3.897474849592204E-3</v>
      </c>
      <c r="AJ191" s="5">
        <f t="shared" si="415"/>
        <v>1.6519170449256794E-3</v>
      </c>
      <c r="AK191" s="5">
        <f t="shared" si="416"/>
        <v>4.6676887448489184E-4</v>
      </c>
      <c r="AL191" s="5">
        <f t="shared" si="417"/>
        <v>2.9848254702274297E-6</v>
      </c>
      <c r="AM191" s="5">
        <f t="shared" si="418"/>
        <v>6.4174723518695359E-4</v>
      </c>
      <c r="AN191" s="5">
        <f t="shared" si="419"/>
        <v>5.710987934537617E-4</v>
      </c>
      <c r="AO191" s="5">
        <f t="shared" si="420"/>
        <v>2.5411393614288601E-4</v>
      </c>
      <c r="AP191" s="5">
        <f t="shared" si="421"/>
        <v>7.5379710460152837E-5</v>
      </c>
      <c r="AQ191" s="5">
        <f t="shared" si="422"/>
        <v>1.6770333915870351E-5</v>
      </c>
      <c r="AR191" s="5">
        <f t="shared" si="423"/>
        <v>8.1832467128933059E-4</v>
      </c>
      <c r="AS191" s="5">
        <f t="shared" si="424"/>
        <v>6.9368220448041604E-4</v>
      </c>
      <c r="AT191" s="5">
        <f t="shared" si="425"/>
        <v>2.9401227758088467E-4</v>
      </c>
      <c r="AU191" s="5">
        <f t="shared" si="426"/>
        <v>8.3076677677445615E-5</v>
      </c>
      <c r="AV191" s="5">
        <f t="shared" si="427"/>
        <v>1.7605730015875304E-5</v>
      </c>
      <c r="AW191" s="5">
        <f t="shared" si="428"/>
        <v>6.2545862566974499E-8</v>
      </c>
      <c r="AX191" s="5">
        <f t="shared" si="429"/>
        <v>9.0666669852505281E-5</v>
      </c>
      <c r="AY191" s="5">
        <f t="shared" si="430"/>
        <v>8.0685389698877149E-5</v>
      </c>
      <c r="AZ191" s="5">
        <f t="shared" si="431"/>
        <v>3.5901462585149663E-5</v>
      </c>
      <c r="BA191" s="5">
        <f t="shared" si="432"/>
        <v>1.0649718373741202E-5</v>
      </c>
      <c r="BB191" s="5">
        <f t="shared" si="433"/>
        <v>2.3693289898218798E-6</v>
      </c>
      <c r="BC191" s="5">
        <f t="shared" si="434"/>
        <v>4.2169902827492677E-7</v>
      </c>
      <c r="BD191" s="5">
        <f t="shared" si="435"/>
        <v>1.213728725792994E-4</v>
      </c>
      <c r="BE191" s="5">
        <f t="shared" si="436"/>
        <v>1.0288606071508867E-4</v>
      </c>
      <c r="BF191" s="5">
        <f t="shared" si="437"/>
        <v>4.3607526395788359E-5</v>
      </c>
      <c r="BG191" s="5">
        <f t="shared" si="438"/>
        <v>1.2321826981177563E-5</v>
      </c>
      <c r="BH191" s="5">
        <f t="shared" si="439"/>
        <v>2.6112594436577395E-6</v>
      </c>
      <c r="BI191" s="5">
        <f t="shared" si="440"/>
        <v>4.4270551063622152E-7</v>
      </c>
      <c r="BJ191" s="8">
        <f t="shared" si="441"/>
        <v>0.32031917805956567</v>
      </c>
      <c r="BK191" s="8">
        <f t="shared" si="442"/>
        <v>0.33597896537252675</v>
      </c>
      <c r="BL191" s="8">
        <f t="shared" si="443"/>
        <v>0.3230459377804038</v>
      </c>
      <c r="BM191" s="8">
        <f t="shared" si="444"/>
        <v>0.25266294221919483</v>
      </c>
      <c r="BN191" s="8">
        <f t="shared" si="445"/>
        <v>0.74726674182981934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1.1910000000000001</v>
      </c>
      <c r="F192">
        <f>VLOOKUP(B192,home!$B$2:$E$405,3,FALSE)</f>
        <v>0.71970000000000001</v>
      </c>
      <c r="G192">
        <f>VLOOKUP(C192,away!$B$2:$E$405,4,FALSE)</f>
        <v>0.76970000000000005</v>
      </c>
      <c r="H192">
        <f>VLOOKUP(A192,away!$A$2:$E$405,3,FALSE)</f>
        <v>1.03</v>
      </c>
      <c r="I192">
        <f>VLOOKUP(C192,away!$B$2:$E$405,3,FALSE)</f>
        <v>1.1327</v>
      </c>
      <c r="J192">
        <f>VLOOKUP(B192,home!$B$2:$E$405,4,FALSE)</f>
        <v>0.69350000000000001</v>
      </c>
      <c r="K192" s="3">
        <f t="shared" si="390"/>
        <v>0.65975813019000007</v>
      </c>
      <c r="L192" s="3">
        <f t="shared" si="391"/>
        <v>0.80909327350000004</v>
      </c>
      <c r="M192" s="5">
        <f t="shared" si="392"/>
        <v>0.23018972847596697</v>
      </c>
      <c r="N192" s="5">
        <f t="shared" si="393"/>
        <v>0.1518695448482478</v>
      </c>
      <c r="O192" s="5">
        <f t="shared" si="394"/>
        <v>0.18624496093869627</v>
      </c>
      <c r="P192" s="5">
        <f t="shared" si="395"/>
        <v>0.12287662718622386</v>
      </c>
      <c r="Q192" s="5">
        <f t="shared" si="396"/>
        <v>5.0098583470943155E-2</v>
      </c>
      <c r="R192" s="5">
        <f t="shared" si="397"/>
        <v>7.5344772559384696E-2</v>
      </c>
      <c r="S192" s="5">
        <f t="shared" si="398"/>
        <v>1.6398066074262984E-2</v>
      </c>
      <c r="T192" s="5">
        <f t="shared" si="399"/>
        <v>4.0534426898218387E-2</v>
      </c>
      <c r="U192" s="5">
        <f t="shared" si="400"/>
        <v>4.9709326263370476E-2</v>
      </c>
      <c r="V192" s="5">
        <f t="shared" si="401"/>
        <v>9.7259820550963402E-4</v>
      </c>
      <c r="W192" s="5">
        <f t="shared" si="402"/>
        <v>1.1017649251985701E-2</v>
      </c>
      <c r="X192" s="5">
        <f t="shared" si="403"/>
        <v>8.9143058995639363E-3</v>
      </c>
      <c r="Y192" s="5">
        <f t="shared" si="404"/>
        <v>3.6062524706292737E-3</v>
      </c>
      <c r="Z192" s="5">
        <f t="shared" si="405"/>
        <v>2.0320316223728516E-2</v>
      </c>
      <c r="AA192" s="5">
        <f t="shared" si="406"/>
        <v>1.3406493836636649E-2</v>
      </c>
      <c r="AB192" s="5">
        <f t="shared" si="407"/>
        <v>4.422521653031578E-3</v>
      </c>
      <c r="AC192" s="5">
        <f t="shared" si="408"/>
        <v>3.2448664165980315E-5</v>
      </c>
      <c r="AD192" s="5">
        <f t="shared" si="409"/>
        <v>1.817245917394834E-3</v>
      </c>
      <c r="AE192" s="5">
        <f t="shared" si="410"/>
        <v>1.4703214480594968E-3</v>
      </c>
      <c r="AF192" s="5">
        <f t="shared" si="411"/>
        <v>5.9481359675385924E-4</v>
      </c>
      <c r="AG192" s="5">
        <f t="shared" si="412"/>
        <v>1.6041989337329634E-4</v>
      </c>
      <c r="AH192" s="5">
        <f t="shared" si="413"/>
        <v>4.110257793002915E-3</v>
      </c>
      <c r="AI192" s="5">
        <f t="shared" si="414"/>
        <v>2.7117759961104797E-3</v>
      </c>
      <c r="AJ192" s="5">
        <f t="shared" si="415"/>
        <v>8.9455813034398739E-4</v>
      </c>
      <c r="AK192" s="5">
        <f t="shared" si="416"/>
        <v>1.9673066647400383E-4</v>
      </c>
      <c r="AL192" s="5">
        <f t="shared" si="417"/>
        <v>6.9285149008382976E-7</v>
      </c>
      <c r="AM192" s="5">
        <f t="shared" si="418"/>
        <v>2.3978855371116544E-4</v>
      </c>
      <c r="AN192" s="5">
        <f t="shared" si="419"/>
        <v>1.9401130586999739E-4</v>
      </c>
      <c r="AO192" s="5">
        <f t="shared" si="420"/>
        <v>7.8486621281182974E-5</v>
      </c>
      <c r="AP192" s="5">
        <f t="shared" si="421"/>
        <v>2.1167665779449037E-5</v>
      </c>
      <c r="AQ192" s="5">
        <f t="shared" si="422"/>
        <v>4.2816539994620867E-6</v>
      </c>
      <c r="AR192" s="5">
        <f t="shared" si="423"/>
        <v>6.6511638653392313E-4</v>
      </c>
      <c r="AS192" s="5">
        <f t="shared" si="424"/>
        <v>4.3881594353835048E-4</v>
      </c>
      <c r="AT192" s="5">
        <f t="shared" si="425"/>
        <v>1.4475619320321136E-4</v>
      </c>
      <c r="AU192" s="5">
        <f t="shared" si="426"/>
        <v>3.1834691787057713E-5</v>
      </c>
      <c r="AV192" s="5">
        <f t="shared" si="427"/>
        <v>5.2507991821510348E-6</v>
      </c>
      <c r="AW192" s="5">
        <f t="shared" si="428"/>
        <v>1.0273560810287432E-8</v>
      </c>
      <c r="AX192" s="5">
        <f t="shared" si="429"/>
        <v>2.6367074639573812E-5</v>
      </c>
      <c r="AY192" s="5">
        <f t="shared" si="430"/>
        <v>2.1333422732751606E-5</v>
      </c>
      <c r="AZ192" s="5">
        <f t="shared" si="431"/>
        <v>8.6303644169006561E-6</v>
      </c>
      <c r="BA192" s="5">
        <f t="shared" si="432"/>
        <v>2.3275899325226908E-6</v>
      </c>
      <c r="BB192" s="5">
        <f t="shared" si="433"/>
        <v>4.7080933946760687E-7</v>
      </c>
      <c r="BC192" s="5">
        <f t="shared" si="434"/>
        <v>7.6185733932843793E-8</v>
      </c>
      <c r="BD192" s="5">
        <f t="shared" si="435"/>
        <v>8.9690199073203834E-5</v>
      </c>
      <c r="BE192" s="5">
        <f t="shared" si="436"/>
        <v>5.9173838036905839E-5</v>
      </c>
      <c r="BF192" s="5">
        <f t="shared" si="437"/>
        <v>1.9520210369697451E-5</v>
      </c>
      <c r="BG192" s="5">
        <f t="shared" si="438"/>
        <v>4.2928724981423464E-6</v>
      </c>
      <c r="BH192" s="5">
        <f t="shared" si="439"/>
        <v>7.0806438312961702E-7</v>
      </c>
      <c r="BI192" s="5">
        <f t="shared" si="440"/>
        <v>9.3430246693546397E-8</v>
      </c>
      <c r="BJ192" s="8">
        <f t="shared" si="441"/>
        <v>0.27068050494260615</v>
      </c>
      <c r="BK192" s="8">
        <f t="shared" si="442"/>
        <v>0.37049149488035221</v>
      </c>
      <c r="BL192" s="8">
        <f t="shared" si="443"/>
        <v>0.33850065046590361</v>
      </c>
      <c r="BM192" s="8">
        <f t="shared" si="444"/>
        <v>0.18334742588395569</v>
      </c>
      <c r="BN192" s="8">
        <f t="shared" si="445"/>
        <v>0.81662421747946268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1.4861</v>
      </c>
      <c r="F197">
        <f>VLOOKUP(B197,home!$B$2:$E$405,3,FALSE)</f>
        <v>0.78510000000000002</v>
      </c>
      <c r="G197">
        <f>VLOOKUP(C197,away!$B$2:$E$405,4,FALSE)</f>
        <v>0.4486</v>
      </c>
      <c r="H197">
        <f>VLOOKUP(A197,away!$A$2:$E$405,3,FALSE)</f>
        <v>1.1943999999999999</v>
      </c>
      <c r="I197">
        <f>VLOOKUP(C197,away!$B$2:$E$405,3,FALSE)</f>
        <v>1.1163000000000001</v>
      </c>
      <c r="J197">
        <f>VLOOKUP(B197,home!$B$2:$E$405,4,FALSE)</f>
        <v>1.2559</v>
      </c>
      <c r="K197" s="3">
        <f t="shared" si="390"/>
        <v>0.52339826754599994</v>
      </c>
      <c r="L197" s="3">
        <f t="shared" si="391"/>
        <v>1.674502421448</v>
      </c>
      <c r="M197" s="5">
        <f t="shared" si="392"/>
        <v>0.11103601298380039</v>
      </c>
      <c r="N197" s="5">
        <f t="shared" si="393"/>
        <v>5.811605683093627E-2</v>
      </c>
      <c r="O197" s="5">
        <f t="shared" si="394"/>
        <v>0.18593007260930533</v>
      </c>
      <c r="P197" s="5">
        <f t="shared" si="395"/>
        <v>9.7315477888412369E-2</v>
      </c>
      <c r="Q197" s="5">
        <f t="shared" si="396"/>
        <v>1.5208921730958459E-2</v>
      </c>
      <c r="R197" s="5">
        <f t="shared" si="397"/>
        <v>0.15567017840214215</v>
      </c>
      <c r="S197" s="5">
        <f t="shared" si="398"/>
        <v>2.1322591612758443E-2</v>
      </c>
      <c r="T197" s="5">
        <f t="shared" si="399"/>
        <v>2.5467376266103046E-2</v>
      </c>
      <c r="U197" s="5">
        <f t="shared" si="400"/>
        <v>8.1477501684257922E-2</v>
      </c>
      <c r="V197" s="5">
        <f t="shared" si="401"/>
        <v>2.0764216109854746E-3</v>
      </c>
      <c r="W197" s="5">
        <f t="shared" si="402"/>
        <v>2.6534410950754565E-3</v>
      </c>
      <c r="X197" s="5">
        <f t="shared" si="403"/>
        <v>4.4431935388734847E-3</v>
      </c>
      <c r="Y197" s="5">
        <f t="shared" si="404"/>
        <v>3.7200691699028799E-3</v>
      </c>
      <c r="Z197" s="5">
        <f t="shared" si="405"/>
        <v>8.6890030227209716E-2</v>
      </c>
      <c r="AA197" s="5">
        <f t="shared" si="406"/>
        <v>4.5478091287941128E-2</v>
      </c>
      <c r="AB197" s="5">
        <f t="shared" si="407"/>
        <v>1.1901577095703608E-2</v>
      </c>
      <c r="AC197" s="5">
        <f t="shared" si="408"/>
        <v>1.13740103289934E-4</v>
      </c>
      <c r="AD197" s="5">
        <f t="shared" si="409"/>
        <v>3.4720161804946366E-4</v>
      </c>
      <c r="AE197" s="5">
        <f t="shared" si="410"/>
        <v>5.8138995015449054E-4</v>
      </c>
      <c r="AF197" s="5">
        <f t="shared" si="411"/>
        <v>4.8676943966961329E-4</v>
      </c>
      <c r="AG197" s="5">
        <f t="shared" si="412"/>
        <v>2.7169886847121786E-4</v>
      </c>
      <c r="AH197" s="5">
        <f t="shared" si="413"/>
        <v>3.6374391503788149E-2</v>
      </c>
      <c r="AI197" s="5">
        <f t="shared" si="414"/>
        <v>1.9038293496122655E-2</v>
      </c>
      <c r="AJ197" s="5">
        <f t="shared" si="415"/>
        <v>4.9823049164514372E-3</v>
      </c>
      <c r="AK197" s="5">
        <f t="shared" si="416"/>
        <v>8.6924325388553359E-4</v>
      </c>
      <c r="AL197" s="5">
        <f t="shared" si="417"/>
        <v>3.9874171304591709E-6</v>
      </c>
      <c r="AM197" s="5">
        <f t="shared" si="418"/>
        <v>3.6344945075251459E-5</v>
      </c>
      <c r="AN197" s="5">
        <f t="shared" si="419"/>
        <v>6.0859698535903133E-5</v>
      </c>
      <c r="AO197" s="5">
        <f t="shared" si="420"/>
        <v>5.0954856283482563E-5</v>
      </c>
      <c r="AP197" s="5">
        <f t="shared" si="421"/>
        <v>2.8441343410408794E-5</v>
      </c>
      <c r="AQ197" s="5">
        <f t="shared" si="422"/>
        <v>1.1906274602490912E-5</v>
      </c>
      <c r="AR197" s="5">
        <f t="shared" si="423"/>
        <v>1.2181801330358162E-2</v>
      </c>
      <c r="AS197" s="5">
        <f t="shared" si="424"/>
        <v>6.3759337118990183E-3</v>
      </c>
      <c r="AT197" s="5">
        <f t="shared" si="425"/>
        <v>1.6685763293980414E-3</v>
      </c>
      <c r="AU197" s="5">
        <f t="shared" si="426"/>
        <v>2.9110998669173294E-4</v>
      </c>
      <c r="AV197" s="5">
        <f t="shared" si="427"/>
        <v>3.809161567494802E-5</v>
      </c>
      <c r="AW197" s="5">
        <f t="shared" si="428"/>
        <v>9.7074962228618132E-8</v>
      </c>
      <c r="AX197" s="5">
        <f t="shared" si="429"/>
        <v>3.170480214406854E-6</v>
      </c>
      <c r="AY197" s="5">
        <f t="shared" si="430"/>
        <v>5.3089767961772514E-6</v>
      </c>
      <c r="AZ197" s="5">
        <f t="shared" si="431"/>
        <v>4.4449472503050272E-6</v>
      </c>
      <c r="BA197" s="5">
        <f t="shared" si="432"/>
        <v>2.4810249779481322E-6</v>
      </c>
      <c r="BB197" s="5">
        <f t="shared" si="433"/>
        <v>1.0386205833117796E-6</v>
      </c>
      <c r="BC197" s="5">
        <f t="shared" si="434"/>
        <v>3.4783453634426183E-7</v>
      </c>
      <c r="BD197" s="5">
        <f t="shared" si="435"/>
        <v>3.3997426375472015E-3</v>
      </c>
      <c r="BE197" s="5">
        <f t="shared" si="436"/>
        <v>1.7794194065944733E-3</v>
      </c>
      <c r="BF197" s="5">
        <f t="shared" si="437"/>
        <v>4.6567251732463927E-4</v>
      </c>
      <c r="BG197" s="5">
        <f t="shared" si="438"/>
        <v>8.1244062937166963E-5</v>
      </c>
      <c r="BH197" s="5">
        <f t="shared" si="439"/>
        <v>1.0630750447427841E-5</v>
      </c>
      <c r="BI197" s="5">
        <f t="shared" si="440"/>
        <v>1.1128232733795195E-6</v>
      </c>
      <c r="BJ197" s="8">
        <f t="shared" si="441"/>
        <v>0.11150141751046039</v>
      </c>
      <c r="BK197" s="8">
        <f t="shared" si="442"/>
        <v>0.23187354059317328</v>
      </c>
      <c r="BL197" s="8">
        <f t="shared" si="443"/>
        <v>0.56801498942174389</v>
      </c>
      <c r="BM197" s="8">
        <f t="shared" si="444"/>
        <v>0.37499804540519888</v>
      </c>
      <c r="BN197" s="8">
        <f t="shared" si="445"/>
        <v>0.62327672044555493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1.2639</v>
      </c>
      <c r="F198">
        <f>VLOOKUP(B198,home!$B$2:$E$405,3,FALSE)</f>
        <v>0.73029999999999995</v>
      </c>
      <c r="G198">
        <f>VLOOKUP(C198,away!$B$2:$E$405,4,FALSE)</f>
        <v>0.46150000000000002</v>
      </c>
      <c r="H198">
        <f>VLOOKUP(A198,away!$A$2:$E$405,3,FALSE)</f>
        <v>1.1389</v>
      </c>
      <c r="I198">
        <f>VLOOKUP(C198,away!$B$2:$E$405,3,FALSE)</f>
        <v>0.80489999999999995</v>
      </c>
      <c r="J198">
        <f>VLOOKUP(B198,home!$B$2:$E$405,4,FALSE)</f>
        <v>0.878</v>
      </c>
      <c r="K198" s="3">
        <f t="shared" si="390"/>
        <v>0.42597657745500001</v>
      </c>
      <c r="L198" s="3">
        <f t="shared" si="391"/>
        <v>0.80486313557999989</v>
      </c>
      <c r="M198" s="5">
        <f t="shared" si="392"/>
        <v>0.29204723881488504</v>
      </c>
      <c r="N198" s="5">
        <f t="shared" si="393"/>
        <v>0.12440528324554774</v>
      </c>
      <c r="O198" s="5">
        <f t="shared" si="394"/>
        <v>0.23505805637002941</v>
      </c>
      <c r="P198" s="5">
        <f t="shared" si="395"/>
        <v>0.10012922635572959</v>
      </c>
      <c r="Q198" s="5">
        <f t="shared" si="396"/>
        <v>2.6496868387129138E-2</v>
      </c>
      <c r="R198" s="5">
        <f t="shared" si="397"/>
        <v>9.4594782146661116E-2</v>
      </c>
      <c r="S198" s="5">
        <f t="shared" si="398"/>
        <v>8.5823975012411027E-3</v>
      </c>
      <c r="T198" s="5">
        <f t="shared" si="399"/>
        <v>2.1326352573115333E-2</v>
      </c>
      <c r="U198" s="5">
        <f t="shared" si="400"/>
        <v>4.0295161543936038E-2</v>
      </c>
      <c r="V198" s="5">
        <f t="shared" si="401"/>
        <v>3.2694437667147365E-4</v>
      </c>
      <c r="W198" s="5">
        <f t="shared" si="402"/>
        <v>3.7623484362749519E-3</v>
      </c>
      <c r="X198" s="5">
        <f t="shared" si="403"/>
        <v>3.0281755595647675E-3</v>
      </c>
      <c r="Y198" s="5">
        <f t="shared" si="404"/>
        <v>1.2186334379790096E-3</v>
      </c>
      <c r="Z198" s="5">
        <f t="shared" si="405"/>
        <v>2.5378617656022884E-2</v>
      </c>
      <c r="AA198" s="5">
        <f t="shared" si="406"/>
        <v>1.0810696689651662E-2</v>
      </c>
      <c r="AB198" s="5">
        <f t="shared" si="407"/>
        <v>2.3025517878809566E-3</v>
      </c>
      <c r="AC198" s="5">
        <f t="shared" si="408"/>
        <v>7.0058630819270347E-6</v>
      </c>
      <c r="AD198" s="5">
        <f t="shared" si="409"/>
        <v>4.0066807751939376E-4</v>
      </c>
      <c r="AE198" s="5">
        <f t="shared" si="410"/>
        <v>3.2248296519906978E-4</v>
      </c>
      <c r="AF198" s="5">
        <f t="shared" si="411"/>
        <v>1.2977732527062963E-4</v>
      </c>
      <c r="AG198" s="5">
        <f t="shared" si="412"/>
        <v>3.4817661648168168E-5</v>
      </c>
      <c r="AH198" s="5">
        <f t="shared" si="413"/>
        <v>5.106578445828131E-3</v>
      </c>
      <c r="AI198" s="5">
        <f t="shared" si="414"/>
        <v>2.1752828088593404E-3</v>
      </c>
      <c r="AJ198" s="5">
        <f t="shared" si="415"/>
        <v>4.6330976295730033E-4</v>
      </c>
      <c r="AK198" s="5">
        <f t="shared" si="416"/>
        <v>6.5786369042012712E-5</v>
      </c>
      <c r="AL198" s="5">
        <f t="shared" si="417"/>
        <v>9.6079203240427078E-8</v>
      </c>
      <c r="AM198" s="5">
        <f t="shared" si="418"/>
        <v>3.4135043271437219E-5</v>
      </c>
      <c r="AN198" s="5">
        <f t="shared" si="419"/>
        <v>2.7474037960607939E-5</v>
      </c>
      <c r="AO198" s="5">
        <f t="shared" si="420"/>
        <v>1.1056420170009424E-5</v>
      </c>
      <c r="AP198" s="5">
        <f t="shared" si="421"/>
        <v>2.9663016687745803E-6</v>
      </c>
      <c r="AQ198" s="5">
        <f t="shared" si="422"/>
        <v>5.9686671555152371E-7</v>
      </c>
      <c r="AR198" s="5">
        <f t="shared" si="423"/>
        <v>8.2201934799889468E-4</v>
      </c>
      <c r="AS198" s="5">
        <f t="shared" si="424"/>
        <v>3.5016098846235973E-4</v>
      </c>
      <c r="AT198" s="5">
        <f t="shared" si="425"/>
        <v>7.4580189711727861E-5</v>
      </c>
      <c r="AU198" s="5">
        <f t="shared" si="426"/>
        <v>1.058980465311548E-5</v>
      </c>
      <c r="AV198" s="5">
        <f t="shared" si="427"/>
        <v>1.1277521855127913E-6</v>
      </c>
      <c r="AW198" s="5">
        <f t="shared" si="428"/>
        <v>9.1502855728806074E-10</v>
      </c>
      <c r="AX198" s="5">
        <f t="shared" si="429"/>
        <v>2.4234548173408563E-6</v>
      </c>
      <c r="AY198" s="5">
        <f t="shared" si="430"/>
        <v>1.9505494432214175E-6</v>
      </c>
      <c r="AZ198" s="5">
        <f t="shared" si="431"/>
        <v>7.8496267048750643E-7</v>
      </c>
      <c r="BA198" s="5">
        <f t="shared" si="432"/>
        <v>2.1059583876060823E-7</v>
      </c>
      <c r="BB198" s="5">
        <f t="shared" si="433"/>
        <v>4.2375206781240795E-8</v>
      </c>
      <c r="BC198" s="5">
        <f t="shared" si="434"/>
        <v>6.821248360160071E-9</v>
      </c>
      <c r="BD198" s="5">
        <f t="shared" si="435"/>
        <v>1.102688449896362E-4</v>
      </c>
      <c r="BE198" s="5">
        <f t="shared" si="436"/>
        <v>4.6971945188601149E-5</v>
      </c>
      <c r="BF198" s="5">
        <f t="shared" si="437"/>
        <v>1.0004474223922085E-5</v>
      </c>
      <c r="BG198" s="5">
        <f t="shared" si="438"/>
        <v>1.4205572297143655E-6</v>
      </c>
      <c r="BH198" s="5">
        <f t="shared" si="439"/>
        <v>1.5128102669817041E-7</v>
      </c>
      <c r="BI198" s="5">
        <f t="shared" si="440"/>
        <v>1.2888434797353031E-8</v>
      </c>
      <c r="BJ198" s="8">
        <f t="shared" si="441"/>
        <v>0.18120705509825957</v>
      </c>
      <c r="BK198" s="8">
        <f t="shared" si="442"/>
        <v>0.40109485954025564</v>
      </c>
      <c r="BL198" s="8">
        <f t="shared" si="443"/>
        <v>0.39229951399895108</v>
      </c>
      <c r="BM198" s="8">
        <f t="shared" si="444"/>
        <v>0.12724664133909225</v>
      </c>
      <c r="BN198" s="8">
        <f t="shared" si="445"/>
        <v>0.87273145531998209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1.2639</v>
      </c>
      <c r="F199">
        <f>VLOOKUP(B199,home!$B$2:$E$405,3,FALSE)</f>
        <v>1.2526999999999999</v>
      </c>
      <c r="G199">
        <f>VLOOKUP(C199,away!$B$2:$E$405,4,FALSE)</f>
        <v>0.9738</v>
      </c>
      <c r="H199">
        <f>VLOOKUP(A199,away!$A$2:$E$405,3,FALSE)</f>
        <v>1.1389</v>
      </c>
      <c r="I199">
        <f>VLOOKUP(C199,away!$B$2:$E$405,3,FALSE)</f>
        <v>0.8105</v>
      </c>
      <c r="J199">
        <f>VLOOKUP(B199,home!$B$2:$E$405,4,FALSE)</f>
        <v>0.80489999999999995</v>
      </c>
      <c r="K199" s="3">
        <f t="shared" si="390"/>
        <v>1.541805396714</v>
      </c>
      <c r="L199" s="3">
        <f t="shared" si="391"/>
        <v>0.74298584440499993</v>
      </c>
      <c r="M199" s="5">
        <f t="shared" si="392"/>
        <v>0.10179531056342878</v>
      </c>
      <c r="N199" s="5">
        <f t="shared" si="393"/>
        <v>0.15694855918687214</v>
      </c>
      <c r="O199" s="5">
        <f t="shared" si="394"/>
        <v>7.5632474775438344E-2</v>
      </c>
      <c r="P199" s="5">
        <f t="shared" si="395"/>
        <v>0.1166105577756063</v>
      </c>
      <c r="Q199" s="5">
        <f t="shared" si="396"/>
        <v>0.12099206778040307</v>
      </c>
      <c r="R199" s="5">
        <f t="shared" si="397"/>
        <v>2.8096929067734453E-2</v>
      </c>
      <c r="S199" s="5">
        <f t="shared" si="398"/>
        <v>3.3395502478144788E-2</v>
      </c>
      <c r="T199" s="5">
        <f t="shared" si="399"/>
        <v>8.9895393646129765E-2</v>
      </c>
      <c r="U199" s="5">
        <f t="shared" si="400"/>
        <v>4.3319996867723434E-2</v>
      </c>
      <c r="V199" s="5">
        <f t="shared" si="401"/>
        <v>4.2506522262051047E-3</v>
      </c>
      <c r="W199" s="5">
        <f t="shared" si="402"/>
        <v>6.2182074354470505E-2</v>
      </c>
      <c r="X199" s="5">
        <f t="shared" si="403"/>
        <v>4.6200401021110761E-2</v>
      </c>
      <c r="Y199" s="5">
        <f t="shared" si="404"/>
        <v>1.7163121982259798E-2</v>
      </c>
      <c r="Z199" s="5">
        <f t="shared" si="405"/>
        <v>6.9585401895260243E-3</v>
      </c>
      <c r="AA199" s="5">
        <f t="shared" si="406"/>
        <v>1.0728714817462485E-2</v>
      </c>
      <c r="AB199" s="5">
        <f t="shared" si="407"/>
        <v>8.2707952026845593E-3</v>
      </c>
      <c r="AC199" s="5">
        <f t="shared" si="408"/>
        <v>3.0433064908908961E-4</v>
      </c>
      <c r="AD199" s="5">
        <f t="shared" si="409"/>
        <v>2.3968164454648461E-2</v>
      </c>
      <c r="AE199" s="5">
        <f t="shared" si="410"/>
        <v>1.780800690617489E-2</v>
      </c>
      <c r="AF199" s="5">
        <f t="shared" si="411"/>
        <v>6.6155485241772101E-3</v>
      </c>
      <c r="AG199" s="5">
        <f t="shared" si="412"/>
        <v>1.6384196354793522E-3</v>
      </c>
      <c r="AH199" s="5">
        <f t="shared" si="413"/>
        <v>1.29252421463528E-3</v>
      </c>
      <c r="AI199" s="5">
        <f t="shared" si="414"/>
        <v>1.9928208095081994E-3</v>
      </c>
      <c r="AJ199" s="5">
        <f t="shared" si="415"/>
        <v>1.5362709393918522E-3</v>
      </c>
      <c r="AK199" s="5">
        <f t="shared" si="416"/>
        <v>7.8954360838974795E-4</v>
      </c>
      <c r="AL199" s="5">
        <f t="shared" si="417"/>
        <v>1.3944912213368931E-5</v>
      </c>
      <c r="AM199" s="5">
        <f t="shared" si="418"/>
        <v>7.3908490611011264E-3</v>
      </c>
      <c r="AN199" s="5">
        <f t="shared" si="419"/>
        <v>5.4912962305321217E-3</v>
      </c>
      <c r="AO199" s="5">
        <f t="shared" si="420"/>
        <v>2.0399776833599503E-3</v>
      </c>
      <c r="AP199" s="5">
        <f t="shared" si="421"/>
        <v>5.0522484721284954E-4</v>
      </c>
      <c r="AQ199" s="5">
        <f t="shared" si="422"/>
        <v>9.38437274302065E-5</v>
      </c>
      <c r="AR199" s="5">
        <f t="shared" si="423"/>
        <v>1.9206543900494066E-4</v>
      </c>
      <c r="AS199" s="5">
        <f t="shared" si="424"/>
        <v>2.9612753038006108E-4</v>
      </c>
      <c r="AT199" s="5">
        <f t="shared" si="425"/>
        <v>2.2828551222778363E-4</v>
      </c>
      <c r="AU199" s="5">
        <f t="shared" si="426"/>
        <v>1.1732394491480554E-4</v>
      </c>
      <c r="AV199" s="5">
        <f t="shared" si="427"/>
        <v>4.5222672858355806E-5</v>
      </c>
      <c r="AW199" s="5">
        <f t="shared" si="428"/>
        <v>4.4373469288853348E-7</v>
      </c>
      <c r="AX199" s="5">
        <f t="shared" si="429"/>
        <v>1.8992084947840517E-3</v>
      </c>
      <c r="AY199" s="5">
        <f t="shared" si="430"/>
        <v>1.4110850271982776E-3</v>
      </c>
      <c r="AZ199" s="5">
        <f t="shared" si="431"/>
        <v>5.2420810023008223E-4</v>
      </c>
      <c r="BA199" s="5">
        <f t="shared" si="432"/>
        <v>1.2982639933112951E-4</v>
      </c>
      <c r="BB199" s="5">
        <f t="shared" si="433"/>
        <v>2.411479423327499E-5</v>
      </c>
      <c r="BC199" s="5">
        <f t="shared" si="434"/>
        <v>3.5833901512125297E-6</v>
      </c>
      <c r="BD199" s="5">
        <f t="shared" si="435"/>
        <v>2.3783650396683799E-5</v>
      </c>
      <c r="BE199" s="5">
        <f t="shared" si="436"/>
        <v>3.6669760535166146E-5</v>
      </c>
      <c r="BF199" s="5">
        <f t="shared" si="437"/>
        <v>2.8268817344664617E-5</v>
      </c>
      <c r="BG199" s="5">
        <f t="shared" si="438"/>
        <v>1.4528338380242077E-5</v>
      </c>
      <c r="BH199" s="5">
        <f t="shared" si="439"/>
        <v>5.5999676299860911E-6</v>
      </c>
      <c r="BI199" s="5">
        <f t="shared" si="440"/>
        <v>1.7268120626672513E-6</v>
      </c>
      <c r="BJ199" s="8">
        <f t="shared" si="441"/>
        <v>0.56292497524729013</v>
      </c>
      <c r="BK199" s="8">
        <f t="shared" si="442"/>
        <v>0.25778138363188569</v>
      </c>
      <c r="BL199" s="8">
        <f t="shared" si="443"/>
        <v>0.17264967274870374</v>
      </c>
      <c r="BM199" s="8">
        <f t="shared" si="444"/>
        <v>0.39882803137541706</v>
      </c>
      <c r="BN199" s="8">
        <f t="shared" si="445"/>
        <v>0.60007589914948312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1.3841000000000001</v>
      </c>
      <c r="F200">
        <f>VLOOKUP(B200,home!$B$2:$E$405,3,FALSE)</f>
        <v>0.4335</v>
      </c>
      <c r="G200">
        <f>VLOOKUP(C200,away!$B$2:$E$405,4,FALSE)</f>
        <v>0.87729999999999997</v>
      </c>
      <c r="H200">
        <f>VLOOKUP(A200,away!$A$2:$E$405,3,FALSE)</f>
        <v>1.1721999999999999</v>
      </c>
      <c r="I200">
        <f>VLOOKUP(C200,away!$B$2:$E$405,3,FALSE)</f>
        <v>1.0968</v>
      </c>
      <c r="J200">
        <f>VLOOKUP(B200,home!$B$2:$E$405,4,FALSE)</f>
        <v>1.4786999999999999</v>
      </c>
      <c r="K200" s="3">
        <f t="shared" si="390"/>
        <v>0.52638644815500002</v>
      </c>
      <c r="L200" s="3">
        <f t="shared" si="391"/>
        <v>1.9011186911519999</v>
      </c>
      <c r="M200" s="5">
        <f t="shared" si="392"/>
        <v>8.8256746428655997E-2</v>
      </c>
      <c r="N200" s="5">
        <f t="shared" si="393"/>
        <v>4.6457155278296712E-2</v>
      </c>
      <c r="O200" s="5">
        <f t="shared" si="394"/>
        <v>0.16778655025578043</v>
      </c>
      <c r="P200" s="5">
        <f t="shared" si="395"/>
        <v>8.8320566237320666E-2</v>
      </c>
      <c r="Q200" s="5">
        <f t="shared" si="396"/>
        <v>1.2227208479163957E-2</v>
      </c>
      <c r="R200" s="5">
        <f t="shared" si="397"/>
        <v>0.15949107340758933</v>
      </c>
      <c r="S200" s="5">
        <f t="shared" si="398"/>
        <v>2.2096108048767264E-2</v>
      </c>
      <c r="T200" s="5">
        <f t="shared" si="399"/>
        <v>2.3245374580350819E-2</v>
      </c>
      <c r="U200" s="5">
        <f t="shared" si="400"/>
        <v>8.3953939643449327E-2</v>
      </c>
      <c r="V200" s="5">
        <f t="shared" si="401"/>
        <v>2.4568984537575627E-3</v>
      </c>
      <c r="W200" s="5">
        <f t="shared" si="402"/>
        <v>2.1454122807326053E-3</v>
      </c>
      <c r="X200" s="5">
        <f t="shared" si="403"/>
        <v>4.0786833871277973E-3</v>
      </c>
      <c r="Y200" s="5">
        <f t="shared" si="404"/>
        <v>3.8770306112799031E-3</v>
      </c>
      <c r="Z200" s="5">
        <f t="shared" si="405"/>
        <v>0.10107048690902125</v>
      </c>
      <c r="AA200" s="5">
        <f t="shared" si="406"/>
        <v>5.3202134617336125E-2</v>
      </c>
      <c r="AB200" s="5">
        <f t="shared" si="407"/>
        <v>1.4002441337741865E-2</v>
      </c>
      <c r="AC200" s="5">
        <f t="shared" si="408"/>
        <v>1.5366719217244001E-4</v>
      </c>
      <c r="AD200" s="5">
        <f t="shared" si="409"/>
        <v>2.8232898757073839E-4</v>
      </c>
      <c r="AE200" s="5">
        <f t="shared" si="410"/>
        <v>5.3674091532475139E-4</v>
      </c>
      <c r="AF200" s="5">
        <f t="shared" si="411"/>
        <v>5.1020409321495908E-4</v>
      </c>
      <c r="AG200" s="5">
        <f t="shared" si="412"/>
        <v>3.2331951263773865E-4</v>
      </c>
      <c r="AH200" s="5">
        <f t="shared" si="413"/>
        <v>4.8036747946643442E-2</v>
      </c>
      <c r="AI200" s="5">
        <f t="shared" si="414"/>
        <v>2.5285893132550634E-2</v>
      </c>
      <c r="AJ200" s="5">
        <f t="shared" si="415"/>
        <v>6.6550757372351166E-3</v>
      </c>
      <c r="AK200" s="5">
        <f t="shared" si="416"/>
        <v>1.1677138931752372E-3</v>
      </c>
      <c r="AL200" s="5">
        <f t="shared" si="417"/>
        <v>6.1511324511561221E-6</v>
      </c>
      <c r="AM200" s="5">
        <f t="shared" si="418"/>
        <v>2.9722830595711636E-5</v>
      </c>
      <c r="AN200" s="5">
        <f t="shared" si="419"/>
        <v>5.6506628799451924E-5</v>
      </c>
      <c r="AO200" s="5">
        <f t="shared" si="420"/>
        <v>5.3712904092312988E-5</v>
      </c>
      <c r="AP200" s="5">
        <f t="shared" si="421"/>
        <v>3.4038201975316987E-5</v>
      </c>
      <c r="AQ200" s="5">
        <f t="shared" si="422"/>
        <v>1.617766549712051E-5</v>
      </c>
      <c r="AR200" s="5">
        <f t="shared" si="423"/>
        <v>1.8264711876704261E-2</v>
      </c>
      <c r="AS200" s="5">
        <f t="shared" si="424"/>
        <v>9.6142968113528005E-3</v>
      </c>
      <c r="AT200" s="5">
        <f t="shared" si="425"/>
        <v>2.5304177750179713E-3</v>
      </c>
      <c r="AU200" s="5">
        <f t="shared" si="426"/>
        <v>4.4399254164666262E-4</v>
      </c>
      <c r="AV200" s="5">
        <f t="shared" si="427"/>
        <v>5.8427914251174402E-5</v>
      </c>
      <c r="AW200" s="5">
        <f t="shared" si="428"/>
        <v>1.7098834526366482E-7</v>
      </c>
      <c r="AX200" s="5">
        <f t="shared" si="429"/>
        <v>2.6076158710649013E-6</v>
      </c>
      <c r="AY200" s="5">
        <f t="shared" si="430"/>
        <v>4.9573872718260869E-6</v>
      </c>
      <c r="AZ200" s="5">
        <f t="shared" si="431"/>
        <v>4.7122908008737986E-6</v>
      </c>
      <c r="BA200" s="5">
        <f t="shared" si="432"/>
        <v>2.9862080398949351E-6</v>
      </c>
      <c r="BB200" s="5">
        <f t="shared" si="433"/>
        <v>1.4192839800781591E-6</v>
      </c>
      <c r="BC200" s="5">
        <f t="shared" si="434"/>
        <v>5.3964546051583823E-7</v>
      </c>
      <c r="BD200" s="5">
        <f t="shared" si="435"/>
        <v>5.787230856218066E-3</v>
      </c>
      <c r="BE200" s="5">
        <f t="shared" si="436"/>
        <v>3.0463198950576478E-3</v>
      </c>
      <c r="BF200" s="5">
        <f t="shared" si="437"/>
        <v>8.0177075475165369E-4</v>
      </c>
      <c r="BG200" s="5">
        <f t="shared" si="438"/>
        <v>1.4068041994275886E-4</v>
      </c>
      <c r="BH200" s="5">
        <f t="shared" si="439"/>
        <v>1.8513066644655662E-5</v>
      </c>
      <c r="BI200" s="5">
        <f t="shared" si="440"/>
        <v>1.9490054791074203E-6</v>
      </c>
      <c r="BJ200" s="8">
        <f t="shared" si="441"/>
        <v>9.3890838788084158E-2</v>
      </c>
      <c r="BK200" s="8">
        <f t="shared" si="442"/>
        <v>0.2012950948803969</v>
      </c>
      <c r="BL200" s="8">
        <f t="shared" si="443"/>
        <v>0.60028988088856827</v>
      </c>
      <c r="BM200" s="8">
        <f t="shared" si="444"/>
        <v>0.43400221498033692</v>
      </c>
      <c r="BN200" s="8">
        <f t="shared" si="445"/>
        <v>0.56253930008680708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1.5625</v>
      </c>
      <c r="F204">
        <f>VLOOKUP(B204,home!$B$2:$E$405,3,FALSE)</f>
        <v>0.96</v>
      </c>
      <c r="G204">
        <f>VLOOKUP(C204,away!$B$2:$E$405,4,FALSE)</f>
        <v>0.38400000000000001</v>
      </c>
      <c r="H204">
        <f>VLOOKUP(A204,away!$A$2:$E$405,3,FALSE)</f>
        <v>1.1561999999999999</v>
      </c>
      <c r="I204">
        <f>VLOOKUP(C204,away!$B$2:$E$405,3,FALSE)</f>
        <v>0.69189999999999996</v>
      </c>
      <c r="J204">
        <f>VLOOKUP(B204,home!$B$2:$E$405,4,FALSE)</f>
        <v>1.1532</v>
      </c>
      <c r="K204" s="3">
        <f t="shared" si="390"/>
        <v>0.57600000000000007</v>
      </c>
      <c r="L204" s="3">
        <f t="shared" si="391"/>
        <v>0.92253091629599993</v>
      </c>
      <c r="M204" s="5">
        <f t="shared" si="392"/>
        <v>0.22345819792905594</v>
      </c>
      <c r="N204" s="5">
        <f t="shared" si="393"/>
        <v>0.12871192200713621</v>
      </c>
      <c r="O204" s="5">
        <f t="shared" si="394"/>
        <v>0.20614709608934489</v>
      </c>
      <c r="P204" s="5">
        <f t="shared" si="395"/>
        <v>0.11874072734746266</v>
      </c>
      <c r="Q204" s="5">
        <f t="shared" si="396"/>
        <v>3.706903353805524E-2</v>
      </c>
      <c r="R204" s="5">
        <f t="shared" si="397"/>
        <v>9.5088534723531445E-2</v>
      </c>
      <c r="S204" s="5">
        <f t="shared" si="398"/>
        <v>1.5774046848217187E-2</v>
      </c>
      <c r="T204" s="5">
        <f t="shared" si="399"/>
        <v>3.4197329476069252E-2</v>
      </c>
      <c r="U204" s="5">
        <f t="shared" si="400"/>
        <v>5.4770996000754114E-2</v>
      </c>
      <c r="V204" s="5">
        <f t="shared" si="401"/>
        <v>9.313309371252374E-4</v>
      </c>
      <c r="W204" s="5">
        <f t="shared" si="402"/>
        <v>7.1172544393066084E-3</v>
      </c>
      <c r="X204" s="5">
        <f t="shared" si="403"/>
        <v>6.5658872594052987E-3</v>
      </c>
      <c r="Y204" s="5">
        <f t="shared" si="404"/>
        <v>3.028616994857701E-3</v>
      </c>
      <c r="Z204" s="5">
        <f t="shared" si="405"/>
        <v>2.9240704355914485E-2</v>
      </c>
      <c r="AA204" s="5">
        <f t="shared" si="406"/>
        <v>1.6842645709006746E-2</v>
      </c>
      <c r="AB204" s="5">
        <f t="shared" si="407"/>
        <v>4.8506819641939434E-3</v>
      </c>
      <c r="AC204" s="5">
        <f t="shared" si="408"/>
        <v>3.0930536980834476E-5</v>
      </c>
      <c r="AD204" s="5">
        <f t="shared" si="409"/>
        <v>1.0248846392601518E-3</v>
      </c>
      <c r="AE204" s="5">
        <f t="shared" si="410"/>
        <v>9.4548776535436307E-4</v>
      </c>
      <c r="AF204" s="5">
        <f t="shared" si="411"/>
        <v>4.3612084725950894E-4</v>
      </c>
      <c r="AG204" s="5">
        <f t="shared" si="412"/>
        <v>1.3411165494603419E-4</v>
      </c>
      <c r="AH204" s="5">
        <f t="shared" si="413"/>
        <v>6.7438634456505565E-3</v>
      </c>
      <c r="AI204" s="5">
        <f t="shared" si="414"/>
        <v>3.8844653446947208E-3</v>
      </c>
      <c r="AJ204" s="5">
        <f t="shared" si="415"/>
        <v>1.1187260192720798E-3</v>
      </c>
      <c r="AK204" s="5">
        <f t="shared" si="416"/>
        <v>2.1479539570023941E-4</v>
      </c>
      <c r="AL204" s="5">
        <f t="shared" si="417"/>
        <v>6.5743203738139893E-7</v>
      </c>
      <c r="AM204" s="5">
        <f t="shared" si="418"/>
        <v>1.1806671044276951E-4</v>
      </c>
      <c r="AN204" s="5">
        <f t="shared" si="419"/>
        <v>1.0892019056882265E-4</v>
      </c>
      <c r="AO204" s="5">
        <f t="shared" si="420"/>
        <v>5.0241121604295443E-5</v>
      </c>
      <c r="AP204" s="5">
        <f t="shared" si="421"/>
        <v>1.5449662649783143E-5</v>
      </c>
      <c r="AQ204" s="5">
        <f t="shared" si="422"/>
        <v>3.5631978601921324E-6</v>
      </c>
      <c r="AR204" s="5">
        <f t="shared" si="423"/>
        <v>1.2442845047782218E-3</v>
      </c>
      <c r="AS204" s="5">
        <f t="shared" si="424"/>
        <v>7.1670787475225579E-4</v>
      </c>
      <c r="AT204" s="5">
        <f t="shared" si="425"/>
        <v>2.064118679286497E-4</v>
      </c>
      <c r="AU204" s="5">
        <f t="shared" si="426"/>
        <v>3.9631078642300754E-5</v>
      </c>
      <c r="AV204" s="5">
        <f t="shared" si="427"/>
        <v>5.706875324491309E-6</v>
      </c>
      <c r="AW204" s="5">
        <f t="shared" si="428"/>
        <v>9.704022077564927E-9</v>
      </c>
      <c r="AX204" s="5">
        <f t="shared" si="429"/>
        <v>1.1334404202505874E-5</v>
      </c>
      <c r="AY204" s="5">
        <f t="shared" si="430"/>
        <v>1.0456338294606976E-5</v>
      </c>
      <c r="AZ204" s="5">
        <f t="shared" si="431"/>
        <v>4.8231476740123637E-6</v>
      </c>
      <c r="BA204" s="5">
        <f t="shared" si="432"/>
        <v>1.483167614379182E-6</v>
      </c>
      <c r="BB204" s="5">
        <f t="shared" si="433"/>
        <v>3.4206699457844478E-7</v>
      </c>
      <c r="BC204" s="5">
        <f t="shared" si="434"/>
        <v>6.3113475588614306E-8</v>
      </c>
      <c r="BD204" s="5">
        <f t="shared" si="435"/>
        <v>1.9131515405432784E-4</v>
      </c>
      <c r="BE204" s="5">
        <f t="shared" si="436"/>
        <v>1.1019752873529283E-4</v>
      </c>
      <c r="BF204" s="5">
        <f t="shared" si="437"/>
        <v>3.1736888275764341E-5</v>
      </c>
      <c r="BG204" s="5">
        <f t="shared" si="438"/>
        <v>6.0934825489467558E-6</v>
      </c>
      <c r="BH204" s="5">
        <f t="shared" si="439"/>
        <v>8.7746148704833288E-7</v>
      </c>
      <c r="BI204" s="5">
        <f t="shared" si="440"/>
        <v>1.0108356330796797E-7</v>
      </c>
      <c r="BJ204" s="8">
        <f t="shared" si="441"/>
        <v>0.21955539174303187</v>
      </c>
      <c r="BK204" s="8">
        <f t="shared" si="442"/>
        <v>0.35894634736917386</v>
      </c>
      <c r="BL204" s="8">
        <f t="shared" si="443"/>
        <v>0.39221486849223935</v>
      </c>
      <c r="BM204" s="8">
        <f t="shared" si="444"/>
        <v>0.19073135369150065</v>
      </c>
      <c r="BN204" s="8">
        <f t="shared" si="445"/>
        <v>0.80921551163458638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1.5625</v>
      </c>
      <c r="F205">
        <f>VLOOKUP(B205,home!$B$2:$E$405,3,FALSE)</f>
        <v>0.85329999999999995</v>
      </c>
      <c r="G205">
        <f>VLOOKUP(C205,away!$B$2:$E$405,4,FALSE)</f>
        <v>1.1733</v>
      </c>
      <c r="H205">
        <f>VLOOKUP(A205,away!$A$2:$E$405,3,FALSE)</f>
        <v>1.1561999999999999</v>
      </c>
      <c r="I205">
        <f>VLOOKUP(C205,away!$B$2:$E$405,3,FALSE)</f>
        <v>1.0091000000000001</v>
      </c>
      <c r="J205">
        <f>VLOOKUP(B205,home!$B$2:$E$405,4,FALSE)</f>
        <v>1.5857000000000001</v>
      </c>
      <c r="K205" s="3">
        <f t="shared" si="390"/>
        <v>1.564338890625</v>
      </c>
      <c r="L205" s="3">
        <f t="shared" si="391"/>
        <v>1.8500701556940002</v>
      </c>
      <c r="M205" s="5">
        <f t="shared" si="392"/>
        <v>3.2895840876854904E-2</v>
      </c>
      <c r="N205" s="5">
        <f t="shared" si="393"/>
        <v>5.1460243223475734E-2</v>
      </c>
      <c r="O205" s="5">
        <f t="shared" si="394"/>
        <v>6.0859613452728001E-2</v>
      </c>
      <c r="P205" s="5">
        <f t="shared" si="395"/>
        <v>9.5205060192506852E-2</v>
      </c>
      <c r="Q205" s="5">
        <f t="shared" si="396"/>
        <v>4.0250629897752355E-2</v>
      </c>
      <c r="R205" s="5">
        <f t="shared" si="397"/>
        <v>5.6297277267982601E-2</v>
      </c>
      <c r="S205" s="5">
        <f t="shared" si="398"/>
        <v>6.8884114561699614E-2</v>
      </c>
      <c r="T205" s="5">
        <f t="shared" si="399"/>
        <v>7.4466489121716259E-2</v>
      </c>
      <c r="U205" s="5">
        <f t="shared" si="400"/>
        <v>8.8068020266603944E-2</v>
      </c>
      <c r="V205" s="5">
        <f t="shared" si="401"/>
        <v>2.2151115961249267E-2</v>
      </c>
      <c r="W205" s="5">
        <f t="shared" si="402"/>
        <v>2.0988541907069121E-2</v>
      </c>
      <c r="X205" s="5">
        <f t="shared" si="403"/>
        <v>3.8830274993801414E-2</v>
      </c>
      <c r="Y205" s="5">
        <f t="shared" si="404"/>
        <v>3.5919366451711524E-2</v>
      </c>
      <c r="Z205" s="5">
        <f t="shared" si="405"/>
        <v>3.4717970840108296E-2</v>
      </c>
      <c r="AA205" s="5">
        <f t="shared" si="406"/>
        <v>5.4310671988766115E-2</v>
      </c>
      <c r="AB205" s="5">
        <f t="shared" si="407"/>
        <v>4.248014818400233E-2</v>
      </c>
      <c r="AC205" s="5">
        <f t="shared" si="408"/>
        <v>4.0067723460781978E-3</v>
      </c>
      <c r="AD205" s="5">
        <f t="shared" si="409"/>
        <v>8.2082980906852156E-3</v>
      </c>
      <c r="AE205" s="5">
        <f t="shared" si="410"/>
        <v>1.5185927326616756E-2</v>
      </c>
      <c r="AF205" s="5">
        <f t="shared" si="411"/>
        <v>1.4047515466755823E-2</v>
      </c>
      <c r="AG205" s="5">
        <f t="shared" si="412"/>
        <v>8.6629630422316081E-3</v>
      </c>
      <c r="AH205" s="5">
        <f t="shared" si="413"/>
        <v>1.6057670429384715E-2</v>
      </c>
      <c r="AI205" s="5">
        <f t="shared" si="414"/>
        <v>2.5119638345525556E-2</v>
      </c>
      <c r="AJ205" s="5">
        <f t="shared" si="415"/>
        <v>1.9647813591170332E-2</v>
      </c>
      <c r="AK205" s="5">
        <f t="shared" si="416"/>
        <v>1.0245279638806063E-2</v>
      </c>
      <c r="AL205" s="5">
        <f t="shared" si="417"/>
        <v>4.6384587500171263E-4</v>
      </c>
      <c r="AM205" s="5">
        <f t="shared" si="418"/>
        <v>2.5681119858203616E-3</v>
      </c>
      <c r="AN205" s="5">
        <f t="shared" si="419"/>
        <v>4.751187341446304E-3</v>
      </c>
      <c r="AO205" s="5">
        <f t="shared" si="420"/>
        <v>4.395014952260465E-3</v>
      </c>
      <c r="AP205" s="5">
        <f t="shared" si="421"/>
        <v>2.7103619990019928E-3</v>
      </c>
      <c r="AQ205" s="5">
        <f t="shared" si="422"/>
        <v>1.2535899613701786E-3</v>
      </c>
      <c r="AR205" s="5">
        <f t="shared" si="423"/>
        <v>5.9415633662749483E-3</v>
      </c>
      <c r="AS205" s="5">
        <f t="shared" si="424"/>
        <v>9.2946186449766929E-3</v>
      </c>
      <c r="AT205" s="5">
        <f t="shared" si="425"/>
        <v>7.2699667099326414E-3</v>
      </c>
      <c r="AU205" s="5">
        <f t="shared" si="426"/>
        <v>3.7908972192989025E-3</v>
      </c>
      <c r="AV205" s="5">
        <f t="shared" si="427"/>
        <v>1.4825619876278617E-3</v>
      </c>
      <c r="AW205" s="5">
        <f t="shared" si="428"/>
        <v>3.7289815767708702E-5</v>
      </c>
      <c r="AX205" s="5">
        <f t="shared" si="429"/>
        <v>6.6956624248316508E-4</v>
      </c>
      <c r="AY205" s="5">
        <f t="shared" si="430"/>
        <v>1.2387445224782757E-3</v>
      </c>
      <c r="AZ205" s="5">
        <f t="shared" si="431"/>
        <v>1.1458821357832373E-3</v>
      </c>
      <c r="BA205" s="5">
        <f t="shared" si="432"/>
        <v>7.066541137851558E-4</v>
      </c>
      <c r="BB205" s="5">
        <f t="shared" si="433"/>
        <v>3.2683992157807703E-4</v>
      </c>
      <c r="BC205" s="5">
        <f t="shared" si="434"/>
        <v>1.209353569201936E-4</v>
      </c>
      <c r="BD205" s="5">
        <f t="shared" si="435"/>
        <v>1.8320515103516779E-3</v>
      </c>
      <c r="BE205" s="5">
        <f t="shared" si="436"/>
        <v>2.8659494272713997E-3</v>
      </c>
      <c r="BF205" s="5">
        <f t="shared" si="437"/>
        <v>2.241658073822548E-3</v>
      </c>
      <c r="BG205" s="5">
        <f t="shared" si="438"/>
        <v>1.1689043014547129E-3</v>
      </c>
      <c r="BH205" s="5">
        <f t="shared" si="439"/>
        <v>4.5714061454611439E-4</v>
      </c>
      <c r="BI205" s="5">
        <f t="shared" si="440"/>
        <v>1.4302456836373978E-4</v>
      </c>
      <c r="BJ205" s="8">
        <f t="shared" si="441"/>
        <v>0.32790713805474331</v>
      </c>
      <c r="BK205" s="8">
        <f t="shared" si="442"/>
        <v>0.22484549433586878</v>
      </c>
      <c r="BL205" s="8">
        <f t="shared" si="443"/>
        <v>0.40957446958889088</v>
      </c>
      <c r="BM205" s="8">
        <f t="shared" si="444"/>
        <v>0.65887495320160017</v>
      </c>
      <c r="BN205" s="8">
        <f t="shared" si="445"/>
        <v>0.33696866491130045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1.5625</v>
      </c>
      <c r="F206">
        <f>VLOOKUP(B206,home!$B$2:$E$405,3,FALSE)</f>
        <v>0.89600000000000002</v>
      </c>
      <c r="G206">
        <f>VLOOKUP(C206,away!$B$2:$E$405,4,FALSE)</f>
        <v>1.024</v>
      </c>
      <c r="H206">
        <f>VLOOKUP(A206,away!$A$2:$E$405,3,FALSE)</f>
        <v>1.1561999999999999</v>
      </c>
      <c r="I206">
        <f>VLOOKUP(C206,away!$B$2:$E$405,3,FALSE)</f>
        <v>0.69189999999999996</v>
      </c>
      <c r="J206">
        <f>VLOOKUP(B206,home!$B$2:$E$405,4,FALSE)</f>
        <v>0.69189999999999996</v>
      </c>
      <c r="K206" s="3">
        <f t="shared" si="390"/>
        <v>1.4336000000000002</v>
      </c>
      <c r="L206" s="3">
        <f t="shared" si="391"/>
        <v>0.55350255028199991</v>
      </c>
      <c r="M206" s="5">
        <f t="shared" si="392"/>
        <v>0.1370920679157481</v>
      </c>
      <c r="N206" s="5">
        <f t="shared" si="393"/>
        <v>0.19653518856401647</v>
      </c>
      <c r="O206" s="5">
        <f t="shared" si="394"/>
        <v>7.5880809214799699E-2</v>
      </c>
      <c r="P206" s="5">
        <f t="shared" si="395"/>
        <v>0.10878272809033684</v>
      </c>
      <c r="Q206" s="5">
        <f t="shared" si="396"/>
        <v>0.14087642316268706</v>
      </c>
      <c r="R206" s="5">
        <f t="shared" si="397"/>
        <v>2.1000110708926756E-2</v>
      </c>
      <c r="S206" s="5">
        <f t="shared" si="398"/>
        <v>2.157980784498912E-2</v>
      </c>
      <c r="T206" s="5">
        <f t="shared" si="399"/>
        <v>7.7975459495153485E-2</v>
      </c>
      <c r="U206" s="5">
        <f t="shared" si="400"/>
        <v>3.0105758712317396E-2</v>
      </c>
      <c r="V206" s="5">
        <f t="shared" si="401"/>
        <v>1.9026227367840176E-3</v>
      </c>
      <c r="W206" s="5">
        <f t="shared" si="402"/>
        <v>6.7320146748676049E-2</v>
      </c>
      <c r="X206" s="5">
        <f t="shared" si="403"/>
        <v>3.7261872910750678E-2</v>
      </c>
      <c r="Y206" s="5">
        <f t="shared" si="404"/>
        <v>1.0312270842192132E-2</v>
      </c>
      <c r="Z206" s="5">
        <f t="shared" si="405"/>
        <v>3.8745382778650988E-3</v>
      </c>
      <c r="AA206" s="5">
        <f t="shared" si="406"/>
        <v>5.5545380751474051E-3</v>
      </c>
      <c r="AB206" s="5">
        <f t="shared" si="407"/>
        <v>3.9814928922656621E-3</v>
      </c>
      <c r="AC206" s="5">
        <f t="shared" si="408"/>
        <v>9.4358345718288693E-5</v>
      </c>
      <c r="AD206" s="5">
        <f t="shared" si="409"/>
        <v>2.4127540594725504E-2</v>
      </c>
      <c r="AE206" s="5">
        <f t="shared" si="410"/>
        <v>1.3354655251213045E-2</v>
      </c>
      <c r="AF206" s="5">
        <f t="shared" si="411"/>
        <v>3.6959178698416613E-3</v>
      </c>
      <c r="AG206" s="5">
        <f t="shared" si="412"/>
        <v>6.8189998886339202E-4</v>
      </c>
      <c r="AH206" s="5">
        <f t="shared" si="413"/>
        <v>5.3614170449088996E-4</v>
      </c>
      <c r="AI206" s="5">
        <f t="shared" si="414"/>
        <v>7.6861274755813985E-4</v>
      </c>
      <c r="AJ206" s="5">
        <f t="shared" si="415"/>
        <v>5.5094161744967483E-4</v>
      </c>
      <c r="AK206" s="5">
        <f t="shared" si="416"/>
        <v>2.6327663425861791E-4</v>
      </c>
      <c r="AL206" s="5">
        <f t="shared" si="417"/>
        <v>2.9949386339798542E-6</v>
      </c>
      <c r="AM206" s="5">
        <f t="shared" si="418"/>
        <v>6.9178484393196942E-3</v>
      </c>
      <c r="AN206" s="5">
        <f t="shared" si="419"/>
        <v>3.8290467536278034E-3</v>
      </c>
      <c r="AO206" s="5">
        <f t="shared" si="420"/>
        <v>1.0596935716410008E-3</v>
      </c>
      <c r="AP206" s="5">
        <f t="shared" si="421"/>
        <v>1.9551436480691171E-4</v>
      </c>
      <c r="AQ206" s="5">
        <f t="shared" si="422"/>
        <v>2.7054424884347725E-5</v>
      </c>
      <c r="AR206" s="5">
        <f t="shared" si="423"/>
        <v>5.9351160149649206E-5</v>
      </c>
      <c r="AS206" s="5">
        <f t="shared" si="424"/>
        <v>8.5085823190537101E-5</v>
      </c>
      <c r="AT206" s="5">
        <f t="shared" si="425"/>
        <v>6.0989518062977027E-5</v>
      </c>
      <c r="AU206" s="5">
        <f t="shared" si="426"/>
        <v>2.9144857698361286E-5</v>
      </c>
      <c r="AV206" s="5">
        <f t="shared" si="427"/>
        <v>1.0445516999092687E-5</v>
      </c>
      <c r="AW206" s="5">
        <f t="shared" si="428"/>
        <v>6.6013543554398239E-8</v>
      </c>
      <c r="AX206" s="5">
        <f t="shared" si="429"/>
        <v>1.6529045871014525E-3</v>
      </c>
      <c r="AY206" s="5">
        <f t="shared" si="430"/>
        <v>9.1488690433346993E-4</v>
      </c>
      <c r="AZ206" s="5">
        <f t="shared" si="431"/>
        <v>2.5319611738408983E-4</v>
      </c>
      <c r="BA206" s="5">
        <f t="shared" si="432"/>
        <v>4.671489889786478E-5</v>
      </c>
      <c r="BB206" s="5">
        <f t="shared" si="433"/>
        <v>6.4642039190334843E-6</v>
      </c>
      <c r="BC206" s="5">
        <f t="shared" si="434"/>
        <v>7.1559067094558662E-7</v>
      </c>
      <c r="BD206" s="5">
        <f t="shared" si="435"/>
        <v>5.475169750837704E-6</v>
      </c>
      <c r="BE206" s="5">
        <f t="shared" si="436"/>
        <v>7.8492033548009317E-6</v>
      </c>
      <c r="BF206" s="5">
        <f t="shared" si="437"/>
        <v>5.6263089647213101E-6</v>
      </c>
      <c r="BG206" s="5">
        <f t="shared" si="438"/>
        <v>2.6886255106081565E-6</v>
      </c>
      <c r="BH206" s="5">
        <f t="shared" si="439"/>
        <v>9.6360338300196349E-7</v>
      </c>
      <c r="BI206" s="5">
        <f t="shared" si="440"/>
        <v>2.7628436197432291E-7</v>
      </c>
      <c r="BJ206" s="8">
        <f t="shared" si="441"/>
        <v>0.58704541528470611</v>
      </c>
      <c r="BK206" s="8">
        <f t="shared" si="442"/>
        <v>0.27036946677654383</v>
      </c>
      <c r="BL206" s="8">
        <f t="shared" si="443"/>
        <v>0.13890957837864079</v>
      </c>
      <c r="BM206" s="8">
        <f t="shared" si="444"/>
        <v>0.31911685017045088</v>
      </c>
      <c r="BN206" s="8">
        <f t="shared" si="445"/>
        <v>0.68016732765651489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1.3125</v>
      </c>
      <c r="F207">
        <f>VLOOKUP(B207,home!$B$2:$E$405,3,FALSE)</f>
        <v>1.2698</v>
      </c>
      <c r="G207">
        <f>VLOOKUP(C207,away!$B$2:$E$405,4,FALSE)</f>
        <v>1.0884</v>
      </c>
      <c r="H207">
        <f>VLOOKUP(A207,away!$A$2:$E$405,3,FALSE)</f>
        <v>0.8125</v>
      </c>
      <c r="I207">
        <f>VLOOKUP(C207,away!$B$2:$E$405,3,FALSE)</f>
        <v>1.0548999999999999</v>
      </c>
      <c r="J207">
        <f>VLOOKUP(B207,home!$B$2:$E$405,4,FALSE)</f>
        <v>0.61539999999999995</v>
      </c>
      <c r="K207" s="3">
        <f t="shared" si="390"/>
        <v>1.8139410450000002</v>
      </c>
      <c r="L207" s="3">
        <f t="shared" si="391"/>
        <v>0.52746318624999988</v>
      </c>
      <c r="M207" s="5">
        <f t="shared" si="392"/>
        <v>9.6192466878780788E-2</v>
      </c>
      <c r="N207" s="5">
        <f t="shared" si="393"/>
        <v>0.17448746389122352</v>
      </c>
      <c r="O207" s="5">
        <f t="shared" si="394"/>
        <v>5.0737985073129294E-2</v>
      </c>
      <c r="P207" s="5">
        <f t="shared" si="395"/>
        <v>9.2035713664746555E-2</v>
      </c>
      <c r="Q207" s="5">
        <f t="shared" si="396"/>
        <v>0.15825498629512294</v>
      </c>
      <c r="R207" s="5">
        <f t="shared" si="397"/>
        <v>1.3381209635288854E-2</v>
      </c>
      <c r="S207" s="5">
        <f t="shared" si="398"/>
        <v>2.2014646428741687E-2</v>
      </c>
      <c r="T207" s="5">
        <f t="shared" si="399"/>
        <v>8.3473679311175608E-2</v>
      </c>
      <c r="U207" s="5">
        <f t="shared" si="400"/>
        <v>2.4272725389199935E-2</v>
      </c>
      <c r="V207" s="5">
        <f t="shared" si="401"/>
        <v>2.3403700251399635E-3</v>
      </c>
      <c r="W207" s="5">
        <f t="shared" si="402"/>
        <v>9.5688405072211991E-2</v>
      </c>
      <c r="X207" s="5">
        <f t="shared" si="403"/>
        <v>5.047211102656958E-2</v>
      </c>
      <c r="Y207" s="5">
        <f t="shared" si="404"/>
        <v>1.331109024941907E-2</v>
      </c>
      <c r="Z207" s="5">
        <f t="shared" si="405"/>
        <v>2.3526984900362198E-3</v>
      </c>
      <c r="AA207" s="5">
        <f t="shared" si="406"/>
        <v>4.2676563575862227E-3</v>
      </c>
      <c r="AB207" s="5">
        <f t="shared" si="407"/>
        <v>3.8706385164904242E-3</v>
      </c>
      <c r="AC207" s="5">
        <f t="shared" si="408"/>
        <v>1.3995224398313319E-4</v>
      </c>
      <c r="AD207" s="5">
        <f t="shared" si="409"/>
        <v>4.3393281372767906E-2</v>
      </c>
      <c r="AE207" s="5">
        <f t="shared" si="410"/>
        <v>2.2888358454722927E-2</v>
      </c>
      <c r="AF207" s="5">
        <f t="shared" si="411"/>
        <v>6.0363832392801384E-3</v>
      </c>
      <c r="AG207" s="5">
        <f t="shared" si="412"/>
        <v>1.0613233122722659E-3</v>
      </c>
      <c r="AH207" s="5">
        <f t="shared" si="413"/>
        <v>3.1024046046001689E-4</v>
      </c>
      <c r="AI207" s="5">
        <f t="shared" si="414"/>
        <v>5.6275790504812433E-4</v>
      </c>
      <c r="AJ207" s="5">
        <f t="shared" si="415"/>
        <v>5.1040483118250282E-4</v>
      </c>
      <c r="AK207" s="5">
        <f t="shared" si="416"/>
        <v>3.0861475761607922E-4</v>
      </c>
      <c r="AL207" s="5">
        <f t="shared" si="417"/>
        <v>5.3561801966061226E-6</v>
      </c>
      <c r="AM207" s="5">
        <f t="shared" si="418"/>
        <v>1.574257083185953E-2</v>
      </c>
      <c r="AN207" s="5">
        <f t="shared" si="419"/>
        <v>8.3036265707389367E-3</v>
      </c>
      <c r="AO207" s="5">
        <f t="shared" si="420"/>
        <v>2.1899286642160596E-3</v>
      </c>
      <c r="AP207" s="5">
        <f t="shared" si="421"/>
        <v>3.8503558362920306E-4</v>
      </c>
      <c r="AQ207" s="5">
        <f t="shared" si="422"/>
        <v>5.0773023940171917E-5</v>
      </c>
      <c r="AR207" s="5">
        <f t="shared" si="423"/>
        <v>3.2728084355581537E-5</v>
      </c>
      <c r="AS207" s="5">
        <f t="shared" si="424"/>
        <v>5.9366815536811728E-5</v>
      </c>
      <c r="AT207" s="5">
        <f t="shared" si="425"/>
        <v>5.3843951706583264E-5</v>
      </c>
      <c r="AU207" s="5">
        <f t="shared" si="426"/>
        <v>3.2556584675189724E-5</v>
      </c>
      <c r="AV207" s="5">
        <f t="shared" si="427"/>
        <v>1.4763931306836168E-5</v>
      </c>
      <c r="AW207" s="5">
        <f t="shared" si="428"/>
        <v>1.4235345116671196E-7</v>
      </c>
      <c r="AX207" s="5">
        <f t="shared" si="429"/>
        <v>4.7593492309549665E-3</v>
      </c>
      <c r="AY207" s="5">
        <f t="shared" si="430"/>
        <v>2.5103815098359928E-3</v>
      </c>
      <c r="AZ207" s="5">
        <f t="shared" si="431"/>
        <v>6.62066914940589E-4</v>
      </c>
      <c r="BA207" s="5">
        <f t="shared" si="432"/>
        <v>1.1640530815509027E-4</v>
      </c>
      <c r="BB207" s="5">
        <f t="shared" si="433"/>
        <v>1.5349878683974246E-5</v>
      </c>
      <c r="BC207" s="5">
        <f t="shared" si="434"/>
        <v>1.6192991838400028E-6</v>
      </c>
      <c r="BD207" s="5">
        <f t="shared" si="435"/>
        <v>2.8771432756756336E-6</v>
      </c>
      <c r="BE207" s="5">
        <f t="shared" si="436"/>
        <v>5.2189682800937823E-6</v>
      </c>
      <c r="BF207" s="5">
        <f t="shared" si="437"/>
        <v>4.7334503879075858E-6</v>
      </c>
      <c r="BG207" s="5">
        <f t="shared" si="438"/>
        <v>2.8620666476989135E-6</v>
      </c>
      <c r="BH207" s="5">
        <f t="shared" si="439"/>
        <v>1.2979050414466543E-6</v>
      </c>
      <c r="BI207" s="5">
        <f t="shared" si="440"/>
        <v>4.7086464543850243E-7</v>
      </c>
      <c r="BJ207" s="8">
        <f t="shared" si="441"/>
        <v>0.68380418904090434</v>
      </c>
      <c r="BK207" s="8">
        <f t="shared" si="442"/>
        <v>0.21523888693142473</v>
      </c>
      <c r="BL207" s="8">
        <f t="shared" si="443"/>
        <v>9.8432952691860739E-2</v>
      </c>
      <c r="BM207" s="8">
        <f t="shared" si="444"/>
        <v>0.41222866255954921</v>
      </c>
      <c r="BN207" s="8">
        <f t="shared" si="445"/>
        <v>0.58508982543829202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1.3125</v>
      </c>
      <c r="F208">
        <f>VLOOKUP(B208,home!$B$2:$E$405,3,FALSE)</f>
        <v>1.5238</v>
      </c>
      <c r="G208">
        <f>VLOOKUP(C208,away!$B$2:$E$405,4,FALSE)</f>
        <v>0.43540000000000001</v>
      </c>
      <c r="H208">
        <f>VLOOKUP(A208,away!$A$2:$E$405,3,FALSE)</f>
        <v>0.8125</v>
      </c>
      <c r="I208">
        <f>VLOOKUP(C208,away!$B$2:$E$405,3,FALSE)</f>
        <v>0.35160000000000002</v>
      </c>
      <c r="J208">
        <f>VLOOKUP(B208,home!$B$2:$E$405,4,FALSE)</f>
        <v>0.82050000000000001</v>
      </c>
      <c r="K208" s="3">
        <f t="shared" si="390"/>
        <v>0.87079455750000001</v>
      </c>
      <c r="L208" s="3">
        <f t="shared" si="391"/>
        <v>0.23439633750000002</v>
      </c>
      <c r="M208" s="5">
        <f t="shared" si="392"/>
        <v>0.3311476617750429</v>
      </c>
      <c r="N208" s="5">
        <f t="shared" si="393"/>
        <v>0.28836158160255815</v>
      </c>
      <c r="O208" s="5">
        <f t="shared" si="394"/>
        <v>7.7619799091758812E-2</v>
      </c>
      <c r="P208" s="5">
        <f t="shared" si="395"/>
        <v>6.7590898603347022E-2</v>
      </c>
      <c r="Q208" s="5">
        <f t="shared" si="396"/>
        <v>0.12555184792579988</v>
      </c>
      <c r="R208" s="5">
        <f t="shared" si="397"/>
        <v>9.096898312297045E-3</v>
      </c>
      <c r="S208" s="5">
        <f t="shared" si="398"/>
        <v>3.4490124054623824E-3</v>
      </c>
      <c r="T208" s="5">
        <f t="shared" si="399"/>
        <v>2.9428893320164465E-2</v>
      </c>
      <c r="U208" s="5">
        <f t="shared" si="400"/>
        <v>7.9215295404792014E-3</v>
      </c>
      <c r="V208" s="5">
        <f t="shared" si="401"/>
        <v>7.8220173418071292E-5</v>
      </c>
      <c r="W208" s="5">
        <f t="shared" si="402"/>
        <v>3.6443288619284739E-2</v>
      </c>
      <c r="X208" s="5">
        <f t="shared" si="403"/>
        <v>8.5421733788157757E-3</v>
      </c>
      <c r="Y208" s="5">
        <f t="shared" si="404"/>
        <v>1.0011270771422087E-3</v>
      </c>
      <c r="Z208" s="5">
        <f t="shared" si="405"/>
        <v>7.1075988233745325E-4</v>
      </c>
      <c r="AA208" s="5">
        <f t="shared" si="406"/>
        <v>6.1892583722879463E-4</v>
      </c>
      <c r="AB208" s="5">
        <f t="shared" si="407"/>
        <v>2.6947862527748265E-4</v>
      </c>
      <c r="AC208" s="5">
        <f t="shared" si="408"/>
        <v>9.9785013238079399E-7</v>
      </c>
      <c r="AD208" s="5">
        <f t="shared" si="409"/>
        <v>7.9336543467687076E-3</v>
      </c>
      <c r="AE208" s="5">
        <f t="shared" si="410"/>
        <v>1.8596195218735403E-3</v>
      </c>
      <c r="AF208" s="5">
        <f t="shared" si="411"/>
        <v>2.1794400253532948E-4</v>
      </c>
      <c r="AG208" s="5">
        <f t="shared" si="412"/>
        <v>1.7028425324790656E-5</v>
      </c>
      <c r="AH208" s="5">
        <f t="shared" si="413"/>
        <v>4.1649878315457474E-5</v>
      </c>
      <c r="AI208" s="5">
        <f t="shared" si="414"/>
        <v>3.6268487357637637E-5</v>
      </c>
      <c r="AJ208" s="5">
        <f t="shared" si="415"/>
        <v>1.5791200699894206E-5</v>
      </c>
      <c r="AK208" s="5">
        <f t="shared" si="416"/>
        <v>4.5836305419526886E-6</v>
      </c>
      <c r="AL208" s="5">
        <f t="shared" si="417"/>
        <v>8.1468897298032758E-9</v>
      </c>
      <c r="AM208" s="5">
        <f t="shared" si="418"/>
        <v>1.381716605250482E-3</v>
      </c>
      <c r="AN208" s="5">
        <f t="shared" si="419"/>
        <v>3.2386931173364629E-4</v>
      </c>
      <c r="AO208" s="5">
        <f t="shared" si="420"/>
        <v>3.7956890249506228E-5</v>
      </c>
      <c r="AP208" s="5">
        <f t="shared" si="421"/>
        <v>2.9656520191245756E-6</v>
      </c>
      <c r="AQ208" s="5">
        <f t="shared" si="422"/>
        <v>1.7378449289557003E-7</v>
      </c>
      <c r="AR208" s="5">
        <f t="shared" si="423"/>
        <v>1.9525157868927802E-6</v>
      </c>
      <c r="AS208" s="5">
        <f t="shared" si="424"/>
        <v>1.7002401206590629E-6</v>
      </c>
      <c r="AT208" s="5">
        <f t="shared" si="425"/>
        <v>7.4027992175652762E-7</v>
      </c>
      <c r="AU208" s="5">
        <f t="shared" si="426"/>
        <v>2.1487724229737008E-7</v>
      </c>
      <c r="AV208" s="5">
        <f t="shared" si="427"/>
        <v>4.6778483280789651E-8</v>
      </c>
      <c r="AW208" s="5">
        <f t="shared" si="428"/>
        <v>4.6190840490589982E-11</v>
      </c>
      <c r="AX208" s="5">
        <f t="shared" si="429"/>
        <v>2.0053188330991587E-4</v>
      </c>
      <c r="AY208" s="5">
        <f t="shared" si="430"/>
        <v>4.7003938999821661E-5</v>
      </c>
      <c r="AZ208" s="5">
        <f t="shared" si="431"/>
        <v>5.5087755748158048E-6</v>
      </c>
      <c r="BA208" s="5">
        <f t="shared" si="432"/>
        <v>4.304122729487609E-7</v>
      </c>
      <c r="BB208" s="5">
        <f t="shared" si="433"/>
        <v>2.5221765098559957E-8</v>
      </c>
      <c r="BC208" s="5">
        <f t="shared" si="434"/>
        <v>1.182377872877556E-9</v>
      </c>
      <c r="BD208" s="5">
        <f t="shared" si="435"/>
        <v>7.6277091559766423E-8</v>
      </c>
      <c r="BE208" s="5">
        <f t="shared" si="436"/>
        <v>6.642167619217379E-8</v>
      </c>
      <c r="BF208" s="5">
        <f t="shared" si="437"/>
        <v>2.8919817064086127E-8</v>
      </c>
      <c r="BG208" s="5">
        <f t="shared" si="438"/>
        <v>8.3944064344339451E-9</v>
      </c>
      <c r="BH208" s="5">
        <f t="shared" si="439"/>
        <v>1.8274508591370143E-9</v>
      </c>
      <c r="BI208" s="5">
        <f t="shared" si="440"/>
        <v>3.1826685244704231E-10</v>
      </c>
      <c r="BJ208" s="8">
        <f t="shared" si="441"/>
        <v>0.50135734187831371</v>
      </c>
      <c r="BK208" s="8">
        <f t="shared" si="442"/>
        <v>0.40231380289329227</v>
      </c>
      <c r="BL208" s="8">
        <f t="shared" si="443"/>
        <v>9.56297614542201E-2</v>
      </c>
      <c r="BM208" s="8">
        <f t="shared" si="444"/>
        <v>0.10059597490455079</v>
      </c>
      <c r="BN208" s="8">
        <f t="shared" si="445"/>
        <v>0.89936868731080388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1.3523000000000001</v>
      </c>
      <c r="F209">
        <f>VLOOKUP(B209,home!$B$2:$E$405,3,FALSE)</f>
        <v>0.98599999999999999</v>
      </c>
      <c r="G209">
        <f>VLOOKUP(C209,away!$B$2:$E$405,4,FALSE)</f>
        <v>0.73950000000000005</v>
      </c>
      <c r="H209">
        <f>VLOOKUP(A209,away!$A$2:$E$405,3,FALSE)</f>
        <v>1.1932</v>
      </c>
      <c r="I209">
        <f>VLOOKUP(C209,away!$B$2:$E$405,3,FALSE)</f>
        <v>1.3968</v>
      </c>
      <c r="J209">
        <f>VLOOKUP(B209,home!$B$2:$E$405,4,FALSE)</f>
        <v>1.3968</v>
      </c>
      <c r="K209" s="3">
        <f t="shared" si="390"/>
        <v>0.98602548810000001</v>
      </c>
      <c r="L209" s="3">
        <f t="shared" si="391"/>
        <v>2.3279931463680006</v>
      </c>
      <c r="M209" s="5">
        <f t="shared" si="392"/>
        <v>3.6369723062243606E-2</v>
      </c>
      <c r="N209" s="5">
        <f t="shared" si="393"/>
        <v>3.5861473934510571E-2</v>
      </c>
      <c r="O209" s="5">
        <f t="shared" si="394"/>
        <v>8.466846602420533E-2</v>
      </c>
      <c r="P209" s="5">
        <f t="shared" si="395"/>
        <v>8.3485265538195325E-2</v>
      </c>
      <c r="Q209" s="5">
        <f t="shared" si="396"/>
        <v>1.7680163670130606E-2</v>
      </c>
      <c r="R209" s="5">
        <f t="shared" si="397"/>
        <v>9.8553804308920967E-2</v>
      </c>
      <c r="S209" s="5">
        <f t="shared" si="398"/>
        <v>4.7909283980900795E-2</v>
      </c>
      <c r="T209" s="5">
        <f t="shared" si="399"/>
        <v>4.1159299850728574E-2</v>
      </c>
      <c r="U209" s="5">
        <f t="shared" si="400"/>
        <v>9.7176562997815671E-2</v>
      </c>
      <c r="V209" s="5">
        <f t="shared" si="401"/>
        <v>1.2219319191054547E-2</v>
      </c>
      <c r="W209" s="5">
        <f t="shared" si="402"/>
        <v>5.8110306708428075E-3</v>
      </c>
      <c r="X209" s="5">
        <f t="shared" si="403"/>
        <v>1.3528039575056302E-2</v>
      </c>
      <c r="Y209" s="5">
        <f t="shared" si="404"/>
        <v>1.5746591707263079E-2</v>
      </c>
      <c r="Z209" s="5">
        <f t="shared" si="405"/>
        <v>7.6477526993220385E-2</v>
      </c>
      <c r="AA209" s="5">
        <f t="shared" si="406"/>
        <v>7.5408790882171048E-2</v>
      </c>
      <c r="AB209" s="5">
        <f t="shared" si="407"/>
        <v>3.7177494918311765E-2</v>
      </c>
      <c r="AC209" s="5">
        <f t="shared" si="408"/>
        <v>1.7530603436533012E-3</v>
      </c>
      <c r="AD209" s="5">
        <f t="shared" si="409"/>
        <v>1.4324560883954621E-3</v>
      </c>
      <c r="AE209" s="5">
        <f t="shared" si="410"/>
        <v>3.3347479562577513E-3</v>
      </c>
      <c r="AF209" s="5">
        <f t="shared" si="411"/>
        <v>3.8816351935163714E-3</v>
      </c>
      <c r="AG209" s="5">
        <f t="shared" si="412"/>
        <v>3.0121400424023134E-3</v>
      </c>
      <c r="AH209" s="5">
        <f t="shared" si="413"/>
        <v>4.4509789672847702E-2</v>
      </c>
      <c r="AI209" s="5">
        <f t="shared" si="414"/>
        <v>4.3887787087397996E-2</v>
      </c>
      <c r="AJ209" s="5">
        <f t="shared" si="415"/>
        <v>2.1637238342240239E-2</v>
      </c>
      <c r="AK209" s="5">
        <f t="shared" si="416"/>
        <v>7.1116228325144911E-3</v>
      </c>
      <c r="AL209" s="5">
        <f t="shared" si="417"/>
        <v>1.6096323641937282E-4</v>
      </c>
      <c r="AM209" s="5">
        <f t="shared" si="418"/>
        <v>2.8248764274839058E-4</v>
      </c>
      <c r="AN209" s="5">
        <f t="shared" si="419"/>
        <v>6.5762929625190556E-4</v>
      </c>
      <c r="AO209" s="5">
        <f t="shared" si="420"/>
        <v>7.6547824726262389E-4</v>
      </c>
      <c r="AP209" s="5">
        <f t="shared" si="421"/>
        <v>5.9400937110705941E-4</v>
      </c>
      <c r="AQ209" s="5">
        <f t="shared" si="422"/>
        <v>3.4571243620390012E-4</v>
      </c>
      <c r="AR209" s="5">
        <f t="shared" si="423"/>
        <v>2.0723697060934132E-2</v>
      </c>
      <c r="AS209" s="5">
        <f t="shared" si="424"/>
        <v>2.0434093509744112E-2</v>
      </c>
      <c r="AT209" s="5">
        <f t="shared" si="425"/>
        <v>1.007426851341324E-2</v>
      </c>
      <c r="AU209" s="5">
        <f t="shared" si="426"/>
        <v>3.3111618427295844E-3</v>
      </c>
      <c r="AV209" s="5">
        <f t="shared" si="427"/>
        <v>8.1622249303888339E-4</v>
      </c>
      <c r="AW209" s="5">
        <f t="shared" si="428"/>
        <v>1.0263465660526184E-5</v>
      </c>
      <c r="AX209" s="5">
        <f t="shared" si="429"/>
        <v>4.6423335970533355E-5</v>
      </c>
      <c r="AY209" s="5">
        <f t="shared" si="430"/>
        <v>1.0807320797094073E-4</v>
      </c>
      <c r="AZ209" s="5">
        <f t="shared" si="431"/>
        <v>1.2579684373117682E-4</v>
      </c>
      <c r="BA209" s="5">
        <f t="shared" si="432"/>
        <v>9.7618063346968675E-5</v>
      </c>
      <c r="BB209" s="5">
        <f t="shared" si="433"/>
        <v>5.6813545608365094E-5</v>
      </c>
      <c r="BC209" s="5">
        <f t="shared" si="434"/>
        <v>2.6452308959427951E-5</v>
      </c>
      <c r="BD209" s="5">
        <f t="shared" si="435"/>
        <v>8.0407707875435521E-3</v>
      </c>
      <c r="BE209" s="5">
        <f t="shared" si="436"/>
        <v>7.9284049404878525E-3</v>
      </c>
      <c r="BF209" s="5">
        <f t="shared" si="437"/>
        <v>3.908804675649493E-3</v>
      </c>
      <c r="BG209" s="5">
        <f t="shared" si="438"/>
        <v>1.2847270127316181E-3</v>
      </c>
      <c r="BH209" s="5">
        <f t="shared" si="439"/>
        <v>3.1669339495098712E-4</v>
      </c>
      <c r="BI209" s="5">
        <f t="shared" si="440"/>
        <v>6.2453551866918652E-5</v>
      </c>
      <c r="BJ209" s="8">
        <f t="shared" si="441"/>
        <v>0.14455407298826506</v>
      </c>
      <c r="BK209" s="8">
        <f t="shared" si="442"/>
        <v>0.18200568856043786</v>
      </c>
      <c r="BL209" s="8">
        <f t="shared" si="443"/>
        <v>0.58703285484951562</v>
      </c>
      <c r="BM209" s="8">
        <f t="shared" si="444"/>
        <v>0.63335343711092229</v>
      </c>
      <c r="BN209" s="8">
        <f t="shared" si="445"/>
        <v>0.35661889653820639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1.3523000000000001</v>
      </c>
      <c r="F210">
        <f>VLOOKUP(B210,home!$B$2:$E$405,3,FALSE)</f>
        <v>0.73950000000000005</v>
      </c>
      <c r="G210">
        <f>VLOOKUP(C210,away!$B$2:$E$405,4,FALSE)</f>
        <v>0.61619999999999997</v>
      </c>
      <c r="H210">
        <f>VLOOKUP(A210,away!$A$2:$E$405,3,FALSE)</f>
        <v>1.1932</v>
      </c>
      <c r="I210">
        <f>VLOOKUP(C210,away!$B$2:$E$405,3,FALSE)</f>
        <v>0.83809999999999996</v>
      </c>
      <c r="J210">
        <f>VLOOKUP(B210,home!$B$2:$E$405,4,FALSE)</f>
        <v>0.3352</v>
      </c>
      <c r="K210" s="3">
        <f t="shared" si="390"/>
        <v>0.61621592877000009</v>
      </c>
      <c r="L210" s="3">
        <f t="shared" si="391"/>
        <v>0.33520701238399997</v>
      </c>
      <c r="M210" s="5">
        <f t="shared" si="392"/>
        <v>0.38619110507981885</v>
      </c>
      <c r="N210" s="5">
        <f t="shared" si="393"/>
        <v>0.23797711049947323</v>
      </c>
      <c r="O210" s="5">
        <f t="shared" si="394"/>
        <v>0.12945396654308144</v>
      </c>
      <c r="P210" s="5">
        <f t="shared" si="395"/>
        <v>7.9771596226305447E-2</v>
      </c>
      <c r="Q210" s="5">
        <f t="shared" si="396"/>
        <v>7.3322643086216929E-2</v>
      </c>
      <c r="R210" s="5">
        <f t="shared" si="397"/>
        <v>2.1696938683082308E-2</v>
      </c>
      <c r="S210" s="5">
        <f t="shared" si="398"/>
        <v>4.1194032441383439E-3</v>
      </c>
      <c r="T210" s="5">
        <f t="shared" si="399"/>
        <v>2.4578264129029123E-2</v>
      </c>
      <c r="U210" s="5">
        <f t="shared" si="400"/>
        <v>1.3369999222061307E-2</v>
      </c>
      <c r="V210" s="5">
        <f t="shared" si="401"/>
        <v>9.4544836010030905E-5</v>
      </c>
      <c r="W210" s="5">
        <f t="shared" si="402"/>
        <v>1.5060860203081462E-2</v>
      </c>
      <c r="X210" s="5">
        <f t="shared" si="403"/>
        <v>5.0485059526080194E-3</v>
      </c>
      <c r="Y210" s="5">
        <f t="shared" si="404"/>
        <v>8.4614729868828689E-4</v>
      </c>
      <c r="Z210" s="5">
        <f t="shared" si="405"/>
        <v>2.4243219979449534E-3</v>
      </c>
      <c r="AA210" s="5">
        <f t="shared" si="406"/>
        <v>1.4939058316011914E-3</v>
      </c>
      <c r="AB210" s="5">
        <f t="shared" si="407"/>
        <v>4.6028428475752381E-4</v>
      </c>
      <c r="AC210" s="5">
        <f t="shared" si="408"/>
        <v>1.2205732447403942E-6</v>
      </c>
      <c r="AD210" s="5">
        <f t="shared" si="409"/>
        <v>2.3201854895292433E-3</v>
      </c>
      <c r="AE210" s="5">
        <f t="shared" si="410"/>
        <v>7.7774244612180594E-4</v>
      </c>
      <c r="AF210" s="5">
        <f t="shared" si="411"/>
        <v>1.3035236088435731E-4</v>
      </c>
      <c r="AG210" s="5">
        <f t="shared" si="412"/>
        <v>1.4565008483082133E-5</v>
      </c>
      <c r="AH210" s="5">
        <f t="shared" si="413"/>
        <v>2.0316243349698435E-4</v>
      </c>
      <c r="AI210" s="5">
        <f t="shared" si="414"/>
        <v>1.2519192764851757E-4</v>
      </c>
      <c r="AJ210" s="5">
        <f t="shared" si="415"/>
        <v>3.8572629985218963E-5</v>
      </c>
      <c r="AK210" s="5">
        <f t="shared" si="416"/>
        <v>7.9230230038144195E-6</v>
      </c>
      <c r="AL210" s="5">
        <f t="shared" si="417"/>
        <v>1.0084859517822227E-8</v>
      </c>
      <c r="AM210" s="5">
        <f t="shared" si="418"/>
        <v>2.8594705126978816E-4</v>
      </c>
      <c r="AN210" s="5">
        <f t="shared" si="419"/>
        <v>9.5851456756160131E-5</v>
      </c>
      <c r="AO210" s="5">
        <f t="shared" si="420"/>
        <v>1.6065040225943303E-5</v>
      </c>
      <c r="AP210" s="5">
        <f t="shared" si="421"/>
        <v>1.7950380459890781E-6</v>
      </c>
      <c r="AQ210" s="5">
        <f t="shared" si="422"/>
        <v>1.5042733512790301E-7</v>
      </c>
      <c r="AR210" s="5">
        <f t="shared" si="423"/>
        <v>1.3620294472237452E-5</v>
      </c>
      <c r="AS210" s="5">
        <f t="shared" si="424"/>
        <v>8.3930424083306999E-6</v>
      </c>
      <c r="AT210" s="5">
        <f t="shared" si="425"/>
        <v>2.5859632114277503E-6</v>
      </c>
      <c r="AU210" s="5">
        <f t="shared" si="426"/>
        <v>5.3117057403166778E-7</v>
      </c>
      <c r="AV210" s="5">
        <f t="shared" si="427"/>
        <v>8.1828942153054538E-8</v>
      </c>
      <c r="AW210" s="5">
        <f t="shared" si="428"/>
        <v>5.7864654950533869E-11</v>
      </c>
      <c r="AX210" s="5">
        <f t="shared" si="429"/>
        <v>2.9367521296209204E-5</v>
      </c>
      <c r="AY210" s="5">
        <f t="shared" si="430"/>
        <v>9.8441990748257796E-6</v>
      </c>
      <c r="AZ210" s="5">
        <f t="shared" si="431"/>
        <v>1.649922280592843E-6</v>
      </c>
      <c r="BA210" s="5">
        <f t="shared" si="432"/>
        <v>1.8435517278110753E-7</v>
      </c>
      <c r="BB210" s="5">
        <f t="shared" si="433"/>
        <v>1.5449286671372793E-8</v>
      </c>
      <c r="BC210" s="5">
        <f t="shared" si="434"/>
        <v>1.0357418457149659E-9</v>
      </c>
      <c r="BD210" s="5">
        <f t="shared" si="435"/>
        <v>7.6093636963817029E-7</v>
      </c>
      <c r="BE210" s="5">
        <f t="shared" si="436"/>
        <v>4.6890111175145717E-7</v>
      </c>
      <c r="BF210" s="5">
        <f t="shared" si="437"/>
        <v>1.444721670396049E-7</v>
      </c>
      <c r="BG210" s="5">
        <f t="shared" si="438"/>
        <v>2.9675350197908241E-8</v>
      </c>
      <c r="BH210" s="5">
        <f t="shared" si="439"/>
        <v>4.571605870944757E-9</v>
      </c>
      <c r="BI210" s="5">
        <f t="shared" si="440"/>
        <v>5.63419271546922E-10</v>
      </c>
      <c r="BJ210" s="8">
        <f t="shared" si="441"/>
        <v>0.36051724797060153</v>
      </c>
      <c r="BK210" s="8">
        <f t="shared" si="442"/>
        <v>0.47018772424345173</v>
      </c>
      <c r="BL210" s="8">
        <f t="shared" si="443"/>
        <v>0.16687656599835027</v>
      </c>
      <c r="BM210" s="8">
        <f t="shared" si="444"/>
        <v>7.1582655951160049E-2</v>
      </c>
      <c r="BN210" s="8">
        <f t="shared" si="445"/>
        <v>0.92841336011797815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1.5163</v>
      </c>
      <c r="F211">
        <f>VLOOKUP(B211,home!$B$2:$E$405,3,FALSE)</f>
        <v>1.0192000000000001</v>
      </c>
      <c r="G211">
        <f>VLOOKUP(C211,away!$B$2:$E$405,4,FALSE)</f>
        <v>0.93430000000000002</v>
      </c>
      <c r="H211">
        <f>VLOOKUP(A211,away!$A$2:$E$405,3,FALSE)</f>
        <v>1.0435000000000001</v>
      </c>
      <c r="I211">
        <f>VLOOKUP(C211,away!$B$2:$E$405,3,FALSE)</f>
        <v>1.1979</v>
      </c>
      <c r="J211">
        <f>VLOOKUP(B211,home!$B$2:$E$405,4,FALSE)</f>
        <v>1.2197</v>
      </c>
      <c r="K211" s="3">
        <f t="shared" si="390"/>
        <v>1.4438793285280003</v>
      </c>
      <c r="L211" s="3">
        <f t="shared" si="391"/>
        <v>1.524635550405</v>
      </c>
      <c r="M211" s="5">
        <f t="shared" si="392"/>
        <v>5.1379558563813307E-2</v>
      </c>
      <c r="N211" s="5">
        <f t="shared" si="393"/>
        <v>7.4185882519183829E-2</v>
      </c>
      <c r="O211" s="5">
        <f t="shared" si="394"/>
        <v>7.8335101550505409E-2</v>
      </c>
      <c r="P211" s="5">
        <f t="shared" si="395"/>
        <v>0.11310643382691647</v>
      </c>
      <c r="Q211" s="5">
        <f t="shared" si="396"/>
        <v>5.3557731119028139E-2</v>
      </c>
      <c r="R211" s="5">
        <f t="shared" si="397"/>
        <v>5.971624033424322E-2</v>
      </c>
      <c r="S211" s="5">
        <f t="shared" si="398"/>
        <v>6.2247836156249202E-2</v>
      </c>
      <c r="T211" s="5">
        <f t="shared" si="399"/>
        <v>8.1656020863102446E-2</v>
      </c>
      <c r="U211" s="5">
        <f t="shared" si="400"/>
        <v>8.622304499602379E-2</v>
      </c>
      <c r="V211" s="5">
        <f t="shared" si="401"/>
        <v>1.5225749863431885E-2</v>
      </c>
      <c r="W211" s="5">
        <f t="shared" si="402"/>
        <v>2.5776966948541848E-2</v>
      </c>
      <c r="X211" s="5">
        <f t="shared" si="403"/>
        <v>3.9300480191361585E-2</v>
      </c>
      <c r="Y211" s="5">
        <f t="shared" si="404"/>
        <v>2.9959454623868696E-2</v>
      </c>
      <c r="Z211" s="5">
        <f t="shared" si="405"/>
        <v>3.0348500983372051E-2</v>
      </c>
      <c r="AA211" s="5">
        <f t="shared" si="406"/>
        <v>4.3819573221702594E-2</v>
      </c>
      <c r="AB211" s="5">
        <f t="shared" si="407"/>
        <v>3.1635087979867742E-2</v>
      </c>
      <c r="AC211" s="5">
        <f t="shared" si="408"/>
        <v>2.0948631098768587E-3</v>
      </c>
      <c r="AD211" s="5">
        <f t="shared" si="409"/>
        <v>9.3047074322872639E-3</v>
      </c>
      <c r="AE211" s="5">
        <f t="shared" si="410"/>
        <v>1.4186287737382784E-2</v>
      </c>
      <c r="AF211" s="5">
        <f t="shared" si="411"/>
        <v>1.0814459306344157E-2</v>
      </c>
      <c r="AG211" s="5">
        <f t="shared" si="412"/>
        <v>5.4960363722868309E-3</v>
      </c>
      <c r="AH211" s="5">
        <f t="shared" si="413"/>
        <v>1.1567600875187536E-2</v>
      </c>
      <c r="AI211" s="5">
        <f t="shared" si="414"/>
        <v>1.670221978434569E-2</v>
      </c>
      <c r="AJ211" s="5">
        <f t="shared" si="415"/>
        <v>1.205799494357407E-2</v>
      </c>
      <c r="AK211" s="5">
        <f t="shared" si="416"/>
        <v>5.8034298808405842E-3</v>
      </c>
      <c r="AL211" s="5">
        <f t="shared" si="417"/>
        <v>1.8446440750903169E-4</v>
      </c>
      <c r="AM211" s="5">
        <f t="shared" si="418"/>
        <v>2.6869749438960863E-3</v>
      </c>
      <c r="AN211" s="5">
        <f t="shared" si="419"/>
        <v>4.0966575225114526E-3</v>
      </c>
      <c r="AO211" s="5">
        <f t="shared" si="420"/>
        <v>3.1229548483275174E-3</v>
      </c>
      <c r="AP211" s="5">
        <f t="shared" si="421"/>
        <v>1.5871226613565954E-3</v>
      </c>
      <c r="AQ211" s="5">
        <f t="shared" si="422"/>
        <v>6.0494590808941558E-4</v>
      </c>
      <c r="AR211" s="5">
        <f t="shared" si="423"/>
        <v>3.5272751054413812E-3</v>
      </c>
      <c r="AS211" s="5">
        <f t="shared" si="424"/>
        <v>5.0929596107782329E-3</v>
      </c>
      <c r="AT211" s="5">
        <f t="shared" si="425"/>
        <v>3.6768095515153508E-3</v>
      </c>
      <c r="AU211" s="5">
        <f t="shared" si="426"/>
        <v>1.769623102122441E-3</v>
      </c>
      <c r="AV211" s="5">
        <f t="shared" si="427"/>
        <v>6.3878055411004673E-4</v>
      </c>
      <c r="AW211" s="5">
        <f t="shared" si="428"/>
        <v>1.1279946022496068E-5</v>
      </c>
      <c r="AX211" s="5">
        <f t="shared" si="429"/>
        <v>6.4661126296070622E-4</v>
      </c>
      <c r="AY211" s="5">
        <f t="shared" si="430"/>
        <v>9.8584651880216818E-4</v>
      </c>
      <c r="AZ211" s="5">
        <f t="shared" si="431"/>
        <v>7.5152832490439875E-4</v>
      </c>
      <c r="BA211" s="5">
        <f t="shared" si="432"/>
        <v>3.8193560042852176E-4</v>
      </c>
      <c r="BB211" s="5">
        <f t="shared" si="433"/>
        <v>1.4557814859465093E-4</v>
      </c>
      <c r="BC211" s="5">
        <f t="shared" si="434"/>
        <v>4.4390724141909285E-5</v>
      </c>
      <c r="BD211" s="5">
        <f t="shared" si="435"/>
        <v>8.9630150363574602E-4</v>
      </c>
      <c r="BE211" s="5">
        <f t="shared" si="436"/>
        <v>1.294151213228218E-3</v>
      </c>
      <c r="BF211" s="5">
        <f t="shared" si="437"/>
        <v>9.3429909238482828E-4</v>
      </c>
      <c r="BG211" s="5">
        <f t="shared" si="438"/>
        <v>4.4967171538564207E-4</v>
      </c>
      <c r="BH211" s="5">
        <f t="shared" si="439"/>
        <v>1.6231792361726374E-4</v>
      </c>
      <c r="BI211" s="5">
        <f t="shared" si="440"/>
        <v>4.6873498912110806E-5</v>
      </c>
      <c r="BJ211" s="8">
        <f t="shared" si="441"/>
        <v>0.35929257357740102</v>
      </c>
      <c r="BK211" s="8">
        <f t="shared" si="442"/>
        <v>0.24522475244659894</v>
      </c>
      <c r="BL211" s="8">
        <f t="shared" si="443"/>
        <v>0.36434935643742189</v>
      </c>
      <c r="BM211" s="8">
        <f t="shared" si="444"/>
        <v>0.56795966895832406</v>
      </c>
      <c r="BN211" s="8">
        <f t="shared" si="445"/>
        <v>0.43028094791369037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1.9388000000000001</v>
      </c>
      <c r="F212">
        <f>VLOOKUP(B212,home!$B$2:$E$405,3,FALSE)</f>
        <v>1.4441999999999999</v>
      </c>
      <c r="G212">
        <f>VLOOKUP(C212,away!$B$2:$E$405,4,FALSE)</f>
        <v>1.0316000000000001</v>
      </c>
      <c r="H212">
        <f>VLOOKUP(A212,away!$A$2:$E$405,3,FALSE)</f>
        <v>1.5306</v>
      </c>
      <c r="I212">
        <f>VLOOKUP(C212,away!$B$2:$E$405,3,FALSE)</f>
        <v>0.52270000000000005</v>
      </c>
      <c r="J212">
        <f>VLOOKUP(B212,home!$B$2:$E$405,4,FALSE)</f>
        <v>0.78400000000000003</v>
      </c>
      <c r="K212" s="3">
        <f t="shared" si="390"/>
        <v>2.8884954327360002</v>
      </c>
      <c r="L212" s="3">
        <f t="shared" si="391"/>
        <v>0.62723498208000006</v>
      </c>
      <c r="M212" s="5">
        <f t="shared" si="392"/>
        <v>2.9726082651457507E-2</v>
      </c>
      <c r="N212" s="5">
        <f t="shared" si="393"/>
        <v>8.5863653971867848E-2</v>
      </c>
      <c r="O212" s="5">
        <f t="shared" si="394"/>
        <v>1.8645238919195551E-2</v>
      </c>
      <c r="P212" s="5">
        <f t="shared" si="395"/>
        <v>5.3856687460367855E-2</v>
      </c>
      <c r="Q212" s="5">
        <f t="shared" si="396"/>
        <v>0.12400838616788233</v>
      </c>
      <c r="R212" s="5">
        <f t="shared" si="397"/>
        <v>5.8474730496794703E-3</v>
      </c>
      <c r="S212" s="5">
        <f t="shared" si="398"/>
        <v>2.4393920468877592E-2</v>
      </c>
      <c r="T212" s="5">
        <f t="shared" si="399"/>
        <v>7.7782397875781409E-2</v>
      </c>
      <c r="U212" s="5">
        <f t="shared" si="400"/>
        <v>1.6890399197045998E-2</v>
      </c>
      <c r="V212" s="5">
        <f t="shared" si="401"/>
        <v>4.9106734013493062E-3</v>
      </c>
      <c r="W212" s="5">
        <f t="shared" si="402"/>
        <v>0.11939921902229676</v>
      </c>
      <c r="X212" s="5">
        <f t="shared" si="403"/>
        <v>7.4891367003816309E-2</v>
      </c>
      <c r="Y212" s="5">
        <f t="shared" si="404"/>
        <v>2.3487242620292718E-2</v>
      </c>
      <c r="Z212" s="5">
        <f t="shared" si="405"/>
        <v>1.2225798845096622E-3</v>
      </c>
      <c r="AA212" s="5">
        <f t="shared" si="406"/>
        <v>3.5314164125610659E-3</v>
      </c>
      <c r="AB212" s="5">
        <f t="shared" si="407"/>
        <v>5.1002400893857954E-3</v>
      </c>
      <c r="AC212" s="5">
        <f t="shared" si="408"/>
        <v>5.5606175411966803E-4</v>
      </c>
      <c r="AD212" s="5">
        <f t="shared" si="409"/>
        <v>8.622102470453738E-2</v>
      </c>
      <c r="AE212" s="5">
        <f t="shared" si="410"/>
        <v>5.408084288546975E-2</v>
      </c>
      <c r="AF212" s="5">
        <f t="shared" si="411"/>
        <v>1.696069825906946E-2</v>
      </c>
      <c r="AG212" s="5">
        <f t="shared" si="412"/>
        <v>3.5461144228639075E-3</v>
      </c>
      <c r="AH212" s="5">
        <f t="shared" si="413"/>
        <v>1.9171121798794658E-4</v>
      </c>
      <c r="AI212" s="5">
        <f t="shared" si="414"/>
        <v>5.5375697756243939E-4</v>
      </c>
      <c r="AJ212" s="5">
        <f t="shared" si="415"/>
        <v>7.9976225026739923E-4</v>
      </c>
      <c r="AK212" s="5">
        <f t="shared" si="416"/>
        <v>7.7003653572401613E-4</v>
      </c>
      <c r="AL212" s="5">
        <f t="shared" si="417"/>
        <v>4.0298137432270831E-5</v>
      </c>
      <c r="AM212" s="5">
        <f t="shared" si="418"/>
        <v>4.9809807212974844E-2</v>
      </c>
      <c r="AN212" s="5">
        <f t="shared" si="419"/>
        <v>3.1242453534638531E-2</v>
      </c>
      <c r="AO212" s="5">
        <f t="shared" si="420"/>
        <v>9.7981798914671177E-3</v>
      </c>
      <c r="AP212" s="5">
        <f t="shared" si="421"/>
        <v>2.0485870628803317E-3</v>
      </c>
      <c r="AQ212" s="5">
        <f t="shared" si="422"/>
        <v>3.2123636741876617E-4</v>
      </c>
      <c r="AR212" s="5">
        <f t="shared" si="423"/>
        <v>2.4049596475840938E-5</v>
      </c>
      <c r="AS212" s="5">
        <f t="shared" si="424"/>
        <v>6.9467149579610353E-5</v>
      </c>
      <c r="AT212" s="5">
        <f t="shared" si="425"/>
        <v>1.0032777214294656E-4</v>
      </c>
      <c r="AU212" s="5">
        <f t="shared" si="426"/>
        <v>9.6598770537159739E-5</v>
      </c>
      <c r="AV212" s="5">
        <f t="shared" si="427"/>
        <v>6.9756276876124703E-5</v>
      </c>
      <c r="AW212" s="5">
        <f t="shared" si="428"/>
        <v>2.0280769532827394E-6</v>
      </c>
      <c r="AX212" s="5">
        <f t="shared" si="429"/>
        <v>2.3979233440023055E-2</v>
      </c>
      <c r="AY212" s="5">
        <f t="shared" si="430"/>
        <v>1.5040614057045E-2</v>
      </c>
      <c r="AZ212" s="5">
        <f t="shared" si="431"/>
        <v>4.7169996442714092E-3</v>
      </c>
      <c r="BA212" s="5">
        <f t="shared" si="432"/>
        <v>9.8622239578198155E-4</v>
      </c>
      <c r="BB212" s="5">
        <f t="shared" si="433"/>
        <v>1.5464829668630144E-4</v>
      </c>
      <c r="BC212" s="5">
        <f t="shared" si="434"/>
        <v>1.9400164320146967E-5</v>
      </c>
      <c r="BD212" s="5">
        <f t="shared" si="435"/>
        <v>2.5141247024258867E-6</v>
      </c>
      <c r="BE212" s="5">
        <f t="shared" si="436"/>
        <v>7.2620377202859292E-6</v>
      </c>
      <c r="BF212" s="5">
        <f t="shared" si="437"/>
        <v>1.0488181393701234E-5</v>
      </c>
      <c r="BG212" s="5">
        <f t="shared" si="438"/>
        <v>1.0098354684470903E-5</v>
      </c>
      <c r="BH212" s="5">
        <f t="shared" si="439"/>
        <v>7.2922628460605982E-6</v>
      </c>
      <c r="BI212" s="5">
        <f t="shared" si="440"/>
        <v>4.212733585031295E-6</v>
      </c>
      <c r="BJ212" s="8">
        <f t="shared" si="441"/>
        <v>0.80435832900138549</v>
      </c>
      <c r="BK212" s="8">
        <f t="shared" si="442"/>
        <v>0.12852433793064919</v>
      </c>
      <c r="BL212" s="8">
        <f t="shared" si="443"/>
        <v>5.2732101909953324E-2</v>
      </c>
      <c r="BM212" s="8">
        <f t="shared" si="444"/>
        <v>0.65385124052595522</v>
      </c>
      <c r="BN212" s="8">
        <f t="shared" si="445"/>
        <v>0.31794752222045058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1.9388000000000001</v>
      </c>
      <c r="F213">
        <f>VLOOKUP(B213,home!$B$2:$E$405,3,FALSE)</f>
        <v>0.90259999999999996</v>
      </c>
      <c r="G213">
        <f>VLOOKUP(C213,away!$B$2:$E$405,4,FALSE)</f>
        <v>0.72209999999999996</v>
      </c>
      <c r="H213">
        <f>VLOOKUP(A213,away!$A$2:$E$405,3,FALSE)</f>
        <v>1.5306</v>
      </c>
      <c r="I213">
        <f>VLOOKUP(C213,away!$B$2:$E$405,3,FALSE)</f>
        <v>0.52270000000000005</v>
      </c>
      <c r="J213">
        <f>VLOOKUP(B213,home!$B$2:$E$405,4,FALSE)</f>
        <v>0.32669999999999999</v>
      </c>
      <c r="K213" s="3">
        <f t="shared" si="390"/>
        <v>1.2636467514479999</v>
      </c>
      <c r="L213" s="3">
        <f t="shared" si="391"/>
        <v>0.26137457735400005</v>
      </c>
      <c r="M213" s="5">
        <f t="shared" si="392"/>
        <v>0.21761641531829948</v>
      </c>
      <c r="N213" s="5">
        <f t="shared" si="393"/>
        <v>0.27499027627872785</v>
      </c>
      <c r="O213" s="5">
        <f t="shared" si="394"/>
        <v>5.6879398579113061E-2</v>
      </c>
      <c r="P213" s="5">
        <f t="shared" si="395"/>
        <v>7.1875467238812191E-2</v>
      </c>
      <c r="Q213" s="5">
        <f t="shared" si="396"/>
        <v>0.17374528464970124</v>
      </c>
      <c r="R213" s="5">
        <f t="shared" si="397"/>
        <v>7.4334143818826923E-3</v>
      </c>
      <c r="S213" s="5">
        <f t="shared" si="398"/>
        <v>5.9348496105421636E-3</v>
      </c>
      <c r="T213" s="5">
        <f t="shared" si="399"/>
        <v>4.5412600342566091E-2</v>
      </c>
      <c r="U213" s="5">
        <f t="shared" si="400"/>
        <v>9.3932099358329055E-3</v>
      </c>
      <c r="V213" s="5">
        <f t="shared" si="401"/>
        <v>2.177991786990437E-4</v>
      </c>
      <c r="W213" s="5">
        <f t="shared" si="402"/>
        <v>7.3184221509001002E-2</v>
      </c>
      <c r="X213" s="5">
        <f t="shared" si="403"/>
        <v>1.9128494965896654E-2</v>
      </c>
      <c r="Y213" s="5">
        <f t="shared" si="404"/>
        <v>2.4998511435646771E-3</v>
      </c>
      <c r="Z213" s="5">
        <f t="shared" si="405"/>
        <v>6.4763518078724458E-4</v>
      </c>
      <c r="AA213" s="5">
        <f t="shared" si="406"/>
        <v>8.1838209232523967E-4</v>
      </c>
      <c r="AB213" s="5">
        <f t="shared" si="407"/>
        <v>5.170729362050031E-4</v>
      </c>
      <c r="AC213" s="5">
        <f t="shared" si="408"/>
        <v>4.4959894541750757E-6</v>
      </c>
      <c r="AD213" s="5">
        <f t="shared" si="409"/>
        <v>2.3119750941774993E-2</v>
      </c>
      <c r="AE213" s="5">
        <f t="shared" si="410"/>
        <v>6.0429151309361823E-3</v>
      </c>
      <c r="AF213" s="5">
        <f t="shared" si="411"/>
        <v>7.8973219416726811E-4</v>
      </c>
      <c r="AG213" s="5">
        <f t="shared" si="412"/>
        <v>6.880530615777226E-5</v>
      </c>
      <c r="AH213" s="5">
        <f t="shared" si="413"/>
        <v>4.2318842914461873E-5</v>
      </c>
      <c r="AI213" s="5">
        <f t="shared" si="414"/>
        <v>5.3476068373897948E-5</v>
      </c>
      <c r="AJ213" s="5">
        <f t="shared" si="415"/>
        <v>3.3787430040443631E-5</v>
      </c>
      <c r="AK213" s="5">
        <f t="shared" si="416"/>
        <v>1.4231792070127719E-5</v>
      </c>
      <c r="AL213" s="5">
        <f t="shared" si="417"/>
        <v>5.9398339458343576E-8</v>
      </c>
      <c r="AM213" s="5">
        <f t="shared" si="418"/>
        <v>5.8430396343721585E-3</v>
      </c>
      <c r="AN213" s="5">
        <f t="shared" si="419"/>
        <v>1.5272220148966939E-3</v>
      </c>
      <c r="AO213" s="5">
        <f t="shared" si="420"/>
        <v>1.9958850433467382E-4</v>
      </c>
      <c r="AP213" s="5">
        <f t="shared" si="421"/>
        <v>1.7389120321730788E-5</v>
      </c>
      <c r="AQ213" s="5">
        <f t="shared" si="422"/>
        <v>1.1362684936625595E-6</v>
      </c>
      <c r="AR213" s="5">
        <f t="shared" si="423"/>
        <v>2.2122139361755589E-6</v>
      </c>
      <c r="AS213" s="5">
        <f t="shared" si="424"/>
        <v>2.7954569539562377E-6</v>
      </c>
      <c r="AT213" s="5">
        <f t="shared" si="425"/>
        <v>1.7662350493397605E-6</v>
      </c>
      <c r="AU213" s="5">
        <f t="shared" si="426"/>
        <v>7.439657274639287E-7</v>
      </c>
      <c r="AV213" s="5">
        <f t="shared" si="427"/>
        <v>2.350274686746104E-7</v>
      </c>
      <c r="AW213" s="5">
        <f t="shared" si="428"/>
        <v>5.4495523893032585E-10</v>
      </c>
      <c r="AX213" s="5">
        <f t="shared" si="429"/>
        <v>1.2305896754260482E-3</v>
      </c>
      <c r="AY213" s="5">
        <f t="shared" si="430"/>
        <v>3.2164485631067943E-4</v>
      </c>
      <c r="AZ213" s="5">
        <f t="shared" si="431"/>
        <v>4.2034894188145943E-5</v>
      </c>
      <c r="BA213" s="5">
        <f t="shared" si="432"/>
        <v>3.6622842341822521E-6</v>
      </c>
      <c r="BB213" s="5">
        <f t="shared" si="433"/>
        <v>2.3930699846490103E-7</v>
      </c>
      <c r="BC213" s="5">
        <f t="shared" si="434"/>
        <v>1.2509753116323572E-8</v>
      </c>
      <c r="BD213" s="5">
        <f t="shared" si="435"/>
        <v>9.6369413764085827E-8</v>
      </c>
      <c r="BE213" s="5">
        <f t="shared" si="436"/>
        <v>1.2177689664193521E-7</v>
      </c>
      <c r="BF213" s="5">
        <f t="shared" si="437"/>
        <v>7.6941489921500141E-8</v>
      </c>
      <c r="BG213" s="5">
        <f t="shared" si="438"/>
        <v>3.2408954596957555E-8</v>
      </c>
      <c r="BH213" s="5">
        <f t="shared" si="439"/>
        <v>1.0238367548567786E-8</v>
      </c>
      <c r="BI213" s="5">
        <f t="shared" si="440"/>
        <v>2.5875359785756601E-9</v>
      </c>
      <c r="BJ213" s="8">
        <f t="shared" si="441"/>
        <v>0.62816849153182319</v>
      </c>
      <c r="BK213" s="8">
        <f t="shared" si="442"/>
        <v>0.29597073159045717</v>
      </c>
      <c r="BL213" s="8">
        <f t="shared" si="443"/>
        <v>7.5193385280551903E-2</v>
      </c>
      <c r="BM213" s="8">
        <f t="shared" si="444"/>
        <v>0.19711834282572774</v>
      </c>
      <c r="BN213" s="8">
        <f t="shared" si="445"/>
        <v>0.80254025644653659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1.6234</v>
      </c>
      <c r="F214">
        <f>VLOOKUP(B214,home!$B$2:$E$405,3,FALSE)</f>
        <v>1.276</v>
      </c>
      <c r="G214">
        <f>VLOOKUP(C214,away!$B$2:$E$405,4,FALSE)</f>
        <v>0.86240000000000006</v>
      </c>
      <c r="H214">
        <f>VLOOKUP(A214,away!$A$2:$E$405,3,FALSE)</f>
        <v>1.1247</v>
      </c>
      <c r="I214">
        <f>VLOOKUP(C214,away!$B$2:$E$405,3,FALSE)</f>
        <v>0.53349999999999997</v>
      </c>
      <c r="J214">
        <f>VLOOKUP(B214,home!$B$2:$E$405,4,FALSE)</f>
        <v>0.7621</v>
      </c>
      <c r="K214" s="3">
        <f t="shared" si="390"/>
        <v>1.7864257241600001</v>
      </c>
      <c r="L214" s="3">
        <f t="shared" si="391"/>
        <v>0.45728091964500001</v>
      </c>
      <c r="M214" s="5">
        <f t="shared" si="392"/>
        <v>0.1060646310485354</v>
      </c>
      <c r="N214" s="5">
        <f t="shared" si="393"/>
        <v>0.18947658532864306</v>
      </c>
      <c r="O214" s="5">
        <f t="shared" si="394"/>
        <v>4.8501332027681886E-2</v>
      </c>
      <c r="P214" s="5">
        <f t="shared" si="395"/>
        <v>8.664402719027621E-2</v>
      </c>
      <c r="Q214" s="5">
        <f t="shared" si="396"/>
        <v>0.16924292307854266</v>
      </c>
      <c r="R214" s="5">
        <f t="shared" si="397"/>
        <v>1.1089366856812931E-2</v>
      </c>
      <c r="S214" s="5">
        <f t="shared" si="398"/>
        <v>1.7694841752464167E-2</v>
      </c>
      <c r="T214" s="5">
        <f t="shared" si="399"/>
        <v>7.7391559508763988E-2</v>
      </c>
      <c r="U214" s="5">
        <f t="shared" si="400"/>
        <v>1.9810330217657945E-2</v>
      </c>
      <c r="V214" s="5">
        <f t="shared" si="401"/>
        <v>1.6060986534255142E-3</v>
      </c>
      <c r="W214" s="5">
        <f t="shared" si="402"/>
        <v>0.10077997047318026</v>
      </c>
      <c r="X214" s="5">
        <f t="shared" si="403"/>
        <v>4.6084757579771811E-2</v>
      </c>
      <c r="Y214" s="5">
        <f t="shared" si="404"/>
        <v>1.0536840163847467E-2</v>
      </c>
      <c r="Z214" s="5">
        <f t="shared" si="405"/>
        <v>1.6903186248547336E-3</v>
      </c>
      <c r="AA214" s="5">
        <f t="shared" si="406"/>
        <v>3.0196286734672528E-3</v>
      </c>
      <c r="AB214" s="5">
        <f t="shared" si="407"/>
        <v>2.6971711698465196E-3</v>
      </c>
      <c r="AC214" s="5">
        <f t="shared" si="408"/>
        <v>8.2001213565473916E-5</v>
      </c>
      <c r="AD214" s="5">
        <f t="shared" si="409"/>
        <v>4.5008982933343634E-2</v>
      </c>
      <c r="AE214" s="5">
        <f t="shared" si="410"/>
        <v>2.0581749108045486E-2</v>
      </c>
      <c r="AF214" s="5">
        <f t="shared" si="411"/>
        <v>4.705820580014849E-3</v>
      </c>
      <c r="AG214" s="5">
        <f t="shared" si="412"/>
        <v>7.1729398750451916E-4</v>
      </c>
      <c r="AH214" s="5">
        <f t="shared" si="413"/>
        <v>1.9323761381666109E-4</v>
      </c>
      <c r="AI214" s="5">
        <f t="shared" si="414"/>
        <v>3.4520464419737919E-4</v>
      </c>
      <c r="AJ214" s="5">
        <f t="shared" si="415"/>
        <v>3.0834122824684927E-4</v>
      </c>
      <c r="AK214" s="5">
        <f t="shared" si="416"/>
        <v>1.8360956731975383E-4</v>
      </c>
      <c r="AL214" s="5">
        <f t="shared" si="417"/>
        <v>2.6794663998977542E-6</v>
      </c>
      <c r="AM214" s="5">
        <f t="shared" si="418"/>
        <v>1.6081040986080684E-2</v>
      </c>
      <c r="AN214" s="5">
        <f t="shared" si="419"/>
        <v>7.3535532109639135E-3</v>
      </c>
      <c r="AO214" s="5">
        <f t="shared" si="420"/>
        <v>1.6813197874840102E-3</v>
      </c>
      <c r="AP214" s="5">
        <f t="shared" si="421"/>
        <v>2.5627848621267475E-4</v>
      </c>
      <c r="AQ214" s="5">
        <f t="shared" si="422"/>
        <v>2.929781546514009E-5</v>
      </c>
      <c r="AR214" s="5">
        <f t="shared" si="423"/>
        <v>1.7672774751217638E-5</v>
      </c>
      <c r="AS214" s="5">
        <f t="shared" si="424"/>
        <v>3.1571099432860532E-5</v>
      </c>
      <c r="AT214" s="5">
        <f t="shared" si="425"/>
        <v>2.8199712083437631E-5</v>
      </c>
      <c r="AU214" s="5">
        <f t="shared" si="426"/>
        <v>1.6792230359919522E-5</v>
      </c>
      <c r="AV214" s="5">
        <f t="shared" si="427"/>
        <v>7.4995180702451962E-6</v>
      </c>
      <c r="AW214" s="5">
        <f t="shared" si="428"/>
        <v>6.0801439156348962E-8</v>
      </c>
      <c r="AX214" s="5">
        <f t="shared" si="429"/>
        <v>4.7879308814676421E-3</v>
      </c>
      <c r="AY214" s="5">
        <f t="shared" si="430"/>
        <v>2.189429436674219E-3</v>
      </c>
      <c r="AZ214" s="5">
        <f t="shared" si="431"/>
        <v>5.0059215315011044E-4</v>
      </c>
      <c r="BA214" s="5">
        <f t="shared" si="432"/>
        <v>7.6303746719851064E-5</v>
      </c>
      <c r="BB214" s="5">
        <f t="shared" si="433"/>
        <v>8.7230618681031641E-6</v>
      </c>
      <c r="BC214" s="5">
        <f t="shared" si="434"/>
        <v>7.9777795063328965E-7</v>
      </c>
      <c r="BD214" s="5">
        <f t="shared" si="435"/>
        <v>1.3469037818192882E-6</v>
      </c>
      <c r="BE214" s="5">
        <f t="shared" si="436"/>
        <v>2.4061435638103648E-6</v>
      </c>
      <c r="BF214" s="5">
        <f t="shared" si="437"/>
        <v>2.1491983792064277E-6</v>
      </c>
      <c r="BG214" s="5">
        <f t="shared" si="438"/>
        <v>1.2797944236457803E-6</v>
      </c>
      <c r="BH214" s="5">
        <f t="shared" si="439"/>
        <v>5.7156442000933595E-7</v>
      </c>
      <c r="BI214" s="5">
        <f t="shared" si="440"/>
        <v>2.0421147658385352E-7</v>
      </c>
      <c r="BJ214" s="8">
        <f t="shared" si="441"/>
        <v>0.69749175008569453</v>
      </c>
      <c r="BK214" s="8">
        <f t="shared" si="442"/>
        <v>0.21428370876134087</v>
      </c>
      <c r="BL214" s="8">
        <f t="shared" si="443"/>
        <v>8.6257915149789935E-2</v>
      </c>
      <c r="BM214" s="8">
        <f t="shared" si="444"/>
        <v>0.38651545845595342</v>
      </c>
      <c r="BN214" s="8">
        <f t="shared" si="445"/>
        <v>0.61101886553049212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1.6234</v>
      </c>
      <c r="F215">
        <f>VLOOKUP(B215,home!$B$2:$E$405,3,FALSE)</f>
        <v>1.1000000000000001</v>
      </c>
      <c r="G215">
        <f>VLOOKUP(C215,away!$B$2:$E$405,4,FALSE)</f>
        <v>0.90349999999999997</v>
      </c>
      <c r="H215">
        <f>VLOOKUP(A215,away!$A$2:$E$405,3,FALSE)</f>
        <v>1.1247</v>
      </c>
      <c r="I215">
        <f>VLOOKUP(C215,away!$B$2:$E$405,3,FALSE)</f>
        <v>1.0669999999999999</v>
      </c>
      <c r="J215">
        <f>VLOOKUP(B215,home!$B$2:$E$405,4,FALSE)</f>
        <v>0.8891</v>
      </c>
      <c r="K215" s="3">
        <f t="shared" si="390"/>
        <v>1.6134160900000001</v>
      </c>
      <c r="L215" s="3">
        <f t="shared" si="391"/>
        <v>1.06696881159</v>
      </c>
      <c r="M215" s="5">
        <f t="shared" si="392"/>
        <v>6.8536769165366357E-2</v>
      </c>
      <c r="N215" s="5">
        <f t="shared" si="393"/>
        <v>0.11057832612801795</v>
      </c>
      <c r="O215" s="5">
        <f t="shared" si="394"/>
        <v>7.3126595146589091E-2</v>
      </c>
      <c r="P215" s="5">
        <f t="shared" si="395"/>
        <v>0.11798362521642275</v>
      </c>
      <c r="Q215" s="5">
        <f t="shared" si="396"/>
        <v>8.920442529010579E-2</v>
      </c>
      <c r="R215" s="5">
        <f t="shared" si="397"/>
        <v>3.9011898159589609E-2</v>
      </c>
      <c r="S215" s="5">
        <f t="shared" si="398"/>
        <v>5.0776159967588476E-2</v>
      </c>
      <c r="T215" s="5">
        <f t="shared" si="399"/>
        <v>9.5178339640353118E-2</v>
      </c>
      <c r="U215" s="5">
        <f t="shared" si="400"/>
        <v>6.2942424192123259E-2</v>
      </c>
      <c r="V215" s="5">
        <f t="shared" si="401"/>
        <v>9.7121515947650103E-3</v>
      </c>
      <c r="W215" s="5">
        <f t="shared" si="402"/>
        <v>4.7974618354086541E-2</v>
      </c>
      <c r="X215" s="5">
        <f t="shared" si="403"/>
        <v>5.1187421531743514E-2</v>
      </c>
      <c r="Y215" s="5">
        <f t="shared" si="404"/>
        <v>2.7307691160040375E-2</v>
      </c>
      <c r="Z215" s="5">
        <f t="shared" si="405"/>
        <v>1.3874826205735814E-2</v>
      </c>
      <c r="AA215" s="5">
        <f t="shared" si="406"/>
        <v>2.2385867846287811E-2</v>
      </c>
      <c r="AB215" s="5">
        <f t="shared" si="407"/>
        <v>1.8058859685907206E-2</v>
      </c>
      <c r="AC215" s="5">
        <f t="shared" si="408"/>
        <v>1.0449453517398237E-3</v>
      </c>
      <c r="AD215" s="5">
        <f t="shared" si="409"/>
        <v>1.9350755291023137E-2</v>
      </c>
      <c r="AE215" s="5">
        <f t="shared" si="410"/>
        <v>2.064665237623186E-2</v>
      </c>
      <c r="AF215" s="5">
        <f t="shared" si="411"/>
        <v>1.1014667074589977E-2</v>
      </c>
      <c r="AG215" s="5">
        <f t="shared" si="412"/>
        <v>3.9174354128782571E-3</v>
      </c>
      <c r="AH215" s="5">
        <f t="shared" si="413"/>
        <v>3.701001706937932E-3</v>
      </c>
      <c r="AI215" s="5">
        <f t="shared" si="414"/>
        <v>5.9712557030911243E-3</v>
      </c>
      <c r="AJ215" s="5">
        <f t="shared" si="415"/>
        <v>4.8170600144357423E-3</v>
      </c>
      <c r="AK215" s="5">
        <f t="shared" si="416"/>
        <v>2.5906407112620865E-3</v>
      </c>
      <c r="AL215" s="5">
        <f t="shared" si="417"/>
        <v>7.1953459290645738E-5</v>
      </c>
      <c r="AM215" s="5">
        <f t="shared" si="418"/>
        <v>6.2441639880378647E-3</v>
      </c>
      <c r="AN215" s="5">
        <f t="shared" si="419"/>
        <v>6.6623282296898352E-3</v>
      </c>
      <c r="AO215" s="5">
        <f t="shared" si="420"/>
        <v>3.5542482168273359E-3</v>
      </c>
      <c r="AP215" s="5">
        <f t="shared" si="421"/>
        <v>1.2640906653347134E-3</v>
      </c>
      <c r="AQ215" s="5">
        <f t="shared" si="422"/>
        <v>3.3718632873354782E-4</v>
      </c>
      <c r="AR215" s="5">
        <f t="shared" si="423"/>
        <v>7.8977067858882562E-4</v>
      </c>
      <c r="AS215" s="5">
        <f t="shared" si="424"/>
        <v>1.2742287202454296E-3</v>
      </c>
      <c r="AT215" s="5">
        <f t="shared" si="425"/>
        <v>1.0279305597920426E-3</v>
      </c>
      <c r="AU215" s="5">
        <f t="shared" si="426"/>
        <v>5.5282656819039629E-4</v>
      </c>
      <c r="AV215" s="5">
        <f t="shared" si="427"/>
        <v>2.2298482002446691E-4</v>
      </c>
      <c r="AW215" s="5">
        <f t="shared" si="428"/>
        <v>3.4407037911323873E-6</v>
      </c>
      <c r="AX215" s="5">
        <f t="shared" si="429"/>
        <v>1.679072441149812E-3</v>
      </c>
      <c r="AY215" s="5">
        <f t="shared" si="430"/>
        <v>1.7915179271071348E-3</v>
      </c>
      <c r="AZ215" s="5">
        <f t="shared" si="431"/>
        <v>9.5574687681384001E-4</v>
      </c>
      <c r="BA215" s="5">
        <f t="shared" si="432"/>
        <v>3.399173697783057E-4</v>
      </c>
      <c r="BB215" s="5">
        <f t="shared" si="433"/>
        <v>9.0670308017789332E-5</v>
      </c>
      <c r="BC215" s="5">
        <f t="shared" si="434"/>
        <v>1.9348478158447995E-5</v>
      </c>
      <c r="BD215" s="5">
        <f t="shared" si="435"/>
        <v>1.4044344706042448E-4</v>
      </c>
      <c r="BE215" s="5">
        <f t="shared" si="436"/>
        <v>2.2659371722235204E-4</v>
      </c>
      <c r="BF215" s="5">
        <f t="shared" si="437"/>
        <v>1.8279497462972649E-4</v>
      </c>
      <c r="BG215" s="5">
        <f t="shared" si="438"/>
        <v>9.830811774624752E-5</v>
      </c>
      <c r="BH215" s="5">
        <f t="shared" si="439"/>
        <v>3.9652974737352572E-5</v>
      </c>
      <c r="BI215" s="5">
        <f t="shared" si="440"/>
        <v>1.2795349491521618E-5</v>
      </c>
      <c r="BJ215" s="8">
        <f t="shared" si="441"/>
        <v>0.49929862308871903</v>
      </c>
      <c r="BK215" s="8">
        <f t="shared" si="442"/>
        <v>0.2499171226822802</v>
      </c>
      <c r="BL215" s="8">
        <f t="shared" si="443"/>
        <v>0.23717393309395268</v>
      </c>
      <c r="BM215" s="8">
        <f t="shared" si="444"/>
        <v>0.50003478874128016</v>
      </c>
      <c r="BN215" s="8">
        <f t="shared" si="445"/>
        <v>0.49844163910609157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1.6234</v>
      </c>
      <c r="F216">
        <f>VLOOKUP(B216,home!$B$2:$E$405,3,FALSE)</f>
        <v>0.98560000000000003</v>
      </c>
      <c r="G216">
        <f>VLOOKUP(C216,away!$B$2:$E$405,4,FALSE)</f>
        <v>1.1088</v>
      </c>
      <c r="H216">
        <f>VLOOKUP(A216,away!$A$2:$E$405,3,FALSE)</f>
        <v>1.1247</v>
      </c>
      <c r="I216">
        <f>VLOOKUP(C216,away!$B$2:$E$405,3,FALSE)</f>
        <v>1.0669999999999999</v>
      </c>
      <c r="J216">
        <f>VLOOKUP(B216,home!$B$2:$E$405,4,FALSE)</f>
        <v>1.0077</v>
      </c>
      <c r="K216" s="3">
        <f t="shared" si="390"/>
        <v>1.7741055467519999</v>
      </c>
      <c r="L216" s="3">
        <f t="shared" si="391"/>
        <v>1.2092953227300001</v>
      </c>
      <c r="M216" s="5">
        <f t="shared" si="392"/>
        <v>5.062038746635842E-2</v>
      </c>
      <c r="N216" s="5">
        <f t="shared" si="393"/>
        <v>8.9805910182801874E-2</v>
      </c>
      <c r="O216" s="5">
        <f t="shared" si="394"/>
        <v>6.1214997797847552E-2</v>
      </c>
      <c r="P216" s="5">
        <f t="shared" si="395"/>
        <v>0.10860186713757279</v>
      </c>
      <c r="Q216" s="5">
        <f t="shared" si="396"/>
        <v>7.9662581693210388E-2</v>
      </c>
      <c r="R216" s="5">
        <f t="shared" si="397"/>
        <v>3.7013505258932156E-2</v>
      </c>
      <c r="S216" s="5">
        <f t="shared" si="398"/>
        <v>5.8249087650728608E-2</v>
      </c>
      <c r="T216" s="5">
        <f t="shared" si="399"/>
        <v>9.6335587438195841E-2</v>
      </c>
      <c r="U216" s="5">
        <f t="shared" si="400"/>
        <v>6.566586498460586E-2</v>
      </c>
      <c r="V216" s="5">
        <f t="shared" si="401"/>
        <v>1.3885401590928818E-2</v>
      </c>
      <c r="W216" s="5">
        <f t="shared" si="402"/>
        <v>4.7109942683502944E-2</v>
      </c>
      <c r="X216" s="5">
        <f t="shared" si="403"/>
        <v>5.6969833341238493E-2</v>
      </c>
      <c r="Y216" s="5">
        <f t="shared" si="404"/>
        <v>3.4446676498133669E-2</v>
      </c>
      <c r="Z216" s="5">
        <f t="shared" si="405"/>
        <v>1.4920086262489637E-2</v>
      </c>
      <c r="AA216" s="5">
        <f t="shared" si="406"/>
        <v>2.6469807796301176E-2</v>
      </c>
      <c r="AB216" s="5">
        <f t="shared" si="407"/>
        <v>2.3480116416438632E-2</v>
      </c>
      <c r="AC216" s="5">
        <f t="shared" si="408"/>
        <v>1.8618740074491692E-3</v>
      </c>
      <c r="AD216" s="5">
        <f t="shared" si="409"/>
        <v>2.0894502655492857E-2</v>
      </c>
      <c r="AE216" s="5">
        <f t="shared" si="410"/>
        <v>2.5267624332057079E-2</v>
      </c>
      <c r="AF216" s="5">
        <f t="shared" si="411"/>
        <v>1.5278009960627685E-2</v>
      </c>
      <c r="AG216" s="5">
        <f t="shared" si="412"/>
        <v>6.1585419953364695E-3</v>
      </c>
      <c r="AH216" s="5">
        <f t="shared" si="413"/>
        <v>4.5106976329892133E-3</v>
      </c>
      <c r="AI216" s="5">
        <f t="shared" si="414"/>
        <v>8.0024536904072779E-3</v>
      </c>
      <c r="AJ216" s="5">
        <f t="shared" si="415"/>
        <v>7.0985987398887842E-3</v>
      </c>
      <c r="AK216" s="5">
        <f t="shared" si="416"/>
        <v>4.197887799534482E-3</v>
      </c>
      <c r="AL216" s="5">
        <f t="shared" si="417"/>
        <v>1.5977988609295081E-4</v>
      </c>
      <c r="AM216" s="5">
        <f t="shared" si="418"/>
        <v>7.4138106115468495E-3</v>
      </c>
      <c r="AN216" s="5">
        <f t="shared" si="419"/>
        <v>8.9654864961496473E-3</v>
      </c>
      <c r="AO216" s="5">
        <f t="shared" si="420"/>
        <v>5.4209604428963731E-3</v>
      </c>
      <c r="AP216" s="5">
        <f t="shared" si="421"/>
        <v>2.185180702766311E-3</v>
      </c>
      <c r="AQ216" s="5">
        <f t="shared" si="422"/>
        <v>6.606322007937888E-4</v>
      </c>
      <c r="AR216" s="5">
        <f t="shared" si="423"/>
        <v>1.0909531099646264E-3</v>
      </c>
      <c r="AS216" s="5">
        <f t="shared" si="424"/>
        <v>1.9354659636345876E-3</v>
      </c>
      <c r="AT216" s="5">
        <f t="shared" si="425"/>
        <v>1.7168604508169139E-3</v>
      </c>
      <c r="AU216" s="5">
        <f t="shared" si="426"/>
        <v>1.0152972162644749E-3</v>
      </c>
      <c r="AV216" s="5">
        <f t="shared" si="427"/>
        <v>4.5031110574416782E-4</v>
      </c>
      <c r="AW216" s="5">
        <f t="shared" si="428"/>
        <v>9.5220713921591349E-6</v>
      </c>
      <c r="AX216" s="5">
        <f t="shared" si="429"/>
        <v>2.1921470880856861E-3</v>
      </c>
      <c r="AY216" s="5">
        <f t="shared" si="430"/>
        <v>2.6509532203582093E-3</v>
      </c>
      <c r="AZ216" s="5">
        <f t="shared" si="431"/>
        <v>1.6028926650776072E-3</v>
      </c>
      <c r="BA216" s="5">
        <f t="shared" si="432"/>
        <v>6.461235342388582E-4</v>
      </c>
      <c r="BB216" s="5">
        <f t="shared" si="433"/>
        <v>1.9533854196520715E-4</v>
      </c>
      <c r="BC216" s="5">
        <f t="shared" si="434"/>
        <v>4.7244397029484508E-5</v>
      </c>
      <c r="BD216" s="5">
        <f t="shared" si="435"/>
        <v>2.1988074886632866E-4</v>
      </c>
      <c r="BE216" s="5">
        <f t="shared" si="436"/>
        <v>3.9009165618773714E-4</v>
      </c>
      <c r="BF216" s="5">
        <f t="shared" si="437"/>
        <v>3.460318854921694E-4</v>
      </c>
      <c r="BG216" s="5">
        <f t="shared" si="438"/>
        <v>2.046323624682368E-4</v>
      </c>
      <c r="BH216" s="5">
        <f t="shared" si="439"/>
        <v>9.0759852324966237E-5</v>
      </c>
      <c r="BI216" s="5">
        <f t="shared" si="440"/>
        <v>3.2203511486422982E-5</v>
      </c>
      <c r="BJ216" s="8">
        <f t="shared" si="441"/>
        <v>0.50390998068150539</v>
      </c>
      <c r="BK216" s="8">
        <f t="shared" si="442"/>
        <v>0.23602935095948899</v>
      </c>
      <c r="BL216" s="8">
        <f t="shared" si="443"/>
        <v>0.24514641798019576</v>
      </c>
      <c r="BM216" s="8">
        <f t="shared" si="444"/>
        <v>0.57044515519799088</v>
      </c>
      <c r="BN216" s="8">
        <f t="shared" si="445"/>
        <v>0.42691924953672317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1.6234</v>
      </c>
      <c r="F217">
        <f>VLOOKUP(B217,home!$B$2:$E$405,3,FALSE)</f>
        <v>1.0677000000000001</v>
      </c>
      <c r="G217">
        <f>VLOOKUP(C217,away!$B$2:$E$405,4,FALSE)</f>
        <v>1.0266999999999999</v>
      </c>
      <c r="H217">
        <f>VLOOKUP(A217,away!$A$2:$E$405,3,FALSE)</f>
        <v>1.1247</v>
      </c>
      <c r="I217">
        <f>VLOOKUP(C217,away!$B$2:$E$405,3,FALSE)</f>
        <v>1.0077</v>
      </c>
      <c r="J217">
        <f>VLOOKUP(B217,home!$B$2:$E$405,4,FALSE)</f>
        <v>0.71130000000000004</v>
      </c>
      <c r="K217" s="3">
        <f t="shared" si="390"/>
        <v>1.7795834016060001</v>
      </c>
      <c r="L217" s="3">
        <f t="shared" si="391"/>
        <v>0.80615910314700012</v>
      </c>
      <c r="M217" s="5">
        <f t="shared" si="392"/>
        <v>7.53401184319544E-2</v>
      </c>
      <c r="N217" s="5">
        <f t="shared" si="393"/>
        <v>0.13407402423653633</v>
      </c>
      <c r="O217" s="5">
        <f t="shared" si="394"/>
        <v>6.0736122306093134E-2</v>
      </c>
      <c r="P217" s="5">
        <f t="shared" si="395"/>
        <v>0.10808499513383529</v>
      </c>
      <c r="Q217" s="5">
        <f t="shared" si="396"/>
        <v>0.11929795405893032</v>
      </c>
      <c r="R217" s="5">
        <f t="shared" si="397"/>
        <v>2.4481488943453273E-2</v>
      </c>
      <c r="S217" s="5">
        <f t="shared" si="398"/>
        <v>3.8765422779473271E-2</v>
      </c>
      <c r="T217" s="5">
        <f t="shared" si="399"/>
        <v>9.6173131651419289E-2</v>
      </c>
      <c r="U217" s="5">
        <f t="shared" si="400"/>
        <v>4.3566851370370266E-2</v>
      </c>
      <c r="V217" s="5">
        <f t="shared" si="401"/>
        <v>6.1793262336862411E-3</v>
      </c>
      <c r="W217" s="5">
        <f t="shared" si="402"/>
        <v>7.0766886296275866E-2</v>
      </c>
      <c r="X217" s="5">
        <f t="shared" si="403"/>
        <v>5.7049369589111491E-2</v>
      </c>
      <c r="Y217" s="5">
        <f t="shared" si="404"/>
        <v>2.2995434311529929E-2</v>
      </c>
      <c r="Z217" s="5">
        <f t="shared" si="405"/>
        <v>6.5786583901191638E-3</v>
      </c>
      <c r="AA217" s="5">
        <f t="shared" si="406"/>
        <v>1.1707271275892115E-2</v>
      </c>
      <c r="AB217" s="5">
        <f t="shared" si="407"/>
        <v>1.0417032820338153E-2</v>
      </c>
      <c r="AC217" s="5">
        <f t="shared" si="408"/>
        <v>5.5406440469494363E-4</v>
      </c>
      <c r="AD217" s="5">
        <f t="shared" si="409"/>
        <v>3.1483894059047911E-2</v>
      </c>
      <c r="AE217" s="5">
        <f t="shared" si="410"/>
        <v>2.5381027798217225E-2</v>
      </c>
      <c r="AF217" s="5">
        <f t="shared" si="411"/>
        <v>1.0230573303379939E-2</v>
      </c>
      <c r="AG217" s="5">
        <f t="shared" si="412"/>
        <v>2.7491565996441382E-3</v>
      </c>
      <c r="AH217" s="5">
        <f t="shared" si="413"/>
        <v>1.3258613369222379E-3</v>
      </c>
      <c r="AI217" s="5">
        <f t="shared" si="414"/>
        <v>2.3594808280179552E-3</v>
      </c>
      <c r="AJ217" s="5">
        <f t="shared" si="415"/>
        <v>2.0994464589741673E-3</v>
      </c>
      <c r="AK217" s="5">
        <f t="shared" si="416"/>
        <v>1.2453800236503073E-3</v>
      </c>
      <c r="AL217" s="5">
        <f t="shared" si="417"/>
        <v>3.1795038145246439E-5</v>
      </c>
      <c r="AM217" s="5">
        <f t="shared" si="418"/>
        <v>1.1205643057080687E-2</v>
      </c>
      <c r="AN217" s="5">
        <f t="shared" si="419"/>
        <v>9.0335311570815743E-3</v>
      </c>
      <c r="AO217" s="5">
        <f t="shared" si="420"/>
        <v>3.6412316879216823E-3</v>
      </c>
      <c r="AP217" s="5">
        <f t="shared" si="421"/>
        <v>9.7847069062846018E-4</v>
      </c>
      <c r="AQ217" s="5">
        <f t="shared" si="422"/>
        <v>1.9720076360316632E-4</v>
      </c>
      <c r="AR217" s="5">
        <f t="shared" si="423"/>
        <v>2.1377103725410285E-4</v>
      </c>
      <c r="AS217" s="5">
        <f t="shared" si="424"/>
        <v>3.8042338964149936E-4</v>
      </c>
      <c r="AT217" s="5">
        <f t="shared" si="425"/>
        <v>3.3849757489435212E-4</v>
      </c>
      <c r="AU217" s="5">
        <f t="shared" si="426"/>
        <v>2.0079488858862438E-4</v>
      </c>
      <c r="AV217" s="5">
        <f t="shared" si="427"/>
        <v>8.9332812714910484E-5</v>
      </c>
      <c r="AW217" s="5">
        <f t="shared" si="428"/>
        <v>1.2670564334462108E-6</v>
      </c>
      <c r="AX217" s="5">
        <f t="shared" si="429"/>
        <v>3.323562731450379E-3</v>
      </c>
      <c r="AY217" s="5">
        <f t="shared" si="430"/>
        <v>2.6793203508388313E-3</v>
      </c>
      <c r="AZ217" s="5">
        <f t="shared" si="431"/>
        <v>1.0799792455378691E-3</v>
      </c>
      <c r="BA217" s="5">
        <f t="shared" si="432"/>
        <v>2.9021170000006075E-4</v>
      </c>
      <c r="BB217" s="5">
        <f t="shared" si="433"/>
        <v>5.8489200948703805E-5</v>
      </c>
      <c r="BC217" s="5">
        <f t="shared" si="434"/>
        <v>9.4303203561183482E-6</v>
      </c>
      <c r="BD217" s="5">
        <f t="shared" si="435"/>
        <v>2.8722244611928576E-5</v>
      </c>
      <c r="BE217" s="5">
        <f t="shared" si="436"/>
        <v>5.1113629768255465E-5</v>
      </c>
      <c r="BF217" s="5">
        <f t="shared" si="437"/>
        <v>4.5480483565710889E-5</v>
      </c>
      <c r="BG217" s="5">
        <f t="shared" si="438"/>
        <v>2.6978771216851199E-5</v>
      </c>
      <c r="BH217" s="5">
        <f t="shared" si="439"/>
        <v>1.2002743363308523E-5</v>
      </c>
      <c r="BI217" s="5">
        <f t="shared" si="440"/>
        <v>4.2719765726160861E-6</v>
      </c>
      <c r="BJ217" s="8">
        <f t="shared" si="441"/>
        <v>0.60269852280954028</v>
      </c>
      <c r="BK217" s="8">
        <f t="shared" si="442"/>
        <v>0.23163504237262825</v>
      </c>
      <c r="BL217" s="8">
        <f t="shared" si="443"/>
        <v>0.15933032491590374</v>
      </c>
      <c r="BM217" s="8">
        <f t="shared" si="444"/>
        <v>0.47554979208298309</v>
      </c>
      <c r="BN217" s="8">
        <f t="shared" si="445"/>
        <v>0.52201470311080278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1.6234</v>
      </c>
      <c r="F218" s="15">
        <f>VLOOKUP(B218,home!$B$2:$E$405,3,FALSE)</f>
        <v>0.73919999999999997</v>
      </c>
      <c r="G218" s="15">
        <f>VLOOKUP(C218,away!$B$2:$E$405,4,FALSE)</f>
        <v>0.78029999999999999</v>
      </c>
      <c r="H218" s="15">
        <f>VLOOKUP(A218,away!$A$2:$E$405,3,FALSE)</f>
        <v>1.1247</v>
      </c>
      <c r="I218" s="15">
        <f>VLOOKUP(C218,away!$B$2:$E$405,3,FALSE)</f>
        <v>1.7190000000000001</v>
      </c>
      <c r="J218" s="15">
        <f>VLOOKUP(B218,home!$B$2:$E$405,4,FALSE)</f>
        <v>0.65200000000000002</v>
      </c>
      <c r="K218" s="16">
        <f t="shared" si="390"/>
        <v>0.93637348358399997</v>
      </c>
      <c r="L218" s="16">
        <f t="shared" si="391"/>
        <v>1.2605502636000001</v>
      </c>
      <c r="M218" s="17">
        <f t="shared" si="392"/>
        <v>0.11114454171179415</v>
      </c>
      <c r="N218" s="17">
        <f t="shared" si="393"/>
        <v>0.10407280170401988</v>
      </c>
      <c r="O218" s="17">
        <f t="shared" si="394"/>
        <v>0.14010328135250333</v>
      </c>
      <c r="P218" s="17">
        <f t="shared" si="395"/>
        <v>0.13118899762159278</v>
      </c>
      <c r="Q218" s="17">
        <f t="shared" si="396"/>
        <v>4.8725505938969967E-2</v>
      </c>
      <c r="R218" s="17">
        <f t="shared" si="397"/>
        <v>8.8303614120061519E-2</v>
      </c>
      <c r="S218" s="17">
        <f t="shared" si="398"/>
        <v>3.8712096950263397E-2</v>
      </c>
      <c r="T218" s="17">
        <f t="shared" si="399"/>
        <v>6.1420949355411959E-2</v>
      </c>
      <c r="U218" s="17">
        <f t="shared" si="400"/>
        <v>8.2685162766659284E-2</v>
      </c>
      <c r="V218" s="17">
        <f t="shared" si="401"/>
        <v>5.0770736281450686E-3</v>
      </c>
      <c r="W218" s="17">
        <f t="shared" si="402"/>
        <v>1.5208423911822064E-2</v>
      </c>
      <c r="X218" s="17">
        <f t="shared" si="403"/>
        <v>1.9170982770987846E-2</v>
      </c>
      <c r="Y218" s="17">
        <f t="shared" si="404"/>
        <v>1.2082993692719896E-2</v>
      </c>
      <c r="Z218" s="17">
        <f t="shared" si="405"/>
        <v>3.710371468529209E-2</v>
      </c>
      <c r="AA218" s="17">
        <f t="shared" si="406"/>
        <v>3.4742934573773768E-2</v>
      </c>
      <c r="AB218" s="17">
        <f t="shared" si="407"/>
        <v>1.6266181338387767E-2</v>
      </c>
      <c r="AC218" s="17">
        <f t="shared" si="408"/>
        <v>3.7454392151714191E-4</v>
      </c>
      <c r="AD218" s="17">
        <f t="shared" si="409"/>
        <v>3.5601912195337569E-3</v>
      </c>
      <c r="AE218" s="17">
        <f t="shared" si="410"/>
        <v>4.4877999802496833E-3</v>
      </c>
      <c r="AF218" s="17">
        <f t="shared" si="411"/>
        <v>2.8285487240439066E-3</v>
      </c>
      <c r="AG218" s="17">
        <f t="shared" si="412"/>
        <v>1.1885092798996637E-3</v>
      </c>
      <c r="AH218" s="17">
        <f t="shared" si="413"/>
        <v>1.1692774331771037E-2</v>
      </c>
      <c r="AI218" s="17">
        <f t="shared" si="414"/>
        <v>1.0948803833802022E-2</v>
      </c>
      <c r="AJ218" s="17">
        <f t="shared" si="415"/>
        <v>5.1260847934675264E-3</v>
      </c>
      <c r="AK218" s="17">
        <f t="shared" si="416"/>
        <v>1.5999766250687191E-3</v>
      </c>
      <c r="AL218" s="17">
        <f t="shared" si="417"/>
        <v>1.7683654409771279E-5</v>
      </c>
      <c r="AM218" s="17">
        <f t="shared" si="418"/>
        <v>6.6673373089199892E-4</v>
      </c>
      <c r="AN218" s="17">
        <f t="shared" si="419"/>
        <v>8.4045138022692078E-4</v>
      </c>
      <c r="AO218" s="17">
        <f t="shared" si="420"/>
        <v>5.2971560444401442E-4</v>
      </c>
      <c r="AP218" s="17">
        <f t="shared" si="421"/>
        <v>2.2257771493831198E-4</v>
      </c>
      <c r="AQ218" s="17">
        <f t="shared" si="422"/>
        <v>7.0142599309243732E-5</v>
      </c>
      <c r="AR218" s="17">
        <f t="shared" si="423"/>
        <v>2.9478659532258603E-3</v>
      </c>
      <c r="AS218" s="17">
        <f t="shared" si="424"/>
        <v>2.7603035117607674E-3</v>
      </c>
      <c r="AT218" s="17">
        <f t="shared" si="425"/>
        <v>1.2923375075282891E-3</v>
      </c>
      <c r="AU218" s="17">
        <f t="shared" si="426"/>
        <v>4.0337019129684263E-4</v>
      </c>
      <c r="AV218" s="17">
        <f t="shared" si="427"/>
        <v>9.4426287799642239E-5</v>
      </c>
      <c r="AW218" s="17">
        <f t="shared" si="428"/>
        <v>5.7980077628208876E-7</v>
      </c>
      <c r="AX218" s="17">
        <f t="shared" si="429"/>
        <v>1.0405196436971631E-4</v>
      </c>
      <c r="AY218" s="17">
        <f t="shared" si="430"/>
        <v>1.311627311143437E-4</v>
      </c>
      <c r="AZ218" s="17">
        <f t="shared" si="431"/>
        <v>8.2668607640340946E-5</v>
      </c>
      <c r="BA218" s="17">
        <f t="shared" si="432"/>
        <v>3.4735978384158926E-5</v>
      </c>
      <c r="BB218" s="17">
        <f t="shared" si="433"/>
        <v>1.0946611677138863E-5</v>
      </c>
      <c r="BC218" s="17">
        <f t="shared" si="434"/>
        <v>2.7597508470288477E-6</v>
      </c>
      <c r="BD218" s="17">
        <f t="shared" si="435"/>
        <v>6.1932220073271968E-4</v>
      </c>
      <c r="BE218" s="17">
        <f t="shared" si="436"/>
        <v>5.7991688656100601E-4</v>
      </c>
      <c r="BF218" s="17">
        <f t="shared" si="437"/>
        <v>2.7150939762915824E-4</v>
      </c>
      <c r="BG218" s="17">
        <f t="shared" si="438"/>
        <v>8.4744733494602784E-5</v>
      </c>
      <c r="BH218" s="17">
        <f t="shared" si="439"/>
        <v>1.9838180329434723E-5</v>
      </c>
      <c r="BI218" s="17">
        <f t="shared" si="440"/>
        <v>3.7151892046080763E-6</v>
      </c>
      <c r="BJ218" s="18">
        <f t="shared" si="441"/>
        <v>0.27544265325150186</v>
      </c>
      <c r="BK218" s="18">
        <f t="shared" si="442"/>
        <v>0.28664610021883669</v>
      </c>
      <c r="BL218" s="18">
        <f t="shared" si="443"/>
        <v>0.40054616377505792</v>
      </c>
      <c r="BM218" s="18">
        <f t="shared" si="444"/>
        <v>0.37606930655140891</v>
      </c>
      <c r="BN218" s="18">
        <f t="shared" si="445"/>
        <v>0.62353874244894159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1.2644</v>
      </c>
      <c r="F223" s="10">
        <f>VLOOKUP(B223,home!$B$2:$E$405,3,FALSE)</f>
        <v>1.0545</v>
      </c>
      <c r="G223" s="10">
        <f>VLOOKUP(C223,away!$B$2:$E$405,4,FALSE)</f>
        <v>1.3841000000000001</v>
      </c>
      <c r="H223" s="10">
        <f>VLOOKUP(A223,away!$A$2:$E$405,3,FALSE)</f>
        <v>0.96630000000000005</v>
      </c>
      <c r="I223" s="10">
        <f>VLOOKUP(C223,away!$B$2:$E$405,3,FALSE)</f>
        <v>1.423</v>
      </c>
      <c r="J223" s="10">
        <f>VLOOKUP(B223,home!$B$2:$E$405,4,FALSE)</f>
        <v>1.1498999999999999</v>
      </c>
      <c r="K223" s="12">
        <f t="shared" si="446"/>
        <v>1.84543409418</v>
      </c>
      <c r="L223" s="12">
        <f t="shared" si="447"/>
        <v>1.5811641305099999</v>
      </c>
      <c r="M223" s="13">
        <f t="shared" si="448"/>
        <v>3.2497301473122173E-2</v>
      </c>
      <c r="N223" s="13">
        <f t="shared" si="449"/>
        <v>5.997162810734559E-2</v>
      </c>
      <c r="O223" s="13">
        <f t="shared" si="450"/>
        <v>5.1383567427670557E-2</v>
      </c>
      <c r="P223" s="13">
        <f t="shared" si="451"/>
        <v>9.4824987211620151E-2</v>
      </c>
      <c r="Q223" s="13">
        <f t="shared" si="452"/>
        <v>5.533684359638958E-2</v>
      </c>
      <c r="R223" s="13">
        <f t="shared" si="453"/>
        <v>4.0622926857137344E-2</v>
      </c>
      <c r="S223" s="13">
        <f t="shared" si="454"/>
        <v>6.9173268179827482E-2</v>
      </c>
      <c r="T223" s="13">
        <f t="shared" si="455"/>
        <v>8.7496632190253179E-2</v>
      </c>
      <c r="U223" s="13">
        <f t="shared" si="456"/>
        <v>7.4966934227541637E-2</v>
      </c>
      <c r="V223" s="13">
        <f t="shared" si="457"/>
        <v>2.2427004955278843E-2</v>
      </c>
      <c r="W223" s="13">
        <f t="shared" si="458"/>
        <v>3.4040165945694513E-2</v>
      </c>
      <c r="X223" s="13">
        <f t="shared" si="459"/>
        <v>5.3823089389940168E-2</v>
      </c>
      <c r="Y223" s="13">
        <f t="shared" si="460"/>
        <v>4.2551569168303383E-2</v>
      </c>
      <c r="Z223" s="13">
        <f t="shared" si="461"/>
        <v>2.1410504940945627E-2</v>
      </c>
      <c r="AA223" s="13">
        <f t="shared" si="462"/>
        <v>3.9511675791630396E-2</v>
      </c>
      <c r="AB223" s="13">
        <f t="shared" si="463"/>
        <v>3.6458096812030646E-2</v>
      </c>
      <c r="AC223" s="13">
        <f t="shared" si="464"/>
        <v>4.0900327905652387E-3</v>
      </c>
      <c r="AD223" s="13">
        <f t="shared" si="465"/>
        <v>1.5704720701932413E-2</v>
      </c>
      <c r="AE223" s="13">
        <f t="shared" si="466"/>
        <v>2.4831741053573355E-2</v>
      </c>
      <c r="AF223" s="13">
        <f t="shared" si="467"/>
        <v>1.9631529126011397E-2</v>
      </c>
      <c r="AG223" s="13">
        <f t="shared" si="468"/>
        <v>1.0346889893703847E-2</v>
      </c>
      <c r="AH223" s="13">
        <f t="shared" si="469"/>
        <v>8.4633806071825884E-3</v>
      </c>
      <c r="AI223" s="13">
        <f t="shared" si="470"/>
        <v>1.5618611124516577E-2</v>
      </c>
      <c r="AJ223" s="13">
        <f t="shared" si="471"/>
        <v>1.4411558736460965E-2</v>
      </c>
      <c r="AK223" s="13">
        <f t="shared" si="472"/>
        <v>8.8651939475142341E-3</v>
      </c>
      <c r="AL223" s="13">
        <f t="shared" si="473"/>
        <v>4.7737786152025902E-4</v>
      </c>
      <c r="AM223" s="13">
        <f t="shared" si="474"/>
        <v>5.7964054045841059E-3</v>
      </c>
      <c r="AN223" s="13">
        <f t="shared" si="475"/>
        <v>9.1650683116226914E-3</v>
      </c>
      <c r="AO223" s="13">
        <f t="shared" si="476"/>
        <v>7.2457386340058251E-3</v>
      </c>
      <c r="AP223" s="13">
        <f t="shared" si="477"/>
        <v>3.8189006757135108E-3</v>
      </c>
      <c r="AQ223" s="13">
        <f t="shared" si="478"/>
        <v>1.5095771916046514E-3</v>
      </c>
      <c r="AR223" s="13">
        <f t="shared" si="479"/>
        <v>2.6763987677862096E-3</v>
      </c>
      <c r="AS223" s="13">
        <f t="shared" si="480"/>
        <v>4.9391175356940107E-3</v>
      </c>
      <c r="AT223" s="13">
        <f t="shared" si="481"/>
        <v>4.5574079477660161E-3</v>
      </c>
      <c r="AU223" s="13">
        <f t="shared" si="482"/>
        <v>2.8034653359647701E-3</v>
      </c>
      <c r="AV223" s="13">
        <f t="shared" si="483"/>
        <v>1.293402628210294E-3</v>
      </c>
      <c r="AW223" s="13">
        <f t="shared" si="484"/>
        <v>3.8693255167671183E-5</v>
      </c>
      <c r="AX223" s="13">
        <f t="shared" si="485"/>
        <v>1.782814026218121E-3</v>
      </c>
      <c r="AY223" s="13">
        <f t="shared" si="486"/>
        <v>2.8189215896262075E-3</v>
      </c>
      <c r="AZ223" s="13">
        <f t="shared" si="487"/>
        <v>2.228588852118595E-3</v>
      </c>
      <c r="BA223" s="13">
        <f t="shared" si="488"/>
        <v>1.1745882515414587E-3</v>
      </c>
      <c r="BB223" s="13">
        <f t="shared" si="489"/>
        <v>4.6430420286395303E-4</v>
      </c>
      <c r="BC223" s="13">
        <f t="shared" si="490"/>
        <v>1.468282302427041E-4</v>
      </c>
      <c r="BD223" s="13">
        <f t="shared" si="491"/>
        <v>7.0530428842745208E-4</v>
      </c>
      <c r="BE223" s="13">
        <f t="shared" si="492"/>
        <v>1.3015925806353842E-3</v>
      </c>
      <c r="BF223" s="13">
        <f t="shared" si="493"/>
        <v>1.2010016625181349E-3</v>
      </c>
      <c r="BG223" s="13">
        <f t="shared" si="494"/>
        <v>7.3878980505927608E-4</v>
      </c>
      <c r="BH223" s="13">
        <f t="shared" si="495"/>
        <v>3.4084697367224603E-4</v>
      </c>
      <c r="BI223" s="13">
        <f t="shared" si="496"/>
        <v>1.2580212522256712E-4</v>
      </c>
      <c r="BJ223" s="14">
        <f t="shared" si="497"/>
        <v>0.43988654454328924</v>
      </c>
      <c r="BK223" s="14">
        <f t="shared" si="498"/>
        <v>0.22630889406156038</v>
      </c>
      <c r="BL223" s="14">
        <f t="shared" si="499"/>
        <v>0.31098507518264129</v>
      </c>
      <c r="BM223" s="14">
        <f t="shared" si="500"/>
        <v>0.6611735357206926</v>
      </c>
      <c r="BN223" s="14">
        <f t="shared" si="501"/>
        <v>0.33463725467328542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1.1910000000000001</v>
      </c>
      <c r="F224" s="10">
        <f>VLOOKUP(B224,home!$B$2:$E$405,3,FALSE)</f>
        <v>0.33589999999999998</v>
      </c>
      <c r="G224" s="10">
        <f>VLOOKUP(C224,away!$B$2:$E$405,4,FALSE)</f>
        <v>0.95960000000000001</v>
      </c>
      <c r="H224" s="10">
        <f>VLOOKUP(A224,away!$A$2:$E$405,3,FALSE)</f>
        <v>1.03</v>
      </c>
      <c r="I224" s="10">
        <f>VLOOKUP(C224,away!$B$2:$E$405,3,FALSE)</f>
        <v>1.6644000000000001</v>
      </c>
      <c r="J224" s="10">
        <f>VLOOKUP(B224,home!$B$2:$E$405,4,FALSE)</f>
        <v>0.71199999999999997</v>
      </c>
      <c r="K224" s="12">
        <f t="shared" si="446"/>
        <v>0.38389460124000002</v>
      </c>
      <c r="L224" s="12">
        <f t="shared" si="447"/>
        <v>1.220604384</v>
      </c>
      <c r="M224" s="13">
        <f t="shared" si="448"/>
        <v>0.20099022875980835</v>
      </c>
      <c r="N224" s="13">
        <f t="shared" si="449"/>
        <v>7.7159063722883003E-2</v>
      </c>
      <c r="O224" s="13">
        <f t="shared" si="450"/>
        <v>0.24532955436538492</v>
      </c>
      <c r="P224" s="13">
        <f t="shared" si="451"/>
        <v>9.4180691445486353E-2</v>
      </c>
      <c r="Q224" s="13">
        <f t="shared" si="452"/>
        <v>1.4810473999973961E-2</v>
      </c>
      <c r="R224" s="13">
        <f t="shared" si="453"/>
        <v>0.14972516479157763</v>
      </c>
      <c r="S224" s="13">
        <f t="shared" si="454"/>
        <v>1.10328779362577E-2</v>
      </c>
      <c r="T224" s="13">
        <f t="shared" si="455"/>
        <v>1.8077729493486232E-2</v>
      </c>
      <c r="U224" s="13">
        <f t="shared" si="456"/>
        <v>5.7478682433255983E-2</v>
      </c>
      <c r="V224" s="13">
        <f t="shared" si="457"/>
        <v>5.7442486913251306E-4</v>
      </c>
      <c r="W224" s="13">
        <f t="shared" si="458"/>
        <v>1.8952203367984641E-3</v>
      </c>
      <c r="X224" s="13">
        <f t="shared" si="459"/>
        <v>2.3133142517421617E-3</v>
      </c>
      <c r="Y224" s="13">
        <f t="shared" si="460"/>
        <v>1.4118207586230815E-3</v>
      </c>
      <c r="Z224" s="13">
        <f t="shared" si="461"/>
        <v>6.0918397513240706E-2</v>
      </c>
      <c r="AA224" s="13">
        <f t="shared" si="462"/>
        <v>2.338624392152535E-2</v>
      </c>
      <c r="AB224" s="13">
        <f t="shared" si="463"/>
        <v>4.4889263923776736E-3</v>
      </c>
      <c r="AC224" s="13">
        <f t="shared" si="464"/>
        <v>1.6822873583270849E-5</v>
      </c>
      <c r="AD224" s="13">
        <f t="shared" si="465"/>
        <v>1.818912138642962E-4</v>
      </c>
      <c r="AE224" s="13">
        <f t="shared" si="466"/>
        <v>2.2201721305384149E-4</v>
      </c>
      <c r="AF224" s="13">
        <f t="shared" si="467"/>
        <v>1.3549759178849052E-4</v>
      </c>
      <c r="AG224" s="13">
        <f t="shared" si="468"/>
        <v>5.5129651519491311E-5</v>
      </c>
      <c r="AH224" s="13">
        <f t="shared" si="469"/>
        <v>1.8589315767729087E-2</v>
      </c>
      <c r="AI224" s="13">
        <f t="shared" si="470"/>
        <v>7.1363379639768016E-3</v>
      </c>
      <c r="AJ224" s="13">
        <f t="shared" si="471"/>
        <v>1.3698008084973739E-3</v>
      </c>
      <c r="AK224" s="13">
        <f t="shared" si="472"/>
        <v>1.7528637838544302E-4</v>
      </c>
      <c r="AL224" s="13">
        <f t="shared" si="473"/>
        <v>3.1531679444295065E-7</v>
      </c>
      <c r="AM224" s="13">
        <f t="shared" si="474"/>
        <v>1.3965411003098706E-5</v>
      </c>
      <c r="AN224" s="13">
        <f t="shared" si="475"/>
        <v>1.7046241894744116E-5</v>
      </c>
      <c r="AO224" s="13">
        <f t="shared" si="476"/>
        <v>1.0403358793724571E-5</v>
      </c>
      <c r="AP224" s="13">
        <f t="shared" si="477"/>
        <v>4.2327951173150551E-6</v>
      </c>
      <c r="AQ224" s="13">
        <f t="shared" si="478"/>
        <v>1.2916420691921383E-6</v>
      </c>
      <c r="AR224" s="13">
        <f t="shared" si="479"/>
        <v>4.5380400643300839E-3</v>
      </c>
      <c r="AS224" s="13">
        <f t="shared" si="480"/>
        <v>1.7421290809071415E-3</v>
      </c>
      <c r="AT224" s="13">
        <f t="shared" si="481"/>
        <v>3.343969744117274E-4</v>
      </c>
      <c r="AU224" s="13">
        <f t="shared" si="482"/>
        <v>4.2791064382550869E-5</v>
      </c>
      <c r="AV224" s="13">
        <f t="shared" si="483"/>
        <v>4.1068146494436321E-6</v>
      </c>
      <c r="AW224" s="13">
        <f t="shared" si="484"/>
        <v>4.1042285029714668E-9</v>
      </c>
      <c r="AX224" s="13">
        <f t="shared" si="485"/>
        <v>8.9354098136454784E-7</v>
      </c>
      <c r="AY224" s="13">
        <f t="shared" si="486"/>
        <v>1.0906600391372293E-6</v>
      </c>
      <c r="AZ224" s="13">
        <f t="shared" si="487"/>
        <v>6.65632212612257E-7</v>
      </c>
      <c r="BA224" s="13">
        <f t="shared" si="488"/>
        <v>2.70824532282047E-7</v>
      </c>
      <c r="BB224" s="13">
        <f t="shared" si="489"/>
        <v>8.264240284955407E-8</v>
      </c>
      <c r="BC224" s="13">
        <f t="shared" si="490"/>
        <v>2.0174735844491933E-8</v>
      </c>
      <c r="BD224" s="13">
        <f t="shared" si="491"/>
        <v>9.2319193288149066E-4</v>
      </c>
      <c r="BE224" s="13">
        <f t="shared" si="492"/>
        <v>3.5440839894152468E-4</v>
      </c>
      <c r="BF224" s="13">
        <f t="shared" si="493"/>
        <v>6.8027735493881732E-5</v>
      </c>
      <c r="BG224" s="13">
        <f t="shared" si="494"/>
        <v>8.7051601302279748E-6</v>
      </c>
      <c r="BH224" s="13">
        <f t="shared" si="495"/>
        <v>8.3546599423105362E-7</v>
      </c>
      <c r="BI224" s="13">
        <f t="shared" si="496"/>
        <v>6.4146176940982084E-8</v>
      </c>
      <c r="BJ224" s="14">
        <f t="shared" si="497"/>
        <v>0.11631212115751519</v>
      </c>
      <c r="BK224" s="14">
        <f t="shared" si="498"/>
        <v>0.30679645186110172</v>
      </c>
      <c r="BL224" s="14">
        <f t="shared" si="499"/>
        <v>0.51569600966100948</v>
      </c>
      <c r="BM224" s="14">
        <f t="shared" si="500"/>
        <v>0.21752671655194236</v>
      </c>
      <c r="BN224" s="14">
        <f t="shared" si="501"/>
        <v>0.78219517708511421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1.4861</v>
      </c>
      <c r="F229" s="10">
        <f>VLOOKUP(B229,home!$B$2:$E$405,3,FALSE)</f>
        <v>1.1214999999999999</v>
      </c>
      <c r="G229" s="10">
        <f>VLOOKUP(C229,away!$B$2:$E$405,4,FALSE)</f>
        <v>1.1214999999999999</v>
      </c>
      <c r="H229" s="10">
        <f>VLOOKUP(A229,away!$A$2:$E$405,3,FALSE)</f>
        <v>1.1943999999999999</v>
      </c>
      <c r="I229" s="10">
        <f>VLOOKUP(C229,away!$B$2:$E$405,3,FALSE)</f>
        <v>1.1163000000000001</v>
      </c>
      <c r="J229" s="10">
        <f>VLOOKUP(B229,home!$B$2:$E$405,4,FALSE)</f>
        <v>0.69769999999999999</v>
      </c>
      <c r="K229" s="12">
        <f t="shared" si="446"/>
        <v>1.8691604797249999</v>
      </c>
      <c r="L229" s="12">
        <f t="shared" si="447"/>
        <v>0.93024949394400003</v>
      </c>
      <c r="M229" s="13">
        <f t="shared" si="448"/>
        <v>6.084595275037484E-2</v>
      </c>
      <c r="N229" s="13">
        <f t="shared" si="449"/>
        <v>0.11373085023221528</v>
      </c>
      <c r="O229" s="13">
        <f t="shared" si="450"/>
        <v>5.660191675457673E-2</v>
      </c>
      <c r="P229" s="13">
        <f t="shared" si="451"/>
        <v>0.10579806587433913</v>
      </c>
      <c r="Q229" s="13">
        <f t="shared" si="452"/>
        <v>0.10629060528978986</v>
      </c>
      <c r="R229" s="13">
        <f t="shared" si="453"/>
        <v>2.6326952208602705E-2</v>
      </c>
      <c r="S229" s="13">
        <f t="shared" si="454"/>
        <v>4.599003810767862E-2</v>
      </c>
      <c r="T229" s="13">
        <f t="shared" si="455"/>
        <v>9.887678178182846E-2</v>
      </c>
      <c r="U229" s="13">
        <f t="shared" si="456"/>
        <v>4.9209298619928968E-2</v>
      </c>
      <c r="V229" s="13">
        <f t="shared" si="457"/>
        <v>8.8852017291041006E-3</v>
      </c>
      <c r="W229" s="13">
        <f t="shared" si="458"/>
        <v>6.6224732924574745E-2</v>
      </c>
      <c r="X229" s="13">
        <f t="shared" si="459"/>
        <v>6.160552428966222E-2</v>
      </c>
      <c r="Y229" s="13">
        <f t="shared" si="460"/>
        <v>2.8654253897306536E-2</v>
      </c>
      <c r="Z229" s="13">
        <f t="shared" si="461"/>
        <v>8.1635446563801829E-3</v>
      </c>
      <c r="AA229" s="13">
        <f t="shared" si="462"/>
        <v>1.5258975046176038E-2</v>
      </c>
      <c r="AB229" s="13">
        <f t="shared" si="463"/>
        <v>1.4260736558711106E-2</v>
      </c>
      <c r="AC229" s="13">
        <f t="shared" si="464"/>
        <v>9.6559129587788829E-4</v>
      </c>
      <c r="AD229" s="13">
        <f t="shared" si="465"/>
        <v>3.0946163390739523E-2</v>
      </c>
      <c r="AE229" s="13">
        <f t="shared" si="466"/>
        <v>2.8787652833743779E-2</v>
      </c>
      <c r="AF229" s="13">
        <f t="shared" si="467"/>
        <v>1.3389849740212853E-2</v>
      </c>
      <c r="AG229" s="13">
        <f t="shared" si="468"/>
        <v>4.1519669816064038E-3</v>
      </c>
      <c r="AH229" s="13">
        <f t="shared" si="469"/>
        <v>1.8985333213467272E-3</v>
      </c>
      <c r="AI229" s="13">
        <f t="shared" si="470"/>
        <v>3.5486634537023453E-3</v>
      </c>
      <c r="AJ229" s="13">
        <f t="shared" si="471"/>
        <v>3.3165107417524264E-3</v>
      </c>
      <c r="AK229" s="13">
        <f t="shared" si="472"/>
        <v>2.0663636030223607E-3</v>
      </c>
      <c r="AL229" s="13">
        <f t="shared" si="473"/>
        <v>6.7158249258146793E-5</v>
      </c>
      <c r="AM229" s="13">
        <f t="shared" si="474"/>
        <v>1.1568669121816588E-2</v>
      </c>
      <c r="AN229" s="13">
        <f t="shared" si="475"/>
        <v>1.0761748596175459E-2</v>
      </c>
      <c r="AO229" s="13">
        <f t="shared" si="476"/>
        <v>5.0055555927723868E-3</v>
      </c>
      <c r="AP229" s="13">
        <f t="shared" si="477"/>
        <v>1.5521385190283576E-3</v>
      </c>
      <c r="AQ229" s="13">
        <f t="shared" si="478"/>
        <v>3.6096901796427974E-4</v>
      </c>
      <c r="AR229" s="13">
        <f t="shared" si="479"/>
        <v>3.5322193228372301E-4</v>
      </c>
      <c r="AS229" s="13">
        <f t="shared" si="480"/>
        <v>6.6022847639683497E-4</v>
      </c>
      <c r="AT229" s="13">
        <f t="shared" si="481"/>
        <v>6.1703648783500715E-4</v>
      </c>
      <c r="AU229" s="13">
        <f t="shared" si="482"/>
        <v>3.8444673920317039E-4</v>
      </c>
      <c r="AV229" s="13">
        <f t="shared" si="483"/>
        <v>1.7964816286942742E-4</v>
      </c>
      <c r="AW229" s="13">
        <f t="shared" si="484"/>
        <v>3.2437165578933311E-6</v>
      </c>
      <c r="AX229" s="13">
        <f t="shared" si="485"/>
        <v>3.6039498542524144E-3</v>
      </c>
      <c r="AY229" s="13">
        <f t="shared" si="486"/>
        <v>3.3525725281178614E-3</v>
      </c>
      <c r="AZ229" s="13">
        <f t="shared" si="487"/>
        <v>1.5593644488460985E-3</v>
      </c>
      <c r="BA229" s="13">
        <f t="shared" si="488"/>
        <v>4.8353266313778265E-4</v>
      </c>
      <c r="BB229" s="13">
        <f t="shared" si="489"/>
        <v>1.1245150379732922E-4</v>
      </c>
      <c r="BC229" s="13">
        <f t="shared" si="490"/>
        <v>2.0921590900141465E-5</v>
      </c>
      <c r="BD229" s="13">
        <f t="shared" si="491"/>
        <v>5.476408729280917E-5</v>
      </c>
      <c r="BE229" s="13">
        <f t="shared" si="492"/>
        <v>1.0236286767592893E-4</v>
      </c>
      <c r="BF229" s="13">
        <f t="shared" si="493"/>
        <v>9.5666313425583042E-5</v>
      </c>
      <c r="BG229" s="13">
        <f t="shared" si="494"/>
        <v>5.9605230765361677E-5</v>
      </c>
      <c r="BH229" s="13">
        <f t="shared" si="495"/>
        <v>2.7852935432875677E-5</v>
      </c>
      <c r="BI229" s="13">
        <f t="shared" si="496"/>
        <v>1.0412321231092675E-5</v>
      </c>
      <c r="BJ229" s="14">
        <f t="shared" si="497"/>
        <v>0.59104025479848821</v>
      </c>
      <c r="BK229" s="14">
        <f t="shared" si="498"/>
        <v>0.22590458053475057</v>
      </c>
      <c r="BL229" s="14">
        <f t="shared" si="499"/>
        <v>0.17503319586223121</v>
      </c>
      <c r="BM229" s="14">
        <f t="shared" si="500"/>
        <v>0.52719790393039156</v>
      </c>
      <c r="BN229" s="14">
        <f t="shared" si="501"/>
        <v>0.46959434310989856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1.4861</v>
      </c>
      <c r="F230" s="10">
        <f>VLOOKUP(B230,home!$B$2:$E$405,3,FALSE)</f>
        <v>1.6822999999999999</v>
      </c>
      <c r="G230" s="10">
        <f>VLOOKUP(C230,away!$B$2:$E$405,4,FALSE)</f>
        <v>2.0186999999999999</v>
      </c>
      <c r="H230" s="10">
        <f>VLOOKUP(A230,away!$A$2:$E$405,3,FALSE)</f>
        <v>1.1943999999999999</v>
      </c>
      <c r="I230" s="10">
        <f>VLOOKUP(C230,away!$B$2:$E$405,3,FALSE)</f>
        <v>0.55820000000000003</v>
      </c>
      <c r="J230" s="10">
        <f>VLOOKUP(B230,home!$B$2:$E$405,4,FALSE)</f>
        <v>0.41860000000000003</v>
      </c>
      <c r="K230" s="12">
        <f t="shared" si="446"/>
        <v>5.046883294760999</v>
      </c>
      <c r="L230" s="12">
        <f t="shared" si="447"/>
        <v>0.27908651388799999</v>
      </c>
      <c r="M230" s="13">
        <f t="shared" si="448"/>
        <v>4.8636319339820898E-3</v>
      </c>
      <c r="N230" s="13">
        <f t="shared" si="449"/>
        <v>2.4546182759480339E-2</v>
      </c>
      <c r="O230" s="13">
        <f t="shared" si="450"/>
        <v>1.3573740812894127E-3</v>
      </c>
      <c r="P230" s="13">
        <f t="shared" si="451"/>
        <v>6.8505085756010954E-3</v>
      </c>
      <c r="Q230" s="13">
        <f t="shared" si="452"/>
        <v>6.19408598594859E-2</v>
      </c>
      <c r="R230" s="13">
        <f t="shared" si="453"/>
        <v>1.894124001944944E-4</v>
      </c>
      <c r="S230" s="13">
        <f t="shared" si="454"/>
        <v>2.4122645577109251E-3</v>
      </c>
      <c r="T230" s="13">
        <f t="shared" si="455"/>
        <v>1.7286858645409069E-2</v>
      </c>
      <c r="U230" s="13">
        <f t="shared" si="456"/>
        <v>9.5594227836217889E-4</v>
      </c>
      <c r="V230" s="13">
        <f t="shared" si="457"/>
        <v>3.7752397713221016E-4</v>
      </c>
      <c r="W230" s="13">
        <f t="shared" si="458"/>
        <v>0.10420276362932381</v>
      </c>
      <c r="X230" s="13">
        <f t="shared" si="459"/>
        <v>2.9081586038803252E-2</v>
      </c>
      <c r="Y230" s="13">
        <f t="shared" si="460"/>
        <v>4.0581392329517643E-3</v>
      </c>
      <c r="Z230" s="13">
        <f t="shared" si="461"/>
        <v>1.7620815485813392E-5</v>
      </c>
      <c r="AA230" s="13">
        <f t="shared" si="462"/>
        <v>8.8930199315417541E-5</v>
      </c>
      <c r="AB230" s="13">
        <f t="shared" si="463"/>
        <v>2.2441016866237343E-4</v>
      </c>
      <c r="AC230" s="13">
        <f t="shared" si="464"/>
        <v>3.3234310258570558E-5</v>
      </c>
      <c r="AD230" s="13">
        <f t="shared" si="465"/>
        <v>0.13147479675719087</v>
      </c>
      <c r="AE230" s="13">
        <f t="shared" si="466"/>
        <v>3.6692842691097717E-2</v>
      </c>
      <c r="AF230" s="13">
        <f t="shared" si="467"/>
        <v>5.1202387756496201E-3</v>
      </c>
      <c r="AG230" s="13">
        <f t="shared" si="468"/>
        <v>4.7632986339007135E-4</v>
      </c>
      <c r="AH230" s="13">
        <f t="shared" si="469"/>
        <v>1.2294329914498359E-6</v>
      </c>
      <c r="AI230" s="13">
        <f t="shared" si="470"/>
        <v>6.2048048265762185E-6</v>
      </c>
      <c r="AJ230" s="13">
        <f t="shared" si="471"/>
        <v>1.5657462913249971E-5</v>
      </c>
      <c r="AK230" s="13">
        <f t="shared" si="472"/>
        <v>2.6340462671740379E-5</v>
      </c>
      <c r="AL230" s="13">
        <f t="shared" si="473"/>
        <v>1.8724437253550063E-6</v>
      </c>
      <c r="AM230" s="13">
        <f t="shared" si="474"/>
        <v>0.13270759108719279</v>
      </c>
      <c r="AN230" s="13">
        <f t="shared" si="475"/>
        <v>3.7036898962998853E-2</v>
      </c>
      <c r="AO230" s="13">
        <f t="shared" si="476"/>
        <v>5.1682495084027147E-3</v>
      </c>
      <c r="AP230" s="13">
        <f t="shared" si="477"/>
        <v>4.8079624606782787E-4</v>
      </c>
      <c r="AQ230" s="13">
        <f t="shared" si="478"/>
        <v>3.3545937051376764E-5</v>
      </c>
      <c r="AR230" s="13">
        <f t="shared" si="479"/>
        <v>6.8623633528525979E-8</v>
      </c>
      <c r="AS230" s="13">
        <f t="shared" si="480"/>
        <v>3.4633546968091855E-7</v>
      </c>
      <c r="AT230" s="13">
        <f t="shared" si="481"/>
        <v>8.7395734815791626E-7</v>
      </c>
      <c r="AU230" s="13">
        <f t="shared" si="482"/>
        <v>1.4702535802506028E-6</v>
      </c>
      <c r="AV230" s="13">
        <f t="shared" si="483"/>
        <v>1.85504955830733E-6</v>
      </c>
      <c r="AW230" s="13">
        <f t="shared" si="484"/>
        <v>7.3260248331039873E-8</v>
      </c>
      <c r="AX230" s="13">
        <f t="shared" si="485"/>
        <v>0.11162662075765449</v>
      </c>
      <c r="AY230" s="13">
        <f t="shared" si="486"/>
        <v>3.1153484444351641E-2</v>
      </c>
      <c r="AZ230" s="13">
        <f t="shared" si="487"/>
        <v>4.347258684519067E-3</v>
      </c>
      <c r="BA230" s="13">
        <f t="shared" si="488"/>
        <v>4.0442042374391979E-4</v>
      </c>
      <c r="BB230" s="13">
        <f t="shared" si="489"/>
        <v>2.8217071551949567E-5</v>
      </c>
      <c r="BC230" s="13">
        <f t="shared" si="490"/>
        <v>1.575000826312372E-6</v>
      </c>
      <c r="BD230" s="13">
        <f t="shared" si="491"/>
        <v>3.1919884419673307E-9</v>
      </c>
      <c r="BE230" s="13">
        <f t="shared" si="492"/>
        <v>1.6109593144835113E-8</v>
      </c>
      <c r="BF230" s="13">
        <f t="shared" si="493"/>
        <v>4.0651618264032322E-8</v>
      </c>
      <c r="BG230" s="13">
        <f t="shared" si="494"/>
        <v>6.8387991040581928E-8</v>
      </c>
      <c r="BH230" s="13">
        <f t="shared" si="495"/>
        <v>8.6286552386244483E-8</v>
      </c>
      <c r="BI230" s="13">
        <f t="shared" si="496"/>
        <v>8.7095631960131393E-8</v>
      </c>
      <c r="BJ230" s="14">
        <f t="shared" si="497"/>
        <v>0.73786925637714329</v>
      </c>
      <c r="BK230" s="14">
        <f t="shared" si="498"/>
        <v>4.5692520242761887E-2</v>
      </c>
      <c r="BL230" s="14">
        <f t="shared" si="499"/>
        <v>2.8704172341920556E-3</v>
      </c>
      <c r="BM230" s="14">
        <f t="shared" si="500"/>
        <v>0.65554843387544626</v>
      </c>
      <c r="BN230" s="14">
        <f t="shared" si="501"/>
        <v>9.9747969610033321E-2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1.3841000000000001</v>
      </c>
      <c r="F231" s="10">
        <f>VLOOKUP(B231,home!$B$2:$E$405,3,FALSE)</f>
        <v>1.0386</v>
      </c>
      <c r="G231" s="10">
        <f>VLOOKUP(C231,away!$B$2:$E$405,4,FALSE)</f>
        <v>1.0321</v>
      </c>
      <c r="H231" s="10">
        <f>VLOOKUP(A231,away!$A$2:$E$405,3,FALSE)</f>
        <v>1.1721999999999999</v>
      </c>
      <c r="I231" s="10">
        <f>VLOOKUP(C231,away!$B$2:$E$405,3,FALSE)</f>
        <v>1.2796000000000001</v>
      </c>
      <c r="J231" s="10">
        <f>VLOOKUP(B231,home!$B$2:$E$405,4,FALSE)</f>
        <v>1.0130999999999999</v>
      </c>
      <c r="K231" s="12">
        <f t="shared" si="446"/>
        <v>1.4836708529460001</v>
      </c>
      <c r="L231" s="12">
        <f t="shared" si="447"/>
        <v>1.5195964272719997</v>
      </c>
      <c r="M231" s="13">
        <f t="shared" si="448"/>
        <v>4.9624665516557594E-2</v>
      </c>
      <c r="N231" s="13">
        <f t="shared" si="449"/>
        <v>7.3626669814110951E-2</v>
      </c>
      <c r="O231" s="13">
        <f t="shared" si="450"/>
        <v>7.540946442352893E-2</v>
      </c>
      <c r="P231" s="13">
        <f t="shared" si="451"/>
        <v>0.11188282440145821</v>
      </c>
      <c r="Q231" s="13">
        <f t="shared" si="452"/>
        <v>5.4618872001337783E-2</v>
      </c>
      <c r="R231" s="13">
        <f t="shared" si="453"/>
        <v>5.729597636024477E-2</v>
      </c>
      <c r="S231" s="13">
        <f t="shared" si="454"/>
        <v>6.306222049935481E-2</v>
      </c>
      <c r="T231" s="13">
        <f t="shared" si="455"/>
        <v>8.2998642754859547E-2</v>
      </c>
      <c r="U231" s="13">
        <f t="shared" si="456"/>
        <v>8.5008370116778198E-2</v>
      </c>
      <c r="V231" s="13">
        <f t="shared" si="457"/>
        <v>1.5797653286261249E-2</v>
      </c>
      <c r="W231" s="13">
        <f t="shared" si="458"/>
        <v>2.7012142803057734E-2</v>
      </c>
      <c r="X231" s="13">
        <f t="shared" si="459"/>
        <v>4.1047555696487596E-2</v>
      </c>
      <c r="Y231" s="13">
        <f t="shared" si="460"/>
        <v>3.1187859492315485E-2</v>
      </c>
      <c r="Z231" s="13">
        <f t="shared" si="461"/>
        <v>2.9022253658029643E-2</v>
      </c>
      <c r="AA231" s="13">
        <f t="shared" si="462"/>
        <v>4.3059471839224005E-2</v>
      </c>
      <c r="AB231" s="13">
        <f t="shared" si="463"/>
        <v>3.1943041655552888E-2</v>
      </c>
      <c r="AC231" s="13">
        <f t="shared" si="464"/>
        <v>2.2260679872896992E-3</v>
      </c>
      <c r="AD231" s="13">
        <f t="shared" si="465"/>
        <v>1.0019282238127957E-2</v>
      </c>
      <c r="AE231" s="13">
        <f t="shared" si="466"/>
        <v>1.5225265492889049E-2</v>
      </c>
      <c r="AF231" s="13">
        <f t="shared" si="467"/>
        <v>1.1568129523630932E-2</v>
      </c>
      <c r="AG231" s="13">
        <f t="shared" si="468"/>
        <v>5.8596294314431033E-3</v>
      </c>
      <c r="AH231" s="13">
        <f t="shared" si="469"/>
        <v>1.1025528242530891E-2</v>
      </c>
      <c r="AI231" s="13">
        <f t="shared" si="470"/>
        <v>1.6358254891776017E-2</v>
      </c>
      <c r="AJ231" s="13">
        <f t="shared" si="471"/>
        <v>1.2135132993994706E-2</v>
      </c>
      <c r="AK231" s="13">
        <f t="shared" si="472"/>
        <v>6.0015143732710888E-3</v>
      </c>
      <c r="AL231" s="13">
        <f t="shared" si="473"/>
        <v>2.0075401708816808E-4</v>
      </c>
      <c r="AM231" s="13">
        <f t="shared" si="474"/>
        <v>2.9730634048300022E-3</v>
      </c>
      <c r="AN231" s="13">
        <f t="shared" si="475"/>
        <v>4.5178565280327987E-3</v>
      </c>
      <c r="AO231" s="13">
        <f t="shared" si="476"/>
        <v>3.4326593194630613E-3</v>
      </c>
      <c r="AP231" s="13">
        <f t="shared" si="477"/>
        <v>1.7387522792993344E-3</v>
      </c>
      <c r="AQ231" s="13">
        <f t="shared" si="478"/>
        <v>6.6055043788357855E-4</v>
      </c>
      <c r="AR231" s="13">
        <f t="shared" si="479"/>
        <v>3.3508706652272927E-3</v>
      </c>
      <c r="AS231" s="13">
        <f t="shared" si="480"/>
        <v>4.9715891379895072E-3</v>
      </c>
      <c r="AT231" s="13">
        <f t="shared" si="481"/>
        <v>3.6881009484289822E-3</v>
      </c>
      <c r="AU231" s="13">
        <f t="shared" si="482"/>
        <v>1.8239759599688594E-3</v>
      </c>
      <c r="AV231" s="13">
        <f t="shared" si="483"/>
        <v>6.7654499206999924E-4</v>
      </c>
      <c r="AW231" s="13">
        <f t="shared" si="484"/>
        <v>1.2572671611743733E-5</v>
      </c>
      <c r="AX231" s="13">
        <f t="shared" si="485"/>
        <v>7.3517458628444515E-4</v>
      </c>
      <c r="AY231" s="13">
        <f t="shared" si="486"/>
        <v>1.1171686747390133E-3</v>
      </c>
      <c r="AZ231" s="13">
        <f t="shared" si="487"/>
        <v>8.4882276339679982E-4</v>
      </c>
      <c r="BA231" s="13">
        <f t="shared" si="488"/>
        <v>4.2995601288164112E-4</v>
      </c>
      <c r="BB231" s="13">
        <f t="shared" si="489"/>
        <v>1.633399052647639E-4</v>
      </c>
      <c r="BC231" s="13">
        <f t="shared" si="490"/>
        <v>4.9642147294256399E-5</v>
      </c>
      <c r="BD231" s="13">
        <f t="shared" si="491"/>
        <v>8.4866184852165714E-4</v>
      </c>
      <c r="BE231" s="13">
        <f t="shared" si="492"/>
        <v>1.2591348486588562E-3</v>
      </c>
      <c r="BF231" s="13">
        <f t="shared" si="493"/>
        <v>9.340708374418593E-4</v>
      </c>
      <c r="BG231" s="13">
        <f t="shared" si="494"/>
        <v>4.6195122536644913E-4</v>
      </c>
      <c r="BH231" s="13">
        <f t="shared" si="495"/>
        <v>1.7134589213972239E-4</v>
      </c>
      <c r="BI231" s="13">
        <f t="shared" si="496"/>
        <v>5.0844181187947041E-5</v>
      </c>
      <c r="BJ231" s="14">
        <f t="shared" si="497"/>
        <v>0.36983103530762984</v>
      </c>
      <c r="BK231" s="14">
        <f t="shared" si="498"/>
        <v>0.24391135438274875</v>
      </c>
      <c r="BL231" s="14">
        <f t="shared" si="499"/>
        <v>0.35647384543390259</v>
      </c>
      <c r="BM231" s="14">
        <f t="shared" si="500"/>
        <v>0.57567542026194551</v>
      </c>
      <c r="BN231" s="14">
        <f t="shared" si="501"/>
        <v>0.42245847251723823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1.3030999999999999</v>
      </c>
      <c r="F232" s="10">
        <f>VLOOKUP(B232,home!$B$2:$E$405,3,FALSE)</f>
        <v>0.71940000000000004</v>
      </c>
      <c r="G232" s="10">
        <f>VLOOKUP(C232,away!$B$2:$E$405,4,FALSE)</f>
        <v>0.9113</v>
      </c>
      <c r="H232" s="10">
        <f>VLOOKUP(A232,away!$A$2:$E$405,3,FALSE)</f>
        <v>1.1313</v>
      </c>
      <c r="I232" s="10">
        <f>VLOOKUP(C232,away!$B$2:$E$405,3,FALSE)</f>
        <v>1.7679</v>
      </c>
      <c r="J232" s="10">
        <f>VLOOKUP(B232,home!$B$2:$E$405,4,FALSE)</f>
        <v>1.3812</v>
      </c>
      <c r="K232" s="12">
        <f t="shared" si="446"/>
        <v>0.85429831258200006</v>
      </c>
      <c r="L232" s="12">
        <f t="shared" si="447"/>
        <v>2.7624349029240003</v>
      </c>
      <c r="M232" s="13">
        <f t="shared" si="448"/>
        <v>2.6870312791426133E-2</v>
      </c>
      <c r="N232" s="13">
        <f t="shared" si="449"/>
        <v>2.295526287626588E-2</v>
      </c>
      <c r="O232" s="13">
        <f t="shared" si="450"/>
        <v>7.4227489907520761E-2</v>
      </c>
      <c r="P232" s="13">
        <f t="shared" si="451"/>
        <v>6.341241937519243E-2</v>
      </c>
      <c r="Q232" s="13">
        <f t="shared" si="452"/>
        <v>9.8053211700350838E-3</v>
      </c>
      <c r="R232" s="13">
        <f t="shared" si="453"/>
        <v>0.10252430443848719</v>
      </c>
      <c r="S232" s="13">
        <f t="shared" si="454"/>
        <v>3.7412431353407605E-2</v>
      </c>
      <c r="T232" s="13">
        <f t="shared" si="455"/>
        <v>2.7086561434484509E-2</v>
      </c>
      <c r="U232" s="13">
        <f t="shared" si="456"/>
        <v>8.7586340280442876E-2</v>
      </c>
      <c r="V232" s="13">
        <f t="shared" si="457"/>
        <v>9.8101359223017395E-3</v>
      </c>
      <c r="W232" s="13">
        <f t="shared" si="458"/>
        <v>2.7922231099618447E-3</v>
      </c>
      <c r="X232" s="13">
        <f t="shared" si="459"/>
        <v>7.7133345757095986E-3</v>
      </c>
      <c r="Y232" s="13">
        <f t="shared" si="460"/>
        <v>1.0653792324935341E-2</v>
      </c>
      <c r="Z232" s="13">
        <f t="shared" si="461"/>
        <v>9.4405572326294332E-2</v>
      </c>
      <c r="AA232" s="13">
        <f t="shared" si="462"/>
        <v>8.0650521136691217E-2</v>
      </c>
      <c r="AB232" s="13">
        <f t="shared" si="463"/>
        <v>3.4449802057967119E-2</v>
      </c>
      <c r="AC232" s="13">
        <f t="shared" si="464"/>
        <v>1.4469603918956214E-3</v>
      </c>
      <c r="AD232" s="13">
        <f t="shared" si="465"/>
        <v>5.9634787279821706E-4</v>
      </c>
      <c r="AE232" s="13">
        <f t="shared" si="466"/>
        <v>1.6473721781022767E-3</v>
      </c>
      <c r="AF232" s="13">
        <f t="shared" si="467"/>
        <v>2.2753792014478312E-3</v>
      </c>
      <c r="AG232" s="13">
        <f t="shared" si="468"/>
        <v>2.0951956411556097E-3</v>
      </c>
      <c r="AH232" s="13">
        <f t="shared" si="469"/>
        <v>6.5197312006167907E-2</v>
      </c>
      <c r="AI232" s="13">
        <f t="shared" si="470"/>
        <v>5.5697953631751417E-2</v>
      </c>
      <c r="AJ232" s="13">
        <f t="shared" si="471"/>
        <v>2.3791333900937857E-2</v>
      </c>
      <c r="AK232" s="13">
        <f t="shared" si="472"/>
        <v>6.7749654685487146E-3</v>
      </c>
      <c r="AL232" s="13">
        <f t="shared" si="473"/>
        <v>1.3658978948612096E-4</v>
      </c>
      <c r="AM232" s="13">
        <f t="shared" si="474"/>
        <v>1.0189179628867644E-4</v>
      </c>
      <c r="AN232" s="13">
        <f t="shared" si="475"/>
        <v>2.8146945438946189E-4</v>
      </c>
      <c r="AO232" s="13">
        <f t="shared" si="476"/>
        <v>3.8877052245621233E-4</v>
      </c>
      <c r="AP232" s="13">
        <f t="shared" si="477"/>
        <v>3.5798442015367991E-4</v>
      </c>
      <c r="AQ232" s="13">
        <f t="shared" si="478"/>
        <v>2.4722716423388385E-4</v>
      </c>
      <c r="AR232" s="13">
        <f t="shared" si="479"/>
        <v>3.6020666052532839E-2</v>
      </c>
      <c r="AS232" s="13">
        <f t="shared" si="480"/>
        <v>3.0772394226758541E-2</v>
      </c>
      <c r="AT232" s="13">
        <f t="shared" si="481"/>
        <v>1.314440223101395E-2</v>
      </c>
      <c r="AU232" s="13">
        <f t="shared" si="482"/>
        <v>3.7430802152847646E-3</v>
      </c>
      <c r="AV232" s="13">
        <f t="shared" si="483"/>
        <v>7.9942677794421089E-4</v>
      </c>
      <c r="AW232" s="13">
        <f t="shared" si="484"/>
        <v>8.9540050725370773E-6</v>
      </c>
      <c r="AX232" s="13">
        <f t="shared" si="485"/>
        <v>1.4507664939227523E-5</v>
      </c>
      <c r="AY232" s="13">
        <f t="shared" si="486"/>
        <v>4.0076479988048901E-5</v>
      </c>
      <c r="AZ232" s="13">
        <f t="shared" si="487"/>
        <v>5.5354333552660765E-5</v>
      </c>
      <c r="BA232" s="13">
        <f t="shared" si="488"/>
        <v>5.0970914344655723E-5</v>
      </c>
      <c r="BB232" s="13">
        <f t="shared" si="489"/>
        <v>3.5200958204906644E-5</v>
      </c>
      <c r="BC232" s="13">
        <f t="shared" si="490"/>
        <v>1.9448071112320616E-5</v>
      </c>
      <c r="BD232" s="13">
        <f t="shared" si="491"/>
        <v>1.6584124188347735E-2</v>
      </c>
      <c r="BE232" s="13">
        <f t="shared" si="492"/>
        <v>1.4167789309755801E-2</v>
      </c>
      <c r="BF232" s="13">
        <f t="shared" si="493"/>
        <v>6.0517592501708401E-3</v>
      </c>
      <c r="BG232" s="13">
        <f t="shared" si="494"/>
        <v>1.7233359051911528E-3</v>
      </c>
      <c r="BH232" s="13">
        <f t="shared" si="495"/>
        <v>3.6806073895419381E-4</v>
      </c>
      <c r="BI232" s="13">
        <f t="shared" si="496"/>
        <v>6.2886733643250379E-5</v>
      </c>
      <c r="BJ232" s="14">
        <f t="shared" si="497"/>
        <v>8.9213692164559905E-2</v>
      </c>
      <c r="BK232" s="14">
        <f t="shared" si="498"/>
        <v>0.13912892610369768</v>
      </c>
      <c r="BL232" s="14">
        <f t="shared" si="499"/>
        <v>0.65433794845811266</v>
      </c>
      <c r="BM232" s="14">
        <f t="shared" si="500"/>
        <v>0.67725990601882169</v>
      </c>
      <c r="BN232" s="14">
        <f t="shared" si="501"/>
        <v>0.29979511055892749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1.5625</v>
      </c>
      <c r="F234" s="10">
        <f>VLOOKUP(B234,home!$B$2:$E$405,3,FALSE)</f>
        <v>0.64</v>
      </c>
      <c r="G234" s="10">
        <f>VLOOKUP(C234,away!$B$2:$E$405,4,FALSE)</f>
        <v>0.96</v>
      </c>
      <c r="H234" s="10">
        <f>VLOOKUP(A234,away!$A$2:$E$405,3,FALSE)</f>
        <v>1.1561999999999999</v>
      </c>
      <c r="I234" s="10">
        <f>VLOOKUP(C234,away!$B$2:$E$405,3,FALSE)</f>
        <v>0.8649</v>
      </c>
      <c r="J234" s="10">
        <f>VLOOKUP(B234,home!$B$2:$E$405,4,FALSE)</f>
        <v>2.1623000000000001</v>
      </c>
      <c r="K234" s="12">
        <f t="shared" si="446"/>
        <v>0.96</v>
      </c>
      <c r="L234" s="12">
        <f t="shared" si="447"/>
        <v>2.1622943347739998</v>
      </c>
      <c r="M234" s="13">
        <f t="shared" si="448"/>
        <v>4.405597322488413E-2</v>
      </c>
      <c r="N234" s="13">
        <f t="shared" si="449"/>
        <v>4.229373429588875E-2</v>
      </c>
      <c r="O234" s="13">
        <f t="shared" si="450"/>
        <v>9.5261981317121963E-2</v>
      </c>
      <c r="P234" s="13">
        <f t="shared" si="451"/>
        <v>9.1451502064437071E-2</v>
      </c>
      <c r="Q234" s="13">
        <f t="shared" si="452"/>
        <v>2.0300992462026601E-2</v>
      </c>
      <c r="R234" s="13">
        <f t="shared" si="453"/>
        <v>0.10299222126067974</v>
      </c>
      <c r="S234" s="13">
        <f t="shared" si="454"/>
        <v>4.7458815556921219E-2</v>
      </c>
      <c r="T234" s="13">
        <f t="shared" si="455"/>
        <v>4.3896720990929797E-2</v>
      </c>
      <c r="U234" s="13">
        <f t="shared" si="456"/>
        <v>9.8872532410252525E-2</v>
      </c>
      <c r="V234" s="13">
        <f t="shared" si="457"/>
        <v>1.0946125654806923E-2</v>
      </c>
      <c r="W234" s="13">
        <f t="shared" si="458"/>
        <v>6.4963175878485126E-3</v>
      </c>
      <c r="X234" s="13">
        <f t="shared" si="459"/>
        <v>1.4046950717097535E-2</v>
      </c>
      <c r="Y234" s="13">
        <f t="shared" si="460"/>
        <v>1.5186820978214789E-2</v>
      </c>
      <c r="Z234" s="13">
        <f t="shared" si="461"/>
        <v>7.4233165519252686E-2</v>
      </c>
      <c r="AA234" s="13">
        <f t="shared" si="462"/>
        <v>7.1263838898482562E-2</v>
      </c>
      <c r="AB234" s="13">
        <f t="shared" si="463"/>
        <v>3.4206642671271631E-2</v>
      </c>
      <c r="AC234" s="13">
        <f t="shared" si="464"/>
        <v>1.4201247294668006E-3</v>
      </c>
      <c r="AD234" s="13">
        <f t="shared" si="465"/>
        <v>1.5591162210836429E-3</v>
      </c>
      <c r="AE234" s="13">
        <f t="shared" si="466"/>
        <v>3.3712681721034077E-3</v>
      </c>
      <c r="AF234" s="13">
        <f t="shared" si="467"/>
        <v>3.6448370347715487E-3</v>
      </c>
      <c r="AG234" s="13">
        <f t="shared" si="468"/>
        <v>2.6270701571536612E-3</v>
      </c>
      <c r="AH234" s="13">
        <f t="shared" si="469"/>
        <v>4.0128488313655175E-2</v>
      </c>
      <c r="AI234" s="13">
        <f t="shared" si="470"/>
        <v>3.8523348781108961E-2</v>
      </c>
      <c r="AJ234" s="13">
        <f t="shared" si="471"/>
        <v>1.8491207414932303E-2</v>
      </c>
      <c r="AK234" s="13">
        <f t="shared" si="472"/>
        <v>5.9171863727783365E-3</v>
      </c>
      <c r="AL234" s="13">
        <f t="shared" si="473"/>
        <v>1.1791594203642325E-4</v>
      </c>
      <c r="AM234" s="13">
        <f t="shared" si="474"/>
        <v>2.9935031444805948E-4</v>
      </c>
      <c r="AN234" s="13">
        <f t="shared" si="475"/>
        <v>6.4728348904385447E-4</v>
      </c>
      <c r="AO234" s="13">
        <f t="shared" si="476"/>
        <v>6.9980871067613752E-4</v>
      </c>
      <c r="AP234" s="13">
        <f t="shared" si="477"/>
        <v>5.0439747017350307E-4</v>
      </c>
      <c r="AQ234" s="13">
        <f t="shared" si="478"/>
        <v>2.7266394805762576E-4</v>
      </c>
      <c r="AR234" s="13">
        <f t="shared" si="479"/>
        <v>1.7353920588732245E-2</v>
      </c>
      <c r="AS234" s="13">
        <f t="shared" si="480"/>
        <v>1.6659763765182949E-2</v>
      </c>
      <c r="AT234" s="13">
        <f t="shared" si="481"/>
        <v>7.9966866072878166E-3</v>
      </c>
      <c r="AU234" s="13">
        <f t="shared" si="482"/>
        <v>2.5589397143321014E-3</v>
      </c>
      <c r="AV234" s="13">
        <f t="shared" si="483"/>
        <v>6.1414553143970417E-4</v>
      </c>
      <c r="AW234" s="13">
        <f t="shared" si="484"/>
        <v>6.7991726251972564E-6</v>
      </c>
      <c r="AX234" s="13">
        <f t="shared" si="485"/>
        <v>4.789605031168949E-5</v>
      </c>
      <c r="AY234" s="13">
        <f t="shared" si="486"/>
        <v>1.0356535824701665E-4</v>
      </c>
      <c r="AZ234" s="13">
        <f t="shared" si="487"/>
        <v>1.1196939370818194E-4</v>
      </c>
      <c r="BA234" s="13">
        <f t="shared" si="488"/>
        <v>8.0703595227760435E-5</v>
      </c>
      <c r="BB234" s="13">
        <f t="shared" si="489"/>
        <v>4.3626231689220095E-5</v>
      </c>
      <c r="BC234" s="13">
        <f t="shared" si="490"/>
        <v>1.8866550725827706E-5</v>
      </c>
      <c r="BD234" s="13">
        <f t="shared" si="491"/>
        <v>6.254047362522267E-3</v>
      </c>
      <c r="BE234" s="13">
        <f t="shared" si="492"/>
        <v>6.0038854680213747E-3</v>
      </c>
      <c r="BF234" s="13">
        <f t="shared" si="493"/>
        <v>2.8818650246502601E-3</v>
      </c>
      <c r="BG234" s="13">
        <f t="shared" si="494"/>
        <v>9.2219680788808327E-4</v>
      </c>
      <c r="BH234" s="13">
        <f t="shared" si="495"/>
        <v>2.2132723389313994E-4</v>
      </c>
      <c r="BI234" s="13">
        <f t="shared" si="496"/>
        <v>4.2494828907482878E-5</v>
      </c>
      <c r="BJ234" s="14">
        <f t="shared" si="497"/>
        <v>0.15625395972942713</v>
      </c>
      <c r="BK234" s="14">
        <f t="shared" si="498"/>
        <v>0.19555402253079956</v>
      </c>
      <c r="BL234" s="14">
        <f t="shared" si="499"/>
        <v>0.56716672037314042</v>
      </c>
      <c r="BM234" s="14">
        <f t="shared" si="500"/>
        <v>0.59675469734195952</v>
      </c>
      <c r="BN234" s="14">
        <f t="shared" si="501"/>
        <v>0.39635640462503829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1.5625</v>
      </c>
      <c r="F235" s="10">
        <f>VLOOKUP(B235,home!$B$2:$E$405,3,FALSE)</f>
        <v>1.4933000000000001</v>
      </c>
      <c r="G235" s="10">
        <f>VLOOKUP(C235,away!$B$2:$E$405,4,FALSE)</f>
        <v>1.0667</v>
      </c>
      <c r="H235" s="10">
        <f>VLOOKUP(A235,away!$A$2:$E$405,3,FALSE)</f>
        <v>1.1561999999999999</v>
      </c>
      <c r="I235" s="10">
        <f>VLOOKUP(C235,away!$B$2:$E$405,3,FALSE)</f>
        <v>1.1532</v>
      </c>
      <c r="J235" s="10">
        <f>VLOOKUP(B235,home!$B$2:$E$405,4,FALSE)</f>
        <v>0.14419999999999999</v>
      </c>
      <c r="K235" s="12">
        <f t="shared" si="446"/>
        <v>2.488911109375</v>
      </c>
      <c r="L235" s="12">
        <f t="shared" si="447"/>
        <v>0.192266162928</v>
      </c>
      <c r="M235" s="13">
        <f t="shared" si="448"/>
        <v>6.8482484146485875E-2</v>
      </c>
      <c r="N235" s="13">
        <f t="shared" si="449"/>
        <v>0.170446815589786</v>
      </c>
      <c r="O235" s="13">
        <f t="shared" si="450"/>
        <v>1.3166864454622429E-2</v>
      </c>
      <c r="P235" s="13">
        <f t="shared" si="451"/>
        <v>3.2771155216744563E-2</v>
      </c>
      <c r="Q235" s="13">
        <f t="shared" si="452"/>
        <v>0.21211348643950523</v>
      </c>
      <c r="R235" s="13">
        <f t="shared" si="453"/>
        <v>1.2657712532416639E-3</v>
      </c>
      <c r="S235" s="13">
        <f t="shared" si="454"/>
        <v>3.9205229907503057E-3</v>
      </c>
      <c r="T235" s="13">
        <f t="shared" si="455"/>
        <v>4.0782246143004026E-2</v>
      </c>
      <c r="U235" s="13">
        <f t="shared" si="456"/>
        <v>3.1503921341206938E-3</v>
      </c>
      <c r="V235" s="13">
        <f t="shared" si="457"/>
        <v>2.0845568365558109E-4</v>
      </c>
      <c r="W235" s="13">
        <f t="shared" si="458"/>
        <v>0.17597720428251601</v>
      </c>
      <c r="X235" s="13">
        <f t="shared" si="459"/>
        <v>3.3834461830196158E-2</v>
      </c>
      <c r="Y235" s="13">
        <f t="shared" si="460"/>
        <v>3.2526110754128455E-3</v>
      </c>
      <c r="Z235" s="13">
        <f t="shared" si="461"/>
        <v>8.1121660668446815E-5</v>
      </c>
      <c r="AA235" s="13">
        <f t="shared" si="462"/>
        <v>2.0190460244864626E-4</v>
      </c>
      <c r="AB235" s="13">
        <f t="shared" si="463"/>
        <v>2.5126130403418928E-4</v>
      </c>
      <c r="AC235" s="13">
        <f t="shared" si="464"/>
        <v>6.2345627955365609E-6</v>
      </c>
      <c r="AD235" s="13">
        <f t="shared" si="465"/>
        <v>0.10949790468387693</v>
      </c>
      <c r="AE235" s="13">
        <f t="shared" si="466"/>
        <v>2.1052741982224895E-2</v>
      </c>
      <c r="AF235" s="13">
        <f t="shared" si="467"/>
        <v>2.0238649600177985E-3</v>
      </c>
      <c r="AG235" s="13">
        <f t="shared" si="468"/>
        <v>1.2970691671568404E-4</v>
      </c>
      <c r="AH235" s="13">
        <f t="shared" si="469"/>
        <v>3.8992376067673815E-6</v>
      </c>
      <c r="AI235" s="13">
        <f t="shared" si="470"/>
        <v>9.7048557975761244E-6</v>
      </c>
      <c r="AJ235" s="13">
        <f t="shared" si="471"/>
        <v>1.2077261704734797E-5</v>
      </c>
      <c r="AK235" s="13">
        <f t="shared" si="472"/>
        <v>1.0019743609247898E-5</v>
      </c>
      <c r="AL235" s="13">
        <f t="shared" si="473"/>
        <v>1.1933785850643909E-7</v>
      </c>
      <c r="AM235" s="13">
        <f t="shared" si="474"/>
        <v>5.4506110284197239E-2</v>
      </c>
      <c r="AN235" s="13">
        <f t="shared" si="475"/>
        <v>1.0479680680473002E-2</v>
      </c>
      <c r="AO235" s="13">
        <f t="shared" si="476"/>
        <v>1.0074439965726181E-3</v>
      </c>
      <c r="AP235" s="13">
        <f t="shared" si="477"/>
        <v>6.4565797195288802E-5</v>
      </c>
      <c r="AQ235" s="13">
        <f t="shared" si="478"/>
        <v>3.1034545207814012E-6</v>
      </c>
      <c r="AR235" s="13">
        <f t="shared" si="479"/>
        <v>1.4993829059954453E-7</v>
      </c>
      <c r="AS235" s="13">
        <f t="shared" si="480"/>
        <v>3.7318307719390353E-7</v>
      </c>
      <c r="AT235" s="13">
        <f t="shared" si="481"/>
        <v>4.6440975332932743E-7</v>
      </c>
      <c r="AU235" s="13">
        <f t="shared" si="482"/>
        <v>3.8529153145448884E-7</v>
      </c>
      <c r="AV235" s="13">
        <f t="shared" si="483"/>
        <v>2.3973909324629605E-7</v>
      </c>
      <c r="AW235" s="13">
        <f t="shared" si="484"/>
        <v>1.5863097180940055E-9</v>
      </c>
      <c r="AX235" s="13">
        <f t="shared" si="485"/>
        <v>2.2610143902526258E-2</v>
      </c>
      <c r="AY235" s="13">
        <f t="shared" si="486"/>
        <v>4.3471656113886386E-3</v>
      </c>
      <c r="AZ235" s="13">
        <f t="shared" si="487"/>
        <v>4.1790642585712333E-4</v>
      </c>
      <c r="BA235" s="13">
        <f t="shared" si="488"/>
        <v>2.6783088320834605E-5</v>
      </c>
      <c r="BB235" s="13">
        <f t="shared" si="489"/>
        <v>1.2873704057021501E-6</v>
      </c>
      <c r="BC235" s="13">
        <f t="shared" si="490"/>
        <v>4.9503553634283044E-8</v>
      </c>
      <c r="BD235" s="13">
        <f t="shared" si="491"/>
        <v>4.8046766349262986E-9</v>
      </c>
      <c r="BE235" s="13">
        <f t="shared" si="492"/>
        <v>1.1958413053622555E-8</v>
      </c>
      <c r="BF235" s="13">
        <f t="shared" si="493"/>
        <v>1.48817135498281E-8</v>
      </c>
      <c r="BG235" s="13">
        <f t="shared" si="494"/>
        <v>1.2346420726901209E-8</v>
      </c>
      <c r="BH235" s="13">
        <f t="shared" si="495"/>
        <v>7.6822859270505438E-9</v>
      </c>
      <c r="BI235" s="13">
        <f t="shared" si="496"/>
        <v>3.8241053578462644E-9</v>
      </c>
      <c r="BJ235" s="14">
        <f t="shared" si="497"/>
        <v>0.86257528401826655</v>
      </c>
      <c r="BK235" s="14">
        <f t="shared" si="498"/>
        <v>0.10973613754967902</v>
      </c>
      <c r="BL235" s="14">
        <f t="shared" si="499"/>
        <v>1.8073562906547019E-2</v>
      </c>
      <c r="BM235" s="14">
        <f t="shared" si="500"/>
        <v>0.48787236500969638</v>
      </c>
      <c r="BN235" s="14">
        <f t="shared" si="501"/>
        <v>0.49824657710038578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1.3125</v>
      </c>
      <c r="F236" s="10">
        <f>VLOOKUP(B236,home!$B$2:$E$405,3,FALSE)</f>
        <v>0.50790000000000002</v>
      </c>
      <c r="G236" s="10">
        <f>VLOOKUP(C236,away!$B$2:$E$405,4,FALSE)</f>
        <v>0.60950000000000004</v>
      </c>
      <c r="H236" s="10">
        <f>VLOOKUP(A236,away!$A$2:$E$405,3,FALSE)</f>
        <v>0.8125</v>
      </c>
      <c r="I236" s="10">
        <f>VLOOKUP(C236,away!$B$2:$E$405,3,FALSE)</f>
        <v>1.2307999999999999</v>
      </c>
      <c r="J236" s="10">
        <f>VLOOKUP(B236,home!$B$2:$E$405,4,FALSE)</f>
        <v>0.82050000000000001</v>
      </c>
      <c r="K236" s="12">
        <f t="shared" si="446"/>
        <v>0.40630412812500005</v>
      </c>
      <c r="L236" s="12">
        <f t="shared" si="447"/>
        <v>0.82052051249999991</v>
      </c>
      <c r="M236" s="13">
        <f t="shared" si="448"/>
        <v>0.29322218679805723</v>
      </c>
      <c r="N236" s="13">
        <f t="shared" si="449"/>
        <v>0.11913738495389052</v>
      </c>
      <c r="O236" s="13">
        <f t="shared" si="450"/>
        <v>0.24059481898791255</v>
      </c>
      <c r="P236" s="13">
        <f t="shared" si="451"/>
        <v>9.7754668160276018E-2</v>
      </c>
      <c r="Q236" s="13">
        <f t="shared" si="452"/>
        <v>2.4203005660391491E-2</v>
      </c>
      <c r="R236" s="13">
        <f t="shared" si="453"/>
        <v>9.8706492090403358E-2</v>
      </c>
      <c r="S236" s="13">
        <f t="shared" si="454"/>
        <v>8.1473841146499811E-3</v>
      </c>
      <c r="T236" s="13">
        <f t="shared" si="455"/>
        <v>1.9859062608504823E-2</v>
      </c>
      <c r="U236" s="13">
        <f t="shared" si="456"/>
        <v>4.0104855209068549E-2</v>
      </c>
      <c r="V236" s="13">
        <f t="shared" si="457"/>
        <v>3.0179800178870545E-4</v>
      </c>
      <c r="W236" s="13">
        <f t="shared" si="458"/>
        <v>3.2779270376166029E-3</v>
      </c>
      <c r="X236" s="13">
        <f t="shared" si="459"/>
        <v>2.6896063728427812E-3</v>
      </c>
      <c r="Y236" s="13">
        <f t="shared" si="460"/>
        <v>1.1034385997341122E-3</v>
      </c>
      <c r="Z236" s="13">
        <f t="shared" si="461"/>
        <v>2.699690049236499E-2</v>
      </c>
      <c r="AA236" s="13">
        <f t="shared" si="462"/>
        <v>1.0968952116627741E-2</v>
      </c>
      <c r="AB236" s="13">
        <f t="shared" si="463"/>
        <v>2.2283652630956537E-3</v>
      </c>
      <c r="AC236" s="13">
        <f t="shared" si="464"/>
        <v>6.2883550521979014E-6</v>
      </c>
      <c r="AD236" s="13">
        <f t="shared" si="465"/>
        <v>3.3295882176904442E-4</v>
      </c>
      <c r="AE236" s="13">
        <f t="shared" si="466"/>
        <v>2.7319954307933244E-4</v>
      </c>
      <c r="AF236" s="13">
        <f t="shared" si="467"/>
        <v>1.1208291455110981E-4</v>
      </c>
      <c r="AG236" s="13">
        <f t="shared" si="468"/>
        <v>3.0655443496656782E-5</v>
      </c>
      <c r="AH236" s="13">
        <f t="shared" si="469"/>
        <v>5.537877656976704E-3</v>
      </c>
      <c r="AI236" s="13">
        <f t="shared" si="470"/>
        <v>2.2500625530808378E-3</v>
      </c>
      <c r="AJ236" s="13">
        <f t="shared" si="471"/>
        <v>4.5710485192811069E-4</v>
      </c>
      <c r="AK236" s="13">
        <f t="shared" si="472"/>
        <v>6.1907862774786106E-5</v>
      </c>
      <c r="AL236" s="13">
        <f t="shared" si="473"/>
        <v>8.3856691489032181E-8</v>
      </c>
      <c r="AM236" s="13">
        <f t="shared" si="474"/>
        <v>2.7056508756079775E-5</v>
      </c>
      <c r="AN236" s="13">
        <f t="shared" si="475"/>
        <v>2.2200420430999308E-5</v>
      </c>
      <c r="AO236" s="13">
        <f t="shared" si="476"/>
        <v>9.1079501748795096E-6</v>
      </c>
      <c r="AP236" s="13">
        <f t="shared" si="477"/>
        <v>2.4910866484388673E-6</v>
      </c>
      <c r="AQ236" s="13">
        <f t="shared" si="478"/>
        <v>5.1099692336474151E-7</v>
      </c>
      <c r="AR236" s="13">
        <f t="shared" si="479"/>
        <v>9.0878844265296496E-4</v>
      </c>
      <c r="AS236" s="13">
        <f t="shared" si="480"/>
        <v>3.6924449584218954E-4</v>
      </c>
      <c r="AT236" s="13">
        <f t="shared" si="481"/>
        <v>7.5012781474057997E-5</v>
      </c>
      <c r="AU236" s="13">
        <f t="shared" si="482"/>
        <v>1.0159334258349434E-5</v>
      </c>
      <c r="AV236" s="13">
        <f t="shared" si="483"/>
        <v>1.0319448620422774E-6</v>
      </c>
      <c r="AW236" s="13">
        <f t="shared" si="484"/>
        <v>7.7656158013022207E-10</v>
      </c>
      <c r="AX236" s="13">
        <f t="shared" si="485"/>
        <v>1.8321952000409038E-6</v>
      </c>
      <c r="AY236" s="13">
        <f t="shared" si="486"/>
        <v>1.5033537445376019E-6</v>
      </c>
      <c r="AZ236" s="13">
        <f t="shared" si="487"/>
        <v>6.1676629246839353E-7</v>
      </c>
      <c r="BA236" s="13">
        <f t="shared" si="488"/>
        <v>1.6868979812963042E-7</v>
      </c>
      <c r="BB236" s="13">
        <f t="shared" si="489"/>
        <v>3.4603359903711456E-8</v>
      </c>
      <c r="BC236" s="13">
        <f t="shared" si="490"/>
        <v>5.6785533204830556E-9</v>
      </c>
      <c r="BD236" s="13">
        <f t="shared" si="491"/>
        <v>1.2427992645328126E-4</v>
      </c>
      <c r="BE236" s="13">
        <f t="shared" si="492"/>
        <v>5.0495447161039564E-5</v>
      </c>
      <c r="BF236" s="13">
        <f t="shared" si="493"/>
        <v>1.0258254316524094E-5</v>
      </c>
      <c r="BG236" s="13">
        <f t="shared" si="494"/>
        <v>1.3893236920532804E-6</v>
      </c>
      <c r="BH236" s="13">
        <f t="shared" si="495"/>
        <v>1.4112198784577851E-7</v>
      </c>
      <c r="BI236" s="13">
        <f t="shared" si="496"/>
        <v>1.1467689246189177E-8</v>
      </c>
      <c r="BJ236" s="14">
        <f t="shared" si="497"/>
        <v>0.17108485020575856</v>
      </c>
      <c r="BK236" s="14">
        <f t="shared" si="498"/>
        <v>0.39943391264026012</v>
      </c>
      <c r="BL236" s="14">
        <f t="shared" si="499"/>
        <v>0.40246124913225789</v>
      </c>
      <c r="BM236" s="14">
        <f t="shared" si="500"/>
        <v>0.12635685324252757</v>
      </c>
      <c r="BN236" s="14">
        <f t="shared" si="501"/>
        <v>0.87361855665093113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1.3125</v>
      </c>
      <c r="F237" s="10">
        <f>VLOOKUP(B237,home!$B$2:$E$405,3,FALSE)</f>
        <v>0.15240000000000001</v>
      </c>
      <c r="G237" s="10">
        <f>VLOOKUP(C237,away!$B$2:$E$405,4,FALSE)</f>
        <v>0.50790000000000002</v>
      </c>
      <c r="H237" s="10">
        <f>VLOOKUP(A237,away!$A$2:$E$405,3,FALSE)</f>
        <v>0.8125</v>
      </c>
      <c r="I237" s="10">
        <f>VLOOKUP(C237,away!$B$2:$E$405,3,FALSE)</f>
        <v>1.0256000000000001</v>
      </c>
      <c r="J237" s="10">
        <f>VLOOKUP(B237,home!$B$2:$E$405,4,FALSE)</f>
        <v>0.98460000000000003</v>
      </c>
      <c r="K237" s="12">
        <f t="shared" si="446"/>
        <v>0.10159269750000001</v>
      </c>
      <c r="L237" s="12">
        <f t="shared" si="447"/>
        <v>0.82046718000000007</v>
      </c>
      <c r="M237" s="13">
        <f t="shared" si="448"/>
        <v>0.39769898557537303</v>
      </c>
      <c r="N237" s="13">
        <f t="shared" si="449"/>
        <v>4.0403312737615736E-2</v>
      </c>
      <c r="O237" s="13">
        <f t="shared" si="450"/>
        <v>0.32629896518388707</v>
      </c>
      <c r="P237" s="13">
        <f t="shared" si="451"/>
        <v>3.3149592064489669E-2</v>
      </c>
      <c r="Q237" s="13">
        <f t="shared" si="452"/>
        <v>2.0523407644752463E-3</v>
      </c>
      <c r="R237" s="13">
        <f t="shared" si="453"/>
        <v>0.13385879590067098</v>
      </c>
      <c r="S237" s="13">
        <f t="shared" si="454"/>
        <v>6.9078341528344841E-4</v>
      </c>
      <c r="T237" s="13">
        <f t="shared" si="455"/>
        <v>1.6838782394280498E-3</v>
      </c>
      <c r="U237" s="13">
        <f t="shared" si="456"/>
        <v>1.3599076159651108E-2</v>
      </c>
      <c r="V237" s="13">
        <f t="shared" si="457"/>
        <v>6.3976886070788101E-6</v>
      </c>
      <c r="W237" s="13">
        <f t="shared" si="458"/>
        <v>6.9500944817417495E-5</v>
      </c>
      <c r="X237" s="13">
        <f t="shared" si="459"/>
        <v>5.7023244201682163E-5</v>
      </c>
      <c r="Y237" s="13">
        <f t="shared" si="460"/>
        <v>2.3392850182302755E-5</v>
      </c>
      <c r="Z237" s="13">
        <f t="shared" si="461"/>
        <v>3.6608916263606364E-2</v>
      </c>
      <c r="AA237" s="13">
        <f t="shared" si="462"/>
        <v>3.719198555771392E-3</v>
      </c>
      <c r="AB237" s="13">
        <f t="shared" si="463"/>
        <v>1.8892170690945997E-4</v>
      </c>
      <c r="AC237" s="13">
        <f t="shared" si="464"/>
        <v>3.3329348196203389E-8</v>
      </c>
      <c r="AD237" s="13">
        <f t="shared" si="465"/>
        <v>1.7651971157000222E-6</v>
      </c>
      <c r="AE237" s="13">
        <f t="shared" si="466"/>
        <v>1.4482862996625311E-6</v>
      </c>
      <c r="AF237" s="13">
        <f t="shared" si="467"/>
        <v>5.9413568805837595E-7</v>
      </c>
      <c r="AG237" s="13">
        <f t="shared" si="468"/>
        <v>1.6248961083953849E-7</v>
      </c>
      <c r="AH237" s="13">
        <f t="shared" si="469"/>
        <v>7.5091035724143126E-3</v>
      </c>
      <c r="AI237" s="13">
        <f t="shared" si="470"/>
        <v>7.6287008772845657E-4</v>
      </c>
      <c r="AJ237" s="13">
        <f t="shared" si="471"/>
        <v>3.8751015027197777E-5</v>
      </c>
      <c r="AK237" s="13">
        <f t="shared" si="472"/>
        <v>1.3122733824920198E-6</v>
      </c>
      <c r="AL237" s="13">
        <f t="shared" si="473"/>
        <v>1.1112467836758731E-10</v>
      </c>
      <c r="AM237" s="13">
        <f t="shared" si="474"/>
        <v>3.5866227320636958E-8</v>
      </c>
      <c r="AN237" s="13">
        <f t="shared" si="475"/>
        <v>2.9427062387001965E-8</v>
      </c>
      <c r="AO237" s="13">
        <f t="shared" si="476"/>
        <v>1.2071969446173785E-8</v>
      </c>
      <c r="AP237" s="13">
        <f t="shared" si="477"/>
        <v>3.3015515761827894E-9</v>
      </c>
      <c r="AQ237" s="13">
        <f t="shared" si="478"/>
        <v>6.7720367783381204E-10</v>
      </c>
      <c r="AR237" s="13">
        <f t="shared" si="479"/>
        <v>1.23219460647734E-3</v>
      </c>
      <c r="AS237" s="13">
        <f t="shared" si="480"/>
        <v>1.2518197391698393E-4</v>
      </c>
      <c r="AT237" s="13">
        <f t="shared" si="481"/>
        <v>6.3587872043005203E-6</v>
      </c>
      <c r="AU237" s="13">
        <f t="shared" si="482"/>
        <v>2.1533544830445787E-7</v>
      </c>
      <c r="AV237" s="13">
        <f t="shared" si="483"/>
        <v>5.4691272651554188E-9</v>
      </c>
      <c r="AW237" s="13">
        <f t="shared" si="484"/>
        <v>2.5729522200018755E-13</v>
      </c>
      <c r="AX237" s="13">
        <f t="shared" si="485"/>
        <v>6.0729113044195148E-10</v>
      </c>
      <c r="AY237" s="13">
        <f t="shared" si="486"/>
        <v>4.9826244123272018E-10</v>
      </c>
      <c r="AZ237" s="13">
        <f t="shared" si="487"/>
        <v>2.0440399002906281E-10</v>
      </c>
      <c r="BA237" s="13">
        <f t="shared" si="488"/>
        <v>5.5902255093297764E-11</v>
      </c>
      <c r="BB237" s="13">
        <f t="shared" si="489"/>
        <v>1.1466491398009662E-11</v>
      </c>
      <c r="BC237" s="13">
        <f t="shared" si="490"/>
        <v>1.88157597236385E-12</v>
      </c>
      <c r="BD237" s="13">
        <f t="shared" si="491"/>
        <v>1.6849587233127872E-4</v>
      </c>
      <c r="BE237" s="13">
        <f t="shared" si="492"/>
        <v>1.7117950187750221E-5</v>
      </c>
      <c r="BF237" s="13">
        <f t="shared" si="493"/>
        <v>8.6952936762208822E-7</v>
      </c>
      <c r="BG237" s="13">
        <f t="shared" si="494"/>
        <v>2.9445944670732376E-8</v>
      </c>
      <c r="BH237" s="13">
        <f t="shared" si="495"/>
        <v>7.4787323738386283E-10</v>
      </c>
      <c r="BI237" s="13">
        <f t="shared" si="496"/>
        <v>1.5195691914776888E-11</v>
      </c>
      <c r="BJ237" s="14">
        <f t="shared" si="497"/>
        <v>4.429350161265698E-2</v>
      </c>
      <c r="BK237" s="14">
        <f t="shared" si="498"/>
        <v>0.43154579268248849</v>
      </c>
      <c r="BL237" s="14">
        <f t="shared" si="499"/>
        <v>0.487527464188517</v>
      </c>
      <c r="BM237" s="14">
        <f t="shared" si="500"/>
        <v>6.6513682022751958E-2</v>
      </c>
      <c r="BN237" s="14">
        <f t="shared" si="501"/>
        <v>0.93346199222651161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1.3523000000000001</v>
      </c>
      <c r="F238" s="10">
        <f>VLOOKUP(B238,home!$B$2:$E$405,3,FALSE)</f>
        <v>0.98599999999999999</v>
      </c>
      <c r="G238" s="10">
        <f>VLOOKUP(C238,away!$B$2:$E$405,4,FALSE)</f>
        <v>0.61619999999999997</v>
      </c>
      <c r="H238" s="10">
        <f>VLOOKUP(A238,away!$A$2:$E$405,3,FALSE)</f>
        <v>1.1932</v>
      </c>
      <c r="I238" s="10">
        <f>VLOOKUP(C238,away!$B$2:$E$405,3,FALSE)</f>
        <v>0.83809999999999996</v>
      </c>
      <c r="J238" s="10">
        <f>VLOOKUP(B238,home!$B$2:$E$405,4,FALSE)</f>
        <v>1.3968</v>
      </c>
      <c r="K238" s="12">
        <f t="shared" si="446"/>
        <v>0.82162123836000001</v>
      </c>
      <c r="L238" s="12">
        <f t="shared" si="447"/>
        <v>1.3968292210559998</v>
      </c>
      <c r="M238" s="13">
        <f t="shared" si="448"/>
        <v>0.10877753350361176</v>
      </c>
      <c r="N238" s="13">
        <f t="shared" si="449"/>
        <v>8.937393178298389E-2</v>
      </c>
      <c r="O238" s="13">
        <f t="shared" si="450"/>
        <v>0.15194363739224293</v>
      </c>
      <c r="P238" s="13">
        <f t="shared" si="451"/>
        <v>0.12484011951513743</v>
      </c>
      <c r="Q238" s="13">
        <f t="shared" si="452"/>
        <v>3.6715760254318691E-2</v>
      </c>
      <c r="R238" s="13">
        <f t="shared" si="453"/>
        <v>0.10611965633151102</v>
      </c>
      <c r="S238" s="13">
        <f t="shared" si="454"/>
        <v>3.5818645033067267E-2</v>
      </c>
      <c r="T238" s="13">
        <f t="shared" si="455"/>
        <v>5.1285646796518806E-2</v>
      </c>
      <c r="U238" s="13">
        <f t="shared" si="456"/>
        <v>8.71901634494337E-2</v>
      </c>
      <c r="V238" s="13">
        <f t="shared" si="457"/>
        <v>4.5675321433803345E-3</v>
      </c>
      <c r="W238" s="13">
        <f t="shared" si="458"/>
        <v>1.0055482802494065E-2</v>
      </c>
      <c r="X238" s="13">
        <f t="shared" si="459"/>
        <v>1.4045792210349784E-2</v>
      </c>
      <c r="Y238" s="13">
        <f t="shared" si="460"/>
        <v>9.809786496148663E-3</v>
      </c>
      <c r="Z238" s="13">
        <f t="shared" si="461"/>
        <v>4.9410345630758315E-2</v>
      </c>
      <c r="AA238" s="13">
        <f t="shared" si="462"/>
        <v>4.0596589364939262E-2</v>
      </c>
      <c r="AB238" s="13">
        <f t="shared" si="463"/>
        <v>1.66775100136069E-2</v>
      </c>
      <c r="AC238" s="13">
        <f t="shared" si="464"/>
        <v>3.2762467137222555E-4</v>
      </c>
      <c r="AD238" s="13">
        <f t="shared" si="465"/>
        <v>2.0654495581232139E-3</v>
      </c>
      <c r="AE238" s="13">
        <f t="shared" si="466"/>
        <v>2.8850802974037075E-3</v>
      </c>
      <c r="AF238" s="13">
        <f t="shared" si="467"/>
        <v>2.0149822322532173E-3</v>
      </c>
      <c r="AG238" s="13">
        <f t="shared" si="468"/>
        <v>9.3819535397331362E-4</v>
      </c>
      <c r="AH238" s="13">
        <f t="shared" si="469"/>
        <v>1.7254453649879969E-2</v>
      </c>
      <c r="AI238" s="13">
        <f t="shared" si="470"/>
        <v>1.4176625575039603E-2</v>
      </c>
      <c r="AJ238" s="13">
        <f t="shared" si="471"/>
        <v>5.8239083303650427E-3</v>
      </c>
      <c r="AK238" s="13">
        <f t="shared" si="472"/>
        <v>1.595015591496549E-3</v>
      </c>
      <c r="AL238" s="13">
        <f t="shared" si="473"/>
        <v>1.504012889899116E-5</v>
      </c>
      <c r="AM238" s="13">
        <f t="shared" si="474"/>
        <v>3.394034447430621E-4</v>
      </c>
      <c r="AN238" s="13">
        <f t="shared" si="475"/>
        <v>4.7408864934417441E-4</v>
      </c>
      <c r="AO238" s="13">
        <f t="shared" si="476"/>
        <v>3.3111043938745721E-4</v>
      </c>
      <c r="AP238" s="13">
        <f t="shared" si="477"/>
        <v>1.5416824571103056E-4</v>
      </c>
      <c r="AQ238" s="13">
        <f t="shared" si="478"/>
        <v>5.3836677642027219E-5</v>
      </c>
      <c r="AR238" s="13">
        <f t="shared" si="479"/>
        <v>4.8203050103017356E-3</v>
      </c>
      <c r="AS238" s="13">
        <f t="shared" si="480"/>
        <v>3.9604649718370244E-3</v>
      </c>
      <c r="AT238" s="13">
        <f t="shared" si="481"/>
        <v>1.6270010673210692E-3</v>
      </c>
      <c r="AU238" s="13">
        <f t="shared" si="482"/>
        <v>4.4559287724845956E-4</v>
      </c>
      <c r="AV238" s="13">
        <f t="shared" si="483"/>
        <v>9.1527142902318688E-5</v>
      </c>
      <c r="AW238" s="13">
        <f t="shared" si="484"/>
        <v>4.7947285640834614E-7</v>
      </c>
      <c r="AX238" s="13">
        <f t="shared" si="485"/>
        <v>4.6476846428907392E-5</v>
      </c>
      <c r="AY238" s="13">
        <f t="shared" si="486"/>
        <v>6.4920217194430025E-5</v>
      </c>
      <c r="AZ238" s="13">
        <f t="shared" si="487"/>
        <v>4.5341228207241033E-5</v>
      </c>
      <c r="BA238" s="13">
        <f t="shared" si="488"/>
        <v>2.1111317492814271E-5</v>
      </c>
      <c r="BB238" s="13">
        <f t="shared" si="489"/>
        <v>7.3722262922384182E-6</v>
      </c>
      <c r="BC238" s="13">
        <f t="shared" si="490"/>
        <v>2.0595482218471886E-6</v>
      </c>
      <c r="BD238" s="13">
        <f t="shared" si="491"/>
        <v>1.1221904821320172E-3</v>
      </c>
      <c r="BE238" s="13">
        <f t="shared" si="492"/>
        <v>9.2201553360511332E-4</v>
      </c>
      <c r="BF238" s="13">
        <f t="shared" si="493"/>
        <v>3.7877377225389468E-4</v>
      </c>
      <c r="BG238" s="13">
        <f t="shared" si="494"/>
        <v>1.0373619193917786E-4</v>
      </c>
      <c r="BH238" s="13">
        <f t="shared" si="495"/>
        <v>2.1307964620954488E-5</v>
      </c>
      <c r="BI238" s="13">
        <f t="shared" si="496"/>
        <v>3.5014152557599402E-6</v>
      </c>
      <c r="BJ238" s="14">
        <f t="shared" si="497"/>
        <v>0.22072999662523263</v>
      </c>
      <c r="BK238" s="14">
        <f t="shared" si="498"/>
        <v>0.27441141521266244</v>
      </c>
      <c r="BL238" s="14">
        <f t="shared" si="499"/>
        <v>0.4548739761279324</v>
      </c>
      <c r="BM238" s="14">
        <f t="shared" si="500"/>
        <v>0.38159065407244203</v>
      </c>
      <c r="BN238" s="14">
        <f t="shared" si="501"/>
        <v>0.61777063877980565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1.2644</v>
      </c>
      <c r="F239" s="10">
        <f>VLOOKUP(B239,home!$B$2:$E$405,3,FALSE)</f>
        <v>1.1862999999999999</v>
      </c>
      <c r="G239" s="10">
        <f>VLOOKUP(C239,away!$B$2:$E$405,4,FALSE)</f>
        <v>1.0545</v>
      </c>
      <c r="H239" s="10">
        <f>VLOOKUP(A239,away!$A$2:$E$405,3,FALSE)</f>
        <v>0.96630000000000005</v>
      </c>
      <c r="I239" s="10">
        <f>VLOOKUP(C239,away!$B$2:$E$405,3,FALSE)</f>
        <v>1.4947999999999999</v>
      </c>
      <c r="J239" s="10">
        <f>VLOOKUP(B239,home!$B$2:$E$405,4,FALSE)</f>
        <v>1.8109999999999999</v>
      </c>
      <c r="K239" s="12">
        <f t="shared" si="446"/>
        <v>1.5817054157399999</v>
      </c>
      <c r="L239" s="12">
        <f t="shared" si="447"/>
        <v>2.6158541096399999</v>
      </c>
      <c r="M239" s="13">
        <f t="shared" si="448"/>
        <v>1.5032217837670699E-2</v>
      </c>
      <c r="N239" s="13">
        <f t="shared" si="449"/>
        <v>2.3776540364427175E-2</v>
      </c>
      <c r="O239" s="13">
        <f t="shared" si="450"/>
        <v>3.9322088807674613E-2</v>
      </c>
      <c r="P239" s="13">
        <f t="shared" si="451"/>
        <v>6.2195960825308171E-2</v>
      </c>
      <c r="Q239" s="13">
        <f t="shared" si="452"/>
        <v>1.880374133098759E-2</v>
      </c>
      <c r="R239" s="13">
        <f t="shared" si="453"/>
        <v>5.1430423803592348E-2</v>
      </c>
      <c r="S239" s="13">
        <f t="shared" si="454"/>
        <v>6.4334111984613918E-2</v>
      </c>
      <c r="T239" s="13">
        <f t="shared" si="455"/>
        <v>4.9187844037271417E-2</v>
      </c>
      <c r="U239" s="13">
        <f t="shared" si="456"/>
        <v>8.1347779863945424E-2</v>
      </c>
      <c r="V239" s="13">
        <f t="shared" si="457"/>
        <v>2.9575896783350025E-2</v>
      </c>
      <c r="W239" s="13">
        <f t="shared" si="458"/>
        <v>9.9139931664657156E-3</v>
      </c>
      <c r="X239" s="13">
        <f t="shared" si="459"/>
        <v>2.5933559767442223E-2</v>
      </c>
      <c r="Y239" s="13">
        <f t="shared" si="460"/>
        <v>3.3919204447629157E-2</v>
      </c>
      <c r="Z239" s="13">
        <f t="shared" si="461"/>
        <v>4.4844828489051303E-2</v>
      </c>
      <c r="AA239" s="13">
        <f t="shared" si="462"/>
        <v>7.093130808906388E-2</v>
      </c>
      <c r="AB239" s="13">
        <f t="shared" si="463"/>
        <v>5.6096217074997415E-2</v>
      </c>
      <c r="AC239" s="13">
        <f t="shared" si="464"/>
        <v>7.6481616750391033E-3</v>
      </c>
      <c r="AD239" s="13">
        <f t="shared" si="465"/>
        <v>3.9202541707520425E-3</v>
      </c>
      <c r="AE239" s="13">
        <f t="shared" si="466"/>
        <v>1.0254812983395079E-2</v>
      </c>
      <c r="AF239" s="13">
        <f t="shared" si="467"/>
        <v>1.3412547343101827E-2</v>
      </c>
      <c r="AG239" s="13">
        <f t="shared" si="468"/>
        <v>1.169508902939799E-2</v>
      </c>
      <c r="AH239" s="13">
        <f t="shared" si="469"/>
        <v>2.9326882224796451E-2</v>
      </c>
      <c r="AI239" s="13">
        <f t="shared" si="470"/>
        <v>4.6386488441729684E-2</v>
      </c>
      <c r="AJ239" s="13">
        <f t="shared" si="471"/>
        <v>3.6684879992722387E-2</v>
      </c>
      <c r="AK239" s="13">
        <f t="shared" si="472"/>
        <v>1.9341557786753658E-2</v>
      </c>
      <c r="AL239" s="13">
        <f t="shared" si="473"/>
        <v>1.2657740037116561E-3</v>
      </c>
      <c r="AM239" s="13">
        <f t="shared" si="474"/>
        <v>1.240137450591166E-3</v>
      </c>
      <c r="AN239" s="13">
        <f t="shared" si="475"/>
        <v>3.2440186466473741E-3</v>
      </c>
      <c r="AO239" s="13">
        <f t="shared" si="476"/>
        <v>4.2429397542906632E-3</v>
      </c>
      <c r="AP239" s="13">
        <f t="shared" si="477"/>
        <v>3.6996371310720534E-3</v>
      </c>
      <c r="AQ239" s="13">
        <f t="shared" si="478"/>
        <v>2.4194277483728928E-3</v>
      </c>
      <c r="AR239" s="13">
        <f t="shared" si="479"/>
        <v>1.5342969078132405E-2</v>
      </c>
      <c r="AS239" s="13">
        <f t="shared" si="480"/>
        <v>2.4268057284413381E-2</v>
      </c>
      <c r="AT239" s="13">
        <f t="shared" si="481"/>
        <v>1.9192458818122603E-2</v>
      </c>
      <c r="AU239" s="13">
        <f t="shared" si="482"/>
        <v>1.0118938684663813E-2</v>
      </c>
      <c r="AV239" s="13">
        <f t="shared" si="483"/>
        <v>4.0012950297684344E-3</v>
      </c>
      <c r="AW239" s="13">
        <f t="shared" si="484"/>
        <v>1.4547648257652528E-4</v>
      </c>
      <c r="AX239" s="13">
        <f t="shared" si="485"/>
        <v>3.2692202031034032E-4</v>
      </c>
      <c r="AY239" s="13">
        <f t="shared" si="486"/>
        <v>8.5518031036061534E-4</v>
      </c>
      <c r="AZ239" s="13">
        <f t="shared" si="487"/>
        <v>1.1185134646700134E-3</v>
      </c>
      <c r="BA239" s="13">
        <f t="shared" si="488"/>
        <v>9.7528934774824291E-4</v>
      </c>
      <c r="BB239" s="13">
        <f t="shared" si="489"/>
        <v>6.3780366209883913E-4</v>
      </c>
      <c r="BC239" s="13">
        <f t="shared" si="490"/>
        <v>3.3368026612893789E-4</v>
      </c>
      <c r="BD239" s="13">
        <f t="shared" si="491"/>
        <v>6.6891614528520205E-3</v>
      </c>
      <c r="BE239" s="13">
        <f t="shared" si="492"/>
        <v>1.0580282896735288E-2</v>
      </c>
      <c r="BF239" s="13">
        <f t="shared" si="493"/>
        <v>8.3674453789137505E-3</v>
      </c>
      <c r="BG239" s="13">
        <f t="shared" si="494"/>
        <v>4.411611223912172E-3</v>
      </c>
      <c r="BH239" s="13">
        <f t="shared" si="495"/>
        <v>1.7444673412503125E-3</v>
      </c>
      <c r="BI239" s="13">
        <f t="shared" si="496"/>
        <v>5.5184668824743576E-4</v>
      </c>
      <c r="BJ239" s="14">
        <f t="shared" si="497"/>
        <v>0.21991113644316135</v>
      </c>
      <c r="BK239" s="14">
        <f t="shared" si="498"/>
        <v>0.18090730342005418</v>
      </c>
      <c r="BL239" s="14">
        <f t="shared" si="499"/>
        <v>0.5361361599622877</v>
      </c>
      <c r="BM239" s="14">
        <f t="shared" si="500"/>
        <v>0.77052875151710976</v>
      </c>
      <c r="BN239" s="14">
        <f t="shared" si="501"/>
        <v>0.21056097296966059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1.2644</v>
      </c>
      <c r="F240" s="10">
        <f>VLOOKUP(B240,home!$B$2:$E$405,3,FALSE)</f>
        <v>0.67789999999999995</v>
      </c>
      <c r="G240" s="10">
        <f>VLOOKUP(C240,away!$B$2:$E$405,4,FALSE)</f>
        <v>1.0545</v>
      </c>
      <c r="H240" s="10">
        <f>VLOOKUP(A240,away!$A$2:$E$405,3,FALSE)</f>
        <v>0.96630000000000005</v>
      </c>
      <c r="I240" s="10">
        <f>VLOOKUP(C240,away!$B$2:$E$405,3,FALSE)</f>
        <v>1.1498999999999999</v>
      </c>
      <c r="J240" s="10">
        <f>VLOOKUP(B240,home!$B$2:$E$405,4,FALSE)</f>
        <v>1.3306</v>
      </c>
      <c r="K240" s="12">
        <f t="shared" si="446"/>
        <v>0.9038507134199999</v>
      </c>
      <c r="L240" s="12">
        <f t="shared" si="447"/>
        <v>1.4784940211219999</v>
      </c>
      <c r="M240" s="13">
        <f t="shared" si="448"/>
        <v>9.2333825187007251E-2</v>
      </c>
      <c r="N240" s="13">
        <f t="shared" si="449"/>
        <v>8.3455993768074055E-2</v>
      </c>
      <c r="O240" s="13">
        <f t="shared" si="450"/>
        <v>0.13651500848631412</v>
      </c>
      <c r="P240" s="13">
        <f t="shared" si="451"/>
        <v>0.12338918781289236</v>
      </c>
      <c r="Q240" s="13">
        <f t="shared" si="452"/>
        <v>3.7715879753224393E-2</v>
      </c>
      <c r="R240" s="13">
        <f t="shared" si="453"/>
        <v>0.10091831192021729</v>
      </c>
      <c r="S240" s="13">
        <f t="shared" si="454"/>
        <v>4.1222411283973318E-2</v>
      </c>
      <c r="T240" s="13">
        <f t="shared" si="455"/>
        <v>5.5762702716498545E-2</v>
      </c>
      <c r="U240" s="13">
        <f t="shared" si="456"/>
        <v>9.1215088226230465E-2</v>
      </c>
      <c r="V240" s="13">
        <f t="shared" si="457"/>
        <v>6.120785503298371E-3</v>
      </c>
      <c r="W240" s="13">
        <f t="shared" si="458"/>
        <v>1.1363174940738269E-2</v>
      </c>
      <c r="X240" s="13">
        <f t="shared" si="459"/>
        <v>1.6800386210844863E-2</v>
      </c>
      <c r="Y240" s="13">
        <f t="shared" si="460"/>
        <v>1.2419635282637315E-2</v>
      </c>
      <c r="Z240" s="13">
        <f t="shared" si="461"/>
        <v>4.9735706931922113E-2</v>
      </c>
      <c r="AA240" s="13">
        <f t="shared" si="462"/>
        <v>4.4953654192865837E-2</v>
      </c>
      <c r="AB240" s="13">
        <f t="shared" si="463"/>
        <v>2.0315696206528875E-2</v>
      </c>
      <c r="AC240" s="13">
        <f t="shared" si="464"/>
        <v>5.1121484359828125E-4</v>
      </c>
      <c r="AD240" s="13">
        <f t="shared" si="465"/>
        <v>2.5676534442256363E-3</v>
      </c>
      <c r="AE240" s="13">
        <f t="shared" si="466"/>
        <v>3.7962602656009137E-3</v>
      </c>
      <c r="AF240" s="13">
        <f t="shared" si="467"/>
        <v>2.8063740526569837E-3</v>
      </c>
      <c r="AG240" s="13">
        <f t="shared" si="468"/>
        <v>1.383069085961756E-3</v>
      </c>
      <c r="AH240" s="13">
        <f t="shared" si="469"/>
        <v>1.8383486333780709E-2</v>
      </c>
      <c r="AI240" s="13">
        <f t="shared" si="470"/>
        <v>1.6615927237934511E-2</v>
      </c>
      <c r="AJ240" s="13">
        <f t="shared" si="471"/>
        <v>7.5091588440709565E-3</v>
      </c>
      <c r="AK240" s="13">
        <f t="shared" si="472"/>
        <v>2.2623861927992127E-3</v>
      </c>
      <c r="AL240" s="13">
        <f t="shared" si="473"/>
        <v>2.7326230326419018E-5</v>
      </c>
      <c r="AM240" s="13">
        <f t="shared" si="474"/>
        <v>4.6415507947573242E-4</v>
      </c>
      <c r="AN240" s="13">
        <f t="shared" si="475"/>
        <v>6.8625050987827698E-4</v>
      </c>
      <c r="AO240" s="13">
        <f t="shared" si="476"/>
        <v>5.0730863792347841E-4</v>
      </c>
      <c r="AP240" s="13">
        <f t="shared" si="477"/>
        <v>2.5001759601113612E-4</v>
      </c>
      <c r="AQ240" s="13">
        <f t="shared" si="478"/>
        <v>9.2412380219440075E-5</v>
      </c>
      <c r="AR240" s="13">
        <f t="shared" si="479"/>
        <v>5.4359749263745531E-3</v>
      </c>
      <c r="AS240" s="13">
        <f t="shared" si="480"/>
        <v>4.9133098153368712E-3</v>
      </c>
      <c r="AT240" s="13">
        <f t="shared" si="481"/>
        <v>2.2204492909228594E-3</v>
      </c>
      <c r="AU240" s="13">
        <f t="shared" si="482"/>
        <v>6.6898489190451993E-4</v>
      </c>
      <c r="AV240" s="13">
        <f t="shared" si="483"/>
        <v>1.511656179537754E-4</v>
      </c>
      <c r="AW240" s="13">
        <f t="shared" si="484"/>
        <v>1.0143632385398908E-6</v>
      </c>
      <c r="AX240" s="13">
        <f t="shared" si="485"/>
        <v>6.9921149953609558E-5</v>
      </c>
      <c r="AY240" s="13">
        <f t="shared" si="486"/>
        <v>1.0337800215638652E-4</v>
      </c>
      <c r="AZ240" s="13">
        <f t="shared" si="487"/>
        <v>7.642187905187737E-5</v>
      </c>
      <c r="BA240" s="13">
        <f t="shared" si="488"/>
        <v>3.7663097087036437E-5</v>
      </c>
      <c r="BB240" s="13">
        <f t="shared" si="489"/>
        <v>1.3921165965030194E-5</v>
      </c>
      <c r="BC240" s="13">
        <f t="shared" si="490"/>
        <v>4.1164721292688427E-6</v>
      </c>
      <c r="BD240" s="13">
        <f t="shared" si="491"/>
        <v>1.3395094046023161E-3</v>
      </c>
      <c r="BE240" s="13">
        <f t="shared" si="492"/>
        <v>1.2107165309826026E-3</v>
      </c>
      <c r="BF240" s="13">
        <f t="shared" si="493"/>
        <v>5.4715350013900637E-4</v>
      </c>
      <c r="BG240" s="13">
        <f t="shared" si="494"/>
        <v>1.6484836048363032E-4</v>
      </c>
      <c r="BH240" s="13">
        <f t="shared" si="495"/>
        <v>3.7249577057311639E-5</v>
      </c>
      <c r="BI240" s="13">
        <f t="shared" si="496"/>
        <v>6.7336113595688788E-6</v>
      </c>
      <c r="BJ240" s="14">
        <f t="shared" si="497"/>
        <v>0.230376695490314</v>
      </c>
      <c r="BK240" s="14">
        <f t="shared" si="498"/>
        <v>0.26370812886325234</v>
      </c>
      <c r="BL240" s="14">
        <f t="shared" si="499"/>
        <v>0.45538481316785906</v>
      </c>
      <c r="BM240" s="14">
        <f t="shared" si="500"/>
        <v>0.42477477388670021</v>
      </c>
      <c r="BN240" s="14">
        <f t="shared" si="501"/>
        <v>0.57432820692772946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1.2644</v>
      </c>
      <c r="F241" s="10">
        <f>VLOOKUP(B241,home!$B$2:$E$405,3,FALSE)</f>
        <v>0.98860000000000003</v>
      </c>
      <c r="G241" s="10">
        <f>VLOOKUP(C241,away!$B$2:$E$405,4,FALSE)</f>
        <v>1.2302999999999999</v>
      </c>
      <c r="H241" s="10">
        <f>VLOOKUP(A241,away!$A$2:$E$405,3,FALSE)</f>
        <v>0.96630000000000005</v>
      </c>
      <c r="I241" s="10">
        <f>VLOOKUP(C241,away!$B$2:$E$405,3,FALSE)</f>
        <v>0.57489999999999997</v>
      </c>
      <c r="J241" s="10">
        <f>VLOOKUP(B241,home!$B$2:$E$405,4,FALSE)</f>
        <v>1.0348999999999999</v>
      </c>
      <c r="K241" s="12">
        <f t="shared" si="446"/>
        <v>1.5378575789519999</v>
      </c>
      <c r="L241" s="12">
        <f t="shared" si="447"/>
        <v>0.57491372286299991</v>
      </c>
      <c r="M241" s="13">
        <f t="shared" si="448"/>
        <v>0.12090244456787252</v>
      </c>
      <c r="N241" s="13">
        <f t="shared" si="449"/>
        <v>0.18593074069252682</v>
      </c>
      <c r="O241" s="13">
        <f t="shared" si="450"/>
        <v>6.950847450975306E-2</v>
      </c>
      <c r="P241" s="13">
        <f t="shared" si="451"/>
        <v>0.10689413432621564</v>
      </c>
      <c r="Q241" s="13">
        <f t="shared" si="452"/>
        <v>0.14296749936708072</v>
      </c>
      <c r="R241" s="13">
        <f t="shared" si="453"/>
        <v>1.9980687925465035E-2</v>
      </c>
      <c r="S241" s="13">
        <f t="shared" si="454"/>
        <v>2.3627222745972853E-2</v>
      </c>
      <c r="T241" s="13">
        <f t="shared" si="455"/>
        <v>8.2193977309541935E-2</v>
      </c>
      <c r="U241" s="13">
        <f t="shared" si="456"/>
        <v>3.0727452358851118E-2</v>
      </c>
      <c r="V241" s="13">
        <f t="shared" si="457"/>
        <v>2.3210738496097574E-3</v>
      </c>
      <c r="W241" s="13">
        <f t="shared" si="458"/>
        <v>7.3287884148493437E-2</v>
      </c>
      <c r="X241" s="13">
        <f t="shared" si="459"/>
        <v>4.2134210316562587E-2</v>
      </c>
      <c r="Y241" s="13">
        <f t="shared" si="460"/>
        <v>1.2111767856493809E-2</v>
      </c>
      <c r="Z241" s="13">
        <f t="shared" si="461"/>
        <v>3.829057226864298E-3</v>
      </c>
      <c r="AA241" s="13">
        <f t="shared" si="462"/>
        <v>5.8885446765741881E-3</v>
      </c>
      <c r="AB241" s="13">
        <f t="shared" si="463"/>
        <v>4.5278715299335347E-3</v>
      </c>
      <c r="AC241" s="13">
        <f t="shared" si="464"/>
        <v>1.2825897604264719E-4</v>
      </c>
      <c r="AD241" s="13">
        <f t="shared" si="465"/>
        <v>2.8176582020779193E-2</v>
      </c>
      <c r="AE241" s="13">
        <f t="shared" si="466"/>
        <v>1.619910366712083E-2</v>
      </c>
      <c r="AF241" s="13">
        <f t="shared" si="467"/>
        <v>4.6565434981540562E-3</v>
      </c>
      <c r="AG241" s="13">
        <f t="shared" si="468"/>
        <v>8.9237025273241504E-4</v>
      </c>
      <c r="AH241" s="13">
        <f t="shared" si="469"/>
        <v>5.5034438633800686E-4</v>
      </c>
      <c r="AI241" s="13">
        <f t="shared" si="470"/>
        <v>8.463512855635914E-4</v>
      </c>
      <c r="AJ241" s="13">
        <f t="shared" si="471"/>
        <v>6.5078386947986879E-4</v>
      </c>
      <c r="AK241" s="13">
        <f t="shared" si="472"/>
        <v>3.3360430197977505E-4</v>
      </c>
      <c r="AL241" s="13">
        <f t="shared" si="473"/>
        <v>4.5359321766067321E-6</v>
      </c>
      <c r="AM241" s="13">
        <f t="shared" si="474"/>
        <v>8.6663140419235927E-3</v>
      </c>
      <c r="AN241" s="13">
        <f t="shared" si="475"/>
        <v>4.9823828693421838E-3</v>
      </c>
      <c r="AO241" s="13">
        <f t="shared" si="476"/>
        <v>1.4322201420711755E-3</v>
      </c>
      <c r="AP241" s="13">
        <f t="shared" si="477"/>
        <v>2.7446767127917138E-4</v>
      </c>
      <c r="AQ241" s="13">
        <f t="shared" si="478"/>
        <v>3.9448807675161621E-5</v>
      </c>
      <c r="AR241" s="13">
        <f t="shared" si="479"/>
        <v>6.3280108001267357E-5</v>
      </c>
      <c r="AS241" s="13">
        <f t="shared" si="480"/>
        <v>9.7315793686650107E-5</v>
      </c>
      <c r="AT241" s="13">
        <f t="shared" si="481"/>
        <v>7.4828915436372034E-5</v>
      </c>
      <c r="AU241" s="13">
        <f t="shared" si="482"/>
        <v>3.8358738242861002E-5</v>
      </c>
      <c r="AV241" s="13">
        <f t="shared" si="483"/>
        <v>1.474756908145493E-5</v>
      </c>
      <c r="AW241" s="13">
        <f t="shared" si="484"/>
        <v>1.1139939797325335E-7</v>
      </c>
      <c r="AX241" s="13">
        <f t="shared" si="485"/>
        <v>2.2212594551583868E-3</v>
      </c>
      <c r="AY241" s="13">
        <f t="shared" si="486"/>
        <v>1.2770325428097466E-3</v>
      </c>
      <c r="AZ241" s="13">
        <f t="shared" si="487"/>
        <v>3.670917667019774E-4</v>
      </c>
      <c r="BA241" s="13">
        <f t="shared" si="488"/>
        <v>7.0348698075663218E-5</v>
      </c>
      <c r="BB241" s="13">
        <f t="shared" si="489"/>
        <v>1.0111107977311173E-5</v>
      </c>
      <c r="BC241" s="13">
        <f t="shared" si="490"/>
        <v>1.1626029459011493E-6</v>
      </c>
      <c r="BD241" s="13">
        <f t="shared" si="491"/>
        <v>6.063433745696883E-6</v>
      </c>
      <c r="BE241" s="13">
        <f t="shared" si="492"/>
        <v>9.3246975402932663E-6</v>
      </c>
      <c r="BF241" s="13">
        <f t="shared" si="493"/>
        <v>7.1700283918875357E-6</v>
      </c>
      <c r="BG241" s="13">
        <f t="shared" si="494"/>
        <v>3.6754941679217551E-6</v>
      </c>
      <c r="BH241" s="13">
        <f t="shared" si="495"/>
        <v>1.4130966406330866E-6</v>
      </c>
      <c r="BI241" s="13">
        <f t="shared" si="496"/>
        <v>4.3462827571784085E-7</v>
      </c>
      <c r="BJ241" s="14">
        <f t="shared" si="497"/>
        <v>0.60789251883544615</v>
      </c>
      <c r="BK241" s="14">
        <f t="shared" si="498"/>
        <v>0.25515470294069975</v>
      </c>
      <c r="BL241" s="14">
        <f t="shared" si="499"/>
        <v>0.13333072734714896</v>
      </c>
      <c r="BM241" s="14">
        <f t="shared" si="500"/>
        <v>0.35274610381783339</v>
      </c>
      <c r="BN241" s="14">
        <f t="shared" si="501"/>
        <v>0.64618398138891386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1.2644</v>
      </c>
      <c r="F242" s="10">
        <f>VLOOKUP(B242,home!$B$2:$E$405,3,FALSE)</f>
        <v>0.61509999999999998</v>
      </c>
      <c r="G242" s="10">
        <f>VLOOKUP(C242,away!$B$2:$E$405,4,FALSE)</f>
        <v>1.4688000000000001</v>
      </c>
      <c r="H242" s="10">
        <f>VLOOKUP(A242,away!$A$2:$E$405,3,FALSE)</f>
        <v>0.96630000000000005</v>
      </c>
      <c r="I242" s="10">
        <f>VLOOKUP(C242,away!$B$2:$E$405,3,FALSE)</f>
        <v>1.7741</v>
      </c>
      <c r="J242" s="10">
        <f>VLOOKUP(B242,home!$B$2:$E$405,4,FALSE)</f>
        <v>0.91990000000000005</v>
      </c>
      <c r="K242" s="12">
        <f t="shared" si="446"/>
        <v>1.142333407872</v>
      </c>
      <c r="L242" s="12">
        <f t="shared" si="447"/>
        <v>1.5769963723170002</v>
      </c>
      <c r="M242" s="13">
        <f t="shared" si="448"/>
        <v>6.5918919790462022E-2</v>
      </c>
      <c r="N242" s="13">
        <f t="shared" si="449"/>
        <v>7.5301384287479498E-2</v>
      </c>
      <c r="O242" s="13">
        <f t="shared" si="450"/>
        <v>0.10395389737661391</v>
      </c>
      <c r="P242" s="13">
        <f t="shared" si="451"/>
        <v>0.11875000985180351</v>
      </c>
      <c r="Q242" s="13">
        <f t="shared" si="452"/>
        <v>4.3009643465297773E-2</v>
      </c>
      <c r="R242" s="13">
        <f t="shared" si="453"/>
        <v>8.1967459525566957E-2</v>
      </c>
      <c r="S242" s="13">
        <f t="shared" si="454"/>
        <v>5.3480718755057007E-2</v>
      </c>
      <c r="T242" s="13">
        <f t="shared" si="455"/>
        <v>6.7826051719422159E-2</v>
      </c>
      <c r="U242" s="13">
        <f t="shared" si="456"/>
        <v>9.3634167374451113E-2</v>
      </c>
      <c r="V242" s="13">
        <f t="shared" si="457"/>
        <v>1.0704793604749767E-2</v>
      </c>
      <c r="W242" s="13">
        <f t="shared" si="458"/>
        <v>1.6377117530357772E-2</v>
      </c>
      <c r="X242" s="13">
        <f t="shared" si="459"/>
        <v>2.5826654934383353E-2</v>
      </c>
      <c r="Y242" s="13">
        <f t="shared" si="460"/>
        <v>2.0364270570302757E-2</v>
      </c>
      <c r="Z242" s="13">
        <f t="shared" si="461"/>
        <v>4.308746210661988E-2</v>
      </c>
      <c r="AA242" s="13">
        <f t="shared" si="462"/>
        <v>4.9220247424810744E-2</v>
      </c>
      <c r="AB242" s="13">
        <f t="shared" si="463"/>
        <v>2.8112966488543556E-2</v>
      </c>
      <c r="AC242" s="13">
        <f t="shared" si="464"/>
        <v>1.2052631760220858E-3</v>
      </c>
      <c r="AD242" s="13">
        <f t="shared" si="465"/>
        <v>4.6770321198934652E-3</v>
      </c>
      <c r="AE242" s="13">
        <f t="shared" si="466"/>
        <v>7.3756626862820822E-3</v>
      </c>
      <c r="AF242" s="13">
        <f t="shared" si="467"/>
        <v>5.8156966498503545E-3</v>
      </c>
      <c r="AG242" s="13">
        <f t="shared" si="468"/>
        <v>3.0571108397700469E-3</v>
      </c>
      <c r="AH242" s="13">
        <f t="shared" si="469"/>
        <v>1.6987192858621443E-2</v>
      </c>
      <c r="AI242" s="13">
        <f t="shared" si="470"/>
        <v>1.9405037908367933E-2</v>
      </c>
      <c r="AJ242" s="13">
        <f t="shared" si="471"/>
        <v>1.1083511541875648E-2</v>
      </c>
      <c r="AK242" s="13">
        <f t="shared" si="472"/>
        <v>4.2203551702731526E-3</v>
      </c>
      <c r="AL242" s="13">
        <f t="shared" si="473"/>
        <v>8.6849125854363723E-5</v>
      </c>
      <c r="AM242" s="13">
        <f t="shared" si="474"/>
        <v>1.0685460080489412E-3</v>
      </c>
      <c r="AN242" s="13">
        <f t="shared" si="475"/>
        <v>1.685093178346992E-3</v>
      </c>
      <c r="AO242" s="13">
        <f t="shared" si="476"/>
        <v>1.3286929146346656E-3</v>
      </c>
      <c r="AP242" s="13">
        <f t="shared" si="477"/>
        <v>6.9844796876738981E-4</v>
      </c>
      <c r="AQ242" s="13">
        <f t="shared" si="478"/>
        <v>2.7536247824958785E-4</v>
      </c>
      <c r="AR242" s="13">
        <f t="shared" si="479"/>
        <v>5.3577483027790499E-3</v>
      </c>
      <c r="AS242" s="13">
        <f t="shared" si="480"/>
        <v>6.1203348772340153E-3</v>
      </c>
      <c r="AT242" s="13">
        <f t="shared" si="481"/>
        <v>3.4957314988142969E-3</v>
      </c>
      <c r="AU242" s="13">
        <f t="shared" si="482"/>
        <v>1.3310969586820104E-3</v>
      </c>
      <c r="AV242" s="13">
        <f t="shared" si="483"/>
        <v>3.801391312548188E-4</v>
      </c>
      <c r="AW242" s="13">
        <f t="shared" si="484"/>
        <v>4.3459679893325665E-6</v>
      </c>
      <c r="AX242" s="13">
        <f t="shared" si="485"/>
        <v>2.0343930047376176E-4</v>
      </c>
      <c r="AY242" s="13">
        <f t="shared" si="486"/>
        <v>3.2082303883383044E-4</v>
      </c>
      <c r="AZ242" s="13">
        <f t="shared" si="487"/>
        <v>2.5296838419833342E-4</v>
      </c>
      <c r="BA242" s="13">
        <f t="shared" si="488"/>
        <v>1.3297674139722167E-4</v>
      </c>
      <c r="BB242" s="13">
        <f t="shared" si="489"/>
        <v>5.242595969648862E-5</v>
      </c>
      <c r="BC242" s="13">
        <f t="shared" si="490"/>
        <v>1.6535109651319949E-5</v>
      </c>
      <c r="BD242" s="13">
        <f t="shared" si="491"/>
        <v>1.408191606211689E-3</v>
      </c>
      <c r="BE242" s="13">
        <f t="shared" si="492"/>
        <v>1.6086243164605439E-3</v>
      </c>
      <c r="BF242" s="13">
        <f t="shared" si="493"/>
        <v>9.1879264870407015E-4</v>
      </c>
      <c r="BG242" s="13">
        <f t="shared" si="494"/>
        <v>3.4985584584062068E-4</v>
      </c>
      <c r="BH242" s="13">
        <f t="shared" si="495"/>
        <v>9.9913005160764289E-5</v>
      </c>
      <c r="BI242" s="13">
        <f t="shared" si="496"/>
        <v>2.2826792735205714E-5</v>
      </c>
      <c r="BJ242" s="14">
        <f t="shared" si="497"/>
        <v>0.275665935885338</v>
      </c>
      <c r="BK242" s="14">
        <f t="shared" si="498"/>
        <v>0.25046737734278263</v>
      </c>
      <c r="BL242" s="14">
        <f t="shared" si="499"/>
        <v>0.42967809065300155</v>
      </c>
      <c r="BM242" s="14">
        <f t="shared" si="500"/>
        <v>0.50968107461967371</v>
      </c>
      <c r="BN242" s="14">
        <f t="shared" si="501"/>
        <v>0.48890131429722367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1.6515</v>
      </c>
      <c r="F243" s="10">
        <f>VLOOKUP(B243,home!$B$2:$E$405,3,FALSE)</f>
        <v>1.0899000000000001</v>
      </c>
      <c r="G243" s="10">
        <f>VLOOKUP(C243,away!$B$2:$E$405,4,FALSE)</f>
        <v>0.9083</v>
      </c>
      <c r="H243" s="10">
        <f>VLOOKUP(A243,away!$A$2:$E$405,3,FALSE)</f>
        <v>1.3485</v>
      </c>
      <c r="I243" s="10">
        <f>VLOOKUP(C243,away!$B$2:$E$405,3,FALSE)</f>
        <v>1.4831000000000001</v>
      </c>
      <c r="J243" s="10">
        <f>VLOOKUP(B243,home!$B$2:$E$405,4,FALSE)</f>
        <v>1.0382</v>
      </c>
      <c r="K243" s="12">
        <f t="shared" si="446"/>
        <v>1.6349126147550002</v>
      </c>
      <c r="L243" s="12">
        <f t="shared" si="447"/>
        <v>2.0763588353700002</v>
      </c>
      <c r="M243" s="13">
        <f t="shared" si="448"/>
        <v>2.44464210982503E-2</v>
      </c>
      <c r="N243" s="13">
        <f t="shared" si="449"/>
        <v>3.9967762239142196E-2</v>
      </c>
      <c r="O243" s="13">
        <f t="shared" si="450"/>
        <v>5.0759542440527598E-2</v>
      </c>
      <c r="P243" s="13">
        <f t="shared" si="451"/>
        <v>8.2987416255210375E-2</v>
      </c>
      <c r="Q243" s="13">
        <f t="shared" si="452"/>
        <v>3.2671899334151079E-2</v>
      </c>
      <c r="R243" s="13">
        <f t="shared" si="453"/>
        <v>5.2697512212863999E-2</v>
      </c>
      <c r="S243" s="13">
        <f t="shared" si="454"/>
        <v>7.0428624593320069E-2</v>
      </c>
      <c r="T243" s="13">
        <f t="shared" si="455"/>
        <v>6.7838586850783825E-2</v>
      </c>
      <c r="U243" s="13">
        <f t="shared" si="456"/>
        <v>8.6155827483017033E-2</v>
      </c>
      <c r="V243" s="13">
        <f t="shared" si="457"/>
        <v>2.6564622744745241E-2</v>
      </c>
      <c r="W243" s="13">
        <f t="shared" si="458"/>
        <v>1.7805233456469692E-2</v>
      </c>
      <c r="X243" s="13">
        <f t="shared" si="459"/>
        <v>3.6970053803166376E-2</v>
      </c>
      <c r="Y243" s="13">
        <f t="shared" si="460"/>
        <v>3.8381548929154401E-2</v>
      </c>
      <c r="Z243" s="13">
        <f t="shared" si="461"/>
        <v>3.6472981695066228E-2</v>
      </c>
      <c r="AA243" s="13">
        <f t="shared" si="462"/>
        <v>5.963013787099198E-2</v>
      </c>
      <c r="AB243" s="13">
        <f t="shared" si="463"/>
        <v>4.8745032312432345E-2</v>
      </c>
      <c r="AC243" s="13">
        <f t="shared" si="464"/>
        <v>5.6361251114242523E-3</v>
      </c>
      <c r="AD243" s="13">
        <f t="shared" si="465"/>
        <v>7.2775001966600226E-3</v>
      </c>
      <c r="AE243" s="13">
        <f t="shared" si="466"/>
        <v>1.5110701832741952E-2</v>
      </c>
      <c r="AF243" s="13">
        <f t="shared" si="467"/>
        <v>1.5687619629527708E-2</v>
      </c>
      <c r="AG243" s="13">
        <f t="shared" si="468"/>
        <v>1.0857709207897904E-2</v>
      </c>
      <c r="AH243" s="13">
        <f t="shared" si="469"/>
        <v>1.8932749448709756E-2</v>
      </c>
      <c r="AI243" s="13">
        <f t="shared" si="470"/>
        <v>3.0953390905691349E-2</v>
      </c>
      <c r="AJ243" s="13">
        <f t="shared" si="471"/>
        <v>2.5303044630578756E-2</v>
      </c>
      <c r="AK243" s="13">
        <f t="shared" si="472"/>
        <v>1.3789422286080657E-2</v>
      </c>
      <c r="AL243" s="13">
        <f t="shared" si="473"/>
        <v>7.6531032302586751E-4</v>
      </c>
      <c r="AM243" s="13">
        <f t="shared" si="474"/>
        <v>2.3796153750802913E-3</v>
      </c>
      <c r="AN243" s="13">
        <f t="shared" si="475"/>
        <v>4.94093540883026E-3</v>
      </c>
      <c r="AO243" s="13">
        <f t="shared" si="476"/>
        <v>5.1295774455585984E-3</v>
      </c>
      <c r="AP243" s="13">
        <f t="shared" si="477"/>
        <v>3.550281150266758E-3</v>
      </c>
      <c r="AQ243" s="13">
        <f t="shared" si="478"/>
        <v>1.842914408600987E-3</v>
      </c>
      <c r="AR243" s="13">
        <f t="shared" si="479"/>
        <v>7.8622363191349996E-3</v>
      </c>
      <c r="AS243" s="13">
        <f t="shared" si="480"/>
        <v>1.2854069338338728E-2</v>
      </c>
      <c r="AT243" s="13">
        <f t="shared" si="481"/>
        <v>1.0507640056092726E-2</v>
      </c>
      <c r="AU243" s="13">
        <f t="shared" si="482"/>
        <v>5.7263577596703107E-3</v>
      </c>
      <c r="AV243" s="13">
        <f t="shared" si="483"/>
        <v>2.3405236344712947E-3</v>
      </c>
      <c r="AW243" s="13">
        <f t="shared" si="484"/>
        <v>7.2165898919775148E-5</v>
      </c>
      <c r="AX243" s="13">
        <f t="shared" si="485"/>
        <v>6.4841053249728637E-4</v>
      </c>
      <c r="AY243" s="13">
        <f t="shared" si="486"/>
        <v>1.3463329380977072E-3</v>
      </c>
      <c r="AZ243" s="13">
        <f t="shared" si="487"/>
        <v>1.3977351456844133E-3</v>
      </c>
      <c r="BA243" s="13">
        <f t="shared" si="488"/>
        <v>9.6739990641633552E-4</v>
      </c>
      <c r="BB243" s="13">
        <f t="shared" si="489"/>
        <v>5.0216733575591719E-4</v>
      </c>
      <c r="BC243" s="13">
        <f t="shared" si="490"/>
        <v>2.0853591688620239E-4</v>
      </c>
      <c r="BD243" s="13">
        <f t="shared" si="491"/>
        <v>2.7208039745004807E-3</v>
      </c>
      <c r="BE243" s="13">
        <f t="shared" si="492"/>
        <v>4.4482767401863767E-3</v>
      </c>
      <c r="BF243" s="13">
        <f t="shared" si="493"/>
        <v>3.6362718782259806E-3</v>
      </c>
      <c r="BG243" s="13">
        <f t="shared" si="494"/>
        <v>1.9816622547968372E-3</v>
      </c>
      <c r="BH243" s="13">
        <f t="shared" si="495"/>
        <v>8.0996115463779713E-4</v>
      </c>
      <c r="BI243" s="13">
        <f t="shared" si="496"/>
        <v>2.6484314183577182E-4</v>
      </c>
      <c r="BJ243" s="14">
        <f t="shared" si="497"/>
        <v>0.30548252104336987</v>
      </c>
      <c r="BK243" s="14">
        <f t="shared" si="498"/>
        <v>0.21217485306407383</v>
      </c>
      <c r="BL243" s="14">
        <f t="shared" si="499"/>
        <v>0.44011930584278469</v>
      </c>
      <c r="BM243" s="14">
        <f t="shared" si="500"/>
        <v>0.70944494102597122</v>
      </c>
      <c r="BN243" s="14">
        <f t="shared" si="501"/>
        <v>0.28353055358014551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1.6515</v>
      </c>
      <c r="F244" s="10">
        <f>VLOOKUP(B244,home!$B$2:$E$405,3,FALSE)</f>
        <v>1.0899000000000001</v>
      </c>
      <c r="G244" s="10">
        <f>VLOOKUP(C244,away!$B$2:$E$405,4,FALSE)</f>
        <v>1.2110000000000001</v>
      </c>
      <c r="H244" s="10">
        <f>VLOOKUP(A244,away!$A$2:$E$405,3,FALSE)</f>
        <v>1.3485</v>
      </c>
      <c r="I244" s="10">
        <f>VLOOKUP(C244,away!$B$2:$E$405,3,FALSE)</f>
        <v>0.86519999999999997</v>
      </c>
      <c r="J244" s="10">
        <f>VLOOKUP(B244,home!$B$2:$E$405,4,FALSE)</f>
        <v>0.88990000000000002</v>
      </c>
      <c r="K244" s="12">
        <f t="shared" si="446"/>
        <v>2.1797634883500003</v>
      </c>
      <c r="L244" s="12">
        <f t="shared" si="447"/>
        <v>1.0382660857799999</v>
      </c>
      <c r="M244" s="13">
        <f t="shared" si="448"/>
        <v>4.0033864356375341E-2</v>
      </c>
      <c r="N244" s="13">
        <f t="shared" si="449"/>
        <v>8.7264355821583456E-2</v>
      </c>
      <c r="O244" s="13">
        <f t="shared" si="450"/>
        <v>4.1565803643941281E-2</v>
      </c>
      <c r="P244" s="13">
        <f t="shared" si="451"/>
        <v>9.0603621146988597E-2</v>
      </c>
      <c r="Q244" s="13">
        <f t="shared" si="452"/>
        <v>9.5107828327135213E-2</v>
      </c>
      <c r="R244" s="13">
        <f t="shared" si="453"/>
        <v>2.1578182125847483E-2</v>
      </c>
      <c r="S244" s="13">
        <f t="shared" si="454"/>
        <v>5.1262951359576689E-2</v>
      </c>
      <c r="T244" s="13">
        <f t="shared" si="455"/>
        <v>9.8747232644250865E-2</v>
      </c>
      <c r="U244" s="13">
        <f t="shared" si="456"/>
        <v>4.7035333542888934E-2</v>
      </c>
      <c r="V244" s="13">
        <f t="shared" si="457"/>
        <v>1.2890778285198173E-2</v>
      </c>
      <c r="W244" s="13">
        <f t="shared" si="458"/>
        <v>6.9104190547916403E-2</v>
      </c>
      <c r="X244" s="13">
        <f t="shared" si="459"/>
        <v>7.1748537431180426E-2</v>
      </c>
      <c r="Y244" s="13">
        <f t="shared" si="460"/>
        <v>3.724703655955576E-2</v>
      </c>
      <c r="Z244" s="13">
        <f t="shared" si="461"/>
        <v>7.4679648980172089E-3</v>
      </c>
      <c r="AA244" s="13">
        <f t="shared" si="462"/>
        <v>1.6278397216977346E-2</v>
      </c>
      <c r="AB244" s="13">
        <f t="shared" si="463"/>
        <v>1.7741527951212741E-2</v>
      </c>
      <c r="AC244" s="13">
        <f t="shared" si="464"/>
        <v>1.8233800477718686E-3</v>
      </c>
      <c r="AD244" s="13">
        <f t="shared" si="465"/>
        <v>3.7657697862082361E-2</v>
      </c>
      <c r="AE244" s="13">
        <f t="shared" si="466"/>
        <v>3.9098710558750124E-2</v>
      </c>
      <c r="AF244" s="13">
        <f t="shared" si="467"/>
        <v>2.0297432585439319E-2</v>
      </c>
      <c r="AG244" s="13">
        <f t="shared" si="468"/>
        <v>7.0247119606225029E-3</v>
      </c>
      <c r="AH244" s="13">
        <f t="shared" si="469"/>
        <v>1.9384336708516909E-3</v>
      </c>
      <c r="AI244" s="13">
        <f t="shared" si="470"/>
        <v>4.2253269403107778E-3</v>
      </c>
      <c r="AJ244" s="13">
        <f t="shared" si="471"/>
        <v>4.6051066954155275E-3</v>
      </c>
      <c r="AK244" s="13">
        <f t="shared" si="472"/>
        <v>3.3460144782076311E-3</v>
      </c>
      <c r="AL244" s="13">
        <f t="shared" si="473"/>
        <v>1.6506508947991834E-4</v>
      </c>
      <c r="AM244" s="13">
        <f t="shared" si="474"/>
        <v>1.6416974971016584E-2</v>
      </c>
      <c r="AN244" s="13">
        <f t="shared" si="475"/>
        <v>1.7045188343505616E-2</v>
      </c>
      <c r="AO244" s="13">
        <f t="shared" si="476"/>
        <v>8.8487204913972276E-3</v>
      </c>
      <c r="AP244" s="13">
        <f t="shared" si="477"/>
        <v>3.0624421295880927E-3</v>
      </c>
      <c r="AQ244" s="13">
        <f t="shared" si="478"/>
        <v>7.9490745070379901E-4</v>
      </c>
      <c r="AR244" s="13">
        <f t="shared" si="479"/>
        <v>4.0252198799586836E-4</v>
      </c>
      <c r="AS244" s="13">
        <f t="shared" si="480"/>
        <v>8.7740273269145102E-4</v>
      </c>
      <c r="AT244" s="13">
        <f t="shared" si="481"/>
        <v>9.5626522064967006E-4</v>
      </c>
      <c r="AU244" s="13">
        <f t="shared" si="482"/>
        <v>6.9481067105036927E-4</v>
      </c>
      <c r="AV244" s="13">
        <f t="shared" si="483"/>
        <v>3.7863073301788952E-4</v>
      </c>
      <c r="AW244" s="13">
        <f t="shared" si="484"/>
        <v>1.037697506034501E-5</v>
      </c>
      <c r="AX244" s="13">
        <f t="shared" si="485"/>
        <v>5.964187105162967E-3</v>
      </c>
      <c r="AY244" s="13">
        <f t="shared" si="486"/>
        <v>6.1924132005371016E-3</v>
      </c>
      <c r="AZ244" s="13">
        <f t="shared" si="487"/>
        <v>3.2146863076270289E-3</v>
      </c>
      <c r="BA244" s="13">
        <f t="shared" si="488"/>
        <v>1.1125665898768255E-3</v>
      </c>
      <c r="BB244" s="13">
        <f t="shared" si="489"/>
        <v>2.8878503961025351E-4</v>
      </c>
      <c r="BC244" s="13">
        <f t="shared" si="490"/>
        <v>5.9967142541592032E-5</v>
      </c>
      <c r="BD244" s="13">
        <f t="shared" si="491"/>
        <v>6.9654154819475702E-5</v>
      </c>
      <c r="BE244" s="13">
        <f t="shared" si="492"/>
        <v>1.5182958348737135E-4</v>
      </c>
      <c r="BF244" s="13">
        <f t="shared" si="493"/>
        <v>1.654762912685801E-4</v>
      </c>
      <c r="BG244" s="13">
        <f t="shared" si="494"/>
        <v>1.2023305929827363E-4</v>
      </c>
      <c r="BH244" s="13">
        <f t="shared" si="495"/>
        <v>6.5519908187749364E-5</v>
      </c>
      <c r="BI244" s="13">
        <f t="shared" si="496"/>
        <v>2.8563580725540034E-5</v>
      </c>
      <c r="BJ244" s="14">
        <f t="shared" si="497"/>
        <v>0.62629857307008341</v>
      </c>
      <c r="BK244" s="14">
        <f t="shared" si="498"/>
        <v>0.20297207348592763</v>
      </c>
      <c r="BL244" s="14">
        <f t="shared" si="499"/>
        <v>0.16222503418884568</v>
      </c>
      <c r="BM244" s="14">
        <f t="shared" si="500"/>
        <v>0.61662795399552572</v>
      </c>
      <c r="BN244" s="14">
        <f t="shared" si="501"/>
        <v>0.3761536554218714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1.6515</v>
      </c>
      <c r="F245" s="10">
        <f>VLOOKUP(B245,home!$B$2:$E$405,3,FALSE)</f>
        <v>1.4129</v>
      </c>
      <c r="G245" s="10">
        <f>VLOOKUP(C245,away!$B$2:$E$405,4,FALSE)</f>
        <v>0.72660000000000002</v>
      </c>
      <c r="H245" s="10">
        <f>VLOOKUP(A245,away!$A$2:$E$405,3,FALSE)</f>
        <v>1.3485</v>
      </c>
      <c r="I245" s="10">
        <f>VLOOKUP(C245,away!$B$2:$E$405,3,FALSE)</f>
        <v>0.44490000000000002</v>
      </c>
      <c r="J245" s="10">
        <f>VLOOKUP(B245,home!$B$2:$E$405,4,FALSE)</f>
        <v>0.86519999999999997</v>
      </c>
      <c r="K245" s="12">
        <f t="shared" si="446"/>
        <v>1.69545160071</v>
      </c>
      <c r="L245" s="12">
        <f t="shared" si="447"/>
        <v>0.51907470678000001</v>
      </c>
      <c r="M245" s="13">
        <f t="shared" si="448"/>
        <v>0.10920523169872108</v>
      </c>
      <c r="N245" s="13">
        <f t="shared" si="449"/>
        <v>0.18515218488950308</v>
      </c>
      <c r="O245" s="13">
        <f t="shared" si="450"/>
        <v>5.6685673622855606E-2</v>
      </c>
      <c r="P245" s="13">
        <f t="shared" si="451"/>
        <v>9.610781608119516E-2</v>
      </c>
      <c r="Q245" s="13">
        <f t="shared" si="452"/>
        <v>0.15695828412293095</v>
      </c>
      <c r="R245" s="13">
        <f t="shared" si="453"/>
        <v>1.4712049707205278E-2</v>
      </c>
      <c r="S245" s="13">
        <f t="shared" si="454"/>
        <v>2.1145306337931175E-2</v>
      </c>
      <c r="T245" s="13">
        <f t="shared" si="455"/>
        <v>8.1473075307802317E-2</v>
      </c>
      <c r="U245" s="13">
        <f t="shared" si="456"/>
        <v>2.4943568225806276E-2</v>
      </c>
      <c r="V245" s="13">
        <f t="shared" si="457"/>
        <v>2.0676962295817477E-3</v>
      </c>
      <c r="W245" s="13">
        <f t="shared" si="458"/>
        <v>8.8705058020306107E-2</v>
      </c>
      <c r="X245" s="13">
        <f t="shared" si="459"/>
        <v>4.6044551981793282E-2</v>
      </c>
      <c r="Y245" s="13">
        <f t="shared" si="460"/>
        <v>1.1950281159382908E-2</v>
      </c>
      <c r="Z245" s="13">
        <f t="shared" si="461"/>
        <v>2.5455509626334549E-3</v>
      </c>
      <c r="AA245" s="13">
        <f t="shared" si="462"/>
        <v>4.3158584542857727E-3</v>
      </c>
      <c r="AB245" s="13">
        <f t="shared" si="463"/>
        <v>3.6586645623783005E-3</v>
      </c>
      <c r="AC245" s="13">
        <f t="shared" si="464"/>
        <v>1.137318273660318E-4</v>
      </c>
      <c r="AD245" s="13">
        <f t="shared" si="465"/>
        <v>3.7598783152900349E-2</v>
      </c>
      <c r="AE245" s="13">
        <f t="shared" si="466"/>
        <v>1.9516577340376554E-2</v>
      </c>
      <c r="AF245" s="13">
        <f t="shared" si="467"/>
        <v>5.0652808301525762E-3</v>
      </c>
      <c r="AG245" s="13">
        <f t="shared" si="468"/>
        <v>8.7641972055660117E-4</v>
      </c>
      <c r="AH245" s="13">
        <f t="shared" si="469"/>
        <v>3.3033277988062679E-4</v>
      </c>
      <c r="AI245" s="13">
        <f t="shared" si="470"/>
        <v>5.6006324041559278E-4</v>
      </c>
      <c r="AJ245" s="13">
        <f t="shared" si="471"/>
        <v>4.7478005873072325E-4</v>
      </c>
      <c r="AK245" s="13">
        <f t="shared" si="472"/>
        <v>2.6832220352006423E-4</v>
      </c>
      <c r="AL245" s="13">
        <f t="shared" si="473"/>
        <v>4.0036607686445983E-6</v>
      </c>
      <c r="AM245" s="13">
        <f t="shared" si="474"/>
        <v>1.2749383416266613E-2</v>
      </c>
      <c r="AN245" s="13">
        <f t="shared" si="475"/>
        <v>6.6178824584243873E-3</v>
      </c>
      <c r="AO245" s="13">
        <f t="shared" si="476"/>
        <v>1.717587698305572E-3</v>
      </c>
      <c r="AP245" s="13">
        <f t="shared" si="477"/>
        <v>2.9718544362230002E-4</v>
      </c>
      <c r="AQ245" s="13">
        <f t="shared" si="478"/>
        <v>3.8565361751882397E-5</v>
      </c>
      <c r="AR245" s="13">
        <f t="shared" si="479"/>
        <v>3.4293478171271742E-5</v>
      </c>
      <c r="AS245" s="13">
        <f t="shared" si="480"/>
        <v>5.8142932459396121E-5</v>
      </c>
      <c r="AT245" s="13">
        <f t="shared" si="481"/>
        <v>4.9289263954128291E-5</v>
      </c>
      <c r="AU245" s="13">
        <f t="shared" si="482"/>
        <v>2.7855853822948179E-5</v>
      </c>
      <c r="AV245" s="13">
        <f t="shared" si="483"/>
        <v>1.1807062988315314E-5</v>
      </c>
      <c r="AW245" s="13">
        <f t="shared" si="484"/>
        <v>9.787460800462369E-8</v>
      </c>
      <c r="AX245" s="13">
        <f t="shared" si="485"/>
        <v>3.6026604201957945E-3</v>
      </c>
      <c r="AY245" s="13">
        <f t="shared" si="486"/>
        <v>1.8700499012410437E-3</v>
      </c>
      <c r="AZ245" s="13">
        <f t="shared" si="487"/>
        <v>4.8534780207533135E-4</v>
      </c>
      <c r="BA245" s="13">
        <f t="shared" si="488"/>
        <v>8.3977256016190045E-5</v>
      </c>
      <c r="BB245" s="13">
        <f t="shared" si="489"/>
        <v>1.0897617385698208E-5</v>
      </c>
      <c r="BC245" s="13">
        <f t="shared" si="490"/>
        <v>1.1313355098163861E-6</v>
      </c>
      <c r="BD245" s="13">
        <f t="shared" si="491"/>
        <v>2.9668128543698671E-6</v>
      </c>
      <c r="BE245" s="13">
        <f t="shared" si="492"/>
        <v>5.0300876029483957E-6</v>
      </c>
      <c r="BF245" s="13">
        <f t="shared" si="493"/>
        <v>4.2641350390651929E-6</v>
      </c>
      <c r="BG245" s="13">
        <f t="shared" si="494"/>
        <v>2.409878192542227E-6</v>
      </c>
      <c r="BH245" s="13">
        <f t="shared" si="495"/>
        <v>1.0214579597654598E-6</v>
      </c>
      <c r="BI245" s="13">
        <f t="shared" si="496"/>
        <v>3.4636650658846389E-7</v>
      </c>
      <c r="BJ245" s="14">
        <f t="shared" si="497"/>
        <v>0.66081516523649941</v>
      </c>
      <c r="BK245" s="14">
        <f t="shared" si="498"/>
        <v>0.2305138357368049</v>
      </c>
      <c r="BL245" s="14">
        <f t="shared" si="499"/>
        <v>0.10614674018462958</v>
      </c>
      <c r="BM245" s="14">
        <f t="shared" si="500"/>
        <v>0.37933009997152312</v>
      </c>
      <c r="BN245" s="14">
        <f t="shared" si="501"/>
        <v>0.61882124012241113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1.1910000000000001</v>
      </c>
      <c r="F246" s="10">
        <f>VLOOKUP(B246,home!$B$2:$E$405,3,FALSE)</f>
        <v>1.1626000000000001</v>
      </c>
      <c r="G246" s="10">
        <f>VLOOKUP(C246,away!$B$2:$E$405,4,FALSE)</f>
        <v>1.0794999999999999</v>
      </c>
      <c r="H246" s="10">
        <f>VLOOKUP(A246,away!$A$2:$E$405,3,FALSE)</f>
        <v>1.03</v>
      </c>
      <c r="I246" s="10">
        <f>VLOOKUP(C246,away!$B$2:$E$405,3,FALSE)</f>
        <v>0.76280000000000003</v>
      </c>
      <c r="J246" s="10">
        <f>VLOOKUP(B246,home!$B$2:$E$405,4,FALSE)</f>
        <v>1.1949000000000001</v>
      </c>
      <c r="K246" s="12">
        <f t="shared" si="446"/>
        <v>1.4947367997000001</v>
      </c>
      <c r="L246" s="12">
        <f t="shared" si="447"/>
        <v>0.9388138116000001</v>
      </c>
      <c r="M246" s="13">
        <f t="shared" si="448"/>
        <v>8.7724802286745784E-2</v>
      </c>
      <c r="N246" s="13">
        <f t="shared" si="449"/>
        <v>0.13112549022440562</v>
      </c>
      <c r="O246" s="13">
        <f t="shared" si="450"/>
        <v>8.2357256006676219E-2</v>
      </c>
      <c r="P246" s="13">
        <f t="shared" si="451"/>
        <v>0.12310242127549281</v>
      </c>
      <c r="Q246" s="13">
        <f t="shared" si="452"/>
        <v>9.7999047808560891E-2</v>
      </c>
      <c r="R246" s="13">
        <f t="shared" si="453"/>
        <v>3.8659064712272345E-2</v>
      </c>
      <c r="S246" s="13">
        <f t="shared" si="454"/>
        <v>4.3186777652557143E-2</v>
      </c>
      <c r="T246" s="13">
        <f t="shared" si="455"/>
        <v>9.200285960632569E-2</v>
      </c>
      <c r="U246" s="13">
        <f t="shared" si="456"/>
        <v>5.7785126667417162E-2</v>
      </c>
      <c r="V246" s="13">
        <f t="shared" si="457"/>
        <v>6.7336802231171815E-3</v>
      </c>
      <c r="W246" s="13">
        <f t="shared" si="458"/>
        <v>4.8827594365005167E-2</v>
      </c>
      <c r="X246" s="13">
        <f t="shared" si="459"/>
        <v>4.5840019977069192E-2</v>
      </c>
      <c r="Y246" s="13">
        <f t="shared" si="460"/>
        <v>2.1517621939246234E-2</v>
      </c>
      <c r="Z246" s="13">
        <f t="shared" si="461"/>
        <v>1.2097887965139822E-2</v>
      </c>
      <c r="AA246" s="13">
        <f t="shared" si="462"/>
        <v>1.8083158340142243E-2</v>
      </c>
      <c r="AB246" s="13">
        <f t="shared" si="463"/>
        <v>1.3514781112906294E-2</v>
      </c>
      <c r="AC246" s="13">
        <f t="shared" si="464"/>
        <v>5.9057723553703314E-4</v>
      </c>
      <c r="AD246" s="13">
        <f t="shared" si="465"/>
        <v>1.8246100534549406E-2</v>
      </c>
      <c r="AE246" s="13">
        <f t="shared" si="466"/>
        <v>1.7129691189677127E-2</v>
      </c>
      <c r="AF246" s="13">
        <f t="shared" si="467"/>
        <v>8.0407953386558602E-3</v>
      </c>
      <c r="AG246" s="13">
        <f t="shared" si="468"/>
        <v>2.5162699067263409E-3</v>
      </c>
      <c r="AH246" s="13">
        <f t="shared" si="469"/>
        <v>2.8394160782156709E-3</v>
      </c>
      <c r="AI246" s="13">
        <f t="shared" si="470"/>
        <v>4.2441797017688165E-3</v>
      </c>
      <c r="AJ246" s="13">
        <f t="shared" si="471"/>
        <v>3.1719657923868117E-3</v>
      </c>
      <c r="AK246" s="13">
        <f t="shared" si="472"/>
        <v>1.5804179990900448E-3</v>
      </c>
      <c r="AL246" s="13">
        <f t="shared" si="473"/>
        <v>3.3149798346495741E-5</v>
      </c>
      <c r="AM246" s="13">
        <f t="shared" si="474"/>
        <v>5.4546235840033626E-3</v>
      </c>
      <c r="AN246" s="13">
        <f t="shared" si="475"/>
        <v>5.1208759577414508E-3</v>
      </c>
      <c r="AO246" s="13">
        <f t="shared" si="476"/>
        <v>2.4037745383090258E-3</v>
      </c>
      <c r="AP246" s="13">
        <f t="shared" si="477"/>
        <v>7.5223224551230908E-4</v>
      </c>
      <c r="AQ246" s="13">
        <f t="shared" si="478"/>
        <v>1.7655150540445946E-4</v>
      </c>
      <c r="AR246" s="13">
        <f t="shared" si="479"/>
        <v>5.3313660622159584E-4</v>
      </c>
      <c r="AS246" s="13">
        <f t="shared" si="480"/>
        <v>7.9689890458658726E-4</v>
      </c>
      <c r="AT246" s="13">
        <f t="shared" si="481"/>
        <v>5.9557705916309578E-4</v>
      </c>
      <c r="AU246" s="13">
        <f t="shared" si="482"/>
        <v>2.9674364912939425E-4</v>
      </c>
      <c r="AV246" s="13">
        <f t="shared" si="483"/>
        <v>1.1088841310774269E-4</v>
      </c>
      <c r="AW246" s="13">
        <f t="shared" si="484"/>
        <v>1.2921787272597292E-6</v>
      </c>
      <c r="AX246" s="13">
        <f t="shared" si="485"/>
        <v>1.3588710999202207E-3</v>
      </c>
      <c r="AY246" s="13">
        <f t="shared" si="486"/>
        <v>1.2757269567891872E-3</v>
      </c>
      <c r="AZ246" s="13">
        <f t="shared" si="487"/>
        <v>5.9883504343206256E-4</v>
      </c>
      <c r="BA246" s="13">
        <f t="shared" si="488"/>
        <v>1.8739820321470212E-4</v>
      </c>
      <c r="BB246" s="13">
        <f t="shared" si="489"/>
        <v>4.3983005361746463E-5</v>
      </c>
      <c r="BC246" s="13">
        <f t="shared" si="490"/>
        <v>8.2583705818568927E-6</v>
      </c>
      <c r="BD246" s="13">
        <f t="shared" si="491"/>
        <v>8.3419334898397407E-5</v>
      </c>
      <c r="BE246" s="13">
        <f t="shared" si="492"/>
        <v>1.2468994967913306E-4</v>
      </c>
      <c r="BF246" s="13">
        <f t="shared" si="493"/>
        <v>9.318932816907074E-5</v>
      </c>
      <c r="BG246" s="13">
        <f t="shared" si="494"/>
        <v>4.6431172717876585E-5</v>
      </c>
      <c r="BH246" s="13">
        <f t="shared" si="495"/>
        <v>1.735059562865921E-5</v>
      </c>
      <c r="BI246" s="13">
        <f t="shared" si="496"/>
        <v>5.1869147565741715E-6</v>
      </c>
      <c r="BJ246" s="14">
        <f t="shared" si="497"/>
        <v>0.50062662140049186</v>
      </c>
      <c r="BK246" s="14">
        <f t="shared" si="498"/>
        <v>0.26264713542858559</v>
      </c>
      <c r="BL246" s="14">
        <f t="shared" si="499"/>
        <v>0.22493887833893372</v>
      </c>
      <c r="BM246" s="14">
        <f t="shared" si="500"/>
        <v>0.43806800604093554</v>
      </c>
      <c r="BN246" s="14">
        <f t="shared" si="501"/>
        <v>0.56096808231415363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1.2639</v>
      </c>
      <c r="F247" s="10">
        <f>VLOOKUP(B247,home!$B$2:$E$405,3,FALSE)</f>
        <v>0.59340000000000004</v>
      </c>
      <c r="G247" s="10">
        <f>VLOOKUP(C247,away!$B$2:$E$405,4,FALSE)</f>
        <v>1.0346</v>
      </c>
      <c r="H247" s="10">
        <f>VLOOKUP(A247,away!$A$2:$E$405,3,FALSE)</f>
        <v>1.1389</v>
      </c>
      <c r="I247" s="10">
        <f>VLOOKUP(C247,away!$B$2:$E$405,3,FALSE)</f>
        <v>0.9456</v>
      </c>
      <c r="J247" s="10">
        <f>VLOOKUP(B247,home!$B$2:$E$405,4,FALSE)</f>
        <v>1.1707000000000001</v>
      </c>
      <c r="K247" s="12">
        <f t="shared" si="446"/>
        <v>0.77594819979600005</v>
      </c>
      <c r="L247" s="12">
        <f t="shared" si="447"/>
        <v>1.260778153488</v>
      </c>
      <c r="M247" s="13">
        <f t="shared" si="448"/>
        <v>0.13045507644512591</v>
      </c>
      <c r="N247" s="13">
        <f t="shared" si="449"/>
        <v>0.101226381721845</v>
      </c>
      <c r="O247" s="13">
        <f t="shared" si="450"/>
        <v>0.16447491039362172</v>
      </c>
      <c r="P247" s="13">
        <f t="shared" si="451"/>
        <v>0.12762401063153916</v>
      </c>
      <c r="Q247" s="13">
        <f t="shared" si="452"/>
        <v>3.9273214334464172E-2</v>
      </c>
      <c r="R247" s="13">
        <f t="shared" si="453"/>
        <v>0.10368318691058737</v>
      </c>
      <c r="S247" s="13">
        <f t="shared" si="454"/>
        <v>3.121359577089839E-2</v>
      </c>
      <c r="T247" s="13">
        <f t="shared" si="455"/>
        <v>4.9514810650144195E-2</v>
      </c>
      <c r="U247" s="13">
        <f t="shared" si="456"/>
        <v>8.0452782232382447E-2</v>
      </c>
      <c r="V247" s="13">
        <f t="shared" si="457"/>
        <v>3.3929127916981958E-3</v>
      </c>
      <c r="W247" s="13">
        <f t="shared" si="458"/>
        <v>1.0157993321009983E-2</v>
      </c>
      <c r="X247" s="13">
        <f t="shared" si="459"/>
        <v>1.2806976062406402E-2</v>
      </c>
      <c r="Y247" s="13">
        <f t="shared" si="460"/>
        <v>8.0733778158628838E-3</v>
      </c>
      <c r="Z247" s="13">
        <f t="shared" si="461"/>
        <v>4.3573832313627166E-2</v>
      </c>
      <c r="AA247" s="13">
        <f t="shared" si="462"/>
        <v>3.3811036741971771E-2</v>
      </c>
      <c r="AB247" s="13">
        <f t="shared" si="463"/>
        <v>1.3117806546584706E-2</v>
      </c>
      <c r="AC247" s="13">
        <f t="shared" si="464"/>
        <v>2.0745510159474241E-4</v>
      </c>
      <c r="AD247" s="13">
        <f t="shared" si="465"/>
        <v>1.9705191577443714E-3</v>
      </c>
      <c r="AE247" s="13">
        <f t="shared" si="466"/>
        <v>2.4843875051136777E-3</v>
      </c>
      <c r="AF247" s="13">
        <f t="shared" si="467"/>
        <v>1.5661307456229414E-3</v>
      </c>
      <c r="AG247" s="13">
        <f t="shared" si="468"/>
        <v>6.5818114319575883E-4</v>
      </c>
      <c r="AH247" s="13">
        <f t="shared" si="469"/>
        <v>1.373423396119265E-2</v>
      </c>
      <c r="AI247" s="13">
        <f t="shared" si="470"/>
        <v>1.0657054117764521E-2</v>
      </c>
      <c r="AJ247" s="13">
        <f t="shared" si="471"/>
        <v>4.1346609789039649E-3</v>
      </c>
      <c r="AK247" s="13">
        <f t="shared" si="472"/>
        <v>1.0694275811157666E-3</v>
      </c>
      <c r="AL247" s="13">
        <f t="shared" si="473"/>
        <v>8.1181209081216012E-6</v>
      </c>
      <c r="AM247" s="13">
        <f t="shared" si="474"/>
        <v>3.0580415862305508E-4</v>
      </c>
      <c r="AN247" s="13">
        <f t="shared" si="475"/>
        <v>3.8555120243772683E-4</v>
      </c>
      <c r="AO247" s="13">
        <f t="shared" si="476"/>
        <v>2.4304726654225778E-4</v>
      </c>
      <c r="AP247" s="13">
        <f t="shared" si="477"/>
        <v>1.021428946404845E-4</v>
      </c>
      <c r="AQ247" s="13">
        <f t="shared" si="478"/>
        <v>3.2194882524187339E-5</v>
      </c>
      <c r="AR247" s="13">
        <f t="shared" si="479"/>
        <v>3.4631644266329312E-3</v>
      </c>
      <c r="AS247" s="13">
        <f t="shared" si="480"/>
        <v>2.6872362024433689E-3</v>
      </c>
      <c r="AT247" s="13">
        <f t="shared" si="481"/>
        <v>1.0425780468562857E-3</v>
      </c>
      <c r="AU247" s="13">
        <f t="shared" si="482"/>
        <v>2.69662186201655E-4</v>
      </c>
      <c r="AV247" s="13">
        <f t="shared" si="483"/>
        <v>5.2310971984056974E-5</v>
      </c>
      <c r="AW247" s="13">
        <f t="shared" si="484"/>
        <v>2.2060960611432252E-7</v>
      </c>
      <c r="AX247" s="13">
        <f t="shared" si="485"/>
        <v>3.9548031062281661E-5</v>
      </c>
      <c r="AY247" s="13">
        <f t="shared" si="486"/>
        <v>4.9861293576789543E-5</v>
      </c>
      <c r="AZ247" s="13">
        <f t="shared" si="487"/>
        <v>3.1432014823133911E-5</v>
      </c>
      <c r="BA247" s="13">
        <f t="shared" si="488"/>
        <v>1.3209599203039403E-5</v>
      </c>
      <c r="BB247" s="13">
        <f t="shared" si="489"/>
        <v>4.1635935228811432E-6</v>
      </c>
      <c r="BC247" s="13">
        <f t="shared" si="490"/>
        <v>1.0498735507305374E-6</v>
      </c>
      <c r="BD247" s="13">
        <f t="shared" si="491"/>
        <v>7.2771367517259823E-4</v>
      </c>
      <c r="BE247" s="13">
        <f t="shared" si="492"/>
        <v>5.6466811621710858E-4</v>
      </c>
      <c r="BF247" s="13">
        <f t="shared" si="493"/>
        <v>2.1907660413043197E-4</v>
      </c>
      <c r="BG247" s="13">
        <f t="shared" si="494"/>
        <v>5.6664032197476556E-5</v>
      </c>
      <c r="BH247" s="13">
        <f t="shared" si="495"/>
        <v>1.0992088444203627E-5</v>
      </c>
      <c r="BI247" s="13">
        <f t="shared" si="496"/>
        <v>1.7058582480556441E-6</v>
      </c>
      <c r="BJ247" s="14">
        <f t="shared" si="497"/>
        <v>0.22893997726791596</v>
      </c>
      <c r="BK247" s="14">
        <f t="shared" si="498"/>
        <v>0.2929510301553413</v>
      </c>
      <c r="BL247" s="14">
        <f t="shared" si="499"/>
        <v>0.43423087167265312</v>
      </c>
      <c r="BM247" s="14">
        <f t="shared" si="500"/>
        <v>0.33290929028838373</v>
      </c>
      <c r="BN247" s="14">
        <f t="shared" si="501"/>
        <v>0.66673678043718332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1.2639</v>
      </c>
      <c r="F248" s="10">
        <f>VLOOKUP(B248,home!$B$2:$E$405,3,FALSE)</f>
        <v>0.59340000000000004</v>
      </c>
      <c r="G248" s="10">
        <f>VLOOKUP(C248,away!$B$2:$E$405,4,FALSE)</f>
        <v>0.39560000000000001</v>
      </c>
      <c r="H248" s="10">
        <f>VLOOKUP(A248,away!$A$2:$E$405,3,FALSE)</f>
        <v>1.1389</v>
      </c>
      <c r="I248" s="10">
        <f>VLOOKUP(C248,away!$B$2:$E$405,3,FALSE)</f>
        <v>1.3170999999999999</v>
      </c>
      <c r="J248" s="10">
        <f>VLOOKUP(B248,home!$B$2:$E$405,4,FALSE)</f>
        <v>1.5366</v>
      </c>
      <c r="K248" s="12">
        <f t="shared" si="446"/>
        <v>0.296699311656</v>
      </c>
      <c r="L248" s="12">
        <f t="shared" si="447"/>
        <v>2.3049694389540001</v>
      </c>
      <c r="M248" s="13">
        <f t="shared" si="448"/>
        <v>7.4149737493759388E-2</v>
      </c>
      <c r="N248" s="13">
        <f t="shared" si="449"/>
        <v>2.2000176073871506E-2</v>
      </c>
      <c r="O248" s="13">
        <f t="shared" si="450"/>
        <v>0.17091287882957693</v>
      </c>
      <c r="P248" s="13">
        <f t="shared" si="451"/>
        <v>5.0709733501880815E-2</v>
      </c>
      <c r="Q248" s="13">
        <f t="shared" si="452"/>
        <v>3.2637185487142378E-3</v>
      </c>
      <c r="R248" s="13">
        <f t="shared" si="453"/>
        <v>0.19697448121291153</v>
      </c>
      <c r="S248" s="13">
        <f t="shared" si="454"/>
        <v>8.6698792158508842E-3</v>
      </c>
      <c r="T248" s="13">
        <f t="shared" si="455"/>
        <v>7.5227715121336186E-3</v>
      </c>
      <c r="U248" s="13">
        <f t="shared" si="456"/>
        <v>5.8442192989668559E-2</v>
      </c>
      <c r="V248" s="13">
        <f t="shared" si="457"/>
        <v>6.5879796355208591E-4</v>
      </c>
      <c r="W248" s="13">
        <f t="shared" si="458"/>
        <v>3.2278101561414465E-4</v>
      </c>
      <c r="X248" s="13">
        <f t="shared" si="459"/>
        <v>7.4400037646513725E-4</v>
      </c>
      <c r="Y248" s="13">
        <f t="shared" si="460"/>
        <v>8.5744906516120644E-4</v>
      </c>
      <c r="Z248" s="13">
        <f t="shared" si="461"/>
        <v>0.15134005314985996</v>
      </c>
      <c r="AA248" s="13">
        <f t="shared" si="462"/>
        <v>4.4902489595545908E-2</v>
      </c>
      <c r="AB248" s="13">
        <f t="shared" si="463"/>
        <v>6.6612688773195856E-3</v>
      </c>
      <c r="AC248" s="13">
        <f t="shared" si="464"/>
        <v>2.8158789137756311E-5</v>
      </c>
      <c r="AD248" s="13">
        <f t="shared" si="465"/>
        <v>2.3942226287085318E-5</v>
      </c>
      <c r="AE248" s="13">
        <f t="shared" si="466"/>
        <v>5.518609989225275E-5</v>
      </c>
      <c r="AF248" s="13">
        <f t="shared" si="467"/>
        <v>6.3601136853352628E-5</v>
      </c>
      <c r="AG248" s="13">
        <f t="shared" si="468"/>
        <v>4.8866225576569593E-5</v>
      </c>
      <c r="AH248" s="13">
        <f t="shared" si="469"/>
        <v>8.7208549350025338E-2</v>
      </c>
      <c r="AI248" s="13">
        <f t="shared" si="470"/>
        <v>2.5874716562670826E-2</v>
      </c>
      <c r="AJ248" s="13">
        <f t="shared" si="471"/>
        <v>3.8385052967192675E-3</v>
      </c>
      <c r="AK248" s="13">
        <f t="shared" si="472"/>
        <v>3.7962729310817239E-4</v>
      </c>
      <c r="AL248" s="13">
        <f t="shared" si="473"/>
        <v>7.7029251413409549E-7</v>
      </c>
      <c r="AM248" s="13">
        <f t="shared" si="474"/>
        <v>1.4207284117780805E-6</v>
      </c>
      <c r="AN248" s="13">
        <f t="shared" si="475"/>
        <v>3.274735570202129E-6</v>
      </c>
      <c r="AO248" s="13">
        <f t="shared" si="476"/>
        <v>3.7740827049857557E-6</v>
      </c>
      <c r="AP248" s="13">
        <f t="shared" si="477"/>
        <v>2.8997150983590042E-6</v>
      </c>
      <c r="AQ248" s="13">
        <f t="shared" si="478"/>
        <v>1.6709386708477496E-6</v>
      </c>
      <c r="AR248" s="13">
        <f t="shared" si="479"/>
        <v>4.0202608213464004E-2</v>
      </c>
      <c r="AS248" s="13">
        <f t="shared" si="480"/>
        <v>1.1928086183710622E-2</v>
      </c>
      <c r="AT248" s="13">
        <f t="shared" si="481"/>
        <v>1.7695274800401924E-3</v>
      </c>
      <c r="AU248" s="13">
        <f t="shared" si="482"/>
        <v>1.7500586176143386E-4</v>
      </c>
      <c r="AV248" s="13">
        <f t="shared" si="483"/>
        <v>1.2981029680095624E-5</v>
      </c>
      <c r="AW248" s="13">
        <f t="shared" si="484"/>
        <v>1.4633051021148355E-8</v>
      </c>
      <c r="AX248" s="13">
        <f t="shared" si="485"/>
        <v>7.0254856970779785E-8</v>
      </c>
      <c r="AY248" s="13">
        <f t="shared" si="486"/>
        <v>1.6193529825573176E-7</v>
      </c>
      <c r="AZ248" s="13">
        <f t="shared" si="487"/>
        <v>1.8662795678368142E-7</v>
      </c>
      <c r="BA248" s="13">
        <f t="shared" si="488"/>
        <v>1.4339057894693783E-7</v>
      </c>
      <c r="BB248" s="13">
        <f t="shared" si="489"/>
        <v>8.262772557665316E-8</v>
      </c>
      <c r="BC248" s="13">
        <f t="shared" si="490"/>
        <v>3.8090876452892642E-8</v>
      </c>
      <c r="BD248" s="13">
        <f t="shared" si="491"/>
        <v>1.5444297216379275E-2</v>
      </c>
      <c r="BE248" s="13">
        <f t="shared" si="492"/>
        <v>4.5823123531104079E-3</v>
      </c>
      <c r="BF248" s="13">
        <f t="shared" si="493"/>
        <v>6.7978446048032174E-4</v>
      </c>
      <c r="BG248" s="13">
        <f t="shared" si="494"/>
        <v>6.7230527166318958E-5</v>
      </c>
      <c r="BH248" s="13">
        <f t="shared" si="495"/>
        <v>4.9868127831292087E-6</v>
      </c>
      <c r="BI248" s="13">
        <f t="shared" si="496"/>
        <v>2.9591678402235553E-7</v>
      </c>
      <c r="BJ248" s="14">
        <f t="shared" si="497"/>
        <v>3.4916215408318262E-2</v>
      </c>
      <c r="BK248" s="14">
        <f t="shared" si="498"/>
        <v>0.13421723919199333</v>
      </c>
      <c r="BL248" s="14">
        <f t="shared" si="499"/>
        <v>0.6700618260629061</v>
      </c>
      <c r="BM248" s="14">
        <f t="shared" si="500"/>
        <v>0.47252446085011607</v>
      </c>
      <c r="BN248" s="14">
        <f t="shared" si="501"/>
        <v>0.51801072566071438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1.3841000000000001</v>
      </c>
      <c r="F249" s="10">
        <f>VLOOKUP(B249,home!$B$2:$E$405,3,FALSE)</f>
        <v>0.81879999999999997</v>
      </c>
      <c r="G249" s="10" t="e">
        <f>VLOOKUP(C249,away!$B$2:$E$405,4,FALSE)</f>
        <v>#N/A</v>
      </c>
      <c r="H249" s="10">
        <f>VLOOKUP(A249,away!$A$2:$E$405,3,FALSE)</f>
        <v>1.1721999999999999</v>
      </c>
      <c r="I249" s="10" t="e">
        <f>VLOOKUP(C249,away!$B$2:$E$405,3,FALSE)</f>
        <v>#N/A</v>
      </c>
      <c r="J249" s="10">
        <f>VLOOKUP(B249,home!$B$2:$E$405,4,FALSE)</f>
        <v>1.365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1.3841000000000001</v>
      </c>
      <c r="F250" s="10">
        <f>VLOOKUP(B250,home!$B$2:$E$405,3,FALSE)</f>
        <v>0.96330000000000005</v>
      </c>
      <c r="G250" s="10">
        <f>VLOOKUP(C250,away!$B$2:$E$405,4,FALSE)</f>
        <v>1.1289</v>
      </c>
      <c r="H250" s="10">
        <f>VLOOKUP(A250,away!$A$2:$E$405,3,FALSE)</f>
        <v>1.1721999999999999</v>
      </c>
      <c r="I250" s="10">
        <f>VLOOKUP(C250,away!$B$2:$E$405,3,FALSE)</f>
        <v>1.0130999999999999</v>
      </c>
      <c r="J250" s="10">
        <f>VLOOKUP(B250,home!$B$2:$E$405,4,FALSE)</f>
        <v>0.6825</v>
      </c>
      <c r="K250" s="12">
        <f t="shared" si="446"/>
        <v>1.5051663550170002</v>
      </c>
      <c r="L250" s="12">
        <f t="shared" si="447"/>
        <v>0.81050684714999988</v>
      </c>
      <c r="M250" s="13">
        <f t="shared" si="448"/>
        <v>9.8699716768488072E-2</v>
      </c>
      <c r="N250" s="13">
        <f t="shared" si="449"/>
        <v>0.14855949292963547</v>
      </c>
      <c r="O250" s="13">
        <f t="shared" si="450"/>
        <v>7.9996796252625235E-2</v>
      </c>
      <c r="P250" s="13">
        <f t="shared" si="451"/>
        <v>0.12040848622860155</v>
      </c>
      <c r="Q250" s="13">
        <f t="shared" si="452"/>
        <v>0.11180337523803666</v>
      </c>
      <c r="R250" s="13">
        <f t="shared" si="453"/>
        <v>3.2418975556408103E-2</v>
      </c>
      <c r="S250" s="13">
        <f t="shared" si="454"/>
        <v>3.6723012057548743E-2</v>
      </c>
      <c r="T250" s="13">
        <f t="shared" si="455"/>
        <v>9.0617401164909447E-2</v>
      </c>
      <c r="U250" s="13">
        <f t="shared" si="456"/>
        <v>4.8795951271624012E-2</v>
      </c>
      <c r="V250" s="13">
        <f t="shared" si="457"/>
        <v>4.9777946419214784E-3</v>
      </c>
      <c r="W250" s="13">
        <f t="shared" si="458"/>
        <v>5.6094226261877857E-2</v>
      </c>
      <c r="X250" s="13">
        <f t="shared" si="459"/>
        <v>4.5464754470833341E-2</v>
      </c>
      <c r="Y250" s="13">
        <f t="shared" si="460"/>
        <v>1.8424747401301997E-2</v>
      </c>
      <c r="Z250" s="13">
        <f t="shared" si="461"/>
        <v>8.7586005553524152E-3</v>
      </c>
      <c r="AA250" s="13">
        <f t="shared" si="462"/>
        <v>1.3183150872949669E-2</v>
      </c>
      <c r="AB250" s="13">
        <f t="shared" si="463"/>
        <v>9.92141757353842E-3</v>
      </c>
      <c r="AC250" s="13">
        <f t="shared" si="464"/>
        <v>3.7954055063077051E-4</v>
      </c>
      <c r="AD250" s="13">
        <f t="shared" si="465"/>
        <v>2.1107785520022397E-2</v>
      </c>
      <c r="AE250" s="13">
        <f t="shared" si="466"/>
        <v>1.7108004692151773E-2</v>
      </c>
      <c r="AF250" s="13">
        <f t="shared" si="467"/>
        <v>6.9330774720316691E-3</v>
      </c>
      <c r="AG250" s="13">
        <f t="shared" si="468"/>
        <v>1.8731022543010266E-3</v>
      </c>
      <c r="AH250" s="13">
        <f t="shared" si="469"/>
        <v>1.7747264303912308E-3</v>
      </c>
      <c r="AI250" s="13">
        <f t="shared" si="470"/>
        <v>2.6712585123843005E-3</v>
      </c>
      <c r="AJ250" s="13">
        <f t="shared" si="471"/>
        <v>2.0103442191968064E-3</v>
      </c>
      <c r="AK250" s="13">
        <f t="shared" si="472"/>
        <v>1.0086341602459849E-3</v>
      </c>
      <c r="AL250" s="13">
        <f t="shared" si="473"/>
        <v>1.8520783913094942E-5</v>
      </c>
      <c r="AM250" s="13">
        <f t="shared" si="474"/>
        <v>6.3541457187305484E-3</v>
      </c>
      <c r="AN250" s="13">
        <f t="shared" si="475"/>
        <v>5.1500786128199664E-3</v>
      </c>
      <c r="AO250" s="13">
        <f t="shared" si="476"/>
        <v>2.0870869895256781E-3</v>
      </c>
      <c r="AP250" s="13">
        <f t="shared" si="477"/>
        <v>5.6386609853608066E-4</v>
      </c>
      <c r="AQ250" s="13">
        <f t="shared" si="478"/>
        <v>1.1425433343481246E-4</v>
      </c>
      <c r="AR250" s="13">
        <f t="shared" si="479"/>
        <v>2.8768558473003418E-4</v>
      </c>
      <c r="AS250" s="13">
        <f t="shared" si="480"/>
        <v>4.3301466295903984E-4</v>
      </c>
      <c r="AT250" s="13">
        <f t="shared" si="481"/>
        <v>3.258795509574865E-4</v>
      </c>
      <c r="AU250" s="13">
        <f t="shared" si="482"/>
        <v>1.6350097862975226E-4</v>
      </c>
      <c r="AV250" s="13">
        <f t="shared" si="483"/>
        <v>6.1524043011464171E-5</v>
      </c>
      <c r="AW250" s="13">
        <f t="shared" si="484"/>
        <v>6.2762184908957108E-7</v>
      </c>
      <c r="AX250" s="13">
        <f t="shared" si="485"/>
        <v>1.5940077251180886E-3</v>
      </c>
      <c r="AY250" s="13">
        <f t="shared" si="486"/>
        <v>1.2919541756182056E-3</v>
      </c>
      <c r="AZ250" s="13">
        <f t="shared" si="487"/>
        <v>5.2356885277129452E-4</v>
      </c>
      <c r="BA250" s="13">
        <f t="shared" si="488"/>
        <v>1.414520467085348E-4</v>
      </c>
      <c r="BB250" s="13">
        <f t="shared" si="489"/>
        <v>2.8661963100162259E-5</v>
      </c>
      <c r="BC250" s="13">
        <f t="shared" si="490"/>
        <v>4.6461434690884323E-6</v>
      </c>
      <c r="BD250" s="13">
        <f t="shared" si="491"/>
        <v>3.8861856041674008E-5</v>
      </c>
      <c r="BE250" s="13">
        <f t="shared" si="492"/>
        <v>5.8493558207441849E-5</v>
      </c>
      <c r="BF250" s="13">
        <f t="shared" si="493"/>
        <v>4.4021267899535005E-5</v>
      </c>
      <c r="BG250" s="13">
        <f t="shared" si="494"/>
        <v>2.2086443782523325E-5</v>
      </c>
      <c r="BH250" s="13">
        <f t="shared" si="495"/>
        <v>8.3109430208571305E-6</v>
      </c>
      <c r="BI250" s="13">
        <f t="shared" si="496"/>
        <v>2.501870362691502E-6</v>
      </c>
      <c r="BJ250" s="14">
        <f t="shared" si="497"/>
        <v>0.53583969006493415</v>
      </c>
      <c r="BK250" s="14">
        <f t="shared" si="498"/>
        <v>0.26249902520672191</v>
      </c>
      <c r="BL250" s="14">
        <f t="shared" si="499"/>
        <v>0.19322713560896623</v>
      </c>
      <c r="BM250" s="14">
        <f t="shared" si="500"/>
        <v>0.40714628190841057</v>
      </c>
      <c r="BN250" s="14">
        <f t="shared" si="501"/>
        <v>0.59188684297379512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1.5625</v>
      </c>
      <c r="F255" s="10">
        <f>VLOOKUP(B255,home!$B$2:$E$405,3,FALSE)</f>
        <v>0.82289999999999996</v>
      </c>
      <c r="G255" s="10">
        <f>VLOOKUP(C255,away!$B$2:$E$405,4,FALSE)</f>
        <v>0.64</v>
      </c>
      <c r="H255" s="10">
        <f>VLOOKUP(A255,away!$A$2:$E$405,3,FALSE)</f>
        <v>1.1561999999999999</v>
      </c>
      <c r="I255" s="10">
        <f>VLOOKUP(C255,away!$B$2:$E$405,3,FALSE)</f>
        <v>0.4325</v>
      </c>
      <c r="J255" s="10">
        <f>VLOOKUP(B255,home!$B$2:$E$405,4,FALSE)</f>
        <v>0.74129999999999996</v>
      </c>
      <c r="K255" s="12">
        <f t="shared" si="446"/>
        <v>0.82289999999999996</v>
      </c>
      <c r="L255" s="12">
        <f t="shared" si="447"/>
        <v>0.37069188344999993</v>
      </c>
      <c r="M255" s="13">
        <f t="shared" si="448"/>
        <v>0.30313049687020766</v>
      </c>
      <c r="N255" s="13">
        <f t="shared" si="449"/>
        <v>0.24944608587449382</v>
      </c>
      <c r="O255" s="13">
        <f t="shared" si="450"/>
        <v>0.11236801481595156</v>
      </c>
      <c r="P255" s="13">
        <f t="shared" si="451"/>
        <v>9.2467639392046511E-2</v>
      </c>
      <c r="Q255" s="13">
        <f t="shared" si="452"/>
        <v>0.10263459203306047</v>
      </c>
      <c r="R255" s="13">
        <f t="shared" si="453"/>
        <v>2.0826955525831293E-2</v>
      </c>
      <c r="S255" s="13">
        <f t="shared" si="454"/>
        <v>7.051636525372891E-3</v>
      </c>
      <c r="T255" s="13">
        <f t="shared" si="455"/>
        <v>3.8045810227857531E-2</v>
      </c>
      <c r="U255" s="13">
        <f t="shared" si="456"/>
        <v>1.7138501702206568E-2</v>
      </c>
      <c r="V255" s="13">
        <f t="shared" si="457"/>
        <v>2.3900530925873611E-4</v>
      </c>
      <c r="W255" s="13">
        <f t="shared" si="458"/>
        <v>2.8152668594668494E-2</v>
      </c>
      <c r="X255" s="13">
        <f t="shared" si="459"/>
        <v>1.0435965745501324E-2</v>
      </c>
      <c r="Y255" s="13">
        <f t="shared" si="460"/>
        <v>1.9342638989097846E-3</v>
      </c>
      <c r="Z255" s="13">
        <f t="shared" si="461"/>
        <v>2.5734611234665954E-3</v>
      </c>
      <c r="AA255" s="13">
        <f t="shared" si="462"/>
        <v>2.117701158500661E-3</v>
      </c>
      <c r="AB255" s="13">
        <f t="shared" si="463"/>
        <v>8.7132814166509674E-4</v>
      </c>
      <c r="AC255" s="13">
        <f t="shared" si="464"/>
        <v>4.5566713382322818E-6</v>
      </c>
      <c r="AD255" s="13">
        <f t="shared" si="465"/>
        <v>5.7917077466381741E-3</v>
      </c>
      <c r="AE255" s="13">
        <f t="shared" si="466"/>
        <v>2.1469390529932591E-3</v>
      </c>
      <c r="AF255" s="13">
        <f t="shared" si="467"/>
        <v>3.9792644060321526E-4</v>
      </c>
      <c r="AG255" s="13">
        <f t="shared" si="468"/>
        <v>4.9169367247253471E-5</v>
      </c>
      <c r="AH255" s="13">
        <f t="shared" si="469"/>
        <v>2.3849028771079627E-4</v>
      </c>
      <c r="AI255" s="13">
        <f t="shared" si="470"/>
        <v>1.9625365775721422E-4</v>
      </c>
      <c r="AJ255" s="13">
        <f t="shared" si="471"/>
        <v>8.0748567484205779E-5</v>
      </c>
      <c r="AK255" s="13">
        <f t="shared" si="472"/>
        <v>2.214933206091765E-5</v>
      </c>
      <c r="AL255" s="13">
        <f t="shared" si="473"/>
        <v>5.5599109490081509E-8</v>
      </c>
      <c r="AM255" s="13">
        <f t="shared" si="474"/>
        <v>9.5319926094171101E-4</v>
      </c>
      <c r="AN255" s="13">
        <f t="shared" si="475"/>
        <v>3.533432293416307E-4</v>
      </c>
      <c r="AO255" s="13">
        <f t="shared" si="476"/>
        <v>6.5490733594477196E-5</v>
      </c>
      <c r="AP255" s="13">
        <f t="shared" si="477"/>
        <v>8.0922944615529784E-6</v>
      </c>
      <c r="AQ255" s="13">
        <f t="shared" si="478"/>
        <v>7.4993696884626921E-7</v>
      </c>
      <c r="AR255" s="13">
        <f t="shared" si="479"/>
        <v>1.7681282787209494E-5</v>
      </c>
      <c r="AS255" s="13">
        <f t="shared" si="480"/>
        <v>1.4549927605594689E-5</v>
      </c>
      <c r="AT255" s="13">
        <f t="shared" si="481"/>
        <v>5.986567713321934E-6</v>
      </c>
      <c r="AU255" s="13">
        <f t="shared" si="482"/>
        <v>1.6421155237642071E-6</v>
      </c>
      <c r="AV255" s="13">
        <f t="shared" si="483"/>
        <v>3.3782421612639138E-7</v>
      </c>
      <c r="AW255" s="13">
        <f t="shared" si="484"/>
        <v>4.7111341850835634E-10</v>
      </c>
      <c r="AX255" s="13">
        <f t="shared" si="485"/>
        <v>1.307312786381556E-4</v>
      </c>
      <c r="AY255" s="13">
        <f t="shared" si="486"/>
        <v>4.8461023904204634E-5</v>
      </c>
      <c r="AZ255" s="13">
        <f t="shared" si="487"/>
        <v>8.982054112482544E-6</v>
      </c>
      <c r="BA255" s="13">
        <f t="shared" si="488"/>
        <v>1.1098581854019906E-6</v>
      </c>
      <c r="BB255" s="13">
        <f t="shared" si="489"/>
        <v>1.0285385527726579E-7</v>
      </c>
      <c r="BC255" s="13">
        <f t="shared" si="490"/>
        <v>7.625417866564676E-9</v>
      </c>
      <c r="BD255" s="13">
        <f t="shared" si="491"/>
        <v>1.0923846697004578E-6</v>
      </c>
      <c r="BE255" s="13">
        <f t="shared" si="492"/>
        <v>8.9892334469650658E-7</v>
      </c>
      <c r="BF255" s="13">
        <f t="shared" si="493"/>
        <v>3.6986201017537758E-7</v>
      </c>
      <c r="BG255" s="13">
        <f t="shared" si="494"/>
        <v>1.0145314939110609E-7</v>
      </c>
      <c r="BH255" s="13">
        <f t="shared" si="495"/>
        <v>2.0871449158485294E-8</v>
      </c>
      <c r="BI255" s="13">
        <f t="shared" si="496"/>
        <v>3.4350231025035107E-9</v>
      </c>
      <c r="BJ255" s="14">
        <f t="shared" si="497"/>
        <v>0.44060539913139479</v>
      </c>
      <c r="BK255" s="14">
        <f t="shared" si="498"/>
        <v>0.40294185139123773</v>
      </c>
      <c r="BL255" s="14">
        <f t="shared" si="499"/>
        <v>0.15390282783666057</v>
      </c>
      <c r="BM255" s="14">
        <f t="shared" si="500"/>
        <v>0.1191012944183777</v>
      </c>
      <c r="BN255" s="14">
        <f t="shared" si="501"/>
        <v>0.88087378451159126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1.5625</v>
      </c>
      <c r="F256" s="10">
        <f>VLOOKUP(B256,home!$B$2:$E$405,3,FALSE)</f>
        <v>0.74670000000000003</v>
      </c>
      <c r="G256" s="10">
        <f>VLOOKUP(C256,away!$B$2:$E$405,4,FALSE)</f>
        <v>1.28</v>
      </c>
      <c r="H256" s="10">
        <f>VLOOKUP(A256,away!$A$2:$E$405,3,FALSE)</f>
        <v>1.1561999999999999</v>
      </c>
      <c r="I256" s="10">
        <f>VLOOKUP(C256,away!$B$2:$E$405,3,FALSE)</f>
        <v>1.0379</v>
      </c>
      <c r="J256" s="10">
        <f>VLOOKUP(B256,home!$B$2:$E$405,4,FALSE)</f>
        <v>1.0091000000000001</v>
      </c>
      <c r="K256" s="12">
        <f t="shared" si="446"/>
        <v>1.4934000000000001</v>
      </c>
      <c r="L256" s="12">
        <f t="shared" si="447"/>
        <v>1.210940161818</v>
      </c>
      <c r="M256" s="13">
        <f t="shared" si="448"/>
        <v>6.6914461999928496E-2</v>
      </c>
      <c r="N256" s="13">
        <f t="shared" si="449"/>
        <v>9.993005755069323E-2</v>
      </c>
      <c r="O256" s="13">
        <f t="shared" si="450"/>
        <v>8.1029409442157821E-2</v>
      </c>
      <c r="P256" s="13">
        <f t="shared" si="451"/>
        <v>0.1210093200609185</v>
      </c>
      <c r="Q256" s="13">
        <f t="shared" si="452"/>
        <v>7.4617773973102638E-2</v>
      </c>
      <c r="R256" s="13">
        <f t="shared" si="453"/>
        <v>4.9060883090951787E-2</v>
      </c>
      <c r="S256" s="13">
        <f t="shared" si="454"/>
        <v>5.4708859280754071E-2</v>
      </c>
      <c r="T256" s="13">
        <f t="shared" si="455"/>
        <v>9.0357659289487857E-2</v>
      </c>
      <c r="U256" s="13">
        <f t="shared" si="456"/>
        <v>7.326752280802741E-2</v>
      </c>
      <c r="V256" s="13">
        <f t="shared" si="457"/>
        <v>1.0992943104784858E-2</v>
      </c>
      <c r="W256" s="13">
        <f t="shared" si="458"/>
        <v>3.7144727883810486E-2</v>
      </c>
      <c r="X256" s="13">
        <f t="shared" si="459"/>
        <v>4.4980042794307042E-2</v>
      </c>
      <c r="Y256" s="13">
        <f t="shared" si="460"/>
        <v>2.723407014995937E-2</v>
      </c>
      <c r="Z256" s="13">
        <f t="shared" si="461"/>
        <v>1.9803264569697051E-2</v>
      </c>
      <c r="AA256" s="13">
        <f t="shared" si="462"/>
        <v>2.9574195308385579E-2</v>
      </c>
      <c r="AB256" s="13">
        <f t="shared" si="463"/>
        <v>2.2083051636771513E-2</v>
      </c>
      <c r="AC256" s="13">
        <f t="shared" si="464"/>
        <v>1.2424897873532558E-3</v>
      </c>
      <c r="AD256" s="13">
        <f t="shared" si="465"/>
        <v>1.3867984155420652E-2</v>
      </c>
      <c r="AE256" s="13">
        <f t="shared" si="466"/>
        <v>1.6793298977254543E-2</v>
      </c>
      <c r="AF256" s="13">
        <f t="shared" si="467"/>
        <v>1.0167840090487337E-2</v>
      </c>
      <c r="AG256" s="13">
        <f t="shared" si="468"/>
        <v>4.1042153081714289E-3</v>
      </c>
      <c r="AH256" s="13">
        <f t="shared" si="469"/>
        <v>5.9951421006384032E-3</v>
      </c>
      <c r="AI256" s="13">
        <f t="shared" si="470"/>
        <v>8.9531452130933928E-3</v>
      </c>
      <c r="AJ256" s="13">
        <f t="shared" si="471"/>
        <v>6.6853135306168369E-3</v>
      </c>
      <c r="AK256" s="13">
        <f t="shared" si="472"/>
        <v>3.3279490755410606E-3</v>
      </c>
      <c r="AL256" s="13">
        <f t="shared" si="473"/>
        <v>8.9877637722268853E-5</v>
      </c>
      <c r="AM256" s="13">
        <f t="shared" si="474"/>
        <v>4.1420895075410342E-3</v>
      </c>
      <c r="AN256" s="13">
        <f t="shared" si="475"/>
        <v>5.0158225385263794E-3</v>
      </c>
      <c r="AO256" s="13">
        <f t="shared" si="476"/>
        <v>3.0369304782267531E-3</v>
      </c>
      <c r="AP256" s="13">
        <f t="shared" si="477"/>
        <v>1.2258470282446405E-3</v>
      </c>
      <c r="AQ256" s="13">
        <f t="shared" si="478"/>
        <v>3.7110684968666988E-4</v>
      </c>
      <c r="AR256" s="13">
        <f t="shared" si="479"/>
        <v>1.4519516690937946E-3</v>
      </c>
      <c r="AS256" s="13">
        <f t="shared" si="480"/>
        <v>2.1683446226246732E-3</v>
      </c>
      <c r="AT256" s="13">
        <f t="shared" si="481"/>
        <v>1.6191029297138438E-3</v>
      </c>
      <c r="AU256" s="13">
        <f t="shared" si="482"/>
        <v>8.0598943841155121E-4</v>
      </c>
      <c r="AV256" s="13">
        <f t="shared" si="483"/>
        <v>3.0091615683095282E-4</v>
      </c>
      <c r="AW256" s="13">
        <f t="shared" si="484"/>
        <v>4.5148983677536775E-6</v>
      </c>
      <c r="AX256" s="13">
        <f t="shared" si="485"/>
        <v>1.0309660784269645E-3</v>
      </c>
      <c r="AY256" s="13">
        <f t="shared" si="486"/>
        <v>1.248438229839217E-3</v>
      </c>
      <c r="AZ256" s="13">
        <f t="shared" si="487"/>
        <v>7.5589199603063966E-4</v>
      </c>
      <c r="BA256" s="13">
        <f t="shared" si="488"/>
        <v>3.0511332533009135E-4</v>
      </c>
      <c r="BB256" s="13">
        <f t="shared" si="489"/>
        <v>9.2368494887012223E-5</v>
      </c>
      <c r="BC256" s="13">
        <f t="shared" si="490"/>
        <v>2.2370544029072738E-5</v>
      </c>
      <c r="BD256" s="13">
        <f t="shared" si="491"/>
        <v>2.9303776485405943E-4</v>
      </c>
      <c r="BE256" s="13">
        <f t="shared" si="492"/>
        <v>4.3762259803305242E-4</v>
      </c>
      <c r="BF256" s="13">
        <f t="shared" si="493"/>
        <v>3.2677279395128028E-4</v>
      </c>
      <c r="BG256" s="13">
        <f t="shared" si="494"/>
        <v>1.6266749682894728E-4</v>
      </c>
      <c r="BH256" s="13">
        <f t="shared" si="495"/>
        <v>6.0731909941087498E-5</v>
      </c>
      <c r="BI256" s="13">
        <f t="shared" si="496"/>
        <v>1.8139406861203989E-5</v>
      </c>
      <c r="BJ256" s="14">
        <f t="shared" si="497"/>
        <v>0.43644461524346317</v>
      </c>
      <c r="BK256" s="14">
        <f t="shared" si="498"/>
        <v>0.2562063901013007</v>
      </c>
      <c r="BL256" s="14">
        <f t="shared" si="499"/>
        <v>0.28762188899332819</v>
      </c>
      <c r="BM256" s="14">
        <f t="shared" si="500"/>
        <v>0.50627032945856509</v>
      </c>
      <c r="BN256" s="14">
        <f t="shared" si="501"/>
        <v>0.49256190611775252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1.3125</v>
      </c>
      <c r="F257" s="10">
        <f>VLOOKUP(B257,home!$B$2:$E$405,3,FALSE)</f>
        <v>0.60950000000000004</v>
      </c>
      <c r="G257" s="10">
        <f>VLOOKUP(C257,away!$B$2:$E$405,4,FALSE)</f>
        <v>1.0884</v>
      </c>
      <c r="H257" s="10">
        <f>VLOOKUP(A257,away!$A$2:$E$405,3,FALSE)</f>
        <v>0.8125</v>
      </c>
      <c r="I257" s="10">
        <f>VLOOKUP(C257,away!$B$2:$E$405,3,FALSE)</f>
        <v>1.0548999999999999</v>
      </c>
      <c r="J257" s="10">
        <f>VLOOKUP(B257,home!$B$2:$E$405,4,FALSE)</f>
        <v>1.7231000000000001</v>
      </c>
      <c r="K257" s="12">
        <f t="shared" si="446"/>
        <v>0.87068598750000004</v>
      </c>
      <c r="L257" s="12">
        <f t="shared" si="447"/>
        <v>1.4768797793749999</v>
      </c>
      <c r="M257" s="13">
        <f t="shared" si="448"/>
        <v>9.560159577327744E-2</v>
      </c>
      <c r="N257" s="13">
        <f t="shared" si="449"/>
        <v>8.3238969822431882E-2</v>
      </c>
      <c r="O257" s="13">
        <f t="shared" si="450"/>
        <v>0.14119206367353593</v>
      </c>
      <c r="P257" s="13">
        <f t="shared" si="451"/>
        <v>0.12293395138675549</v>
      </c>
      <c r="Q257" s="13">
        <f t="shared" si="452"/>
        <v>3.6237502319163402E-2</v>
      </c>
      <c r="R257" s="13">
        <f t="shared" si="453"/>
        <v>0.10426185192383634</v>
      </c>
      <c r="S257" s="13">
        <f t="shared" si="454"/>
        <v>3.9520146816904599E-2</v>
      </c>
      <c r="T257" s="13">
        <f t="shared" si="455"/>
        <v>5.3518434430227094E-2</v>
      </c>
      <c r="U257" s="13">
        <f t="shared" si="456"/>
        <v>9.0779333500884213E-2</v>
      </c>
      <c r="V257" s="13">
        <f t="shared" si="457"/>
        <v>5.6465442958464869E-3</v>
      </c>
      <c r="W257" s="13">
        <f t="shared" si="458"/>
        <v>1.0517161830431443E-2</v>
      </c>
      <c r="X257" s="13">
        <f t="shared" si="459"/>
        <v>1.5532583643778762E-2</v>
      </c>
      <c r="Y257" s="13">
        <f t="shared" si="460"/>
        <v>1.1469879352473856E-2</v>
      </c>
      <c r="Z257" s="13">
        <f t="shared" si="461"/>
        <v>5.1327406955501455E-2</v>
      </c>
      <c r="AA257" s="13">
        <f t="shared" si="462"/>
        <v>4.4690054010865149E-2</v>
      </c>
      <c r="AB257" s="13">
        <f t="shared" si="463"/>
        <v>1.9455501903939226E-2</v>
      </c>
      <c r="AC257" s="13">
        <f t="shared" si="464"/>
        <v>4.5380518779137262E-4</v>
      </c>
      <c r="AD257" s="13">
        <f t="shared" si="465"/>
        <v>2.2892863585066265E-3</v>
      </c>
      <c r="AE257" s="13">
        <f t="shared" si="466"/>
        <v>3.3810007320774641E-3</v>
      </c>
      <c r="AF257" s="13">
        <f t="shared" si="467"/>
        <v>2.4966658076286392E-3</v>
      </c>
      <c r="AG257" s="13">
        <f t="shared" si="468"/>
        <v>1.2290917490478971E-3</v>
      </c>
      <c r="AH257" s="13">
        <f t="shared" si="469"/>
        <v>1.8951102365082947E-2</v>
      </c>
      <c r="AI257" s="13">
        <f t="shared" si="470"/>
        <v>1.6500459276955832E-2</v>
      </c>
      <c r="AJ257" s="13">
        <f t="shared" si="471"/>
        <v>7.1833593398799109E-3</v>
      </c>
      <c r="AK257" s="13">
        <f t="shared" si="472"/>
        <v>2.0848167734702299E-3</v>
      </c>
      <c r="AL257" s="13">
        <f t="shared" si="473"/>
        <v>2.3341896939588932E-5</v>
      </c>
      <c r="AM257" s="13">
        <f t="shared" si="474"/>
        <v>3.9864991074532442E-4</v>
      </c>
      <c r="AN257" s="13">
        <f t="shared" si="475"/>
        <v>5.8875799222941818E-4</v>
      </c>
      <c r="AO257" s="13">
        <f t="shared" si="476"/>
        <v>4.3476238683452556E-4</v>
      </c>
      <c r="AP257" s="13">
        <f t="shared" si="477"/>
        <v>2.140305926495742E-4</v>
      </c>
      <c r="AQ257" s="13">
        <f t="shared" si="478"/>
        <v>7.9024363612950873E-5</v>
      </c>
      <c r="AR257" s="13">
        <f t="shared" si="479"/>
        <v>5.5976999759713483E-3</v>
      </c>
      <c r="AS257" s="13">
        <f t="shared" si="480"/>
        <v>4.8738389313073395E-3</v>
      </c>
      <c r="AT257" s="13">
        <f t="shared" si="481"/>
        <v>2.1217916314106378E-3</v>
      </c>
      <c r="AU257" s="13">
        <f t="shared" si="482"/>
        <v>6.1580474728800249E-4</v>
      </c>
      <c r="AV257" s="13">
        <f t="shared" si="483"/>
        <v>1.3404314112491056E-4</v>
      </c>
      <c r="AW257" s="13">
        <f t="shared" si="484"/>
        <v>8.3375863726608709E-7</v>
      </c>
      <c r="AX257" s="13">
        <f t="shared" si="485"/>
        <v>5.7849815200679917E-5</v>
      </c>
      <c r="AY257" s="13">
        <f t="shared" si="486"/>
        <v>8.543722231046469E-5</v>
      </c>
      <c r="AZ257" s="13">
        <f t="shared" si="487"/>
        <v>6.3090253018145952E-5</v>
      </c>
      <c r="BA257" s="13">
        <f t="shared" si="488"/>
        <v>3.1058906319384111E-5</v>
      </c>
      <c r="BB257" s="13">
        <f t="shared" si="489"/>
        <v>1.1467567678150195E-5</v>
      </c>
      <c r="BC257" s="13">
        <f t="shared" si="490"/>
        <v>3.3872437644948679E-6</v>
      </c>
      <c r="BD257" s="13">
        <f t="shared" si="491"/>
        <v>1.3778549842533338E-3</v>
      </c>
      <c r="BE257" s="13">
        <f t="shared" si="492"/>
        <v>1.1996790275964108E-3</v>
      </c>
      <c r="BF257" s="13">
        <f t="shared" si="493"/>
        <v>5.2227185941291034E-4</v>
      </c>
      <c r="BG257" s="13">
        <f t="shared" si="494"/>
        <v>1.5157826321879702E-4</v>
      </c>
      <c r="BH257" s="13">
        <f t="shared" si="495"/>
        <v>3.2994267448548296E-5</v>
      </c>
      <c r="BI257" s="13">
        <f t="shared" si="496"/>
        <v>5.7455292670556787E-6</v>
      </c>
      <c r="BJ257" s="14">
        <f t="shared" si="497"/>
        <v>0.22187809230013014</v>
      </c>
      <c r="BK257" s="14">
        <f t="shared" si="498"/>
        <v>0.26426482257982542</v>
      </c>
      <c r="BL257" s="14">
        <f t="shared" si="499"/>
        <v>0.46173184512674914</v>
      </c>
      <c r="BM257" s="14">
        <f t="shared" si="500"/>
        <v>0.41565162859953253</v>
      </c>
      <c r="BN257" s="14">
        <f t="shared" si="501"/>
        <v>0.58346593489900045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1.3125</v>
      </c>
      <c r="F258" s="10">
        <f>VLOOKUP(B258,home!$B$2:$E$405,3,FALSE)</f>
        <v>0.38100000000000001</v>
      </c>
      <c r="G258" s="10">
        <f>VLOOKUP(C258,away!$B$2:$E$405,4,FALSE)</f>
        <v>0.60950000000000004</v>
      </c>
      <c r="H258" s="10">
        <f>VLOOKUP(A258,away!$A$2:$E$405,3,FALSE)</f>
        <v>0.8125</v>
      </c>
      <c r="I258" s="10">
        <f>VLOOKUP(C258,away!$B$2:$E$405,3,FALSE)</f>
        <v>2.2153999999999998</v>
      </c>
      <c r="J258" s="10">
        <f>VLOOKUP(B258,home!$B$2:$E$405,4,FALSE)</f>
        <v>0.82050000000000001</v>
      </c>
      <c r="K258" s="12">
        <f t="shared" si="446"/>
        <v>0.30478809374999999</v>
      </c>
      <c r="L258" s="12">
        <f t="shared" si="447"/>
        <v>1.4769102562499998</v>
      </c>
      <c r="M258" s="13">
        <f t="shared" si="448"/>
        <v>0.16835198374287788</v>
      </c>
      <c r="N258" s="13">
        <f t="shared" si="449"/>
        <v>5.1311680204022728E-2</v>
      </c>
      <c r="O258" s="13">
        <f t="shared" si="450"/>
        <v>0.24864077144988955</v>
      </c>
      <c r="P258" s="13">
        <f t="shared" si="451"/>
        <v>7.5782746758741248E-2</v>
      </c>
      <c r="Q258" s="13">
        <f t="shared" si="452"/>
        <v>7.8195945982468488E-3</v>
      </c>
      <c r="R258" s="13">
        <f t="shared" si="453"/>
        <v>0.18361005273812703</v>
      </c>
      <c r="S258" s="13">
        <f t="shared" si="454"/>
        <v>8.5282997245086922E-3</v>
      </c>
      <c r="T258" s="13">
        <f t="shared" si="455"/>
        <v>1.1548839461867867E-2</v>
      </c>
      <c r="U258" s="13">
        <f t="shared" si="456"/>
        <v>5.5962157967390701E-2</v>
      </c>
      <c r="V258" s="13">
        <f t="shared" si="457"/>
        <v>4.2655206598586198E-4</v>
      </c>
      <c r="W258" s="13">
        <f t="shared" si="458"/>
        <v>7.9443977716581811E-4</v>
      </c>
      <c r="X258" s="13">
        <f t="shared" si="459"/>
        <v>1.1733162548691611E-3</v>
      </c>
      <c r="Y258" s="13">
        <f t="shared" si="460"/>
        <v>8.6644140532055167E-4</v>
      </c>
      <c r="Z258" s="13">
        <f t="shared" si="461"/>
        <v>9.039185667984774E-2</v>
      </c>
      <c r="AA258" s="13">
        <f t="shared" si="462"/>
        <v>2.7550361687973993E-2</v>
      </c>
      <c r="AB258" s="13">
        <f t="shared" si="463"/>
        <v>4.1985111105003123E-3</v>
      </c>
      <c r="AC258" s="13">
        <f t="shared" si="464"/>
        <v>1.2000633463500832E-5</v>
      </c>
      <c r="AD258" s="13">
        <f t="shared" si="465"/>
        <v>6.0533946320386105E-5</v>
      </c>
      <c r="AE258" s="13">
        <f t="shared" si="466"/>
        <v>8.9403206171865182E-5</v>
      </c>
      <c r="AF258" s="13">
        <f t="shared" si="467"/>
        <v>6.6020256068430493E-5</v>
      </c>
      <c r="AG258" s="13">
        <f t="shared" si="468"/>
        <v>3.2501997769238765E-5</v>
      </c>
      <c r="AH258" s="13">
        <f t="shared" si="469"/>
        <v>3.337516505298678E-2</v>
      </c>
      <c r="AI258" s="13">
        <f t="shared" si="470"/>
        <v>1.0172352935091456E-2</v>
      </c>
      <c r="AJ258" s="13">
        <f t="shared" si="471"/>
        <v>1.5502060300193713E-3</v>
      </c>
      <c r="AK258" s="13">
        <f t="shared" si="472"/>
        <v>1.5749478026978649E-4</v>
      </c>
      <c r="AL258" s="13">
        <f t="shared" si="473"/>
        <v>2.1608084359681526E-7</v>
      </c>
      <c r="AM258" s="13">
        <f t="shared" si="474"/>
        <v>3.6900052212310613E-6</v>
      </c>
      <c r="AN258" s="13">
        <f t="shared" si="475"/>
        <v>5.4498065568522036E-6</v>
      </c>
      <c r="AO258" s="13">
        <f t="shared" si="476"/>
        <v>4.0244375991967595E-6</v>
      </c>
      <c r="AP258" s="13">
        <f t="shared" si="477"/>
        <v>1.981244388630607E-6</v>
      </c>
      <c r="AQ258" s="13">
        <f t="shared" si="478"/>
        <v>7.3153003942657566E-7</v>
      </c>
      <c r="AR258" s="13">
        <f t="shared" si="479"/>
        <v>9.8584247141585476E-3</v>
      </c>
      <c r="AS258" s="13">
        <f t="shared" si="480"/>
        <v>3.0047304760062723E-3</v>
      </c>
      <c r="AT258" s="13">
        <f t="shared" si="481"/>
        <v>4.5790303700724087E-4</v>
      </c>
      <c r="AU258" s="13">
        <f t="shared" si="482"/>
        <v>4.6521131257257556E-5</v>
      </c>
      <c r="AV258" s="13">
        <f t="shared" si="483"/>
        <v>3.5447717287482671E-6</v>
      </c>
      <c r="AW258" s="13">
        <f t="shared" si="484"/>
        <v>2.7018788396739659E-9</v>
      </c>
      <c r="AX258" s="13">
        <f t="shared" si="485"/>
        <v>1.8744494288442704E-7</v>
      </c>
      <c r="AY258" s="13">
        <f t="shared" si="486"/>
        <v>2.7683935862820567E-7</v>
      </c>
      <c r="AZ258" s="13">
        <f t="shared" si="487"/>
        <v>2.0443344404583447E-7</v>
      </c>
      <c r="BA258" s="13">
        <f t="shared" si="488"/>
        <v>1.0064328341060113E-7</v>
      </c>
      <c r="BB258" s="13">
        <f t="shared" si="489"/>
        <v>3.7160274372948055E-8</v>
      </c>
      <c r="BC258" s="13">
        <f t="shared" si="490"/>
        <v>1.0976478069294202E-8</v>
      </c>
      <c r="BD258" s="13">
        <f t="shared" si="491"/>
        <v>2.4266680951348712E-3</v>
      </c>
      <c r="BE258" s="13">
        <f t="shared" si="492"/>
        <v>7.3961954288010096E-4</v>
      </c>
      <c r="BF258" s="13">
        <f t="shared" si="493"/>
        <v>1.1271361528733617E-4</v>
      </c>
      <c r="BG258" s="13">
        <f t="shared" si="494"/>
        <v>1.1451255981032684E-5</v>
      </c>
      <c r="BH258" s="13">
        <f t="shared" si="495"/>
        <v>8.7255162037555923E-7</v>
      </c>
      <c r="BI258" s="13">
        <f t="shared" si="496"/>
        <v>5.3188669014548073E-8</v>
      </c>
      <c r="BJ258" s="14">
        <f t="shared" si="497"/>
        <v>7.3779465629409638E-2</v>
      </c>
      <c r="BK258" s="14">
        <f t="shared" si="498"/>
        <v>0.25310207584577937</v>
      </c>
      <c r="BL258" s="14">
        <f t="shared" si="499"/>
        <v>0.58187957613197971</v>
      </c>
      <c r="BM258" s="14">
        <f t="shared" si="500"/>
        <v>0.2636358706576315</v>
      </c>
      <c r="BN258" s="14">
        <f t="shared" si="501"/>
        <v>0.73551682949190533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1.3523000000000001</v>
      </c>
      <c r="F259" s="10">
        <f>VLOOKUP(B259,home!$B$2:$E$405,3,FALSE)</f>
        <v>1.4790000000000001</v>
      </c>
      <c r="G259" s="10">
        <f>VLOOKUP(C259,away!$B$2:$E$405,4,FALSE)</f>
        <v>0.73950000000000005</v>
      </c>
      <c r="H259" s="10">
        <f>VLOOKUP(A259,away!$A$2:$E$405,3,FALSE)</f>
        <v>1.1932</v>
      </c>
      <c r="I259" s="10">
        <f>VLOOKUP(C259,away!$B$2:$E$405,3,FALSE)</f>
        <v>1.2571000000000001</v>
      </c>
      <c r="J259" s="10">
        <f>VLOOKUP(B259,home!$B$2:$E$405,4,FALSE)</f>
        <v>1.0057</v>
      </c>
      <c r="K259" s="12">
        <f t="shared" si="446"/>
        <v>1.4790382321500002</v>
      </c>
      <c r="L259" s="12">
        <f t="shared" si="447"/>
        <v>1.5085215588040002</v>
      </c>
      <c r="M259" s="13">
        <f t="shared" si="448"/>
        <v>5.0410298424735968E-2</v>
      </c>
      <c r="N259" s="13">
        <f t="shared" si="449"/>
        <v>7.4558758664275415E-2</v>
      </c>
      <c r="O259" s="13">
        <f t="shared" si="450"/>
        <v>7.6045021959457532E-2</v>
      </c>
      <c r="P259" s="13">
        <f t="shared" si="451"/>
        <v>0.112473494842724</v>
      </c>
      <c r="Q259" s="13">
        <f t="shared" si="452"/>
        <v>5.5137627303054229E-2</v>
      </c>
      <c r="R259" s="13">
        <f t="shared" si="453"/>
        <v>5.735777753278265E-2</v>
      </c>
      <c r="S259" s="13">
        <f t="shared" si="454"/>
        <v>6.2736620479560898E-2</v>
      </c>
      <c r="T259" s="13">
        <f t="shared" si="455"/>
        <v>8.3176299487957364E-2</v>
      </c>
      <c r="U259" s="13">
        <f t="shared" si="456"/>
        <v>8.4834345882139839E-2</v>
      </c>
      <c r="V259" s="13">
        <f t="shared" si="457"/>
        <v>1.555283384646966E-2</v>
      </c>
      <c r="W259" s="13">
        <f t="shared" si="458"/>
        <v>2.7183552937084961E-2</v>
      </c>
      <c r="X259" s="13">
        <f t="shared" si="459"/>
        <v>4.1006975650482461E-2</v>
      </c>
      <c r="Y259" s="13">
        <f t="shared" si="460"/>
        <v>3.0929953415051746E-2</v>
      </c>
      <c r="Z259" s="13">
        <f t="shared" si="461"/>
        <v>2.8841814657762126E-2</v>
      </c>
      <c r="AA259" s="13">
        <f t="shared" si="462"/>
        <v>4.2658146563414448E-2</v>
      </c>
      <c r="AB259" s="13">
        <f t="shared" si="463"/>
        <v>3.1546514839974067E-2</v>
      </c>
      <c r="AC259" s="13">
        <f t="shared" si="464"/>
        <v>2.1688048276886033E-3</v>
      </c>
      <c r="AD259" s="13">
        <f t="shared" si="465"/>
        <v>1.0051378519905523E-2</v>
      </c>
      <c r="AE259" s="13">
        <f t="shared" si="466"/>
        <v>1.5162721192976921E-2</v>
      </c>
      <c r="AF259" s="13">
        <f t="shared" si="467"/>
        <v>1.1436645904869999E-2</v>
      </c>
      <c r="AG259" s="13">
        <f t="shared" si="468"/>
        <v>5.7508089693012934E-3</v>
      </c>
      <c r="AH259" s="13">
        <f t="shared" si="469"/>
        <v>1.0877124801565845E-2</v>
      </c>
      <c r="AI259" s="13">
        <f t="shared" si="470"/>
        <v>1.6087683437382868E-2</v>
      </c>
      <c r="AJ259" s="13">
        <f t="shared" si="471"/>
        <v>1.1897149435307801E-2</v>
      </c>
      <c r="AK259" s="13">
        <f t="shared" si="472"/>
        <v>5.8654462894740063E-3</v>
      </c>
      <c r="AL259" s="13">
        <f t="shared" si="473"/>
        <v>1.9355811508722396E-4</v>
      </c>
      <c r="AM259" s="13">
        <f t="shared" si="474"/>
        <v>2.9732746233503081E-3</v>
      </c>
      <c r="AN259" s="13">
        <f t="shared" si="475"/>
        <v>4.4852488695687831E-3</v>
      </c>
      <c r="AO259" s="13">
        <f t="shared" si="476"/>
        <v>3.3830473081728906E-3</v>
      </c>
      <c r="AP259" s="13">
        <f t="shared" si="477"/>
        <v>1.7011332662775491E-3</v>
      </c>
      <c r="AQ259" s="13">
        <f t="shared" si="478"/>
        <v>6.4154905164458709E-4</v>
      </c>
      <c r="AR259" s="13">
        <f t="shared" si="479"/>
        <v>3.2816754521927493E-3</v>
      </c>
      <c r="AS259" s="13">
        <f t="shared" si="480"/>
        <v>4.8537234593012159E-3</v>
      </c>
      <c r="AT259" s="13">
        <f t="shared" si="481"/>
        <v>3.5894212822949281E-3</v>
      </c>
      <c r="AU259" s="13">
        <f t="shared" si="482"/>
        <v>1.769630435935692E-3</v>
      </c>
      <c r="AV259" s="13">
        <f t="shared" si="483"/>
        <v>6.5433776788128997E-4</v>
      </c>
      <c r="AW259" s="13">
        <f t="shared" si="484"/>
        <v>1.1996092475877818E-5</v>
      </c>
      <c r="AX259" s="13">
        <f t="shared" si="485"/>
        <v>7.3293114043608456E-4</v>
      </c>
      <c r="AY259" s="13">
        <f t="shared" si="486"/>
        <v>1.1056424264666359E-3</v>
      </c>
      <c r="AZ259" s="13">
        <f t="shared" si="487"/>
        <v>8.3394271832664334E-4</v>
      </c>
      <c r="BA259" s="13">
        <f t="shared" si="488"/>
        <v>4.1934018980111789E-4</v>
      </c>
      <c r="BB259" s="13">
        <f t="shared" si="489"/>
        <v>1.581459291969869E-4</v>
      </c>
      <c r="BC259" s="13">
        <f t="shared" si="490"/>
        <v>4.7713308726149106E-5</v>
      </c>
      <c r="BD259" s="13">
        <f t="shared" si="491"/>
        <v>8.2507969477177076E-4</v>
      </c>
      <c r="BE259" s="13">
        <f t="shared" si="492"/>
        <v>1.2203244131381015E-3</v>
      </c>
      <c r="BF259" s="13">
        <f t="shared" si="493"/>
        <v>9.0245323132863236E-4</v>
      </c>
      <c r="BG259" s="13">
        <f t="shared" si="494"/>
        <v>4.4492094395411839E-4</v>
      </c>
      <c r="BH259" s="13">
        <f t="shared" si="495"/>
        <v>1.6451377159810215E-4</v>
      </c>
      <c r="BI259" s="13">
        <f t="shared" si="496"/>
        <v>4.8664431581757156E-5</v>
      </c>
      <c r="BJ259" s="14">
        <f t="shared" si="497"/>
        <v>0.37087669087692765</v>
      </c>
      <c r="BK259" s="14">
        <f t="shared" si="498"/>
        <v>0.24464125296273298</v>
      </c>
      <c r="BL259" s="14">
        <f t="shared" si="499"/>
        <v>0.35492395562547735</v>
      </c>
      <c r="BM259" s="14">
        <f t="shared" si="500"/>
        <v>0.57220708906187945</v>
      </c>
      <c r="BN259" s="14">
        <f t="shared" si="501"/>
        <v>0.42598297872702978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1.3523000000000001</v>
      </c>
      <c r="F260" s="10">
        <f>VLOOKUP(B260,home!$B$2:$E$405,3,FALSE)</f>
        <v>0.86270000000000002</v>
      </c>
      <c r="G260" s="10">
        <f>VLOOKUP(C260,away!$B$2:$E$405,4,FALSE)</f>
        <v>0.98599999999999999</v>
      </c>
      <c r="H260" s="10">
        <f>VLOOKUP(A260,away!$A$2:$E$405,3,FALSE)</f>
        <v>1.1932</v>
      </c>
      <c r="I260" s="10">
        <f>VLOOKUP(C260,away!$B$2:$E$405,3,FALSE)</f>
        <v>0.83809999999999996</v>
      </c>
      <c r="J260" s="10">
        <f>VLOOKUP(B260,home!$B$2:$E$405,4,FALSE)</f>
        <v>1.1173999999999999</v>
      </c>
      <c r="K260" s="12">
        <f t="shared" si="446"/>
        <v>1.1502964010599999</v>
      </c>
      <c r="L260" s="12">
        <f t="shared" si="447"/>
        <v>1.1174233760079999</v>
      </c>
      <c r="M260" s="13">
        <f t="shared" si="448"/>
        <v>0.10354802367107203</v>
      </c>
      <c r="N260" s="13">
        <f t="shared" si="449"/>
        <v>0.11911091896570984</v>
      </c>
      <c r="O260" s="13">
        <f t="shared" si="450"/>
        <v>0.11570698218948561</v>
      </c>
      <c r="P260" s="13">
        <f t="shared" si="451"/>
        <v>0.13309732519007883</v>
      </c>
      <c r="Q260" s="13">
        <f t="shared" si="452"/>
        <v>6.8506430706602658E-2</v>
      </c>
      <c r="R260" s="13">
        <f t="shared" si="453"/>
        <v>6.4646843332936271E-2</v>
      </c>
      <c r="S260" s="13">
        <f t="shared" si="454"/>
        <v>4.2769763595455659E-2</v>
      </c>
      <c r="T260" s="13">
        <f t="shared" si="455"/>
        <v>7.655068707843006E-2</v>
      </c>
      <c r="U260" s="13">
        <f t="shared" si="456"/>
        <v>7.4363031225766249E-2</v>
      </c>
      <c r="V260" s="13">
        <f t="shared" si="457"/>
        <v>6.1083210279855053E-3</v>
      </c>
      <c r="W260" s="13">
        <f t="shared" si="458"/>
        <v>2.6267566897090425E-2</v>
      </c>
      <c r="X260" s="13">
        <f t="shared" si="459"/>
        <v>2.9351993281662769E-2</v>
      </c>
      <c r="Y260" s="13">
        <f t="shared" si="460"/>
        <v>1.6399301712679875E-2</v>
      </c>
      <c r="Z260" s="13">
        <f t="shared" si="461"/>
        <v>2.4079297975116633E-2</v>
      </c>
      <c r="AA260" s="13">
        <f t="shared" si="462"/>
        <v>2.7698329800828009E-2</v>
      </c>
      <c r="AB260" s="13">
        <f t="shared" si="463"/>
        <v>1.59306445426327E-2</v>
      </c>
      <c r="AC260" s="13">
        <f t="shared" si="464"/>
        <v>4.9071505749456767E-4</v>
      </c>
      <c r="AD260" s="13">
        <f t="shared" si="465"/>
        <v>7.5538719165814758E-3</v>
      </c>
      <c r="AE260" s="13">
        <f t="shared" si="466"/>
        <v>8.4408730589584941E-3</v>
      </c>
      <c r="AF260" s="13">
        <f t="shared" si="467"/>
        <v>4.7160144349981878E-3</v>
      </c>
      <c r="AG260" s="13">
        <f t="shared" si="468"/>
        <v>1.7565949237527113E-3</v>
      </c>
      <c r="AH260" s="13">
        <f t="shared" si="469"/>
        <v>6.7266926088143586E-3</v>
      </c>
      <c r="AI260" s="13">
        <f t="shared" si="470"/>
        <v>7.7376902989560589E-3</v>
      </c>
      <c r="AJ260" s="13">
        <f t="shared" si="471"/>
        <v>4.4503186517030145E-3</v>
      </c>
      <c r="AK260" s="13">
        <f t="shared" si="472"/>
        <v>1.7063951762080556E-3</v>
      </c>
      <c r="AL260" s="13">
        <f t="shared" si="473"/>
        <v>2.5229979005874109E-5</v>
      </c>
      <c r="AM260" s="13">
        <f t="shared" si="474"/>
        <v>1.7378383359423738E-3</v>
      </c>
      <c r="AN260" s="13">
        <f t="shared" si="475"/>
        <v>1.9419011803048522E-3</v>
      </c>
      <c r="AO260" s="13">
        <f t="shared" si="476"/>
        <v>1.0849628863850841E-3</v>
      </c>
      <c r="AP260" s="13">
        <f t="shared" si="477"/>
        <v>4.0412096378260147E-4</v>
      </c>
      <c r="AQ260" s="13">
        <f t="shared" si="478"/>
        <v>1.1289355291639034E-4</v>
      </c>
      <c r="AR260" s="13">
        <f t="shared" si="479"/>
        <v>1.5033127128618784E-3</v>
      </c>
      <c r="AS260" s="13">
        <f t="shared" si="480"/>
        <v>1.7292552032727639E-3</v>
      </c>
      <c r="AT260" s="13">
        <f t="shared" si="481"/>
        <v>9.9457801841946938E-4</v>
      </c>
      <c r="AU260" s="13">
        <f t="shared" si="482"/>
        <v>3.8135317172043384E-4</v>
      </c>
      <c r="AV260" s="13">
        <f t="shared" si="483"/>
        <v>1.096672952407078E-4</v>
      </c>
      <c r="AW260" s="13">
        <f t="shared" si="484"/>
        <v>9.0082805200253763E-7</v>
      </c>
      <c r="AX260" s="13">
        <f t="shared" si="485"/>
        <v>3.3317153057643495E-4</v>
      </c>
      <c r="AY260" s="13">
        <f t="shared" si="486"/>
        <v>3.7229365648647255E-4</v>
      </c>
      <c r="AZ260" s="13">
        <f t="shared" si="487"/>
        <v>2.0800481724873841E-4</v>
      </c>
      <c r="BA260" s="13">
        <f t="shared" si="488"/>
        <v>7.7476481705337431E-5</v>
      </c>
      <c r="BB260" s="13">
        <f t="shared" si="489"/>
        <v>2.1643507937100057E-5</v>
      </c>
      <c r="BC260" s="13">
        <f t="shared" si="490"/>
        <v>4.8369923415460522E-6</v>
      </c>
      <c r="BD260" s="13">
        <f t="shared" si="491"/>
        <v>2.7997279446697731E-4</v>
      </c>
      <c r="BE260" s="13">
        <f t="shared" si="492"/>
        <v>3.2205169787007511E-4</v>
      </c>
      <c r="BF260" s="13">
        <f t="shared" si="493"/>
        <v>1.8522745450760491E-4</v>
      </c>
      <c r="BG260" s="13">
        <f t="shared" si="494"/>
        <v>7.1022158099200898E-5</v>
      </c>
      <c r="BH260" s="13">
        <f t="shared" si="495"/>
        <v>2.0424133214256279E-5</v>
      </c>
      <c r="BI260" s="13">
        <f t="shared" si="496"/>
        <v>4.6987613862257979E-6</v>
      </c>
      <c r="BJ260" s="14">
        <f t="shared" si="497"/>
        <v>0.36495339688209355</v>
      </c>
      <c r="BK260" s="14">
        <f t="shared" si="498"/>
        <v>0.28641167217757901</v>
      </c>
      <c r="BL260" s="14">
        <f t="shared" si="499"/>
        <v>0.32456849122838982</v>
      </c>
      <c r="BM260" s="14">
        <f t="shared" si="500"/>
        <v>0.3950249413788593</v>
      </c>
      <c r="BN260" s="14">
        <f t="shared" si="501"/>
        <v>0.60461652405588517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1.3523000000000001</v>
      </c>
      <c r="F261" s="10">
        <f>VLOOKUP(B261,home!$B$2:$E$405,3,FALSE)</f>
        <v>1.2324999999999999</v>
      </c>
      <c r="G261" s="10">
        <f>VLOOKUP(C261,away!$B$2:$E$405,4,FALSE)</f>
        <v>0.73950000000000005</v>
      </c>
      <c r="H261" s="10">
        <f>VLOOKUP(A261,away!$A$2:$E$405,3,FALSE)</f>
        <v>1.1932</v>
      </c>
      <c r="I261" s="10">
        <f>VLOOKUP(C261,away!$B$2:$E$405,3,FALSE)</f>
        <v>0.9778</v>
      </c>
      <c r="J261" s="10">
        <f>VLOOKUP(B261,home!$B$2:$E$405,4,FALSE)</f>
        <v>0.9778</v>
      </c>
      <c r="K261" s="12">
        <f t="shared" si="446"/>
        <v>1.2325318601249999</v>
      </c>
      <c r="L261" s="12">
        <f t="shared" si="447"/>
        <v>1.140809976688</v>
      </c>
      <c r="M261" s="13">
        <f t="shared" si="448"/>
        <v>9.3168850355145799E-2</v>
      </c>
      <c r="N261" s="13">
        <f t="shared" si="449"/>
        <v>0.11483357643393562</v>
      </c>
      <c r="O261" s="13">
        <f t="shared" si="450"/>
        <v>0.10628795400170166</v>
      </c>
      <c r="P261" s="13">
        <f t="shared" si="451"/>
        <v>0.13100328965459776</v>
      </c>
      <c r="Q261" s="13">
        <f t="shared" si="452"/>
        <v>7.0768020783462518E-2</v>
      </c>
      <c r="R261" s="13">
        <f t="shared" si="453"/>
        <v>6.0627179163448244E-2</v>
      </c>
      <c r="S261" s="13">
        <f t="shared" si="454"/>
        <v>4.6050428428890074E-2</v>
      </c>
      <c r="T261" s="13">
        <f t="shared" si="455"/>
        <v>8.0732864140237781E-2</v>
      </c>
      <c r="U261" s="13">
        <f t="shared" si="456"/>
        <v>7.47249299084565E-2</v>
      </c>
      <c r="V261" s="13">
        <f t="shared" si="457"/>
        <v>7.1945333555298724E-3</v>
      </c>
      <c r="W261" s="13">
        <f t="shared" si="458"/>
        <v>2.9074613431201896E-2</v>
      </c>
      <c r="X261" s="13">
        <f t="shared" si="459"/>
        <v>3.3168609070662047E-2</v>
      </c>
      <c r="Y261" s="13">
        <f t="shared" si="460"/>
        <v>1.8919540070337679E-2</v>
      </c>
      <c r="Z261" s="13">
        <f t="shared" si="461"/>
        <v>2.305469694937087E-2</v>
      </c>
      <c r="AA261" s="13">
        <f t="shared" si="462"/>
        <v>2.8415648515626241E-2</v>
      </c>
      <c r="AB261" s="13">
        <f t="shared" si="463"/>
        <v>1.7511596060811502E-2</v>
      </c>
      <c r="AC261" s="13">
        <f t="shared" si="464"/>
        <v>6.3225767887513222E-4</v>
      </c>
      <c r="AD261" s="13">
        <f t="shared" si="465"/>
        <v>8.9588468436936422E-3</v>
      </c>
      <c r="AE261" s="13">
        <f t="shared" si="466"/>
        <v>1.0220341858905508E-2</v>
      </c>
      <c r="AF261" s="13">
        <f t="shared" si="467"/>
        <v>5.8297339789006924E-3</v>
      </c>
      <c r="AG261" s="13">
        <f t="shared" si="468"/>
        <v>2.2168728948556474E-3</v>
      </c>
      <c r="AH261" s="13">
        <f t="shared" si="469"/>
        <v>6.5752570723401687E-3</v>
      </c>
      <c r="AI261" s="13">
        <f t="shared" si="470"/>
        <v>8.1042138301714896E-3</v>
      </c>
      <c r="AJ261" s="13">
        <f t="shared" si="471"/>
        <v>4.9943508734760084E-3</v>
      </c>
      <c r="AK261" s="13">
        <f t="shared" si="472"/>
        <v>2.0518988574007671E-3</v>
      </c>
      <c r="AL261" s="13">
        <f t="shared" si="473"/>
        <v>3.5560312497705147E-5</v>
      </c>
      <c r="AM261" s="13">
        <f t="shared" si="474"/>
        <v>2.2084128329665446E-3</v>
      </c>
      <c r="AN261" s="13">
        <f t="shared" si="475"/>
        <v>2.5193793924940438E-3</v>
      </c>
      <c r="AO261" s="13">
        <f t="shared" si="476"/>
        <v>1.4370665730096791E-3</v>
      </c>
      <c r="AP261" s="13">
        <f t="shared" si="477"/>
        <v>5.4647329455142547E-4</v>
      </c>
      <c r="AQ261" s="13">
        <f t="shared" si="478"/>
        <v>1.5585554660445649E-4</v>
      </c>
      <c r="AR261" s="13">
        <f t="shared" si="479"/>
        <v>1.500223773482801E-3</v>
      </c>
      <c r="AS261" s="13">
        <f t="shared" si="480"/>
        <v>1.8490735981345032E-3</v>
      </c>
      <c r="AT261" s="13">
        <f t="shared" si="481"/>
        <v>1.1395210607083729E-3</v>
      </c>
      <c r="AU261" s="13">
        <f t="shared" si="482"/>
        <v>4.6816533753550116E-4</v>
      </c>
      <c r="AV261" s="13">
        <f t="shared" si="483"/>
        <v>1.4425717357966991E-4</v>
      </c>
      <c r="AW261" s="13">
        <f t="shared" si="484"/>
        <v>1.3889113691573273E-6</v>
      </c>
      <c r="AX261" s="13">
        <f t="shared" si="485"/>
        <v>4.5365652949002879E-4</v>
      </c>
      <c r="AY261" s="13">
        <f t="shared" si="486"/>
        <v>5.175358948318788E-4</v>
      </c>
      <c r="AZ261" s="13">
        <f t="shared" si="487"/>
        <v>2.9520505605917948E-4</v>
      </c>
      <c r="BA261" s="13">
        <f t="shared" si="488"/>
        <v>1.1225762437368411E-4</v>
      </c>
      <c r="BB261" s="13">
        <f t="shared" si="489"/>
        <v>3.2016154461198192E-5</v>
      </c>
      <c r="BC261" s="13">
        <f t="shared" si="490"/>
        <v>7.3048696849037933E-6</v>
      </c>
      <c r="BD261" s="13">
        <f t="shared" si="491"/>
        <v>2.8524504134228257E-4</v>
      </c>
      <c r="BE261" s="13">
        <f t="shared" si="492"/>
        <v>3.5157360139703606E-4</v>
      </c>
      <c r="BF261" s="13">
        <f t="shared" si="493"/>
        <v>2.1666283245036705E-4</v>
      </c>
      <c r="BG261" s="13">
        <f t="shared" si="494"/>
        <v>8.9014614633334014E-5</v>
      </c>
      <c r="BH261" s="13">
        <f t="shared" si="495"/>
        <v>2.7428337138083298E-5</v>
      </c>
      <c r="BI261" s="13">
        <f t="shared" si="496"/>
        <v>6.7612598785874922E-6</v>
      </c>
      <c r="BJ261" s="14">
        <f t="shared" si="497"/>
        <v>0.38300818327472008</v>
      </c>
      <c r="BK261" s="14">
        <f t="shared" si="498"/>
        <v>0.27860245568036823</v>
      </c>
      <c r="BL261" s="14">
        <f t="shared" si="499"/>
        <v>0.3153709549137132</v>
      </c>
      <c r="BM261" s="14">
        <f t="shared" si="500"/>
        <v>0.42283127344241794</v>
      </c>
      <c r="BN261" s="14">
        <f t="shared" si="501"/>
        <v>0.57668887039229166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1.5163</v>
      </c>
      <c r="F262" s="10">
        <f>VLOOKUP(B262,home!$B$2:$E$405,3,FALSE)</f>
        <v>0.47960000000000003</v>
      </c>
      <c r="G262" s="10">
        <f>VLOOKUP(C262,away!$B$2:$E$405,4,FALSE)</f>
        <v>0.65949999999999998</v>
      </c>
      <c r="H262" s="10">
        <f>VLOOKUP(A262,away!$A$2:$E$405,3,FALSE)</f>
        <v>1.0435000000000001</v>
      </c>
      <c r="I262" s="10">
        <f>VLOOKUP(C262,away!$B$2:$E$405,3,FALSE)</f>
        <v>1.7423999999999999</v>
      </c>
      <c r="J262" s="10">
        <f>VLOOKUP(B262,home!$B$2:$E$405,4,FALSE)</f>
        <v>0.60980000000000001</v>
      </c>
      <c r="K262" s="12">
        <f t="shared" si="446"/>
        <v>0.47959992806000001</v>
      </c>
      <c r="L262" s="12">
        <f t="shared" si="447"/>
        <v>1.1087349451200001</v>
      </c>
      <c r="M262" s="13">
        <f t="shared" si="448"/>
        <v>0.20426545660347772</v>
      </c>
      <c r="N262" s="13">
        <f t="shared" si="449"/>
        <v>9.7965698292170958E-2</v>
      </c>
      <c r="O262" s="13">
        <f t="shared" si="450"/>
        <v>0.22647624981716863</v>
      </c>
      <c r="P262" s="13">
        <f t="shared" si="451"/>
        <v>0.10861799311961265</v>
      </c>
      <c r="Q262" s="13">
        <f t="shared" si="452"/>
        <v>2.3492170926636424E-2</v>
      </c>
      <c r="R262" s="13">
        <f t="shared" si="453"/>
        <v>0.12555106620601098</v>
      </c>
      <c r="S262" s="13">
        <f t="shared" si="454"/>
        <v>1.4439382734490408E-2</v>
      </c>
      <c r="T262" s="13">
        <f t="shared" si="455"/>
        <v>2.6046590843093895E-2</v>
      </c>
      <c r="U262" s="13">
        <f t="shared" si="456"/>
        <v>6.021428232025916E-2</v>
      </c>
      <c r="V262" s="13">
        <f t="shared" si="457"/>
        <v>8.5312557959588175E-4</v>
      </c>
      <c r="W262" s="13">
        <f t="shared" si="458"/>
        <v>3.7556144954626861E-3</v>
      </c>
      <c r="X262" s="13">
        <f t="shared" si="459"/>
        <v>4.163981031518698E-3</v>
      </c>
      <c r="Y262" s="13">
        <f t="shared" si="460"/>
        <v>2.3083756402308034E-3</v>
      </c>
      <c r="Z262" s="13">
        <f t="shared" si="461"/>
        <v>4.6400951499893033E-2</v>
      </c>
      <c r="AA262" s="13">
        <f t="shared" si="462"/>
        <v>2.2253893001264246E-2</v>
      </c>
      <c r="AB262" s="13">
        <f t="shared" si="463"/>
        <v>5.3364827412306342E-3</v>
      </c>
      <c r="AC262" s="13">
        <f t="shared" si="464"/>
        <v>2.8353052773685833E-5</v>
      </c>
      <c r="AD262" s="13">
        <f t="shared" si="465"/>
        <v>4.5029811046124916E-4</v>
      </c>
      <c r="AE262" s="13">
        <f t="shared" si="466"/>
        <v>4.9926125078989284E-4</v>
      </c>
      <c r="AF262" s="13">
        <f t="shared" si="467"/>
        <v>2.7677419774753729E-4</v>
      </c>
      <c r="AG262" s="13">
        <f t="shared" si="468"/>
        <v>1.0228974165008262E-4</v>
      </c>
      <c r="AH262" s="13">
        <f t="shared" si="469"/>
        <v>1.2861589103687421E-2</v>
      </c>
      <c r="AI262" s="13">
        <f t="shared" si="470"/>
        <v>6.1684172088657665E-3</v>
      </c>
      <c r="AJ262" s="13">
        <f t="shared" si="471"/>
        <v>1.4791862248080437E-3</v>
      </c>
      <c r="AK262" s="13">
        <f t="shared" si="472"/>
        <v>2.3647253566842704E-4</v>
      </c>
      <c r="AL262" s="13">
        <f t="shared" si="473"/>
        <v>6.0306852510465776E-7</v>
      </c>
      <c r="AM262" s="13">
        <f t="shared" si="474"/>
        <v>4.3192588276553809E-5</v>
      </c>
      <c r="AN262" s="13">
        <f t="shared" si="475"/>
        <v>4.7889131992395646E-5</v>
      </c>
      <c r="AO262" s="13">
        <f t="shared" si="476"/>
        <v>2.6548177065716622E-5</v>
      </c>
      <c r="AP262" s="13">
        <f t="shared" si="477"/>
        <v>9.8116305473311231E-6</v>
      </c>
      <c r="AQ262" s="13">
        <f t="shared" si="478"/>
        <v>2.719624414108222E-6</v>
      </c>
      <c r="AR262" s="13">
        <f t="shared" si="479"/>
        <v>2.8520186578065701E-3</v>
      </c>
      <c r="AS262" s="13">
        <f t="shared" si="480"/>
        <v>1.3678279431098086E-3</v>
      </c>
      <c r="AT262" s="13">
        <f t="shared" si="481"/>
        <v>3.2800509155696093E-4</v>
      </c>
      <c r="AU262" s="13">
        <f t="shared" si="482"/>
        <v>5.2437072771344085E-5</v>
      </c>
      <c r="AV262" s="13">
        <f t="shared" si="483"/>
        <v>6.2872040822033988E-6</v>
      </c>
      <c r="AW262" s="13">
        <f t="shared" si="484"/>
        <v>8.907811269989552E-9</v>
      </c>
      <c r="AX262" s="13">
        <f t="shared" si="485"/>
        <v>3.4525270383600686E-6</v>
      </c>
      <c r="AY262" s="13">
        <f t="shared" si="486"/>
        <v>3.8279373764014668E-6</v>
      </c>
      <c r="AZ262" s="13">
        <f t="shared" si="487"/>
        <v>2.1220839684736395E-6</v>
      </c>
      <c r="BA262" s="13">
        <f t="shared" si="488"/>
        <v>7.8427621744188435E-7</v>
      </c>
      <c r="BB262" s="13">
        <f t="shared" si="489"/>
        <v>2.1738861222608721E-7</v>
      </c>
      <c r="BC262" s="13">
        <f t="shared" si="490"/>
        <v>4.8205270209240703E-8</v>
      </c>
      <c r="BD262" s="13">
        <f t="shared" si="491"/>
        <v>5.270221250073977E-4</v>
      </c>
      <c r="BE262" s="13">
        <f t="shared" si="492"/>
        <v>2.5275977323957623E-4</v>
      </c>
      <c r="BF262" s="13">
        <f t="shared" si="493"/>
        <v>6.0611784531081327E-5</v>
      </c>
      <c r="BG262" s="13">
        <f t="shared" si="494"/>
        <v>9.6898025002316145E-6</v>
      </c>
      <c r="BH262" s="13">
        <f t="shared" si="495"/>
        <v>1.161807145506672E-6</v>
      </c>
      <c r="BI262" s="13">
        <f t="shared" si="496"/>
        <v>1.1144052468091878E-7</v>
      </c>
      <c r="BJ262" s="14">
        <f t="shared" si="497"/>
        <v>0.15920166810054145</v>
      </c>
      <c r="BK262" s="14">
        <f t="shared" si="498"/>
        <v>0.32820874209585188</v>
      </c>
      <c r="BL262" s="14">
        <f t="shared" si="499"/>
        <v>0.46603557186123851</v>
      </c>
      <c r="BM262" s="14">
        <f t="shared" si="500"/>
        <v>0.21347447956288254</v>
      </c>
      <c r="BN262" s="14">
        <f t="shared" si="501"/>
        <v>0.78636863496507736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1.5163</v>
      </c>
      <c r="F263" s="10">
        <f>VLOOKUP(B263,home!$B$2:$E$405,3,FALSE)</f>
        <v>0.53959999999999997</v>
      </c>
      <c r="G263" s="10">
        <f>VLOOKUP(C263,away!$B$2:$E$405,4,FALSE)</f>
        <v>0.76939999999999997</v>
      </c>
      <c r="H263" s="10">
        <f>VLOOKUP(A263,away!$A$2:$E$405,3,FALSE)</f>
        <v>1.0435000000000001</v>
      </c>
      <c r="I263" s="10">
        <f>VLOOKUP(C263,away!$B$2:$E$405,3,FALSE)</f>
        <v>0.87849999999999995</v>
      </c>
      <c r="J263" s="10">
        <f>VLOOKUP(B263,home!$B$2:$E$405,4,FALSE)</f>
        <v>1.3938999999999999</v>
      </c>
      <c r="K263" s="12">
        <f t="shared" si="446"/>
        <v>0.62951960231199999</v>
      </c>
      <c r="L263" s="12">
        <f t="shared" si="447"/>
        <v>1.2778086900249999</v>
      </c>
      <c r="M263" s="13">
        <f t="shared" si="448"/>
        <v>0.14847654307056696</v>
      </c>
      <c r="N263" s="13">
        <f t="shared" si="449"/>
        <v>9.3468894346443843E-2</v>
      </c>
      <c r="O263" s="13">
        <f t="shared" si="450"/>
        <v>0.18972461700044158</v>
      </c>
      <c r="P263" s="13">
        <f t="shared" si="451"/>
        <v>0.11943536544291451</v>
      </c>
      <c r="Q263" s="13">
        <f t="shared" si="452"/>
        <v>2.9420250598757837E-2</v>
      </c>
      <c r="R263" s="13">
        <f t="shared" si="453"/>
        <v>0.12121588215741459</v>
      </c>
      <c r="S263" s="13">
        <f t="shared" si="454"/>
        <v>2.4018619748748561E-2</v>
      </c>
      <c r="T263" s="13">
        <f t="shared" si="455"/>
        <v>3.759345187780596E-2</v>
      </c>
      <c r="U263" s="13">
        <f t="shared" si="456"/>
        <v>7.6307773929633893E-2</v>
      </c>
      <c r="V263" s="13">
        <f t="shared" si="457"/>
        <v>2.1467458523905126E-3</v>
      </c>
      <c r="W263" s="13">
        <f t="shared" si="458"/>
        <v>6.1735414856164718E-3</v>
      </c>
      <c r="X263" s="13">
        <f t="shared" si="459"/>
        <v>7.8886049585505727E-3</v>
      </c>
      <c r="Y263" s="13">
        <f t="shared" si="460"/>
        <v>5.0400639841051151E-3</v>
      </c>
      <c r="Z263" s="13">
        <f t="shared" si="461"/>
        <v>5.1630235863263554E-2</v>
      </c>
      <c r="AA263" s="13">
        <f t="shared" si="462"/>
        <v>3.2502245547916433E-2</v>
      </c>
      <c r="AB263" s="13">
        <f t="shared" si="463"/>
        <v>1.0230400345785663E-2</v>
      </c>
      <c r="AC263" s="13">
        <f t="shared" si="464"/>
        <v>1.0792840155543243E-4</v>
      </c>
      <c r="AD263" s="13">
        <f t="shared" si="465"/>
        <v>9.7159134522047845E-4</v>
      </c>
      <c r="AE263" s="13">
        <f t="shared" si="466"/>
        <v>1.2415078640758068E-3</v>
      </c>
      <c r="AF263" s="13">
        <f t="shared" si="467"/>
        <v>7.9320476872522144E-4</v>
      </c>
      <c r="AG263" s="13">
        <f t="shared" si="468"/>
        <v>3.3785464881545271E-4</v>
      </c>
      <c r="AH263" s="13">
        <f t="shared" si="469"/>
        <v>1.6493391013529635E-2</v>
      </c>
      <c r="AI263" s="13">
        <f t="shared" si="470"/>
        <v>1.038291295161349E-2</v>
      </c>
      <c r="AJ263" s="13">
        <f t="shared" si="471"/>
        <v>3.268123616069919E-3</v>
      </c>
      <c r="AK263" s="13">
        <f t="shared" si="472"/>
        <v>6.8578262636493042E-4</v>
      </c>
      <c r="AL263" s="13">
        <f t="shared" si="473"/>
        <v>3.4727285037384535E-6</v>
      </c>
      <c r="AM263" s="13">
        <f t="shared" si="474"/>
        <v>1.2232715945059542E-4</v>
      </c>
      <c r="AN263" s="13">
        <f t="shared" si="475"/>
        <v>1.5631070737204456E-4</v>
      </c>
      <c r="AO263" s="13">
        <f t="shared" si="476"/>
        <v>9.9867590111976724E-5</v>
      </c>
      <c r="AP263" s="13">
        <f t="shared" si="477"/>
        <v>4.2537224832312865E-5</v>
      </c>
      <c r="AQ263" s="13">
        <f t="shared" si="478"/>
        <v>1.3588608885069142E-5</v>
      </c>
      <c r="AR263" s="13">
        <f t="shared" si="479"/>
        <v>4.2150796730136804E-3</v>
      </c>
      <c r="AS263" s="13">
        <f t="shared" si="480"/>
        <v>2.6534752794689668E-3</v>
      </c>
      <c r="AT263" s="13">
        <f t="shared" si="481"/>
        <v>8.3520735133801351E-4</v>
      </c>
      <c r="AU263" s="13">
        <f t="shared" si="482"/>
        <v>1.7525979988745506E-4</v>
      </c>
      <c r="AV263" s="13">
        <f t="shared" si="483"/>
        <v>2.7582369881607847E-5</v>
      </c>
      <c r="AW263" s="13">
        <f t="shared" si="484"/>
        <v>7.7596731097206911E-8</v>
      </c>
      <c r="AX263" s="13">
        <f t="shared" si="485"/>
        <v>1.2834557461549232E-5</v>
      </c>
      <c r="AY263" s="13">
        <f t="shared" si="486"/>
        <v>1.6400109056992809E-5</v>
      </c>
      <c r="AZ263" s="13">
        <f t="shared" si="487"/>
        <v>1.0478100935191563E-5</v>
      </c>
      <c r="BA263" s="13">
        <f t="shared" si="488"/>
        <v>4.4630028099822853E-6</v>
      </c>
      <c r="BB263" s="13">
        <f t="shared" si="489"/>
        <v>1.4257159435503386E-6</v>
      </c>
      <c r="BC263" s="13">
        <f t="shared" si="490"/>
        <v>3.6435844443516279E-7</v>
      </c>
      <c r="BD263" s="13">
        <f t="shared" si="491"/>
        <v>8.976775725541014E-4</v>
      </c>
      <c r="BE263" s="13">
        <f t="shared" si="492"/>
        <v>5.6510562847865951E-4</v>
      </c>
      <c r="BF263" s="13">
        <f t="shared" si="493"/>
        <v>1.7787253525207924E-4</v>
      </c>
      <c r="BG263" s="13">
        <f t="shared" si="494"/>
        <v>3.7324749218038714E-5</v>
      </c>
      <c r="BH263" s="13">
        <f t="shared" si="495"/>
        <v>5.8741653210337148E-6</v>
      </c>
      <c r="BI263" s="13">
        <f t="shared" si="496"/>
        <v>7.3958044336241763E-7</v>
      </c>
      <c r="BJ263" s="14">
        <f t="shared" si="497"/>
        <v>0.18340956301342043</v>
      </c>
      <c r="BK263" s="14">
        <f t="shared" si="498"/>
        <v>0.29420507535373674</v>
      </c>
      <c r="BL263" s="14">
        <f t="shared" si="499"/>
        <v>0.47040232789362713</v>
      </c>
      <c r="BM263" s="14">
        <f t="shared" si="500"/>
        <v>0.29788932699518267</v>
      </c>
      <c r="BN263" s="14">
        <f t="shared" si="501"/>
        <v>0.70174155261653937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1.9388000000000001</v>
      </c>
      <c r="F264" s="10">
        <f>VLOOKUP(B264,home!$B$2:$E$405,3,FALSE)</f>
        <v>0.61890000000000001</v>
      </c>
      <c r="G264" s="10">
        <f>VLOOKUP(C264,away!$B$2:$E$405,4,FALSE)</f>
        <v>0.61890000000000001</v>
      </c>
      <c r="H264" s="10">
        <f>VLOOKUP(A264,away!$A$2:$E$405,3,FALSE)</f>
        <v>1.5306</v>
      </c>
      <c r="I264" s="10">
        <f>VLOOKUP(C264,away!$B$2:$E$405,3,FALSE)</f>
        <v>2.2214</v>
      </c>
      <c r="J264" s="10">
        <f>VLOOKUP(B264,home!$B$2:$E$405,4,FALSE)</f>
        <v>0.78400000000000003</v>
      </c>
      <c r="K264" s="12">
        <f t="shared" si="446"/>
        <v>0.74263254274800006</v>
      </c>
      <c r="L264" s="12">
        <f t="shared" si="447"/>
        <v>2.6656586745599999</v>
      </c>
      <c r="M264" s="13">
        <f t="shared" si="448"/>
        <v>3.3097708873833669E-2</v>
      </c>
      <c r="N264" s="13">
        <f t="shared" si="449"/>
        <v>2.4579435700108142E-2</v>
      </c>
      <c r="O264" s="13">
        <f t="shared" si="450"/>
        <v>8.8227194767596204E-2</v>
      </c>
      <c r="P264" s="13">
        <f t="shared" si="451"/>
        <v>6.552038598978302E-2</v>
      </c>
      <c r="Q264" s="13">
        <f t="shared" si="452"/>
        <v>9.1267444166411374E-3</v>
      </c>
      <c r="R264" s="13">
        <f t="shared" si="453"/>
        <v>0.11759179353216875</v>
      </c>
      <c r="S264" s="13">
        <f t="shared" si="454"/>
        <v>3.2426118954445547E-2</v>
      </c>
      <c r="T264" s="13">
        <f t="shared" si="455"/>
        <v>2.4328785424711494E-2</v>
      </c>
      <c r="U264" s="13">
        <f t="shared" si="456"/>
        <v>8.7327492637092302E-2</v>
      </c>
      <c r="V264" s="13">
        <f t="shared" si="457"/>
        <v>7.1323225898090046E-3</v>
      </c>
      <c r="W264" s="13">
        <f t="shared" si="458"/>
        <v>2.2592724710471072E-3</v>
      </c>
      <c r="X264" s="13">
        <f t="shared" si="459"/>
        <v>6.022449260641328E-3</v>
      </c>
      <c r="Y264" s="13">
        <f t="shared" si="460"/>
        <v>8.0268970568630089E-3</v>
      </c>
      <c r="Z264" s="13">
        <f t="shared" si="461"/>
        <v>0.10448652816203138</v>
      </c>
      <c r="AA264" s="13">
        <f t="shared" si="462"/>
        <v>7.7595096091879881E-2</v>
      </c>
      <c r="AB264" s="13">
        <f t="shared" si="463"/>
        <v>2.8812321757744074E-2</v>
      </c>
      <c r="AC264" s="13">
        <f t="shared" si="464"/>
        <v>8.8244878759829743E-4</v>
      </c>
      <c r="AD264" s="13">
        <f t="shared" si="465"/>
        <v>4.1945231498356761E-4</v>
      </c>
      <c r="AE264" s="13">
        <f t="shared" si="466"/>
        <v>1.1181167020002205E-3</v>
      </c>
      <c r="AF264" s="13">
        <f t="shared" si="467"/>
        <v>1.4902587429286532E-3</v>
      </c>
      <c r="AG264" s="13">
        <f t="shared" si="468"/>
        <v>1.3241737151422153E-3</v>
      </c>
      <c r="AH264" s="13">
        <f t="shared" si="469"/>
        <v>6.9631355042444193E-2</v>
      </c>
      <c r="AI264" s="13">
        <f t="shared" si="470"/>
        <v>5.1710510250159103E-2</v>
      </c>
      <c r="AJ264" s="13">
        <f t="shared" si="471"/>
        <v>1.9200953856936084E-2</v>
      </c>
      <c r="AK264" s="13">
        <f t="shared" si="472"/>
        <v>4.7530843953211555E-3</v>
      </c>
      <c r="AL264" s="13">
        <f t="shared" si="473"/>
        <v>6.9875997036600272E-5</v>
      </c>
      <c r="AM264" s="13">
        <f t="shared" si="474"/>
        <v>6.229978784755638E-5</v>
      </c>
      <c r="AN264" s="13">
        <f t="shared" si="475"/>
        <v>1.6606996989908634E-4</v>
      </c>
      <c r="AO264" s="13">
        <f t="shared" si="476"/>
        <v>2.2134292792270883E-4</v>
      </c>
      <c r="AP264" s="13">
        <f t="shared" si="477"/>
        <v>1.9667489862322589E-4</v>
      </c>
      <c r="AQ264" s="13">
        <f t="shared" si="478"/>
        <v>1.3106703739580269E-4</v>
      </c>
      <c r="AR264" s="13">
        <f t="shared" si="479"/>
        <v>3.712268511805171E-2</v>
      </c>
      <c r="AS264" s="13">
        <f t="shared" si="480"/>
        <v>2.7568514042852082E-2</v>
      </c>
      <c r="AT264" s="13">
        <f t="shared" si="481"/>
        <v>1.0236637841713593E-2</v>
      </c>
      <c r="AU264" s="13">
        <f t="shared" si="482"/>
        <v>2.5340201298607221E-3</v>
      </c>
      <c r="AV264" s="13">
        <f t="shared" si="483"/>
        <v>4.7046145310327125E-4</v>
      </c>
      <c r="AW264" s="13">
        <f t="shared" si="484"/>
        <v>3.8424129083234349E-6</v>
      </c>
      <c r="AX264" s="13">
        <f t="shared" si="485"/>
        <v>7.7109749769819571E-6</v>
      </c>
      <c r="AY264" s="13">
        <f t="shared" si="486"/>
        <v>2.0554827336707047E-5</v>
      </c>
      <c r="AZ264" s="13">
        <f t="shared" si="487"/>
        <v>2.7396076897088086E-5</v>
      </c>
      <c r="BA264" s="13">
        <f t="shared" si="488"/>
        <v>2.4342863343211888E-5</v>
      </c>
      <c r="BB264" s="13">
        <f t="shared" si="489"/>
        <v>1.622244120861536E-5</v>
      </c>
      <c r="BC264" s="13">
        <f t="shared" si="490"/>
        <v>8.6486982260570274E-6</v>
      </c>
      <c r="BD264" s="13">
        <f t="shared" si="491"/>
        <v>1.6492734601315666E-2</v>
      </c>
      <c r="BE264" s="13">
        <f t="shared" si="492"/>
        <v>1.2248041433842975E-2</v>
      </c>
      <c r="BF264" s="13">
        <f t="shared" si="493"/>
        <v>4.5478970768488341E-3</v>
      </c>
      <c r="BG264" s="13">
        <f t="shared" si="494"/>
        <v>1.1258054567788156E-3</v>
      </c>
      <c r="BH264" s="13">
        <f t="shared" si="495"/>
        <v>2.0901494225180635E-4</v>
      </c>
      <c r="BI264" s="13">
        <f t="shared" si="496"/>
        <v>3.1044259607357079E-5</v>
      </c>
      <c r="BJ264" s="14">
        <f t="shared" si="497"/>
        <v>7.9577916308743932E-2</v>
      </c>
      <c r="BK264" s="14">
        <f t="shared" si="498"/>
        <v>0.13914941601984285</v>
      </c>
      <c r="BL264" s="14">
        <f t="shared" si="499"/>
        <v>0.65743665868756851</v>
      </c>
      <c r="BM264" s="14">
        <f t="shared" si="500"/>
        <v>0.64249054348362722</v>
      </c>
      <c r="BN264" s="14">
        <f t="shared" si="501"/>
        <v>0.33814326328013089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1.9388000000000001</v>
      </c>
      <c r="F265" s="10">
        <f>VLOOKUP(B265,home!$B$2:$E$405,3,FALSE)</f>
        <v>1.2379</v>
      </c>
      <c r="G265" s="10">
        <f>VLOOKUP(C265,away!$B$2:$E$405,4,FALSE)</f>
        <v>1.0316000000000001</v>
      </c>
      <c r="H265" s="10">
        <f>VLOOKUP(A265,away!$A$2:$E$405,3,FALSE)</f>
        <v>1.5306</v>
      </c>
      <c r="I265" s="10">
        <f>VLOOKUP(C265,away!$B$2:$E$405,3,FALSE)</f>
        <v>0.52270000000000005</v>
      </c>
      <c r="J265" s="10">
        <f>VLOOKUP(B265,home!$B$2:$E$405,4,FALSE)</f>
        <v>0.91469999999999996</v>
      </c>
      <c r="K265" s="12">
        <f t="shared" si="446"/>
        <v>2.4758818004320005</v>
      </c>
      <c r="L265" s="12">
        <f t="shared" si="447"/>
        <v>0.73180081391400009</v>
      </c>
      <c r="M265" s="13">
        <f t="shared" si="448"/>
        <v>4.0450243555507907E-2</v>
      </c>
      <c r="N265" s="13">
        <f t="shared" si="449"/>
        <v>0.10015002184212383</v>
      </c>
      <c r="O265" s="13">
        <f t="shared" si="450"/>
        <v>2.960152115694022E-2</v>
      </c>
      <c r="P265" s="13">
        <f t="shared" si="451"/>
        <v>7.3289867497571104E-2</v>
      </c>
      <c r="Q265" s="13">
        <f t="shared" si="452"/>
        <v>0.1239798081958909</v>
      </c>
      <c r="R265" s="13">
        <f t="shared" si="453"/>
        <v>1.0831208637870673E-2</v>
      </c>
      <c r="S265" s="13">
        <f t="shared" si="454"/>
        <v>3.3197604054229078E-2</v>
      </c>
      <c r="T265" s="13">
        <f t="shared" si="455"/>
        <v>9.0728524546654574E-2</v>
      </c>
      <c r="U265" s="13">
        <f t="shared" si="456"/>
        <v>2.6816792343185878E-2</v>
      </c>
      <c r="V265" s="13">
        <f t="shared" si="457"/>
        <v>6.6832395349899288E-3</v>
      </c>
      <c r="W265" s="13">
        <f t="shared" si="458"/>
        <v>0.10231978357775214</v>
      </c>
      <c r="X265" s="13">
        <f t="shared" si="459"/>
        <v>7.4877700901703356E-2</v>
      </c>
      <c r="Y265" s="13">
        <f t="shared" si="460"/>
        <v>2.7397781231937784E-2</v>
      </c>
      <c r="Z265" s="13">
        <f t="shared" si="461"/>
        <v>2.6420957656220355E-3</v>
      </c>
      <c r="AA265" s="13">
        <f t="shared" si="462"/>
        <v>6.5415168211020499E-3</v>
      </c>
      <c r="AB265" s="13">
        <f t="shared" si="463"/>
        <v>8.0980112222931826E-3</v>
      </c>
      <c r="AC265" s="13">
        <f t="shared" si="464"/>
        <v>7.5681518966287708E-4</v>
      </c>
      <c r="AD265" s="13">
        <f t="shared" si="465"/>
        <v>6.3332922496074404E-2</v>
      </c>
      <c r="AE265" s="13">
        <f t="shared" si="466"/>
        <v>4.6347084230179532E-2</v>
      </c>
      <c r="AF265" s="13">
        <f t="shared" si="467"/>
        <v>1.6958416981093051E-2</v>
      </c>
      <c r="AG265" s="13">
        <f t="shared" si="468"/>
        <v>4.136727783152298E-3</v>
      </c>
      <c r="AH265" s="13">
        <f t="shared" si="469"/>
        <v>4.8337195793023466E-4</v>
      </c>
      <c r="AI265" s="13">
        <f t="shared" si="470"/>
        <v>1.1967718334786506E-3</v>
      </c>
      <c r="AJ265" s="13">
        <f t="shared" si="471"/>
        <v>1.4815328008897142E-3</v>
      </c>
      <c r="AK265" s="13">
        <f t="shared" si="472"/>
        <v>1.2227000328219632E-3</v>
      </c>
      <c r="AL265" s="13">
        <f t="shared" si="473"/>
        <v>5.4849494188510294E-5</v>
      </c>
      <c r="AM265" s="13">
        <f t="shared" si="474"/>
        <v>3.1360966035240204E-2</v>
      </c>
      <c r="AN265" s="13">
        <f t="shared" si="475"/>
        <v>2.2949980469718093E-2</v>
      </c>
      <c r="AO265" s="13">
        <f t="shared" si="476"/>
        <v>8.3974071935250527E-3</v>
      </c>
      <c r="AP265" s="13">
        <f t="shared" si="477"/>
        <v>2.0484098063296378E-3</v>
      </c>
      <c r="AQ265" s="13">
        <f t="shared" si="478"/>
        <v>3.7475699087536197E-4</v>
      </c>
      <c r="AR265" s="13">
        <f t="shared" si="479"/>
        <v>7.0746398447309926E-5</v>
      </c>
      <c r="AS265" s="13">
        <f t="shared" si="480"/>
        <v>1.7515972036180537E-4</v>
      </c>
      <c r="AT265" s="13">
        <f t="shared" si="481"/>
        <v>2.1683738190627627E-4</v>
      </c>
      <c r="AU265" s="13">
        <f t="shared" si="482"/>
        <v>1.7895457583835751E-4</v>
      </c>
      <c r="AV265" s="13">
        <f t="shared" si="483"/>
        <v>1.107675943555544E-4</v>
      </c>
      <c r="AW265" s="13">
        <f t="shared" si="484"/>
        <v>2.7605328643299666E-6</v>
      </c>
      <c r="AX265" s="13">
        <f t="shared" si="485"/>
        <v>1.2941007508436228E-2</v>
      </c>
      <c r="AY265" s="13">
        <f t="shared" si="486"/>
        <v>9.4702398275408172E-3</v>
      </c>
      <c r="AZ265" s="13">
        <f t="shared" si="487"/>
        <v>3.4651646068775748E-3</v>
      </c>
      <c r="BA265" s="13">
        <f t="shared" si="488"/>
        <v>8.4527009321966513E-4</v>
      </c>
      <c r="BB265" s="13">
        <f t="shared" si="489"/>
        <v>1.5464233554882839E-4</v>
      </c>
      <c r="BC265" s="13">
        <f t="shared" si="490"/>
        <v>2.2633477404038914E-5</v>
      </c>
      <c r="BD265" s="13">
        <f t="shared" si="491"/>
        <v>8.6287119942042554E-6</v>
      </c>
      <c r="BE265" s="13">
        <f t="shared" si="492"/>
        <v>2.1363670987619628E-5</v>
      </c>
      <c r="BF265" s="13">
        <f t="shared" si="493"/>
        <v>2.6446962094332296E-5</v>
      </c>
      <c r="BG265" s="13">
        <f t="shared" si="494"/>
        <v>2.1826517375357438E-5</v>
      </c>
      <c r="BH265" s="13">
        <f t="shared" si="495"/>
        <v>1.3509969284115079E-5</v>
      </c>
      <c r="BI265" s="13">
        <f t="shared" si="496"/>
        <v>6.6898174149871726E-6</v>
      </c>
      <c r="BJ265" s="14">
        <f t="shared" si="497"/>
        <v>0.74225925013127736</v>
      </c>
      <c r="BK265" s="14">
        <f t="shared" si="498"/>
        <v>0.16390285915369024</v>
      </c>
      <c r="BL265" s="14">
        <f t="shared" si="499"/>
        <v>8.7124358126572488E-2</v>
      </c>
      <c r="BM265" s="14">
        <f t="shared" si="500"/>
        <v>0.60815841299658091</v>
      </c>
      <c r="BN265" s="14">
        <f t="shared" si="501"/>
        <v>0.37830267088590463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1.2644</v>
      </c>
      <c r="F266" s="10">
        <f>VLOOKUP(B266,home!$B$2:$E$405,3,FALSE)</f>
        <v>1.2302999999999999</v>
      </c>
      <c r="G266" s="10">
        <f>VLOOKUP(C266,away!$B$2:$E$405,4,FALSE)</f>
        <v>0.67789999999999995</v>
      </c>
      <c r="H266" s="10">
        <f>VLOOKUP(A266,away!$A$2:$E$405,3,FALSE)</f>
        <v>0.96630000000000005</v>
      </c>
      <c r="I266" s="10">
        <f>VLOOKUP(C266,away!$B$2:$E$405,3,FALSE)</f>
        <v>2.2176</v>
      </c>
      <c r="J266" s="10">
        <f>VLOOKUP(B266,home!$B$2:$E$405,4,FALSE)</f>
        <v>1.1498999999999999</v>
      </c>
      <c r="K266" s="12">
        <f t="shared" si="446"/>
        <v>1.054535355828</v>
      </c>
      <c r="L266" s="12">
        <f t="shared" si="447"/>
        <v>2.4640826253119998</v>
      </c>
      <c r="M266" s="13">
        <f t="shared" si="448"/>
        <v>2.9640370425673079E-2</v>
      </c>
      <c r="N266" s="13">
        <f t="shared" si="449"/>
        <v>3.1256818573710883E-2</v>
      </c>
      <c r="O266" s="13">
        <f t="shared" si="450"/>
        <v>7.3036321773712679E-2</v>
      </c>
      <c r="P266" s="13">
        <f t="shared" si="451"/>
        <v>7.7019383570010397E-2</v>
      </c>
      <c r="Q266" s="13">
        <f t="shared" si="452"/>
        <v>1.6480710148339725E-2</v>
      </c>
      <c r="R266" s="13">
        <f t="shared" si="453"/>
        <v>8.998376574965096E-2</v>
      </c>
      <c r="S266" s="13">
        <f t="shared" si="454"/>
        <v>5.0032990144131137E-2</v>
      </c>
      <c r="T266" s="13">
        <f t="shared" si="455"/>
        <v>4.0609831529327067E-2</v>
      </c>
      <c r="U266" s="13">
        <f t="shared" si="456"/>
        <v>9.4891062433551568E-2</v>
      </c>
      <c r="V266" s="13">
        <f t="shared" si="457"/>
        <v>1.4445426227525818E-2</v>
      </c>
      <c r="W266" s="13">
        <f t="shared" si="458"/>
        <v>5.7931638468591883E-3</v>
      </c>
      <c r="X266" s="13">
        <f t="shared" si="459"/>
        <v>1.4274834380631351E-2</v>
      </c>
      <c r="Y266" s="13">
        <f t="shared" si="460"/>
        <v>1.7587185688260051E-2</v>
      </c>
      <c r="Z266" s="13">
        <f t="shared" si="461"/>
        <v>7.3909144581286654E-2</v>
      </c>
      <c r="AA266" s="13">
        <f t="shared" si="462"/>
        <v>7.7939806079970211E-2</v>
      </c>
      <c r="AB266" s="13">
        <f t="shared" si="463"/>
        <v>4.1095140568853356E-2</v>
      </c>
      <c r="AC266" s="13">
        <f t="shared" si="464"/>
        <v>2.3459934193468214E-3</v>
      </c>
      <c r="AD266" s="13">
        <f t="shared" si="465"/>
        <v>1.5272740246543893E-3</v>
      </c>
      <c r="AE266" s="13">
        <f t="shared" si="466"/>
        <v>3.7633293882412115E-3</v>
      </c>
      <c r="AF266" s="13">
        <f t="shared" si="467"/>
        <v>4.636577279445604E-3</v>
      </c>
      <c r="AG266" s="13">
        <f t="shared" si="468"/>
        <v>3.8083031717327646E-3</v>
      </c>
      <c r="AH266" s="13">
        <f t="shared" si="469"/>
        <v>4.5529559753605245E-2</v>
      </c>
      <c r="AI266" s="13">
        <f t="shared" si="470"/>
        <v>4.8012530495460289E-2</v>
      </c>
      <c r="AJ266" s="13">
        <f t="shared" si="471"/>
        <v>2.531545546511646E-2</v>
      </c>
      <c r="AK266" s="13">
        <f t="shared" si="472"/>
        <v>8.8986809456181593E-3</v>
      </c>
      <c r="AL266" s="13">
        <f t="shared" si="473"/>
        <v>2.4383901337601458E-4</v>
      </c>
      <c r="AM266" s="13">
        <f t="shared" si="474"/>
        <v>3.2211289140715571E-4</v>
      </c>
      <c r="AN266" s="13">
        <f t="shared" si="475"/>
        <v>7.9371277910538331E-4</v>
      </c>
      <c r="AO266" s="13">
        <f t="shared" si="476"/>
        <v>9.778869342408382E-4</v>
      </c>
      <c r="AP266" s="13">
        <f t="shared" si="477"/>
        <v>8.0319806806082258E-4</v>
      </c>
      <c r="AQ266" s="13">
        <f t="shared" si="478"/>
        <v>4.9478660104820946E-4</v>
      </c>
      <c r="AR266" s="13">
        <f t="shared" si="479"/>
        <v>2.2437719425392633E-2</v>
      </c>
      <c r="AS266" s="13">
        <f t="shared" si="480"/>
        <v>2.3661368438225246E-2</v>
      </c>
      <c r="AT266" s="13">
        <f t="shared" si="481"/>
        <v>1.2475874792690633E-2</v>
      </c>
      <c r="AU266" s="13">
        <f t="shared" si="482"/>
        <v>4.3854170212585314E-3</v>
      </c>
      <c r="AV266" s="13">
        <f t="shared" si="483"/>
        <v>1.156144324741758E-3</v>
      </c>
      <c r="AW266" s="13">
        <f t="shared" si="484"/>
        <v>1.7600179746248235E-5</v>
      </c>
      <c r="AX266" s="13">
        <f t="shared" si="485"/>
        <v>5.6613238759471783E-5</v>
      </c>
      <c r="AY266" s="13">
        <f t="shared" si="486"/>
        <v>1.394996979898543E-4</v>
      </c>
      <c r="AZ266" s="13">
        <f t="shared" si="487"/>
        <v>1.7186939102653565E-4</v>
      </c>
      <c r="BA266" s="13">
        <f t="shared" si="488"/>
        <v>1.4116679341714689E-4</v>
      </c>
      <c r="BB266" s="13">
        <f t="shared" si="489"/>
        <v>8.6961660732550009E-5</v>
      </c>
      <c r="BC266" s="13">
        <f t="shared" si="490"/>
        <v>4.2856143455870641E-5</v>
      </c>
      <c r="BD266" s="13">
        <f t="shared" si="491"/>
        <v>9.2147324312892541E-3</v>
      </c>
      <c r="BE266" s="13">
        <f t="shared" si="492"/>
        <v>9.7172611432894251E-3</v>
      </c>
      <c r="BF266" s="13">
        <f t="shared" si="493"/>
        <v>5.1235977187061559E-3</v>
      </c>
      <c r="BG266" s="13">
        <f t="shared" si="494"/>
        <v>1.8010049811384419E-3</v>
      </c>
      <c r="BH266" s="13">
        <f t="shared" si="495"/>
        <v>4.7480585715820668E-4</v>
      </c>
      <c r="BI266" s="13">
        <f t="shared" si="496"/>
        <v>1.0013991270550962E-4</v>
      </c>
      <c r="BJ266" s="14">
        <f t="shared" si="497"/>
        <v>0.143768692230446</v>
      </c>
      <c r="BK266" s="14">
        <f t="shared" si="498"/>
        <v>0.17386750249805311</v>
      </c>
      <c r="BL266" s="14">
        <f t="shared" si="499"/>
        <v>0.59525038931213459</v>
      </c>
      <c r="BM266" s="14">
        <f t="shared" si="500"/>
        <v>0.66925645886257923</v>
      </c>
      <c r="BN266" s="14">
        <f t="shared" si="501"/>
        <v>0.31741737024109773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1.2644</v>
      </c>
      <c r="F267" s="10">
        <f>VLOOKUP(B267,home!$B$2:$E$405,3,FALSE)</f>
        <v>0.61509999999999998</v>
      </c>
      <c r="G267" s="10">
        <f>VLOOKUP(C267,away!$B$2:$E$405,4,FALSE)</f>
        <v>1.5818000000000001</v>
      </c>
      <c r="H267" s="10">
        <f>VLOOKUP(A267,away!$A$2:$E$405,3,FALSE)</f>
        <v>0.96630000000000005</v>
      </c>
      <c r="I267" s="10">
        <f>VLOOKUP(C267,away!$B$2:$E$405,3,FALSE)</f>
        <v>0.7762</v>
      </c>
      <c r="J267" s="10">
        <f>VLOOKUP(B267,home!$B$2:$E$405,4,FALSE)</f>
        <v>0.45989999999999998</v>
      </c>
      <c r="K267" s="12">
        <f t="shared" si="446"/>
        <v>1.230217173592</v>
      </c>
      <c r="L267" s="12">
        <f t="shared" si="447"/>
        <v>0.34494434339399999</v>
      </c>
      <c r="M267" s="13">
        <f t="shared" si="448"/>
        <v>0.20697412014519823</v>
      </c>
      <c r="N267" s="13">
        <f t="shared" si="449"/>
        <v>0.25462311709171681</v>
      </c>
      <c r="O267" s="13">
        <f t="shared" si="450"/>
        <v>7.1394551973036249E-2</v>
      </c>
      <c r="P267" s="13">
        <f t="shared" si="451"/>
        <v>8.7830803938135818E-2</v>
      </c>
      <c r="Q267" s="13">
        <f t="shared" si="452"/>
        <v>0.1566208657198784</v>
      </c>
      <c r="R267" s="13">
        <f t="shared" si="453"/>
        <v>1.2313573426123898E-2</v>
      </c>
      <c r="S267" s="13">
        <f t="shared" si="454"/>
        <v>9.3178921536270949E-3</v>
      </c>
      <c r="T267" s="13">
        <f t="shared" si="455"/>
        <v>5.4025481687543293E-2</v>
      </c>
      <c r="U267" s="13">
        <f t="shared" si="456"/>
        <v>1.5148369497103704E-2</v>
      </c>
      <c r="V267" s="13">
        <f t="shared" si="457"/>
        <v>4.3934529822579123E-4</v>
      </c>
      <c r="W267" s="13">
        <f t="shared" si="458"/>
        <v>6.422589291714699E-2</v>
      </c>
      <c r="X267" s="13">
        <f t="shared" si="459"/>
        <v>2.2154358461198616E-2</v>
      </c>
      <c r="Y267" s="13">
        <f t="shared" si="460"/>
        <v>3.8210103163567326E-3</v>
      </c>
      <c r="Z267" s="13">
        <f t="shared" si="461"/>
        <v>1.4158325001027052E-3</v>
      </c>
      <c r="AA267" s="13">
        <f t="shared" si="462"/>
        <v>1.7417814565560453E-3</v>
      </c>
      <c r="AB267" s="13">
        <f t="shared" si="463"/>
        <v>1.0713847302496679E-3</v>
      </c>
      <c r="AC267" s="13">
        <f t="shared" si="464"/>
        <v>1.1652438334603336E-5</v>
      </c>
      <c r="AD267" s="13">
        <f t="shared" si="465"/>
        <v>1.9752949113988758E-2</v>
      </c>
      <c r="AE267" s="13">
        <f t="shared" si="466"/>
        <v>6.8136680622199455E-3</v>
      </c>
      <c r="AF267" s="13">
        <f t="shared" si="467"/>
        <v>1.1751681279135637E-3</v>
      </c>
      <c r="AG267" s="13">
        <f t="shared" si="468"/>
        <v>1.3512253275356685E-4</v>
      </c>
      <c r="AH267" s="13">
        <f t="shared" si="469"/>
        <v>1.2209585302595322E-4</v>
      </c>
      <c r="AI267" s="13">
        <f t="shared" si="470"/>
        <v>1.5020441521689242E-4</v>
      </c>
      <c r="AJ267" s="13">
        <f t="shared" si="471"/>
        <v>9.2392025574582334E-5</v>
      </c>
      <c r="AK267" s="13">
        <f t="shared" si="472"/>
        <v>3.7887418854934147E-5</v>
      </c>
      <c r="AL267" s="13">
        <f t="shared" si="473"/>
        <v>1.977914970335014E-7</v>
      </c>
      <c r="AM267" s="13">
        <f t="shared" si="474"/>
        <v>4.8600834458235702E-3</v>
      </c>
      <c r="AN267" s="13">
        <f t="shared" si="475"/>
        <v>1.6764582930596601E-3</v>
      </c>
      <c r="AO267" s="13">
        <f t="shared" si="476"/>
        <v>2.8914240256344519E-4</v>
      </c>
      <c r="AP267" s="13">
        <f t="shared" si="477"/>
        <v>3.3246012066537087E-5</v>
      </c>
      <c r="AQ267" s="13">
        <f t="shared" si="478"/>
        <v>2.8670059506901574E-6</v>
      </c>
      <c r="AR267" s="13">
        <f t="shared" si="479"/>
        <v>8.4232547706335505E-6</v>
      </c>
      <c r="AS267" s="13">
        <f t="shared" si="480"/>
        <v>1.036243267637414E-5</v>
      </c>
      <c r="AT267" s="13">
        <f t="shared" si="481"/>
        <v>6.3740213193331908E-6</v>
      </c>
      <c r="AU267" s="13">
        <f t="shared" si="482"/>
        <v>2.6138101639617428E-6</v>
      </c>
      <c r="AV267" s="13">
        <f t="shared" si="483"/>
        <v>8.0388853805376454E-7</v>
      </c>
      <c r="AW267" s="13">
        <f t="shared" si="484"/>
        <v>2.3315027373675642E-9</v>
      </c>
      <c r="AX267" s="13">
        <f t="shared" si="485"/>
        <v>9.9649302002372225E-4</v>
      </c>
      <c r="AY267" s="13">
        <f t="shared" si="486"/>
        <v>3.4373463048878694E-4</v>
      </c>
      <c r="AZ267" s="13">
        <f t="shared" si="487"/>
        <v>5.9284658207866903E-5</v>
      </c>
      <c r="BA267" s="13">
        <f t="shared" si="488"/>
        <v>6.8166358329501224E-6</v>
      </c>
      <c r="BB267" s="13">
        <f t="shared" si="489"/>
        <v>5.878399928882478E-7</v>
      </c>
      <c r="BC267" s="13">
        <f t="shared" si="490"/>
        <v>4.055441607351405E-8</v>
      </c>
      <c r="BD267" s="13">
        <f t="shared" si="491"/>
        <v>4.8425901434942814E-7</v>
      </c>
      <c r="BE267" s="13">
        <f t="shared" si="492"/>
        <v>5.957437559194013E-7</v>
      </c>
      <c r="BF267" s="13">
        <f t="shared" si="493"/>
        <v>3.6644709979612422E-7</v>
      </c>
      <c r="BG267" s="13">
        <f t="shared" si="494"/>
        <v>1.5026983846072449E-7</v>
      </c>
      <c r="BH267" s="13">
        <f t="shared" si="495"/>
        <v>4.6216133986819735E-8</v>
      </c>
      <c r="BI267" s="13">
        <f t="shared" si="496"/>
        <v>1.1371176345522907E-8</v>
      </c>
      <c r="BJ267" s="14">
        <f t="shared" si="497"/>
        <v>0.59161638852914256</v>
      </c>
      <c r="BK267" s="14">
        <f t="shared" si="498"/>
        <v>0.30491774639550739</v>
      </c>
      <c r="BL267" s="14">
        <f t="shared" si="499"/>
        <v>0.10210247251022914</v>
      </c>
      <c r="BM267" s="14">
        <f t="shared" si="500"/>
        <v>0.20995167534190662</v>
      </c>
      <c r="BN267" s="14">
        <f t="shared" si="501"/>
        <v>0.78975703229408944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1.2644</v>
      </c>
      <c r="F268" s="10">
        <f>VLOOKUP(B268,home!$B$2:$E$405,3,FALSE)</f>
        <v>1.5818000000000001</v>
      </c>
      <c r="G268" s="10">
        <f>VLOOKUP(C268,away!$B$2:$E$405,4,FALSE)</f>
        <v>0.98860000000000003</v>
      </c>
      <c r="H268" s="10">
        <f>VLOOKUP(A268,away!$A$2:$E$405,3,FALSE)</f>
        <v>0.96630000000000005</v>
      </c>
      <c r="I268" s="10">
        <f>VLOOKUP(C268,away!$B$2:$E$405,3,FALSE)</f>
        <v>0.7762</v>
      </c>
      <c r="J268" s="10">
        <f>VLOOKUP(B268,home!$B$2:$E$405,4,FALSE)</f>
        <v>0.80489999999999995</v>
      </c>
      <c r="K268" s="12">
        <f t="shared" si="446"/>
        <v>1.9772276017120001</v>
      </c>
      <c r="L268" s="12">
        <f t="shared" si="447"/>
        <v>0.60370885409399999</v>
      </c>
      <c r="M268" s="13">
        <f t="shared" si="448"/>
        <v>7.570307823145217E-2</v>
      </c>
      <c r="N268" s="13">
        <f t="shared" si="449"/>
        <v>0.1496822158137901</v>
      </c>
      <c r="O268" s="13">
        <f t="shared" si="450"/>
        <v>4.570261861049843E-2</v>
      </c>
      <c r="P268" s="13">
        <f t="shared" si="451"/>
        <v>9.0364478987194033E-2</v>
      </c>
      <c r="Q268" s="13">
        <f t="shared" si="452"/>
        <v>0.14797790429621913</v>
      </c>
      <c r="R268" s="13">
        <f t="shared" si="453"/>
        <v>1.3795537755219562E-2</v>
      </c>
      <c r="S268" s="13">
        <f t="shared" si="454"/>
        <v>2.696633760935507E-2</v>
      </c>
      <c r="T268" s="13">
        <f t="shared" si="455"/>
        <v>8.933557103390205E-2</v>
      </c>
      <c r="U268" s="13">
        <f t="shared" si="456"/>
        <v>2.7276918030080123E-2</v>
      </c>
      <c r="V268" s="13">
        <f t="shared" si="457"/>
        <v>3.5765447869782279E-3</v>
      </c>
      <c r="W268" s="13">
        <f t="shared" si="458"/>
        <v>9.7528665605993756E-2</v>
      </c>
      <c r="X268" s="13">
        <f t="shared" si="459"/>
        <v>5.8878918954311396E-2</v>
      </c>
      <c r="Y268" s="13">
        <f t="shared" si="460"/>
        <v>1.7772862346100416E-2</v>
      </c>
      <c r="Z268" s="13">
        <f t="shared" si="461"/>
        <v>2.7761627632713719E-3</v>
      </c>
      <c r="AA268" s="13">
        <f t="shared" si="462"/>
        <v>5.4891056423852138E-3</v>
      </c>
      <c r="AB268" s="13">
        <f t="shared" si="463"/>
        <v>5.4266055924185623E-3</v>
      </c>
      <c r="AC268" s="13">
        <f t="shared" si="464"/>
        <v>2.6682584595630115E-4</v>
      </c>
      <c r="AD268" s="13">
        <f t="shared" si="465"/>
        <v>4.8209092398577666E-2</v>
      </c>
      <c r="AE268" s="13">
        <f t="shared" si="466"/>
        <v>2.9104255928857084E-2</v>
      </c>
      <c r="AF268" s="13">
        <f t="shared" si="467"/>
        <v>8.7852484980344078E-3</v>
      </c>
      <c r="AG268" s="13">
        <f t="shared" si="468"/>
        <v>1.7679107678931294E-3</v>
      </c>
      <c r="AH268" s="13">
        <f t="shared" si="469"/>
        <v>4.189985101482481E-4</v>
      </c>
      <c r="AI268" s="13">
        <f t="shared" si="470"/>
        <v>8.2845541934132173E-4</v>
      </c>
      <c r="AJ268" s="13">
        <f t="shared" si="471"/>
        <v>8.1902246095477552E-4</v>
      </c>
      <c r="AK268" s="13">
        <f t="shared" si="472"/>
        <v>5.3979793874062371E-4</v>
      </c>
      <c r="AL268" s="13">
        <f t="shared" si="473"/>
        <v>1.2740078270762239E-5</v>
      </c>
      <c r="AM268" s="13">
        <f t="shared" si="474"/>
        <v>1.9064069628790377E-2</v>
      </c>
      <c r="AN268" s="13">
        <f t="shared" si="475"/>
        <v>1.1509147629965265E-2</v>
      </c>
      <c r="AO268" s="13">
        <f t="shared" si="476"/>
        <v>3.474087163642503E-3</v>
      </c>
      <c r="AP268" s="13">
        <f t="shared" si="477"/>
        <v>6.9911239352843022E-4</v>
      </c>
      <c r="AQ268" s="13">
        <f t="shared" si="478"/>
        <v>1.0551508549499052E-4</v>
      </c>
      <c r="AR268" s="13">
        <f t="shared" si="479"/>
        <v>5.0590622085738433E-5</v>
      </c>
      <c r="AS268" s="13">
        <f t="shared" si="480"/>
        <v>1.0002917437570275E-4</v>
      </c>
      <c r="AT268" s="13">
        <f t="shared" si="481"/>
        <v>9.8890222276051105E-5</v>
      </c>
      <c r="AU268" s="13">
        <f t="shared" si="482"/>
        <v>6.5176159007881054E-5</v>
      </c>
      <c r="AV268" s="13">
        <f t="shared" si="483"/>
        <v>3.2217025140988155E-5</v>
      </c>
      <c r="AW268" s="13">
        <f t="shared" si="484"/>
        <v>4.2242907792178137E-7</v>
      </c>
      <c r="AX268" s="13">
        <f t="shared" si="485"/>
        <v>6.2823341118339645E-3</v>
      </c>
      <c r="AY268" s="13">
        <f t="shared" si="486"/>
        <v>3.7927007276909296E-3</v>
      </c>
      <c r="AZ268" s="13">
        <f t="shared" si="487"/>
        <v>1.1448435051178857E-3</v>
      </c>
      <c r="BA268" s="13">
        <f t="shared" si="488"/>
        <v>2.3038405353055906E-4</v>
      </c>
      <c r="BB268" s="13">
        <f t="shared" si="489"/>
        <v>3.477122323961614E-5</v>
      </c>
      <c r="BC268" s="13">
        <f t="shared" si="490"/>
        <v>4.1983390674870656E-6</v>
      </c>
      <c r="BD268" s="13">
        <f t="shared" si="491"/>
        <v>5.0903344145472916E-6</v>
      </c>
      <c r="BE268" s="13">
        <f t="shared" si="492"/>
        <v>1.0064749706387398E-5</v>
      </c>
      <c r="BF268" s="13">
        <f t="shared" si="493"/>
        <v>9.9501504618959582E-6</v>
      </c>
      <c r="BG268" s="13">
        <f t="shared" si="494"/>
        <v>6.5579040448160326E-6</v>
      </c>
      <c r="BH268" s="13">
        <f t="shared" si="495"/>
        <v>3.2416172216972569E-6</v>
      </c>
      <c r="BI268" s="13">
        <f t="shared" si="496"/>
        <v>1.2818830089849563E-6</v>
      </c>
      <c r="BJ268" s="14">
        <f t="shared" si="497"/>
        <v>0.6953838095055811</v>
      </c>
      <c r="BK268" s="14">
        <f t="shared" si="498"/>
        <v>0.20068270626689746</v>
      </c>
      <c r="BL268" s="14">
        <f t="shared" si="499"/>
        <v>0.10068014980153153</v>
      </c>
      <c r="BM268" s="14">
        <f t="shared" si="500"/>
        <v>0.47250471634429519</v>
      </c>
      <c r="BN268" s="14">
        <f t="shared" si="501"/>
        <v>0.52322583369437348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1.2644</v>
      </c>
      <c r="F269" s="10">
        <f>VLOOKUP(B269,home!$B$2:$E$405,3,FALSE)</f>
        <v>0.79090000000000005</v>
      </c>
      <c r="G269" s="10">
        <f>VLOOKUP(C269,away!$B$2:$E$405,4,FALSE)</f>
        <v>0.70299999999999996</v>
      </c>
      <c r="H269" s="10">
        <f>VLOOKUP(A269,away!$A$2:$E$405,3,FALSE)</f>
        <v>0.96630000000000005</v>
      </c>
      <c r="I269" s="10">
        <f>VLOOKUP(C269,away!$B$2:$E$405,3,FALSE)</f>
        <v>0.80489999999999995</v>
      </c>
      <c r="J269" s="10">
        <f>VLOOKUP(B269,home!$B$2:$E$405,4,FALSE)</f>
        <v>0.73919999999999997</v>
      </c>
      <c r="K269" s="12">
        <f t="shared" si="446"/>
        <v>0.70300981387999995</v>
      </c>
      <c r="L269" s="12">
        <f t="shared" si="447"/>
        <v>0.574931183904</v>
      </c>
      <c r="M269" s="13">
        <f t="shared" si="448"/>
        <v>0.2786103696438646</v>
      </c>
      <c r="N269" s="13">
        <f t="shared" si="449"/>
        <v>0.19586582410837122</v>
      </c>
      <c r="O269" s="13">
        <f t="shared" si="450"/>
        <v>0.16018178966727814</v>
      </c>
      <c r="P269" s="13">
        <f t="shared" si="451"/>
        <v>0.11260937014095851</v>
      </c>
      <c r="Q269" s="13">
        <f t="shared" si="452"/>
        <v>6.8847798275939426E-2</v>
      </c>
      <c r="R269" s="13">
        <f t="shared" si="453"/>
        <v>4.604675298663486E-2</v>
      </c>
      <c r="S269" s="13">
        <f t="shared" si="454"/>
        <v>1.1378677559411007E-2</v>
      </c>
      <c r="T269" s="13">
        <f t="shared" si="455"/>
        <v>3.9582746171969628E-2</v>
      </c>
      <c r="U269" s="13">
        <f t="shared" si="456"/>
        <v>3.23713192469125E-2</v>
      </c>
      <c r="V269" s="13">
        <f t="shared" si="457"/>
        <v>5.1100662933377405E-4</v>
      </c>
      <c r="W269" s="13">
        <f t="shared" si="458"/>
        <v>1.6133559284005321E-2</v>
      </c>
      <c r="X269" s="13">
        <f t="shared" si="459"/>
        <v>9.2756863397385515E-3</v>
      </c>
      <c r="Y269" s="13">
        <f t="shared" si="460"/>
        <v>2.666440664414022E-3</v>
      </c>
      <c r="Z269" s="13">
        <f t="shared" si="461"/>
        <v>8.8245714031803413E-3</v>
      </c>
      <c r="AA269" s="13">
        <f t="shared" si="462"/>
        <v>6.2037602997205817E-3</v>
      </c>
      <c r="AB269" s="13">
        <f t="shared" si="463"/>
        <v>2.1806521868313494E-3</v>
      </c>
      <c r="AC269" s="13">
        <f t="shared" si="464"/>
        <v>1.2908738541544295E-5</v>
      </c>
      <c r="AD269" s="13">
        <f t="shared" si="465"/>
        <v>2.835512627367631E-3</v>
      </c>
      <c r="AE269" s="13">
        <f t="shared" si="466"/>
        <v>1.6302246318272138E-3</v>
      </c>
      <c r="AF269" s="13">
        <f t="shared" si="467"/>
        <v>4.6863348880294114E-4</v>
      </c>
      <c r="AG269" s="13">
        <f t="shared" si="468"/>
        <v>8.981066884484562E-5</v>
      </c>
      <c r="AH269" s="13">
        <f t="shared" si="469"/>
        <v>1.2683803210689641E-3</v>
      </c>
      <c r="AI269" s="13">
        <f t="shared" si="470"/>
        <v>8.9168381344374693E-4</v>
      </c>
      <c r="AJ269" s="13">
        <f t="shared" si="471"/>
        <v>3.1343123586444855E-4</v>
      </c>
      <c r="AK269" s="13">
        <f t="shared" si="472"/>
        <v>7.3448411596414794E-5</v>
      </c>
      <c r="AL269" s="13">
        <f t="shared" si="473"/>
        <v>2.0869932706894581E-7</v>
      </c>
      <c r="AM269" s="13">
        <f t="shared" si="474"/>
        <v>3.9867864088402171E-4</v>
      </c>
      <c r="AN269" s="13">
        <f t="shared" si="475"/>
        <v>2.2921278300068828E-4</v>
      </c>
      <c r="AO269" s="13">
        <f t="shared" si="476"/>
        <v>6.5890788348258169E-5</v>
      </c>
      <c r="AP269" s="13">
        <f t="shared" si="477"/>
        <v>1.2627556317810652E-5</v>
      </c>
      <c r="AQ269" s="13">
        <f t="shared" si="478"/>
        <v>1.8149939759033281E-6</v>
      </c>
      <c r="AR269" s="13">
        <f t="shared" si="479"/>
        <v>1.4584627992654311E-4</v>
      </c>
      <c r="AS269" s="13">
        <f t="shared" si="480"/>
        <v>1.0253136610624944E-4</v>
      </c>
      <c r="AT269" s="13">
        <f t="shared" si="481"/>
        <v>3.6040278301608274E-5</v>
      </c>
      <c r="AU269" s="13">
        <f t="shared" si="482"/>
        <v>8.4455564469990125E-6</v>
      </c>
      <c r="AV269" s="13">
        <f t="shared" si="483"/>
        <v>1.4843272664794519E-6</v>
      </c>
      <c r="AW269" s="13">
        <f t="shared" si="484"/>
        <v>2.3431268509213524E-9</v>
      </c>
      <c r="AX269" s="13">
        <f t="shared" si="485"/>
        <v>4.671249952096788E-5</v>
      </c>
      <c r="AY269" s="13">
        <f t="shared" si="486"/>
        <v>2.68564726527051E-5</v>
      </c>
      <c r="AZ269" s="13">
        <f t="shared" si="487"/>
        <v>7.7203118088525692E-6</v>
      </c>
      <c r="BA269" s="13">
        <f t="shared" si="488"/>
        <v>1.4795493361238798E-6</v>
      </c>
      <c r="BB269" s="13">
        <f t="shared" si="489"/>
        <v>2.1265976286551985E-7</v>
      </c>
      <c r="BC269" s="13">
        <f t="shared" si="490"/>
        <v>2.4452945846603458E-8</v>
      </c>
      <c r="BD269" s="13">
        <f t="shared" si="491"/>
        <v>1.3975262397693593E-5</v>
      </c>
      <c r="BE269" s="13">
        <f t="shared" si="492"/>
        <v>9.8247466171267332E-6</v>
      </c>
      <c r="BF269" s="13">
        <f t="shared" si="493"/>
        <v>3.453446645362212E-6</v>
      </c>
      <c r="BG269" s="13">
        <f t="shared" si="494"/>
        <v>8.0926896113353303E-7</v>
      </c>
      <c r="BH269" s="13">
        <f t="shared" si="495"/>
        <v>1.4223100543633647E-7</v>
      </c>
      <c r="BI269" s="13">
        <f t="shared" si="496"/>
        <v>1.9997958531952839E-8</v>
      </c>
      <c r="BJ269" s="14">
        <f t="shared" si="497"/>
        <v>0.33818746696983476</v>
      </c>
      <c r="BK269" s="14">
        <f t="shared" si="498"/>
        <v>0.40314939788408921</v>
      </c>
      <c r="BL269" s="14">
        <f t="shared" si="499"/>
        <v>0.24985379093098417</v>
      </c>
      <c r="BM269" s="14">
        <f t="shared" si="500"/>
        <v>0.13782646823551592</v>
      </c>
      <c r="BN269" s="14">
        <f t="shared" si="501"/>
        <v>0.86216190482304678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1.6515</v>
      </c>
      <c r="F270" s="10">
        <f>VLOOKUP(B270,home!$B$2:$E$405,3,FALSE)</f>
        <v>1.2110000000000001</v>
      </c>
      <c r="G270" s="10">
        <f>VLOOKUP(C270,away!$B$2:$E$405,4,FALSE)</f>
        <v>0.96879999999999999</v>
      </c>
      <c r="H270" s="10">
        <f>VLOOKUP(A270,away!$A$2:$E$405,3,FALSE)</f>
        <v>1.3485</v>
      </c>
      <c r="I270" s="10">
        <f>VLOOKUP(C270,away!$B$2:$E$405,3,FALSE)</f>
        <v>1.0382</v>
      </c>
      <c r="J270" s="10">
        <f>VLOOKUP(B270,home!$B$2:$E$405,4,FALSE)</f>
        <v>1.1123000000000001</v>
      </c>
      <c r="K270" s="12">
        <f t="shared" si="446"/>
        <v>1.9375675452000001</v>
      </c>
      <c r="L270" s="12">
        <f t="shared" si="447"/>
        <v>1.55723412621</v>
      </c>
      <c r="M270" s="13">
        <f t="shared" si="448"/>
        <v>3.0354768058019684E-2</v>
      </c>
      <c r="N270" s="13">
        <f t="shared" si="449"/>
        <v>5.8814413431292567E-2</v>
      </c>
      <c r="O270" s="13">
        <f t="shared" si="450"/>
        <v>4.7269480713137496E-2</v>
      </c>
      <c r="P270" s="13">
        <f t="shared" si="451"/>
        <v>9.1587811708232575E-2</v>
      </c>
      <c r="Q270" s="13">
        <f t="shared" si="452"/>
        <v>5.6978449327223735E-2</v>
      </c>
      <c r="R270" s="13">
        <f t="shared" si="453"/>
        <v>3.6804824247361569E-2</v>
      </c>
      <c r="S270" s="13">
        <f t="shared" si="454"/>
        <v>6.9085746574222992E-2</v>
      </c>
      <c r="T270" s="13">
        <f t="shared" si="455"/>
        <v>8.8728785750880015E-2</v>
      </c>
      <c r="U270" s="13">
        <f t="shared" si="456"/>
        <v>7.131183296847779E-2</v>
      </c>
      <c r="V270" s="13">
        <f t="shared" si="457"/>
        <v>2.31609681618258E-2</v>
      </c>
      <c r="W270" s="13">
        <f t="shared" si="458"/>
        <v>3.6799864730750489E-2</v>
      </c>
      <c r="X270" s="13">
        <f t="shared" si="459"/>
        <v>5.7306005198636441E-2</v>
      </c>
      <c r="Y270" s="13">
        <f t="shared" si="460"/>
        <v>4.4619433466042177E-2</v>
      </c>
      <c r="Z270" s="13">
        <f t="shared" si="461"/>
        <v>1.9104576109050898E-2</v>
      </c>
      <c r="AA270" s="13">
        <f t="shared" si="462"/>
        <v>3.7016406633700316E-2</v>
      </c>
      <c r="AB270" s="13">
        <f t="shared" si="463"/>
        <v>3.5860894066691865E-2</v>
      </c>
      <c r="AC270" s="13">
        <f t="shared" si="464"/>
        <v>4.3676465978325068E-3</v>
      </c>
      <c r="AD270" s="13">
        <f t="shared" si="465"/>
        <v>1.7825555892513077E-2</v>
      </c>
      <c r="AE270" s="13">
        <f t="shared" si="466"/>
        <v>2.7758563954485116E-2</v>
      </c>
      <c r="AF270" s="13">
        <f t="shared" si="467"/>
        <v>2.161329154225352E-2</v>
      </c>
      <c r="AG270" s="13">
        <f t="shared" si="468"/>
        <v>1.1218985056441045E-2</v>
      </c>
      <c r="AH270" s="13">
        <f t="shared" si="469"/>
        <v>7.4375744709475828E-3</v>
      </c>
      <c r="AI270" s="13">
        <f t="shared" si="470"/>
        <v>1.4410802909916096E-2</v>
      </c>
      <c r="AJ270" s="13">
        <f t="shared" si="471"/>
        <v>1.3960952009263576E-2</v>
      </c>
      <c r="AK270" s="13">
        <f t="shared" si="472"/>
        <v>9.0167625044146101E-3</v>
      </c>
      <c r="AL270" s="13">
        <f t="shared" si="473"/>
        <v>5.2713062204367645E-4</v>
      </c>
      <c r="AM270" s="13">
        <f t="shared" si="474"/>
        <v>6.9076437144963906E-3</v>
      </c>
      <c r="AN270" s="13">
        <f t="shared" si="475"/>
        <v>1.0756818523913785E-2</v>
      </c>
      <c r="AO270" s="13">
        <f t="shared" si="476"/>
        <v>8.3754424474432147E-3</v>
      </c>
      <c r="AP270" s="13">
        <f t="shared" si="477"/>
        <v>4.3475082670887911E-3</v>
      </c>
      <c r="AQ270" s="13">
        <f t="shared" si="478"/>
        <v>1.6925220593726922E-3</v>
      </c>
      <c r="AR270" s="13">
        <f t="shared" si="479"/>
        <v>2.316408956477571E-3</v>
      </c>
      <c r="AS270" s="13">
        <f t="shared" si="480"/>
        <v>4.4881988154815405E-3</v>
      </c>
      <c r="AT270" s="13">
        <f t="shared" si="481"/>
        <v>4.3480941806410597E-3</v>
      </c>
      <c r="AU270" s="13">
        <f t="shared" si="482"/>
        <v>2.8082420559610338E-3</v>
      </c>
      <c r="AV270" s="13">
        <f t="shared" si="483"/>
        <v>1.3602896666739556E-3</v>
      </c>
      <c r="AW270" s="13">
        <f t="shared" si="484"/>
        <v>4.4180081129905427E-5</v>
      </c>
      <c r="AX270" s="13">
        <f t="shared" si="485"/>
        <v>2.2306710458354965E-3</v>
      </c>
      <c r="AY270" s="13">
        <f t="shared" si="486"/>
        <v>3.4736770769235861E-3</v>
      </c>
      <c r="AZ270" s="13">
        <f t="shared" si="487"/>
        <v>2.7046642438094044E-3</v>
      </c>
      <c r="BA270" s="13">
        <f t="shared" si="488"/>
        <v>1.4039318201333223E-3</v>
      </c>
      <c r="BB270" s="13">
        <f t="shared" si="489"/>
        <v>5.4656263529593251E-4</v>
      </c>
      <c r="BC270" s="13">
        <f t="shared" si="490"/>
        <v>1.7022519755881916E-4</v>
      </c>
      <c r="BD270" s="13">
        <f t="shared" si="491"/>
        <v>6.0119851288089503E-4</v>
      </c>
      <c r="BE270" s="13">
        <f t="shared" si="492"/>
        <v>1.1648627267805264E-3</v>
      </c>
      <c r="BF270" s="13">
        <f t="shared" si="493"/>
        <v>1.1285001070115617E-3</v>
      </c>
      <c r="BG270" s="13">
        <f t="shared" si="494"/>
        <v>7.2884839403344285E-4</v>
      </c>
      <c r="BH270" s="13">
        <f t="shared" si="495"/>
        <v>3.5304824841258511E-4</v>
      </c>
      <c r="BI270" s="13">
        <f t="shared" si="496"/>
        <v>1.3681096560278646E-4</v>
      </c>
      <c r="BJ270" s="14">
        <f t="shared" si="497"/>
        <v>0.46427301538238958</v>
      </c>
      <c r="BK270" s="14">
        <f t="shared" si="498"/>
        <v>0.22255774879910081</v>
      </c>
      <c r="BL270" s="14">
        <f t="shared" si="499"/>
        <v>0.29252403315386782</v>
      </c>
      <c r="BM270" s="14">
        <f t="shared" si="500"/>
        <v>0.67322012896334815</v>
      </c>
      <c r="BN270" s="14">
        <f t="shared" si="501"/>
        <v>0.32180974748526764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1.6515</v>
      </c>
      <c r="F271" s="10">
        <f>VLOOKUP(B271,home!$B$2:$E$405,3,FALSE)</f>
        <v>1.9376</v>
      </c>
      <c r="G271" s="10">
        <f>VLOOKUP(C271,away!$B$2:$E$405,4,FALSE)</f>
        <v>0.9083</v>
      </c>
      <c r="H271" s="10">
        <f>VLOOKUP(A271,away!$A$2:$E$405,3,FALSE)</f>
        <v>1.3485</v>
      </c>
      <c r="I271" s="10">
        <f>VLOOKUP(C271,away!$B$2:$E$405,3,FALSE)</f>
        <v>1.1123000000000001</v>
      </c>
      <c r="J271" s="10">
        <f>VLOOKUP(B271,home!$B$2:$E$405,4,FALSE)</f>
        <v>0.44490000000000002</v>
      </c>
      <c r="K271" s="12">
        <f t="shared" si="446"/>
        <v>2.9065113151199999</v>
      </c>
      <c r="L271" s="12">
        <f t="shared" si="447"/>
        <v>0.66732177109500013</v>
      </c>
      <c r="M271" s="13">
        <f t="shared" si="448"/>
        <v>2.8048136442303334E-2</v>
      </c>
      <c r="N271" s="13">
        <f t="shared" si="449"/>
        <v>8.1522225937584264E-2</v>
      </c>
      <c r="O271" s="13">
        <f t="shared" si="450"/>
        <v>1.8717132086592078E-2</v>
      </c>
      <c r="P271" s="13">
        <f t="shared" si="451"/>
        <v>5.4401556196275486E-2</v>
      </c>
      <c r="Q271" s="13">
        <f t="shared" si="452"/>
        <v>0.11847263606067893</v>
      </c>
      <c r="R271" s="13">
        <f t="shared" si="453"/>
        <v>6.2451748669218408E-3</v>
      </c>
      <c r="S271" s="13">
        <f t="shared" si="454"/>
        <v>2.6379019178907361E-2</v>
      </c>
      <c r="T271" s="13">
        <f t="shared" si="455"/>
        <v>7.9059369322305645E-2</v>
      </c>
      <c r="U271" s="13">
        <f t="shared" si="456"/>
        <v>1.8151671415611369E-2</v>
      </c>
      <c r="V271" s="13">
        <f t="shared" si="457"/>
        <v>5.6849080675445219E-3</v>
      </c>
      <c r="W271" s="13">
        <f t="shared" si="458"/>
        <v>0.11478068574748566</v>
      </c>
      <c r="X271" s="13">
        <f t="shared" si="459"/>
        <v>7.6595650500510773E-2</v>
      </c>
      <c r="Y271" s="13">
        <f t="shared" si="460"/>
        <v>2.5556972575087242E-2</v>
      </c>
      <c r="Z271" s="13">
        <f t="shared" si="461"/>
        <v>1.389180384330755E-3</v>
      </c>
      <c r="AA271" s="13">
        <f t="shared" si="462"/>
        <v>4.0376685058000888E-3</v>
      </c>
      <c r="AB271" s="13">
        <f t="shared" si="463"/>
        <v>5.8677645994058125E-3</v>
      </c>
      <c r="AC271" s="13">
        <f t="shared" si="464"/>
        <v>6.8914526269723241E-4</v>
      </c>
      <c r="AD271" s="13">
        <f t="shared" si="465"/>
        <v>8.3402840470575001E-2</v>
      </c>
      <c r="AE271" s="13">
        <f t="shared" si="466"/>
        <v>5.5656531217177868E-2</v>
      </c>
      <c r="AF271" s="13">
        <f t="shared" si="467"/>
        <v>1.8570407492425649E-2</v>
      </c>
      <c r="AG271" s="13">
        <f t="shared" si="468"/>
        <v>4.1308124059337816E-3</v>
      </c>
      <c r="AH271" s="13">
        <f t="shared" si="469"/>
        <v>2.3175757861050805E-4</v>
      </c>
      <c r="AI271" s="13">
        <f t="shared" si="470"/>
        <v>6.7360602459625449E-4</v>
      </c>
      <c r="AJ271" s="13">
        <f t="shared" si="471"/>
        <v>9.7892176621100762E-4</v>
      </c>
      <c r="AK271" s="13">
        <f t="shared" si="472"/>
        <v>9.4841573003651613E-4</v>
      </c>
      <c r="AL271" s="13">
        <f t="shared" si="473"/>
        <v>5.3466047290722309E-5</v>
      </c>
      <c r="AM271" s="13">
        <f t="shared" si="474"/>
        <v>4.848225990817491E-2</v>
      </c>
      <c r="AN271" s="13">
        <f t="shared" si="475"/>
        <v>3.2353267548611404E-2</v>
      </c>
      <c r="AO271" s="13">
        <f t="shared" si="476"/>
        <v>1.0795019900624878E-2</v>
      </c>
      <c r="AP271" s="13">
        <f t="shared" si="477"/>
        <v>2.4012505996969221E-3</v>
      </c>
      <c r="AQ271" s="13">
        <f t="shared" si="478"/>
        <v>4.0060170075817024E-4</v>
      </c>
      <c r="AR271" s="13">
        <f t="shared" si="479"/>
        <v>3.0931375564610606E-5</v>
      </c>
      <c r="AS271" s="13">
        <f t="shared" si="480"/>
        <v>8.9902393070766996E-5</v>
      </c>
      <c r="AT271" s="13">
        <f t="shared" si="481"/>
        <v>1.3065116135827512E-4</v>
      </c>
      <c r="AU271" s="13">
        <f t="shared" si="482"/>
        <v>1.2657969294046516E-4</v>
      </c>
      <c r="AV271" s="13">
        <f t="shared" si="483"/>
        <v>9.1976327448969295E-5</v>
      </c>
      <c r="AW271" s="13">
        <f t="shared" si="484"/>
        <v>2.8805995545295102E-6</v>
      </c>
      <c r="AX271" s="13">
        <f t="shared" si="485"/>
        <v>2.3485706167616506E-2</v>
      </c>
      <c r="AY271" s="13">
        <f t="shared" si="486"/>
        <v>1.5672523035190615E-2</v>
      </c>
      <c r="AZ271" s="13">
        <f t="shared" si="487"/>
        <v>5.2293079146852944E-3</v>
      </c>
      <c r="BA271" s="13">
        <f t="shared" si="488"/>
        <v>1.1632103397429643E-3</v>
      </c>
      <c r="BB271" s="13">
        <f t="shared" si="489"/>
        <v>1.940588960183229E-4</v>
      </c>
      <c r="BC271" s="13">
        <f t="shared" si="490"/>
        <v>2.5899945237537555E-5</v>
      </c>
      <c r="BD271" s="13">
        <f t="shared" si="491"/>
        <v>3.4401967206967571E-6</v>
      </c>
      <c r="BE271" s="13">
        <f t="shared" si="492"/>
        <v>9.998970694943843E-6</v>
      </c>
      <c r="BF271" s="13">
        <f t="shared" si="493"/>
        <v>1.4531060732203787E-5</v>
      </c>
      <c r="BG271" s="13">
        <f t="shared" si="494"/>
        <v>1.4078230812948738E-5</v>
      </c>
      <c r="BH271" s="13">
        <f t="shared" si="495"/>
        <v>1.0229634288676637E-5</v>
      </c>
      <c r="BI271" s="13">
        <f t="shared" si="496"/>
        <v>5.9465095619156358E-6</v>
      </c>
      <c r="BJ271" s="14">
        <f t="shared" si="497"/>
        <v>0.79795123768612242</v>
      </c>
      <c r="BK271" s="14">
        <f t="shared" si="498"/>
        <v>0.13092875423020928</v>
      </c>
      <c r="BL271" s="14">
        <f t="shared" si="499"/>
        <v>5.6380378126979942E-2</v>
      </c>
      <c r="BM271" s="14">
        <f t="shared" si="500"/>
        <v>0.66357304640165038</v>
      </c>
      <c r="BN271" s="14">
        <f t="shared" si="501"/>
        <v>0.30740686159035596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1.6515</v>
      </c>
      <c r="F272" s="10">
        <f>VLOOKUP(B272,home!$B$2:$E$405,3,FALSE)</f>
        <v>0.9083</v>
      </c>
      <c r="G272" s="10">
        <f>VLOOKUP(C272,away!$B$2:$E$405,4,FALSE)</f>
        <v>0.72660000000000002</v>
      </c>
      <c r="H272" s="10">
        <f>VLOOKUP(A272,away!$A$2:$E$405,3,FALSE)</f>
        <v>1.3485</v>
      </c>
      <c r="I272" s="10">
        <f>VLOOKUP(C272,away!$B$2:$E$405,3,FALSE)</f>
        <v>0.59330000000000005</v>
      </c>
      <c r="J272" s="10">
        <f>VLOOKUP(B272,home!$B$2:$E$405,4,FALSE)</f>
        <v>1.1123000000000001</v>
      </c>
      <c r="K272" s="12">
        <f t="shared" si="446"/>
        <v>1.08994174317</v>
      </c>
      <c r="L272" s="12">
        <f t="shared" si="447"/>
        <v>0.88991235511500011</v>
      </c>
      <c r="M272" s="13">
        <f t="shared" si="448"/>
        <v>0.138089383319038</v>
      </c>
      <c r="N272" s="13">
        <f t="shared" si="449"/>
        <v>0.15050938316802262</v>
      </c>
      <c r="O272" s="13">
        <f t="shared" si="450"/>
        <v>0.12288744832582311</v>
      </c>
      <c r="P272" s="13">
        <f t="shared" si="451"/>
        <v>0.13394015964196096</v>
      </c>
      <c r="Q272" s="13">
        <f t="shared" si="452"/>
        <v>8.2023229726798014E-2</v>
      </c>
      <c r="R272" s="13">
        <f t="shared" si="453"/>
        <v>5.4679529276853059E-2</v>
      </c>
      <c r="S272" s="13">
        <f t="shared" si="454"/>
        <v>3.2478902312616541E-2</v>
      </c>
      <c r="T272" s="13">
        <f t="shared" si="455"/>
        <v>7.2993485540313499E-2</v>
      </c>
      <c r="U272" s="13">
        <f t="shared" si="456"/>
        <v>5.9597501455728286E-2</v>
      </c>
      <c r="V272" s="13">
        <f t="shared" si="457"/>
        <v>3.5003329455393097E-3</v>
      </c>
      <c r="W272" s="13">
        <f t="shared" si="458"/>
        <v>2.9800180662953198E-2</v>
      </c>
      <c r="X272" s="13">
        <f t="shared" si="459"/>
        <v>2.6519548956621165E-2</v>
      </c>
      <c r="Y272" s="13">
        <f t="shared" si="460"/>
        <v>1.1800037134287142E-2</v>
      </c>
      <c r="Z272" s="13">
        <f t="shared" si="461"/>
        <v>1.6219996225114639E-2</v>
      </c>
      <c r="AA272" s="13">
        <f t="shared" si="462"/>
        <v>1.7678850959812271E-2</v>
      </c>
      <c r="AB272" s="13">
        <f t="shared" si="463"/>
        <v>9.634458816190206E-3</v>
      </c>
      <c r="AC272" s="13">
        <f t="shared" si="464"/>
        <v>2.1219732025052127E-4</v>
      </c>
      <c r="AD272" s="13">
        <f t="shared" si="465"/>
        <v>8.1201152146400338E-3</v>
      </c>
      <c r="AE272" s="13">
        <f t="shared" si="466"/>
        <v>7.2261908544654554E-3</v>
      </c>
      <c r="AF272" s="13">
        <f t="shared" si="467"/>
        <v>3.2153382609039142E-3</v>
      </c>
      <c r="AG272" s="13">
        <f t="shared" si="468"/>
        <v>9.5378974808412386E-4</v>
      </c>
      <c r="AH272" s="13">
        <f t="shared" si="469"/>
        <v>3.6085937601620438E-3</v>
      </c>
      <c r="AI272" s="13">
        <f t="shared" si="470"/>
        <v>3.9331569733434034E-3</v>
      </c>
      <c r="AJ272" s="13">
        <f t="shared" si="471"/>
        <v>2.143455983843575E-3</v>
      </c>
      <c r="AK272" s="13">
        <f t="shared" si="472"/>
        <v>7.7874738381287795E-4</v>
      </c>
      <c r="AL272" s="13">
        <f t="shared" si="473"/>
        <v>8.2328538999370617E-6</v>
      </c>
      <c r="AM272" s="13">
        <f t="shared" si="474"/>
        <v>1.7700905063571999E-3</v>
      </c>
      <c r="AN272" s="13">
        <f t="shared" si="475"/>
        <v>1.5752254112790386E-3</v>
      </c>
      <c r="AO272" s="13">
        <f t="shared" si="476"/>
        <v>7.0090627779416197E-4</v>
      </c>
      <c r="AP272" s="13">
        <f t="shared" si="477"/>
        <v>2.079150521288971E-4</v>
      </c>
      <c r="AQ272" s="13">
        <f t="shared" si="478"/>
        <v>4.6256543425971193E-5</v>
      </c>
      <c r="AR272" s="13">
        <f t="shared" si="479"/>
        <v>6.4226643435181987E-4</v>
      </c>
      <c r="AS272" s="13">
        <f t="shared" si="480"/>
        <v>7.0003299703700304E-4</v>
      </c>
      <c r="AT272" s="13">
        <f t="shared" si="481"/>
        <v>3.8149759253351521E-4</v>
      </c>
      <c r="AU272" s="13">
        <f t="shared" si="482"/>
        <v>1.3860338367371265E-4</v>
      </c>
      <c r="AV272" s="13">
        <f t="shared" si="483"/>
        <v>3.7767403402646668E-5</v>
      </c>
      <c r="AW272" s="13">
        <f t="shared" si="484"/>
        <v>2.2181883999945958E-7</v>
      </c>
      <c r="AX272" s="13">
        <f t="shared" si="485"/>
        <v>3.2154925534460567E-4</v>
      </c>
      <c r="AY272" s="13">
        <f t="shared" si="486"/>
        <v>2.8615065510919252E-4</v>
      </c>
      <c r="AZ272" s="13">
        <f t="shared" si="487"/>
        <v>1.2732450170296084E-4</v>
      </c>
      <c r="BA272" s="13">
        <f t="shared" si="488"/>
        <v>3.7769215724775246E-5</v>
      </c>
      <c r="BB272" s="13">
        <f t="shared" si="489"/>
        <v>8.4028229291203065E-6</v>
      </c>
      <c r="BC272" s="13">
        <f t="shared" si="490"/>
        <v>1.4955551884935555E-6</v>
      </c>
      <c r="BD272" s="13">
        <f t="shared" si="491"/>
        <v>9.5260139200890241E-5</v>
      </c>
      <c r="BE272" s="13">
        <f t="shared" si="492"/>
        <v>1.0382800217523518E-4</v>
      </c>
      <c r="BF272" s="13">
        <f t="shared" si="493"/>
        <v>5.6583236840367187E-5</v>
      </c>
      <c r="BG272" s="13">
        <f t="shared" si="494"/>
        <v>2.055747726533026E-5</v>
      </c>
      <c r="BH272" s="13">
        <f t="shared" si="495"/>
        <v>5.601613151437926E-6</v>
      </c>
      <c r="BI272" s="13">
        <f t="shared" si="496"/>
        <v>1.2210864005684504E-6</v>
      </c>
      <c r="BJ272" s="14">
        <f t="shared" si="497"/>
        <v>0.39824438506407356</v>
      </c>
      <c r="BK272" s="14">
        <f t="shared" si="498"/>
        <v>0.30851535904841443</v>
      </c>
      <c r="BL272" s="14">
        <f t="shared" si="499"/>
        <v>0.27712496230160144</v>
      </c>
      <c r="BM272" s="14">
        <f t="shared" si="500"/>
        <v>0.31768964034443919</v>
      </c>
      <c r="BN272" s="14">
        <f t="shared" si="501"/>
        <v>0.68212913345849568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1.1910000000000001</v>
      </c>
      <c r="F273" s="10">
        <f>VLOOKUP(B273,home!$B$2:$E$405,3,FALSE)</f>
        <v>0.83960000000000001</v>
      </c>
      <c r="G273" s="10">
        <f>VLOOKUP(C273,away!$B$2:$E$405,4,FALSE)</f>
        <v>1.2594000000000001</v>
      </c>
      <c r="H273" s="10">
        <f>VLOOKUP(A273,away!$A$2:$E$405,3,FALSE)</f>
        <v>1.03</v>
      </c>
      <c r="I273" s="10">
        <f>VLOOKUP(C273,away!$B$2:$E$405,3,FALSE)</f>
        <v>0.90149999999999997</v>
      </c>
      <c r="J273" s="10">
        <f>VLOOKUP(B273,home!$B$2:$E$405,4,FALSE)</f>
        <v>1.1789000000000001</v>
      </c>
      <c r="K273" s="12">
        <f t="shared" si="446"/>
        <v>1.2593541578400003</v>
      </c>
      <c r="L273" s="12">
        <f t="shared" si="447"/>
        <v>1.0946617004999999</v>
      </c>
      <c r="M273" s="13">
        <f t="shared" si="448"/>
        <v>9.4986941156578061E-2</v>
      </c>
      <c r="N273" s="13">
        <f t="shared" si="449"/>
        <v>0.11962219928604001</v>
      </c>
      <c r="O273" s="13">
        <f t="shared" si="450"/>
        <v>0.10397856653175316</v>
      </c>
      <c r="P273" s="13">
        <f t="shared" si="451"/>
        <v>0.13094584008800642</v>
      </c>
      <c r="Q273" s="13">
        <f t="shared" si="452"/>
        <v>7.5323357020419826E-2</v>
      </c>
      <c r="R273" s="13">
        <f t="shared" si="453"/>
        <v>5.691067722760064E-2</v>
      </c>
      <c r="S273" s="13">
        <f t="shared" si="454"/>
        <v>4.5129395755803596E-2</v>
      </c>
      <c r="T273" s="13">
        <f t="shared" si="455"/>
        <v>8.2453594083341367E-2</v>
      </c>
      <c r="U273" s="13">
        <f t="shared" si="456"/>
        <v>7.1670697992069085E-2</v>
      </c>
      <c r="V273" s="13">
        <f t="shared" si="457"/>
        <v>6.9126538962474438E-3</v>
      </c>
      <c r="W273" s="13">
        <f t="shared" si="458"/>
        <v>3.161959428204416E-2</v>
      </c>
      <c r="X273" s="13">
        <f t="shared" si="459"/>
        <v>3.4612758845902529E-2</v>
      </c>
      <c r="Y273" s="13">
        <f t="shared" si="460"/>
        <v>1.8944630728626038E-2</v>
      </c>
      <c r="Z273" s="13">
        <f t="shared" si="461"/>
        <v>2.0765979570190649E-2</v>
      </c>
      <c r="AA273" s="13">
        <f t="shared" si="462"/>
        <v>2.6151722713340094E-2</v>
      </c>
      <c r="AB273" s="13">
        <f t="shared" si="463"/>
        <v>1.6467140366861817E-2</v>
      </c>
      <c r="AC273" s="13">
        <f t="shared" si="464"/>
        <v>5.9559718200475655E-4</v>
      </c>
      <c r="AD273" s="13">
        <f t="shared" si="465"/>
        <v>9.9550668820765527E-3</v>
      </c>
      <c r="AE273" s="13">
        <f t="shared" si="466"/>
        <v>1.0897430441725149E-2</v>
      </c>
      <c r="AF273" s="13">
        <f t="shared" si="467"/>
        <v>5.964499869209659E-3</v>
      </c>
      <c r="AG273" s="13">
        <f t="shared" si="468"/>
        <v>2.1763698564870241E-3</v>
      </c>
      <c r="AH273" s="13">
        <f t="shared" si="469"/>
        <v>5.6829306272132866E-3</v>
      </c>
      <c r="AI273" s="13">
        <f t="shared" si="470"/>
        <v>7.1568223140973325E-3</v>
      </c>
      <c r="AJ273" s="13">
        <f t="shared" si="471"/>
        <v>4.506486969090286E-3</v>
      </c>
      <c r="AK273" s="13">
        <f t="shared" si="472"/>
        <v>1.8917543672585439E-3</v>
      </c>
      <c r="AL273" s="13">
        <f t="shared" si="473"/>
        <v>3.284281919263008E-5</v>
      </c>
      <c r="AM273" s="13">
        <f t="shared" si="474"/>
        <v>2.5073909739036795E-3</v>
      </c>
      <c r="AN273" s="13">
        <f t="shared" si="475"/>
        <v>2.7447448673117523E-3</v>
      </c>
      <c r="AO273" s="13">
        <f t="shared" si="476"/>
        <v>1.5022835419450647E-3</v>
      </c>
      <c r="AP273" s="13">
        <f t="shared" si="477"/>
        <v>5.4816408555291584E-4</v>
      </c>
      <c r="AQ273" s="13">
        <f t="shared" si="478"/>
        <v>1.5001355751109553E-4</v>
      </c>
      <c r="AR273" s="13">
        <f t="shared" si="479"/>
        <v>1.2441773008417657E-3</v>
      </c>
      <c r="AS273" s="13">
        <f t="shared" si="480"/>
        <v>1.5668598569052263E-3</v>
      </c>
      <c r="AT273" s="13">
        <f t="shared" si="481"/>
        <v>9.8661573777309277E-4</v>
      </c>
      <c r="AU273" s="13">
        <f t="shared" si="482"/>
        <v>4.1416621051830786E-4</v>
      </c>
      <c r="AV273" s="13">
        <f t="shared" si="483"/>
        <v>1.3039548481326698E-4</v>
      </c>
      <c r="AW273" s="13">
        <f t="shared" si="484"/>
        <v>1.2576671937075973E-6</v>
      </c>
      <c r="AX273" s="13">
        <f t="shared" si="485"/>
        <v>5.2628220805268011E-4</v>
      </c>
      <c r="AY273" s="13">
        <f t="shared" si="486"/>
        <v>5.7610097680984153E-4</v>
      </c>
      <c r="AZ273" s="13">
        <f t="shared" si="487"/>
        <v>3.1531783746718606E-4</v>
      </c>
      <c r="BA273" s="13">
        <f t="shared" si="488"/>
        <v>1.1505545338660417E-4</v>
      </c>
      <c r="BB273" s="13">
        <f t="shared" si="489"/>
        <v>3.148669956399464E-5</v>
      </c>
      <c r="BC273" s="13">
        <f t="shared" si="490"/>
        <v>6.8934568175709964E-6</v>
      </c>
      <c r="BD273" s="13">
        <f t="shared" si="491"/>
        <v>2.2699220664382453E-4</v>
      </c>
      <c r="BE273" s="13">
        <f t="shared" si="492"/>
        <v>2.8586357923417692E-4</v>
      </c>
      <c r="BF273" s="13">
        <f t="shared" si="493"/>
        <v>1.8000174354179259E-4</v>
      </c>
      <c r="BG273" s="13">
        <f t="shared" si="494"/>
        <v>7.5561981382601964E-5</v>
      </c>
      <c r="BH273" s="13">
        <f t="shared" si="495"/>
        <v>2.378982385720212E-5</v>
      </c>
      <c r="BI273" s="13">
        <f t="shared" si="496"/>
        <v>5.991962717769746E-6</v>
      </c>
      <c r="BJ273" s="14">
        <f t="shared" si="497"/>
        <v>0.40059323495419458</v>
      </c>
      <c r="BK273" s="14">
        <f t="shared" si="498"/>
        <v>0.27917937187464276</v>
      </c>
      <c r="BL273" s="14">
        <f t="shared" si="499"/>
        <v>0.29955721499751325</v>
      </c>
      <c r="BM273" s="14">
        <f t="shared" si="500"/>
        <v>0.41775337677652696</v>
      </c>
      <c r="BN273" s="14">
        <f t="shared" si="501"/>
        <v>0.58176758131039819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1.1910000000000001</v>
      </c>
      <c r="F274" s="10">
        <f>VLOOKUP(B274,home!$B$2:$E$405,3,FALSE)</f>
        <v>1.4394</v>
      </c>
      <c r="G274" s="10">
        <f>VLOOKUP(C274,away!$B$2:$E$405,4,FALSE)</f>
        <v>1.0634999999999999</v>
      </c>
      <c r="H274" s="10">
        <f>VLOOKUP(A274,away!$A$2:$E$405,3,FALSE)</f>
        <v>1.03</v>
      </c>
      <c r="I274" s="10">
        <f>VLOOKUP(C274,away!$B$2:$E$405,3,FALSE)</f>
        <v>1.1003000000000001</v>
      </c>
      <c r="J274" s="10">
        <f>VLOOKUP(B274,home!$B$2:$E$405,4,FALSE)</f>
        <v>1.4562999999999999</v>
      </c>
      <c r="K274" s="12">
        <f t="shared" si="446"/>
        <v>1.8231850628999999</v>
      </c>
      <c r="L274" s="12">
        <f t="shared" si="447"/>
        <v>1.6504378967000002</v>
      </c>
      <c r="M274" s="13">
        <f t="shared" si="448"/>
        <v>3.1004498888226664E-2</v>
      </c>
      <c r="N274" s="13">
        <f t="shared" si="449"/>
        <v>5.6526939255714496E-2</v>
      </c>
      <c r="O274" s="13">
        <f t="shared" si="450"/>
        <v>5.117099993332231E-2</v>
      </c>
      <c r="P274" s="13">
        <f t="shared" si="451"/>
        <v>9.3294202732090117E-2</v>
      </c>
      <c r="Q274" s="13">
        <f t="shared" si="452"/>
        <v>5.1529535651237177E-2</v>
      </c>
      <c r="R274" s="13">
        <f t="shared" si="453"/>
        <v>4.222727875099417E-2</v>
      </c>
      <c r="S274" s="13">
        <f t="shared" si="454"/>
        <v>7.0181816958195004E-2</v>
      </c>
      <c r="T274" s="13">
        <f t="shared" si="455"/>
        <v>8.504629843815556E-2</v>
      </c>
      <c r="U274" s="13">
        <f t="shared" si="456"/>
        <v>7.6988143865727124E-2</v>
      </c>
      <c r="V274" s="13">
        <f t="shared" si="457"/>
        <v>2.3464539714448382E-2</v>
      </c>
      <c r="W274" s="13">
        <f t="shared" si="458"/>
        <v>3.1315959899169549E-2</v>
      </c>
      <c r="X274" s="13">
        <f t="shared" si="459"/>
        <v>5.1685046989126945E-2</v>
      </c>
      <c r="Y274" s="13">
        <f t="shared" si="460"/>
        <v>4.2651480121787683E-2</v>
      </c>
      <c r="Z274" s="13">
        <f t="shared" si="461"/>
        <v>2.323116704171848E-2</v>
      </c>
      <c r="AA274" s="13">
        <f t="shared" si="462"/>
        <v>4.2354716744195907E-2</v>
      </c>
      <c r="AB274" s="13">
        <f t="shared" si="463"/>
        <v>3.861024345568926E-2</v>
      </c>
      <c r="AC274" s="13">
        <f t="shared" si="464"/>
        <v>4.4128787829848543E-3</v>
      </c>
      <c r="AD274" s="13">
        <f t="shared" si="465"/>
        <v>1.4273697579635329E-2</v>
      </c>
      <c r="AE274" s="13">
        <f t="shared" si="466"/>
        <v>2.3557851411465217E-2</v>
      </c>
      <c r="AF274" s="13">
        <f t="shared" si="467"/>
        <v>1.9440385367154894E-2</v>
      </c>
      <c r="AG274" s="13">
        <f t="shared" si="468"/>
        <v>1.0695049578801531E-2</v>
      </c>
      <c r="AH274" s="13">
        <f t="shared" si="469"/>
        <v>9.5853996175550519E-3</v>
      </c>
      <c r="AI274" s="13">
        <f t="shared" si="470"/>
        <v>1.7475957404653738E-2</v>
      </c>
      <c r="AJ274" s="13">
        <f t="shared" si="471"/>
        <v>1.5930952250020679E-2</v>
      </c>
      <c r="AK274" s="13">
        <f t="shared" si="472"/>
        <v>9.6816913933369508E-3</v>
      </c>
      <c r="AL274" s="13">
        <f t="shared" si="473"/>
        <v>5.3114357280357311E-4</v>
      </c>
      <c r="AM274" s="13">
        <f t="shared" si="474"/>
        <v>5.2047184439086031E-3</v>
      </c>
      <c r="AN274" s="13">
        <f t="shared" si="475"/>
        <v>8.5900645614802127E-3</v>
      </c>
      <c r="AO274" s="13">
        <f t="shared" si="476"/>
        <v>7.0886840436833066E-3</v>
      </c>
      <c r="AP274" s="13">
        <f t="shared" si="477"/>
        <v>3.8998109278091772E-3</v>
      </c>
      <c r="AQ274" s="13">
        <f t="shared" si="478"/>
        <v>1.6090989363052634E-3</v>
      </c>
      <c r="AR274" s="13">
        <f t="shared" si="479"/>
        <v>3.1640213567653082E-3</v>
      </c>
      <c r="AS274" s="13">
        <f t="shared" si="480"/>
        <v>5.7685964763511E-3</v>
      </c>
      <c r="AT274" s="13">
        <f t="shared" si="481"/>
        <v>5.2586094647904518E-3</v>
      </c>
      <c r="AU274" s="13">
        <f t="shared" si="482"/>
        <v>3.1958060759435052E-3</v>
      </c>
      <c r="AV274" s="13">
        <f t="shared" si="483"/>
        <v>1.4566364753963155E-3</v>
      </c>
      <c r="AW274" s="13">
        <f t="shared" si="484"/>
        <v>4.4395542885229383E-5</v>
      </c>
      <c r="AX274" s="13">
        <f t="shared" si="485"/>
        <v>1.581527487255717E-3</v>
      </c>
      <c r="AY274" s="13">
        <f t="shared" si="486"/>
        <v>2.6102128996395618E-3</v>
      </c>
      <c r="AZ274" s="13">
        <f t="shared" si="487"/>
        <v>2.153997144010164E-3</v>
      </c>
      <c r="BA274" s="13">
        <f t="shared" si="488"/>
        <v>1.1850128386193144E-3</v>
      </c>
      <c r="BB274" s="13">
        <f t="shared" si="489"/>
        <v>4.8894752423333935E-4</v>
      </c>
      <c r="BC274" s="13">
        <f t="shared" si="490"/>
        <v>1.6139550469846897E-4</v>
      </c>
      <c r="BD274" s="13">
        <f t="shared" si="491"/>
        <v>8.7033679219560337E-4</v>
      </c>
      <c r="BE274" s="13">
        <f t="shared" si="492"/>
        <v>1.586785039223325E-3</v>
      </c>
      <c r="BF274" s="13">
        <f t="shared" si="493"/>
        <v>1.4465013907725788E-3</v>
      </c>
      <c r="BG274" s="13">
        <f t="shared" si="494"/>
        <v>8.7907990970688063E-4</v>
      </c>
      <c r="BH274" s="13">
        <f t="shared" si="495"/>
        <v>4.006813401182664E-4</v>
      </c>
      <c r="BI274" s="13">
        <f t="shared" si="496"/>
        <v>1.4610324685727555E-4</v>
      </c>
      <c r="BJ274" s="14">
        <f t="shared" si="497"/>
        <v>0.42129571460389148</v>
      </c>
      <c r="BK274" s="14">
        <f t="shared" si="498"/>
        <v>0.22549929354838816</v>
      </c>
      <c r="BL274" s="14">
        <f t="shared" si="499"/>
        <v>0.32819854098361578</v>
      </c>
      <c r="BM274" s="14">
        <f t="shared" si="500"/>
        <v>0.66990544360927484</v>
      </c>
      <c r="BN274" s="14">
        <f t="shared" si="501"/>
        <v>0.32575345521158494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1.1910000000000001</v>
      </c>
      <c r="F275" s="10">
        <f>VLOOKUP(B275,home!$B$2:$E$405,3,FALSE)</f>
        <v>0.71970000000000001</v>
      </c>
      <c r="G275" s="10">
        <f>VLOOKUP(C275,away!$B$2:$E$405,4,FALSE)</f>
        <v>0.96879999999999999</v>
      </c>
      <c r="H275" s="10">
        <f>VLOOKUP(A275,away!$A$2:$E$405,3,FALSE)</f>
        <v>1.03</v>
      </c>
      <c r="I275" s="10">
        <f>VLOOKUP(C275,away!$B$2:$E$405,3,FALSE)</f>
        <v>0.97089999999999999</v>
      </c>
      <c r="J275" s="10">
        <f>VLOOKUP(B275,home!$B$2:$E$405,4,FALSE)</f>
        <v>0.62409999999999999</v>
      </c>
      <c r="K275" s="12">
        <f t="shared" si="446"/>
        <v>0.8304192237600001</v>
      </c>
      <c r="L275" s="12">
        <f t="shared" si="447"/>
        <v>0.6241168507</v>
      </c>
      <c r="M275" s="13">
        <f t="shared" si="448"/>
        <v>0.23350866941191412</v>
      </c>
      <c r="N275" s="13">
        <f t="shared" si="449"/>
        <v>0.1939100879942722</v>
      </c>
      <c r="O275" s="13">
        <f t="shared" si="450"/>
        <v>0.14573669536451125</v>
      </c>
      <c r="P275" s="13">
        <f t="shared" si="451"/>
        <v>0.12102255343794505</v>
      </c>
      <c r="Q275" s="13">
        <f t="shared" si="452"/>
        <v>8.0513332375718408E-2</v>
      </c>
      <c r="R275" s="13">
        <f t="shared" si="453"/>
        <v>4.5478363671162023E-2</v>
      </c>
      <c r="S275" s="13">
        <f t="shared" si="454"/>
        <v>1.5680850819722248E-2</v>
      </c>
      <c r="T275" s="13">
        <f t="shared" si="455"/>
        <v>5.0249727441695723E-2</v>
      </c>
      <c r="U275" s="13">
        <f t="shared" si="456"/>
        <v>3.7766107457681358E-2</v>
      </c>
      <c r="V275" s="13">
        <f t="shared" si="457"/>
        <v>9.0300554343998563E-4</v>
      </c>
      <c r="W275" s="13">
        <f t="shared" si="458"/>
        <v>2.228660632459166E-2</v>
      </c>
      <c r="X275" s="13">
        <f t="shared" si="459"/>
        <v>1.3909446552094848E-2</v>
      </c>
      <c r="Y275" s="13">
        <f t="shared" si="460"/>
        <v>4.3405599885367047E-3</v>
      </c>
      <c r="Z275" s="13">
        <f t="shared" si="461"/>
        <v>9.461271036478312E-3</v>
      </c>
      <c r="AA275" s="13">
        <f t="shared" si="462"/>
        <v>7.8568213498952915E-3</v>
      </c>
      <c r="AB275" s="13">
        <f t="shared" si="463"/>
        <v>3.2622277433005217E-3</v>
      </c>
      <c r="AC275" s="13">
        <f t="shared" si="464"/>
        <v>2.9250529785188327E-5</v>
      </c>
      <c r="AD275" s="13">
        <f t="shared" si="465"/>
        <v>4.6268065810780284E-3</v>
      </c>
      <c r="AE275" s="13">
        <f t="shared" si="466"/>
        <v>2.887667952180453E-3</v>
      </c>
      <c r="AF275" s="13">
        <f t="shared" si="467"/>
        <v>9.0112111409109124E-4</v>
      </c>
      <c r="AG275" s="13">
        <f t="shared" si="468"/>
        <v>1.8746829060860244E-4</v>
      </c>
      <c r="AH275" s="13">
        <f t="shared" si="469"/>
        <v>1.476234670726492E-3</v>
      </c>
      <c r="AI275" s="13">
        <f t="shared" si="470"/>
        <v>1.2258936493522929E-3</v>
      </c>
      <c r="AJ275" s="13">
        <f t="shared" si="471"/>
        <v>5.0900282635372226E-4</v>
      </c>
      <c r="AK275" s="13">
        <f t="shared" si="472"/>
        <v>1.4089524398410143E-4</v>
      </c>
      <c r="AL275" s="13">
        <f t="shared" si="473"/>
        <v>6.0639698096545999E-7</v>
      </c>
      <c r="AM275" s="13">
        <f t="shared" si="474"/>
        <v>7.6843782590929545E-4</v>
      </c>
      <c r="AN275" s="13">
        <f t="shared" si="475"/>
        <v>4.7959499586526429E-4</v>
      </c>
      <c r="AO275" s="13">
        <f t="shared" si="476"/>
        <v>1.4966165921545413E-4</v>
      </c>
      <c r="AP275" s="13">
        <f t="shared" si="477"/>
        <v>3.1135454473361958E-5</v>
      </c>
      <c r="AQ275" s="13">
        <f t="shared" si="478"/>
        <v>4.8580404477569719E-6</v>
      </c>
      <c r="AR275" s="13">
        <f t="shared" si="479"/>
        <v>1.8426858671759396E-4</v>
      </c>
      <c r="AS275" s="13">
        <f t="shared" si="480"/>
        <v>1.5302017674537666E-4</v>
      </c>
      <c r="AT275" s="13">
        <f t="shared" si="481"/>
        <v>6.3535448196256835E-5</v>
      </c>
      <c r="AU275" s="13">
        <f t="shared" si="482"/>
        <v>1.7587019190793106E-5</v>
      </c>
      <c r="AV275" s="13">
        <f t="shared" si="483"/>
        <v>3.6511497061676581E-6</v>
      </c>
      <c r="AW275" s="13">
        <f t="shared" si="484"/>
        <v>8.7300721375458579E-9</v>
      </c>
      <c r="AX275" s="13">
        <f t="shared" si="485"/>
        <v>1.0635425714990316E-4</v>
      </c>
      <c r="AY275" s="13">
        <f t="shared" si="486"/>
        <v>6.6377484030935509E-5</v>
      </c>
      <c r="AZ275" s="13">
        <f t="shared" si="487"/>
        <v>2.0713653145388505E-5</v>
      </c>
      <c r="BA275" s="13">
        <f t="shared" si="488"/>
        <v>4.3092466558640089E-6</v>
      </c>
      <c r="BB275" s="13">
        <f t="shared" si="489"/>
        <v>6.7236836293683773E-7</v>
      </c>
      <c r="BC275" s="13">
        <f t="shared" si="490"/>
        <v>8.392728503729078E-8</v>
      </c>
      <c r="BD275" s="13">
        <f t="shared" si="491"/>
        <v>1.9167521670854099E-5</v>
      </c>
      <c r="BE275" s="13">
        <f t="shared" si="492"/>
        <v>1.5917078467313641E-5</v>
      </c>
      <c r="BF275" s="13">
        <f t="shared" si="493"/>
        <v>6.6089239726768019E-6</v>
      </c>
      <c r="BG275" s="13">
        <f t="shared" si="494"/>
        <v>1.8293925050930424E-6</v>
      </c>
      <c r="BH275" s="13">
        <f t="shared" si="495"/>
        <v>3.7979067600793152E-7</v>
      </c>
      <c r="BI275" s="13">
        <f t="shared" si="496"/>
        <v>6.3077095672358452E-8</v>
      </c>
      <c r="BJ275" s="14">
        <f t="shared" si="497"/>
        <v>0.37544502352740877</v>
      </c>
      <c r="BK275" s="14">
        <f t="shared" si="498"/>
        <v>0.37121131362381848</v>
      </c>
      <c r="BL275" s="14">
        <f t="shared" si="499"/>
        <v>0.24391827014191089</v>
      </c>
      <c r="BM275" s="14">
        <f t="shared" si="500"/>
        <v>0.17979980732013481</v>
      </c>
      <c r="BN275" s="14">
        <f t="shared" si="501"/>
        <v>0.8201697022555231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1.1910000000000001</v>
      </c>
      <c r="F276" s="10">
        <f>VLOOKUP(B276,home!$B$2:$E$405,3,FALSE)</f>
        <v>0.9042</v>
      </c>
      <c r="G276" s="10">
        <f>VLOOKUP(C276,away!$B$2:$E$405,4,FALSE)</f>
        <v>0.71970000000000001</v>
      </c>
      <c r="H276" s="10">
        <f>VLOOKUP(A276,away!$A$2:$E$405,3,FALSE)</f>
        <v>1.03</v>
      </c>
      <c r="I276" s="10">
        <f>VLOOKUP(C276,away!$B$2:$E$405,3,FALSE)</f>
        <v>1.1095999999999999</v>
      </c>
      <c r="J276" s="10">
        <f>VLOOKUP(B276,home!$B$2:$E$405,4,FALSE)</f>
        <v>1.0456000000000001</v>
      </c>
      <c r="K276" s="12">
        <f t="shared" si="446"/>
        <v>0.77504651334000008</v>
      </c>
      <c r="L276" s="12">
        <f t="shared" si="447"/>
        <v>1.1950036928000001</v>
      </c>
      <c r="M276" s="13">
        <f t="shared" si="448"/>
        <v>0.13944985480036232</v>
      </c>
      <c r="N276" s="13">
        <f t="shared" si="449"/>
        <v>0.10808012374879009</v>
      </c>
      <c r="O276" s="13">
        <f t="shared" si="450"/>
        <v>0.16664309144685677</v>
      </c>
      <c r="P276" s="13">
        <f t="shared" si="451"/>
        <v>0.12915614699808511</v>
      </c>
      <c r="Q276" s="13">
        <f t="shared" si="452"/>
        <v>4.1883561536427742E-2</v>
      </c>
      <c r="R276" s="13">
        <f t="shared" si="453"/>
        <v>9.9569554829300994E-2</v>
      </c>
      <c r="S276" s="13">
        <f t="shared" si="454"/>
        <v>2.990557130961537E-2</v>
      </c>
      <c r="T276" s="13">
        <f t="shared" si="455"/>
        <v>5.0051010703647189E-2</v>
      </c>
      <c r="U276" s="13">
        <f t="shared" si="456"/>
        <v>7.71710363052657E-2</v>
      </c>
      <c r="V276" s="13">
        <f t="shared" si="457"/>
        <v>3.0775605640193681E-3</v>
      </c>
      <c r="W276" s="13">
        <f t="shared" si="458"/>
        <v>1.082056944502322E-2</v>
      </c>
      <c r="X276" s="13">
        <f t="shared" si="459"/>
        <v>1.2930620445001595E-2</v>
      </c>
      <c r="Y276" s="13">
        <f t="shared" si="460"/>
        <v>7.7260695909860452E-3</v>
      </c>
      <c r="Z276" s="13">
        <f t="shared" si="461"/>
        <v>3.9661995237155571E-2</v>
      </c>
      <c r="AA276" s="13">
        <f t="shared" si="462"/>
        <v>3.0739891120665112E-2</v>
      </c>
      <c r="AB276" s="13">
        <f t="shared" si="463"/>
        <v>1.1912422716761359E-2</v>
      </c>
      <c r="AC276" s="13">
        <f t="shared" si="464"/>
        <v>1.7814910293875881E-4</v>
      </c>
      <c r="AD276" s="13">
        <f t="shared" si="465"/>
        <v>2.096611155179646E-3</v>
      </c>
      <c r="AE276" s="13">
        <f t="shared" si="466"/>
        <v>2.5054580728053511E-3</v>
      </c>
      <c r="AF276" s="13">
        <f t="shared" si="467"/>
        <v>1.4970158245789834E-3</v>
      </c>
      <c r="AG276" s="13">
        <f t="shared" si="468"/>
        <v>5.9631314618397368E-4</v>
      </c>
      <c r="AH276" s="13">
        <f t="shared" si="469"/>
        <v>1.1849057693054237E-2</v>
      </c>
      <c r="AI276" s="13">
        <f t="shared" si="470"/>
        <v>9.1835708513661914E-3</v>
      </c>
      <c r="AJ276" s="13">
        <f t="shared" si="471"/>
        <v>3.5588472841811105E-3</v>
      </c>
      <c r="AK276" s="13">
        <f t="shared" si="472"/>
        <v>9.1942405970469958E-4</v>
      </c>
      <c r="AL276" s="13">
        <f t="shared" si="473"/>
        <v>6.5999499991377715E-6</v>
      </c>
      <c r="AM276" s="13">
        <f t="shared" si="474"/>
        <v>3.24994233130347E-4</v>
      </c>
      <c r="AN276" s="13">
        <f t="shared" si="475"/>
        <v>3.8836930872946876E-4</v>
      </c>
      <c r="AO276" s="13">
        <f t="shared" si="476"/>
        <v>2.3205137905094931E-4</v>
      </c>
      <c r="AP276" s="13">
        <f t="shared" si="477"/>
        <v>9.2434084961738941E-5</v>
      </c>
      <c r="AQ276" s="13">
        <f t="shared" si="478"/>
        <v>2.7614768217466766E-5</v>
      </c>
      <c r="AR276" s="13">
        <f t="shared" si="479"/>
        <v>2.8319335398800122E-3</v>
      </c>
      <c r="AS276" s="13">
        <f t="shared" si="480"/>
        <v>2.1948802160946077E-3</v>
      </c>
      <c r="AT276" s="13">
        <f t="shared" si="481"/>
        <v>8.5056712934153563E-4</v>
      </c>
      <c r="AU276" s="13">
        <f t="shared" si="482"/>
        <v>2.1974302931925674E-4</v>
      </c>
      <c r="AV276" s="13">
        <f t="shared" si="483"/>
        <v>4.2577767176164822E-5</v>
      </c>
      <c r="AW276" s="13">
        <f t="shared" si="484"/>
        <v>1.6979901195964901E-7</v>
      </c>
      <c r="AX276" s="13">
        <f t="shared" si="485"/>
        <v>4.1980941207213758E-5</v>
      </c>
      <c r="AY276" s="13">
        <f t="shared" si="486"/>
        <v>5.016737976984013E-5</v>
      </c>
      <c r="AZ276" s="13">
        <f t="shared" si="487"/>
        <v>2.9975102041529496E-5</v>
      </c>
      <c r="BA276" s="13">
        <f t="shared" si="488"/>
        <v>1.1940119210561516E-5</v>
      </c>
      <c r="BB276" s="13">
        <f t="shared" si="489"/>
        <v>3.5671216372733102E-6</v>
      </c>
      <c r="BC276" s="13">
        <f t="shared" si="490"/>
        <v>8.5254470584167764E-7</v>
      </c>
      <c r="BD276" s="13">
        <f t="shared" si="491"/>
        <v>5.640285063201316E-4</v>
      </c>
      <c r="BE276" s="13">
        <f t="shared" si="492"/>
        <v>4.3714832724778616E-4</v>
      </c>
      <c r="BF276" s="13">
        <f t="shared" si="493"/>
        <v>1.6940514342290498E-4</v>
      </c>
      <c r="BG276" s="13">
        <f t="shared" si="494"/>
        <v>4.3765621917261727E-5</v>
      </c>
      <c r="BH276" s="13">
        <f t="shared" si="495"/>
        <v>8.4800981677825951E-6</v>
      </c>
      <c r="BI276" s="13">
        <f t="shared" si="496"/>
        <v>1.3144941035441651E-6</v>
      </c>
      <c r="BJ276" s="14">
        <f t="shared" si="497"/>
        <v>0.23939130065128603</v>
      </c>
      <c r="BK276" s="14">
        <f t="shared" si="498"/>
        <v>0.30182405010478985</v>
      </c>
      <c r="BL276" s="14">
        <f t="shared" si="499"/>
        <v>0.41891074018014718</v>
      </c>
      <c r="BM276" s="14">
        <f t="shared" si="500"/>
        <v>0.31495575523279784</v>
      </c>
      <c r="BN276" s="14">
        <f t="shared" si="501"/>
        <v>0.68478233335982297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1.1910000000000001</v>
      </c>
      <c r="F277" s="10">
        <f>VLOOKUP(B277,home!$B$2:$E$405,3,FALSE)</f>
        <v>0.83960000000000001</v>
      </c>
      <c r="G277" s="10">
        <f>VLOOKUP(C277,away!$B$2:$E$405,4,FALSE)</f>
        <v>0.53979999999999995</v>
      </c>
      <c r="H277" s="10">
        <f>VLOOKUP(A277,away!$A$2:$E$405,3,FALSE)</f>
        <v>1.03</v>
      </c>
      <c r="I277" s="10">
        <f>VLOOKUP(C277,away!$B$2:$E$405,3,FALSE)</f>
        <v>0.76280000000000003</v>
      </c>
      <c r="J277" s="10">
        <f>VLOOKUP(B277,home!$B$2:$E$405,4,FALSE)</f>
        <v>0.72819999999999996</v>
      </c>
      <c r="K277" s="12">
        <f t="shared" si="446"/>
        <v>0.53978035128000001</v>
      </c>
      <c r="L277" s="12">
        <f t="shared" si="447"/>
        <v>0.57213508879999997</v>
      </c>
      <c r="M277" s="13">
        <f t="shared" si="448"/>
        <v>0.32892831480780627</v>
      </c>
      <c r="N277" s="13">
        <f t="shared" si="449"/>
        <v>0.17754904131289612</v>
      </c>
      <c r="O277" s="13">
        <f t="shared" si="450"/>
        <v>0.18819143060139859</v>
      </c>
      <c r="P277" s="13">
        <f t="shared" si="451"/>
        <v>0.10158203651790867</v>
      </c>
      <c r="Q277" s="13">
        <f t="shared" si="452"/>
        <v>4.7918741944651143E-2</v>
      </c>
      <c r="R277" s="13">
        <f t="shared" si="453"/>
        <v>5.3835460429265104E-2</v>
      </c>
      <c r="S277" s="13">
        <f t="shared" si="454"/>
        <v>7.8428259886619209E-3</v>
      </c>
      <c r="T277" s="13">
        <f t="shared" si="455"/>
        <v>2.7415993677687264E-2</v>
      </c>
      <c r="U277" s="13">
        <f t="shared" si="456"/>
        <v>2.9059323741829259E-2</v>
      </c>
      <c r="V277" s="13">
        <f t="shared" si="457"/>
        <v>2.6911984571247066E-4</v>
      </c>
      <c r="W277" s="13">
        <f t="shared" si="458"/>
        <v>8.6218651199264883E-3</v>
      </c>
      <c r="X277" s="13">
        <f t="shared" si="459"/>
        <v>4.9328715660107636E-3</v>
      </c>
      <c r="Y277" s="13">
        <f t="shared" si="460"/>
        <v>1.4111344557292814E-3</v>
      </c>
      <c r="Z277" s="13">
        <f t="shared" si="461"/>
        <v>1.0267051977762157E-2</v>
      </c>
      <c r="AA277" s="13">
        <f t="shared" si="462"/>
        <v>5.5419529231664766E-3</v>
      </c>
      <c r="AB277" s="13">
        <f t="shared" si="463"/>
        <v>1.4957186478220116E-3</v>
      </c>
      <c r="AC277" s="13">
        <f t="shared" si="464"/>
        <v>5.1944718583347823E-6</v>
      </c>
      <c r="AD277" s="13">
        <f t="shared" si="465"/>
        <v>1.1634783457806746E-3</v>
      </c>
      <c r="AE277" s="13">
        <f t="shared" si="466"/>
        <v>6.6566678668010331E-4</v>
      </c>
      <c r="AF277" s="13">
        <f t="shared" si="467"/>
        <v>1.9042566305421576E-4</v>
      </c>
      <c r="AG277" s="13">
        <f t="shared" si="468"/>
        <v>3.6316401213774195E-5</v>
      </c>
      <c r="AH277" s="13">
        <f t="shared" si="469"/>
        <v>1.4685351737527919E-3</v>
      </c>
      <c r="AI277" s="13">
        <f t="shared" si="470"/>
        <v>7.9268643195531789E-4</v>
      </c>
      <c r="AJ277" s="13">
        <f t="shared" si="471"/>
        <v>2.1393828034786563E-4</v>
      </c>
      <c r="AK277" s="13">
        <f t="shared" si="472"/>
        <v>3.8493226706136678E-5</v>
      </c>
      <c r="AL277" s="13">
        <f t="shared" si="473"/>
        <v>6.4167784438129559E-8</v>
      </c>
      <c r="AM277" s="13">
        <f t="shared" si="474"/>
        <v>1.2560455003843323E-4</v>
      </c>
      <c r="AN277" s="13">
        <f t="shared" si="475"/>
        <v>7.1862770389923036E-5</v>
      </c>
      <c r="AO277" s="13">
        <f t="shared" si="476"/>
        <v>2.055760625922631E-5</v>
      </c>
      <c r="AP277" s="13">
        <f t="shared" si="477"/>
        <v>3.9205759608792933E-6</v>
      </c>
      <c r="AQ277" s="13">
        <f t="shared" si="478"/>
        <v>5.6077476888120485E-7</v>
      </c>
      <c r="AR277" s="13">
        <f t="shared" si="479"/>
        <v>1.6804010040819545E-4</v>
      </c>
      <c r="AS277" s="13">
        <f t="shared" si="480"/>
        <v>9.0704744427462224E-5</v>
      </c>
      <c r="AT277" s="13">
        <f t="shared" si="481"/>
        <v>2.448031940490909E-5</v>
      </c>
      <c r="AU277" s="13">
        <f t="shared" si="482"/>
        <v>4.4046651359428093E-6</v>
      </c>
      <c r="AV277" s="13">
        <f t="shared" si="483"/>
        <v>5.9438792358749454E-7</v>
      </c>
      <c r="AW277" s="13">
        <f t="shared" si="484"/>
        <v>5.5046561891929545E-10</v>
      </c>
      <c r="AX277" s="13">
        <f t="shared" si="485"/>
        <v>1.1299811357018629E-5</v>
      </c>
      <c r="AY277" s="13">
        <f t="shared" si="486"/>
        <v>6.4650185741711021E-6</v>
      </c>
      <c r="AZ277" s="13">
        <f t="shared" si="487"/>
        <v>1.8494319880135161E-6</v>
      </c>
      <c r="BA277" s="13">
        <f t="shared" si="488"/>
        <v>3.5270831156389117E-7</v>
      </c>
      <c r="BB277" s="13">
        <f t="shared" si="489"/>
        <v>5.0449200289276232E-8</v>
      </c>
      <c r="BC277" s="13">
        <f t="shared" si="490"/>
        <v>5.7727515374788108E-9</v>
      </c>
      <c r="BD277" s="13">
        <f t="shared" si="491"/>
        <v>1.6023606294833958E-5</v>
      </c>
      <c r="BE277" s="13">
        <f t="shared" si="492"/>
        <v>8.6492278345978927E-6</v>
      </c>
      <c r="BF277" s="13">
        <f t="shared" si="493"/>
        <v>2.3343416194300019E-6</v>
      </c>
      <c r="BG277" s="13">
        <f t="shared" si="494"/>
        <v>4.2001057978115019E-7</v>
      </c>
      <c r="BH277" s="13">
        <f t="shared" si="495"/>
        <v>5.6678364573896417E-8</v>
      </c>
      <c r="BI277" s="13">
        <f t="shared" si="496"/>
        <v>6.1187735079347464E-9</v>
      </c>
      <c r="BJ277" s="14">
        <f t="shared" si="497"/>
        <v>0.27014806474322967</v>
      </c>
      <c r="BK277" s="14">
        <f t="shared" si="498"/>
        <v>0.43863402081830621</v>
      </c>
      <c r="BL277" s="14">
        <f t="shared" si="499"/>
        <v>0.28095325365701035</v>
      </c>
      <c r="BM277" s="14">
        <f t="shared" si="500"/>
        <v>0.10199090111427414</v>
      </c>
      <c r="BN277" s="14">
        <f t="shared" si="501"/>
        <v>0.89800502561392581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1.1910000000000001</v>
      </c>
      <c r="F278" s="10">
        <f>VLOOKUP(B278,home!$B$2:$E$405,3,FALSE)</f>
        <v>1.0196000000000001</v>
      </c>
      <c r="G278" s="10">
        <f>VLOOKUP(C278,away!$B$2:$E$405,4,FALSE)</f>
        <v>0.83960000000000001</v>
      </c>
      <c r="H278" s="10">
        <f>VLOOKUP(A278,away!$A$2:$E$405,3,FALSE)</f>
        <v>1.03</v>
      </c>
      <c r="I278" s="10">
        <f>VLOOKUP(C278,away!$B$2:$E$405,3,FALSE)</f>
        <v>0.97089999999999999</v>
      </c>
      <c r="J278" s="10">
        <f>VLOOKUP(B278,home!$B$2:$E$405,4,FALSE)</f>
        <v>0.83220000000000005</v>
      </c>
      <c r="K278" s="12">
        <f t="shared" si="446"/>
        <v>1.0195628865600002</v>
      </c>
      <c r="L278" s="12">
        <f t="shared" si="447"/>
        <v>0.8322224694</v>
      </c>
      <c r="M278" s="13">
        <f t="shared" si="448"/>
        <v>0.15695669244895977</v>
      </c>
      <c r="N278" s="13">
        <f t="shared" si="449"/>
        <v>0.16002721841817158</v>
      </c>
      <c r="O278" s="13">
        <f t="shared" si="450"/>
        <v>0.13062288617872964</v>
      </c>
      <c r="P278" s="13">
        <f t="shared" si="451"/>
        <v>0.13317824688318392</v>
      </c>
      <c r="Q278" s="13">
        <f t="shared" si="452"/>
        <v>8.1578906369299306E-2</v>
      </c>
      <c r="R278" s="13">
        <f t="shared" si="453"/>
        <v>5.4353650447908741E-2</v>
      </c>
      <c r="S278" s="13">
        <f t="shared" si="454"/>
        <v>2.8250540270281781E-2</v>
      </c>
      <c r="T278" s="13">
        <f t="shared" si="455"/>
        <v>6.7891798909609655E-2</v>
      </c>
      <c r="U278" s="13">
        <f t="shared" si="456"/>
        <v>5.5416964745743078E-2</v>
      </c>
      <c r="V278" s="13">
        <f t="shared" si="457"/>
        <v>2.6634080239273565E-3</v>
      </c>
      <c r="W278" s="13">
        <f t="shared" si="458"/>
        <v>2.7724941753430273E-2</v>
      </c>
      <c r="X278" s="13">
        <f t="shared" si="459"/>
        <v>2.3073319490010905E-2</v>
      </c>
      <c r="Y278" s="13">
        <f t="shared" si="460"/>
        <v>9.6010674616160106E-3</v>
      </c>
      <c r="Z278" s="13">
        <f t="shared" si="461"/>
        <v>1.5078109732221016E-2</v>
      </c>
      <c r="AA278" s="13">
        <f t="shared" si="462"/>
        <v>1.5373081082451688E-2</v>
      </c>
      <c r="AB278" s="13">
        <f t="shared" si="463"/>
        <v>7.8369114618726862E-3</v>
      </c>
      <c r="AC278" s="13">
        <f t="shared" si="464"/>
        <v>1.4124437998900424E-4</v>
      </c>
      <c r="AD278" s="13">
        <f t="shared" si="465"/>
        <v>7.0668304109588083E-3</v>
      </c>
      <c r="AE278" s="13">
        <f t="shared" si="466"/>
        <v>5.8811750554391556E-3</v>
      </c>
      <c r="AF278" s="13">
        <f t="shared" si="467"/>
        <v>2.4472230138056278E-3</v>
      </c>
      <c r="AG278" s="13">
        <f t="shared" si="468"/>
        <v>6.7887799324061024E-4</v>
      </c>
      <c r="AH278" s="13">
        <f t="shared" si="469"/>
        <v>3.1370854288082857E-3</v>
      </c>
      <c r="AI278" s="13">
        <f t="shared" si="470"/>
        <v>3.198455875181091E-3</v>
      </c>
      <c r="AJ278" s="13">
        <f t="shared" si="471"/>
        <v>1.630513452317212E-3</v>
      </c>
      <c r="AK278" s="13">
        <f t="shared" si="472"/>
        <v>5.5413700067314948E-4</v>
      </c>
      <c r="AL278" s="13">
        <f t="shared" si="473"/>
        <v>4.7938520149830103E-6</v>
      </c>
      <c r="AM278" s="13">
        <f t="shared" si="474"/>
        <v>1.4410156025254314E-3</v>
      </c>
      <c r="AN278" s="13">
        <f t="shared" si="475"/>
        <v>1.1992455631776435E-3</v>
      </c>
      <c r="AO278" s="13">
        <f t="shared" si="476"/>
        <v>4.9901955200234592E-4</v>
      </c>
      <c r="AP278" s="13">
        <f t="shared" si="477"/>
        <v>1.3843176128209141E-4</v>
      </c>
      <c r="AQ278" s="13">
        <f t="shared" si="478"/>
        <v>2.8801505554393346E-5</v>
      </c>
      <c r="AR278" s="13">
        <f t="shared" si="479"/>
        <v>5.2215059645631791E-4</v>
      </c>
      <c r="AS278" s="13">
        <f t="shared" si="480"/>
        <v>5.3236536934202921E-4</v>
      </c>
      <c r="AT278" s="13">
        <f t="shared" si="481"/>
        <v>2.7138998633546992E-4</v>
      </c>
      <c r="AU278" s="13">
        <f t="shared" si="482"/>
        <v>9.2233052617223603E-5</v>
      </c>
      <c r="AV278" s="13">
        <f t="shared" si="483"/>
        <v>2.3509349340664213E-5</v>
      </c>
      <c r="AW278" s="13">
        <f t="shared" si="484"/>
        <v>1.1298884729345661E-7</v>
      </c>
      <c r="AX278" s="13">
        <f t="shared" si="485"/>
        <v>2.4486767121480434E-4</v>
      </c>
      <c r="AY278" s="13">
        <f t="shared" si="486"/>
        <v>2.0378437801461176E-4</v>
      </c>
      <c r="AZ278" s="13">
        <f t="shared" si="487"/>
        <v>8.4796969148231616E-5</v>
      </c>
      <c r="BA278" s="13">
        <f t="shared" si="488"/>
        <v>2.352331435405899E-5</v>
      </c>
      <c r="BB278" s="13">
        <f t="shared" si="489"/>
        <v>4.894157690051858E-6</v>
      </c>
      <c r="BC278" s="13">
        <f t="shared" si="490"/>
        <v>8.1460559968959142E-7</v>
      </c>
      <c r="BD278" s="13">
        <f t="shared" si="491"/>
        <v>7.2424243130259967E-5</v>
      </c>
      <c r="BE278" s="13">
        <f t="shared" si="492"/>
        <v>7.3841070382811097E-5</v>
      </c>
      <c r="BF278" s="13">
        <f t="shared" si="493"/>
        <v>3.7642807433089502E-5</v>
      </c>
      <c r="BG278" s="13">
        <f t="shared" si="494"/>
        <v>1.2793069801567659E-5</v>
      </c>
      <c r="BH278" s="13">
        <f t="shared" si="495"/>
        <v>3.2608347937124721E-6</v>
      </c>
      <c r="BI278" s="13">
        <f t="shared" si="496"/>
        <v>6.649252269745544E-7</v>
      </c>
      <c r="BJ278" s="14">
        <f t="shared" si="497"/>
        <v>0.3898405539561452</v>
      </c>
      <c r="BK278" s="14">
        <f t="shared" si="498"/>
        <v>0.3213987102363714</v>
      </c>
      <c r="BL278" s="14">
        <f t="shared" si="499"/>
        <v>0.27376596097854577</v>
      </c>
      <c r="BM278" s="14">
        <f t="shared" si="500"/>
        <v>0.2831620627678631</v>
      </c>
      <c r="BN278" s="14">
        <f t="shared" si="501"/>
        <v>0.71671760074625301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1.1910000000000001</v>
      </c>
      <c r="F279" s="10">
        <f>VLOOKUP(B279,home!$B$2:$E$405,3,FALSE)</f>
        <v>1.4209000000000001</v>
      </c>
      <c r="G279" s="10">
        <f>VLOOKUP(C279,away!$B$2:$E$405,4,FALSE)</f>
        <v>0.83960000000000001</v>
      </c>
      <c r="H279" s="10">
        <f>VLOOKUP(A279,away!$A$2:$E$405,3,FALSE)</f>
        <v>1.03</v>
      </c>
      <c r="I279" s="10">
        <f>VLOOKUP(C279,away!$B$2:$E$405,3,FALSE)</f>
        <v>0.97089999999999999</v>
      </c>
      <c r="J279" s="10">
        <f>VLOOKUP(B279,home!$B$2:$E$405,4,FALSE)</f>
        <v>0.97089999999999999</v>
      </c>
      <c r="K279" s="12">
        <f t="shared" si="446"/>
        <v>1.4208482792400001</v>
      </c>
      <c r="L279" s="12">
        <f t="shared" si="447"/>
        <v>0.97092621430000003</v>
      </c>
      <c r="M279" s="13">
        <f t="shared" si="448"/>
        <v>9.1467231773124658E-2</v>
      </c>
      <c r="N279" s="13">
        <f t="shared" si="449"/>
        <v>0.12996105887169043</v>
      </c>
      <c r="O279" s="13">
        <f t="shared" si="450"/>
        <v>8.8807933077980586E-2</v>
      </c>
      <c r="P279" s="13">
        <f t="shared" si="451"/>
        <v>0.1261825988967098</v>
      </c>
      <c r="Q279" s="13">
        <f t="shared" si="452"/>
        <v>9.2327473433024873E-2</v>
      </c>
      <c r="R279" s="13">
        <f t="shared" si="453"/>
        <v>4.3112975131605717E-2</v>
      </c>
      <c r="S279" s="13">
        <f t="shared" si="454"/>
        <v>4.3518449054577843E-2</v>
      </c>
      <c r="T279" s="13">
        <f t="shared" si="455"/>
        <v>8.9643164256210661E-2</v>
      </c>
      <c r="U279" s="13">
        <f t="shared" si="456"/>
        <v>6.1256996528658895E-2</v>
      </c>
      <c r="V279" s="13">
        <f t="shared" si="457"/>
        <v>6.6705989738504255E-3</v>
      </c>
      <c r="W279" s="13">
        <f t="shared" si="458"/>
        <v>4.3727777251296757E-2</v>
      </c>
      <c r="X279" s="13">
        <f t="shared" si="459"/>
        <v>4.2456445226355215E-2</v>
      </c>
      <c r="Y279" s="13">
        <f t="shared" si="460"/>
        <v>2.0611037818130187E-2</v>
      </c>
      <c r="Z279" s="13">
        <f t="shared" si="461"/>
        <v>1.3953172577246663E-2</v>
      </c>
      <c r="AA279" s="13">
        <f t="shared" si="462"/>
        <v>1.982534124631968E-2</v>
      </c>
      <c r="AB279" s="13">
        <f t="shared" si="463"/>
        <v>1.4084400997589562E-2</v>
      </c>
      <c r="AC279" s="13">
        <f t="shared" si="464"/>
        <v>5.7514689851303677E-4</v>
      </c>
      <c r="AD279" s="13">
        <f t="shared" si="465"/>
        <v>1.5532634265623744E-2</v>
      </c>
      <c r="AE279" s="13">
        <f t="shared" si="466"/>
        <v>1.508104178562852E-2</v>
      </c>
      <c r="AF279" s="13">
        <f t="shared" si="467"/>
        <v>7.321289404310205E-3</v>
      </c>
      <c r="AG279" s="13">
        <f t="shared" si="468"/>
        <v>2.3694772683738705E-3</v>
      </c>
      <c r="AH279" s="13">
        <f t="shared" si="469"/>
        <v>3.3868752569751691E-3</v>
      </c>
      <c r="AI279" s="13">
        <f t="shared" si="470"/>
        <v>4.8122358808737019E-3</v>
      </c>
      <c r="AJ279" s="13">
        <f t="shared" si="471"/>
        <v>3.4187285353181941E-3</v>
      </c>
      <c r="AK279" s="13">
        <f t="shared" si="472"/>
        <v>1.6191648521985146E-3</v>
      </c>
      <c r="AL279" s="13">
        <f t="shared" si="473"/>
        <v>3.1737499427890677E-5</v>
      </c>
      <c r="AM279" s="13">
        <f t="shared" si="474"/>
        <v>4.413903333675152E-3</v>
      </c>
      <c r="AN279" s="13">
        <f t="shared" si="475"/>
        <v>4.2855744540513645E-3</v>
      </c>
      <c r="AO279" s="13">
        <f t="shared" si="476"/>
        <v>2.0804882903864403E-3</v>
      </c>
      <c r="AP279" s="13">
        <f t="shared" si="477"/>
        <v>6.7333353989346189E-4</v>
      </c>
      <c r="AQ279" s="13">
        <f t="shared" si="478"/>
        <v>1.6343929621249424E-4</v>
      </c>
      <c r="AR279" s="13">
        <f t="shared" si="479"/>
        <v>6.5768119431224828E-4</v>
      </c>
      <c r="AS279" s="13">
        <f t="shared" si="480"/>
        <v>9.3446519322706607E-4</v>
      </c>
      <c r="AT279" s="13">
        <f t="shared" si="481"/>
        <v>6.6386663090317567E-4</v>
      </c>
      <c r="AU279" s="13">
        <f t="shared" si="482"/>
        <v>3.1441792005454464E-4</v>
      </c>
      <c r="AV279" s="13">
        <f t="shared" si="483"/>
        <v>1.1168504016792984E-4</v>
      </c>
      <c r="AW279" s="13">
        <f t="shared" si="484"/>
        <v>1.2161975881238096E-6</v>
      </c>
      <c r="AX279" s="13">
        <f t="shared" si="485"/>
        <v>1.0452478260640063E-3</v>
      </c>
      <c r="AY279" s="13">
        <f t="shared" si="486"/>
        <v>1.0148585147656305E-3</v>
      </c>
      <c r="AZ279" s="13">
        <f t="shared" si="487"/>
        <v>4.926763678957571E-4</v>
      </c>
      <c r="BA279" s="13">
        <f t="shared" si="488"/>
        <v>1.5945080025203386E-4</v>
      </c>
      <c r="BB279" s="13">
        <f t="shared" si="489"/>
        <v>3.8703740463953179E-5</v>
      </c>
      <c r="BC279" s="13">
        <f t="shared" si="490"/>
        <v>7.5156952415831583E-6</v>
      </c>
      <c r="BD279" s="13">
        <f t="shared" si="491"/>
        <v>1.064266520349823E-4</v>
      </c>
      <c r="BE279" s="13">
        <f t="shared" si="492"/>
        <v>1.5121612540917883E-4</v>
      </c>
      <c r="BF279" s="13">
        <f t="shared" si="493"/>
        <v>1.0742758579048593E-4</v>
      </c>
      <c r="BG279" s="13">
        <f t="shared" si="494"/>
        <v>5.0879433471106494E-5</v>
      </c>
      <c r="BH279" s="13">
        <f t="shared" si="495"/>
        <v>1.8072988874031921E-5</v>
      </c>
      <c r="BI279" s="13">
        <f t="shared" si="496"/>
        <v>5.1357950284783841E-6</v>
      </c>
      <c r="BJ279" s="14">
        <f t="shared" si="497"/>
        <v>0.47340659143954633</v>
      </c>
      <c r="BK279" s="14">
        <f t="shared" si="498"/>
        <v>0.26946062161096923</v>
      </c>
      <c r="BL279" s="14">
        <f t="shared" si="499"/>
        <v>0.24344592606679324</v>
      </c>
      <c r="BM279" s="14">
        <f t="shared" si="500"/>
        <v>0.4273933981932419</v>
      </c>
      <c r="BN279" s="14">
        <f t="shared" si="501"/>
        <v>0.57185927118413604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1.4861</v>
      </c>
      <c r="F280" s="10">
        <f>VLOOKUP(B280,home!$B$2:$E$405,3,FALSE)</f>
        <v>0.78510000000000002</v>
      </c>
      <c r="G280" s="10">
        <f>VLOOKUP(C280,away!$B$2:$E$405,4,FALSE)</f>
        <v>1.1214999999999999</v>
      </c>
      <c r="H280" s="10">
        <f>VLOOKUP(A280,away!$A$2:$E$405,3,FALSE)</f>
        <v>1.1943999999999999</v>
      </c>
      <c r="I280" s="10">
        <f>VLOOKUP(C280,away!$B$2:$E$405,3,FALSE)</f>
        <v>0.13950000000000001</v>
      </c>
      <c r="J280" s="10">
        <f>VLOOKUP(B280,home!$B$2:$E$405,4,FALSE)</f>
        <v>0.9768</v>
      </c>
      <c r="K280" s="12">
        <f t="shared" si="446"/>
        <v>1.3084956688649998</v>
      </c>
      <c r="L280" s="12">
        <f t="shared" si="447"/>
        <v>0.16275324384000001</v>
      </c>
      <c r="M280" s="13">
        <f t="shared" si="448"/>
        <v>0.22963850756936896</v>
      </c>
      <c r="N280" s="13">
        <f t="shared" si="449"/>
        <v>0.30048099255914179</v>
      </c>
      <c r="O280" s="13">
        <f t="shared" si="450"/>
        <v>3.7374412017491192E-2</v>
      </c>
      <c r="P280" s="13">
        <f t="shared" si="451"/>
        <v>4.8904256251263233E-2</v>
      </c>
      <c r="Q280" s="13">
        <f t="shared" si="452"/>
        <v>0.19658903866994668</v>
      </c>
      <c r="R280" s="13">
        <f t="shared" si="453"/>
        <v>3.0414033962296852E-3</v>
      </c>
      <c r="S280" s="13">
        <f t="shared" si="454"/>
        <v>2.6036860115531352E-3</v>
      </c>
      <c r="T280" s="13">
        <f t="shared" si="455"/>
        <v>3.199550374692102E-2</v>
      </c>
      <c r="U280" s="13">
        <f t="shared" si="456"/>
        <v>3.9796631712378447E-3</v>
      </c>
      <c r="V280" s="13">
        <f t="shared" si="457"/>
        <v>6.1609550909952029E-5</v>
      </c>
      <c r="W280" s="13">
        <f t="shared" si="458"/>
        <v>8.5745301881986355E-2</v>
      </c>
      <c r="X280" s="13">
        <f t="shared" si="459"/>
        <v>1.3955326025333337E-2</v>
      </c>
      <c r="Y280" s="13">
        <f t="shared" si="460"/>
        <v>1.1356372897338874E-3</v>
      </c>
      <c r="Z280" s="13">
        <f t="shared" si="461"/>
        <v>1.6499942285412469E-4</v>
      </c>
      <c r="AA280" s="13">
        <f t="shared" si="462"/>
        <v>2.1590103016984685E-4</v>
      </c>
      <c r="AB280" s="13">
        <f t="shared" si="463"/>
        <v>1.4125278144036814E-4</v>
      </c>
      <c r="AC280" s="13">
        <f t="shared" si="464"/>
        <v>8.2003049518910451E-7</v>
      </c>
      <c r="AD280" s="13">
        <f t="shared" si="465"/>
        <v>2.8049339034525295E-2</v>
      </c>
      <c r="AE280" s="13">
        <f t="shared" si="466"/>
        <v>4.5651209154369248E-3</v>
      </c>
      <c r="AF280" s="13">
        <f t="shared" si="467"/>
        <v>3.7149411875459496E-4</v>
      </c>
      <c r="AG280" s="13">
        <f t="shared" si="468"/>
        <v>2.0153957631597503E-5</v>
      </c>
      <c r="AH280" s="13">
        <f t="shared" si="469"/>
        <v>6.7135478253091572E-6</v>
      </c>
      <c r="AI280" s="13">
        <f t="shared" si="470"/>
        <v>8.7846482521350728E-6</v>
      </c>
      <c r="AJ280" s="13">
        <f t="shared" si="471"/>
        <v>5.7473370952106169E-6</v>
      </c>
      <c r="AK280" s="13">
        <f t="shared" si="472"/>
        <v>2.5067885655300798E-6</v>
      </c>
      <c r="AL280" s="13">
        <f t="shared" si="473"/>
        <v>6.9854105733488937E-9</v>
      </c>
      <c r="AM280" s="13">
        <f t="shared" si="474"/>
        <v>7.3404877282404659E-3</v>
      </c>
      <c r="AN280" s="13">
        <f t="shared" si="475"/>
        <v>1.1946881891388482E-3</v>
      </c>
      <c r="AO280" s="13">
        <f t="shared" si="476"/>
        <v>9.7219689079841505E-5</v>
      </c>
      <c r="AP280" s="13">
        <f t="shared" si="477"/>
        <v>5.2742732542868098E-6</v>
      </c>
      <c r="AQ280" s="13">
        <f t="shared" si="478"/>
        <v>2.1460127025843291E-7</v>
      </c>
      <c r="AR280" s="13">
        <f t="shared" si="479"/>
        <v>2.1853033724880859E-7</v>
      </c>
      <c r="AS280" s="13">
        <f t="shared" si="480"/>
        <v>2.8594599980567385E-7</v>
      </c>
      <c r="AT280" s="13">
        <f t="shared" si="481"/>
        <v>1.8707955113749816E-7</v>
      </c>
      <c r="AU280" s="13">
        <f t="shared" si="482"/>
        <v>8.1597594132208168E-8</v>
      </c>
      <c r="AV280" s="13">
        <f t="shared" si="483"/>
        <v>2.6692524627949652E-8</v>
      </c>
      <c r="AW280" s="13">
        <f t="shared" si="484"/>
        <v>4.1322955843755372E-11</v>
      </c>
      <c r="AX280" s="13">
        <f t="shared" si="485"/>
        <v>1.6008327332932182E-3</v>
      </c>
      <c r="AY280" s="13">
        <f t="shared" si="486"/>
        <v>2.6054072018872481E-4</v>
      </c>
      <c r="AZ280" s="13">
        <f t="shared" si="487"/>
        <v>2.1201923681562371E-5</v>
      </c>
      <c r="BA280" s="13">
        <f t="shared" si="488"/>
        <v>1.1502272849407971E-6</v>
      </c>
      <c r="BB280" s="13">
        <f t="shared" si="489"/>
        <v>4.6800805444347685E-8</v>
      </c>
      <c r="BC280" s="13">
        <f t="shared" si="490"/>
        <v>1.5233965800784635E-9</v>
      </c>
      <c r="BD280" s="13">
        <f t="shared" si="491"/>
        <v>5.927753544115463E-9</v>
      </c>
      <c r="BE280" s="13">
        <f t="shared" si="492"/>
        <v>7.7564398385742374E-9</v>
      </c>
      <c r="BF280" s="13">
        <f t="shared" si="493"/>
        <v>5.0746339672931643E-9</v>
      </c>
      <c r="BG280" s="13">
        <f t="shared" si="494"/>
        <v>2.2133788557594379E-9</v>
      </c>
      <c r="BH280" s="13">
        <f t="shared" si="495"/>
        <v>7.2404916157964911E-10</v>
      </c>
      <c r="BI280" s="13">
        <f t="shared" si="496"/>
        <v>1.8948303839446109E-10</v>
      </c>
      <c r="BJ280" s="14">
        <f t="shared" si="497"/>
        <v>0.67342956660904585</v>
      </c>
      <c r="BK280" s="14">
        <f t="shared" si="498"/>
        <v>0.28146942711918976</v>
      </c>
      <c r="BL280" s="14">
        <f t="shared" si="499"/>
        <v>4.4777206450052495E-2</v>
      </c>
      <c r="BM280" s="14">
        <f t="shared" si="500"/>
        <v>0.18355204845883474</v>
      </c>
      <c r="BN280" s="14">
        <f t="shared" si="501"/>
        <v>0.81602861046344155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1.4861</v>
      </c>
      <c r="F281" s="10">
        <f>VLOOKUP(B281,home!$B$2:$E$405,3,FALSE)</f>
        <v>1.0094000000000001</v>
      </c>
      <c r="G281" s="10">
        <f>VLOOKUP(C281,away!$B$2:$E$405,4,FALSE)</f>
        <v>1.2337</v>
      </c>
      <c r="H281" s="10">
        <f>VLOOKUP(A281,away!$A$2:$E$405,3,FALSE)</f>
        <v>1.1943999999999999</v>
      </c>
      <c r="I281" s="10">
        <f>VLOOKUP(C281,away!$B$2:$E$405,3,FALSE)</f>
        <v>1.1163000000000001</v>
      </c>
      <c r="J281" s="10">
        <f>VLOOKUP(B281,home!$B$2:$E$405,4,FALSE)</f>
        <v>0.83720000000000006</v>
      </c>
      <c r="K281" s="12">
        <f t="shared" si="446"/>
        <v>1.8506355447580001</v>
      </c>
      <c r="L281" s="12">
        <f t="shared" si="447"/>
        <v>1.1162460603840001</v>
      </c>
      <c r="M281" s="13">
        <f t="shared" si="448"/>
        <v>5.1463544017158767E-2</v>
      </c>
      <c r="N281" s="13">
        <f t="shared" si="449"/>
        <v>9.5240263817371926E-2</v>
      </c>
      <c r="O281" s="13">
        <f t="shared" si="450"/>
        <v>5.7445978262552051E-2</v>
      </c>
      <c r="P281" s="13">
        <f t="shared" si="451"/>
        <v>0.10631156927607424</v>
      </c>
      <c r="Q281" s="13">
        <f t="shared" si="452"/>
        <v>8.8127508756278908E-2</v>
      </c>
      <c r="R281" s="13">
        <f t="shared" si="453"/>
        <v>3.2061923460239325E-2</v>
      </c>
      <c r="S281" s="13">
        <f t="shared" si="454"/>
        <v>5.4903670053179886E-2</v>
      </c>
      <c r="T281" s="13">
        <f t="shared" si="455"/>
        <v>9.8371984460652789E-2</v>
      </c>
      <c r="U281" s="13">
        <f t="shared" si="456"/>
        <v>5.9334935188829298E-2</v>
      </c>
      <c r="V281" s="13">
        <f t="shared" si="457"/>
        <v>1.260200666497961E-2</v>
      </c>
      <c r="W281" s="13">
        <f t="shared" si="458"/>
        <v>5.4363966725113885E-2</v>
      </c>
      <c r="X281" s="13">
        <f t="shared" si="459"/>
        <v>6.0683563683755243E-2</v>
      </c>
      <c r="Y281" s="13">
        <f t="shared" si="460"/>
        <v>3.3868894446026691E-2</v>
      </c>
      <c r="Z281" s="13">
        <f t="shared" si="461"/>
        <v>1.1929665250275162E-2</v>
      </c>
      <c r="AA281" s="13">
        <f t="shared" si="462"/>
        <v>2.2077462549223562E-2</v>
      </c>
      <c r="AB281" s="13">
        <f t="shared" si="463"/>
        <v>2.0428668465828352E-2</v>
      </c>
      <c r="AC281" s="13">
        <f t="shared" si="464"/>
        <v>1.6270487319805915E-3</v>
      </c>
      <c r="AD281" s="13">
        <f t="shared" si="465"/>
        <v>2.5151972293884221E-2</v>
      </c>
      <c r="AE281" s="13">
        <f t="shared" si="466"/>
        <v>2.807578998393578E-2</v>
      </c>
      <c r="AF281" s="13">
        <f t="shared" si="467"/>
        <v>1.5669744980868445E-2</v>
      </c>
      <c r="AG281" s="13">
        <f t="shared" si="468"/>
        <v>5.8304303673721199E-3</v>
      </c>
      <c r="AH281" s="13">
        <f t="shared" si="469"/>
        <v>3.3291104593298885E-3</v>
      </c>
      <c r="AI281" s="13">
        <f t="shared" si="470"/>
        <v>6.1609701484615243E-3</v>
      </c>
      <c r="AJ281" s="13">
        <f t="shared" si="471"/>
        <v>5.7008551734679365E-3</v>
      </c>
      <c r="AK281" s="13">
        <f t="shared" si="472"/>
        <v>3.5167350731790995E-3</v>
      </c>
      <c r="AL281" s="13">
        <f t="shared" si="473"/>
        <v>1.3444398926574597E-4</v>
      </c>
      <c r="AM281" s="13">
        <f t="shared" si="474"/>
        <v>9.3094267895661095E-3</v>
      </c>
      <c r="AN281" s="13">
        <f t="shared" si="475"/>
        <v>1.039161097828644E-2</v>
      </c>
      <c r="AO281" s="13">
        <f t="shared" si="476"/>
        <v>5.7997974077776829E-3</v>
      </c>
      <c r="AP281" s="13">
        <f t="shared" si="477"/>
        <v>2.1580003358190581E-3</v>
      </c>
      <c r="AQ281" s="13">
        <f t="shared" si="478"/>
        <v>6.0221484329134301E-4</v>
      </c>
      <c r="AR281" s="13">
        <f t="shared" si="479"/>
        <v>7.4322128696203168E-4</v>
      </c>
      <c r="AS281" s="13">
        <f t="shared" si="480"/>
        <v>1.3754317312727213E-3</v>
      </c>
      <c r="AT281" s="13">
        <f t="shared" si="481"/>
        <v>1.2727114256406663E-3</v>
      </c>
      <c r="AU281" s="13">
        <f t="shared" si="482"/>
        <v>7.8510833417008187E-4</v>
      </c>
      <c r="AV281" s="13">
        <f t="shared" si="483"/>
        <v>3.6323734742522371E-4</v>
      </c>
      <c r="AW281" s="13">
        <f t="shared" si="484"/>
        <v>7.7147121820467795E-6</v>
      </c>
      <c r="AX281" s="13">
        <f t="shared" si="485"/>
        <v>2.8713926863488991E-3</v>
      </c>
      <c r="AY281" s="13">
        <f t="shared" si="486"/>
        <v>3.2051807739523893E-3</v>
      </c>
      <c r="AZ281" s="13">
        <f t="shared" si="487"/>
        <v>1.788885205871448E-3</v>
      </c>
      <c r="BA281" s="13">
        <f t="shared" si="488"/>
        <v>6.6561202117774152E-4</v>
      </c>
      <c r="BB281" s="13">
        <f t="shared" si="489"/>
        <v>1.8574669909597136E-4</v>
      </c>
      <c r="BC281" s="13">
        <f t="shared" si="490"/>
        <v>4.1467804219042077E-5</v>
      </c>
      <c r="BD281" s="13">
        <f t="shared" si="491"/>
        <v>1.3826963892748218E-4</v>
      </c>
      <c r="BE281" s="13">
        <f t="shared" si="492"/>
        <v>2.5588670856005295E-4</v>
      </c>
      <c r="BF281" s="13">
        <f t="shared" si="493"/>
        <v>2.3677651914618268E-4</v>
      </c>
      <c r="BG281" s="13">
        <f t="shared" si="494"/>
        <v>1.4606234749866629E-4</v>
      </c>
      <c r="BH281" s="13">
        <f t="shared" si="495"/>
        <v>6.7577043007956619E-5</v>
      </c>
      <c r="BI281" s="13">
        <f t="shared" si="496"/>
        <v>2.5012095560032923E-5</v>
      </c>
      <c r="BJ281" s="14">
        <f t="shared" si="497"/>
        <v>0.54240345506066634</v>
      </c>
      <c r="BK281" s="14">
        <f t="shared" si="498"/>
        <v>0.2302474635065912</v>
      </c>
      <c r="BL281" s="14">
        <f t="shared" si="499"/>
        <v>0.21546593325928215</v>
      </c>
      <c r="BM281" s="14">
        <f t="shared" si="500"/>
        <v>0.5661982634253695</v>
      </c>
      <c r="BN281" s="14">
        <f t="shared" si="501"/>
        <v>0.43065078758967523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1.4861</v>
      </c>
      <c r="F282" s="10">
        <f>VLOOKUP(B282,home!$B$2:$E$405,3,FALSE)</f>
        <v>1.3458000000000001</v>
      </c>
      <c r="G282" s="10">
        <f>VLOOKUP(C282,away!$B$2:$E$405,4,FALSE)</f>
        <v>1.0766</v>
      </c>
      <c r="H282" s="10">
        <f>VLOOKUP(A282,away!$A$2:$E$405,3,FALSE)</f>
        <v>1.1943999999999999</v>
      </c>
      <c r="I282" s="10">
        <f>VLOOKUP(C282,away!$B$2:$E$405,3,FALSE)</f>
        <v>0.33489999999999998</v>
      </c>
      <c r="J282" s="10">
        <f>VLOOKUP(B282,home!$B$2:$E$405,4,FALSE)</f>
        <v>0.33489999999999998</v>
      </c>
      <c r="K282" s="12">
        <f t="shared" si="446"/>
        <v>2.1531928729079999</v>
      </c>
      <c r="L282" s="12">
        <f t="shared" si="447"/>
        <v>0.13396152714399998</v>
      </c>
      <c r="M282" s="13">
        <f t="shared" si="448"/>
        <v>0.10155503608114602</v>
      </c>
      <c r="N282" s="13">
        <f t="shared" si="449"/>
        <v>0.21866757989783842</v>
      </c>
      <c r="O282" s="13">
        <f t="shared" si="450"/>
        <v>1.3604467722594342E-2</v>
      </c>
      <c r="P282" s="13">
        <f t="shared" si="451"/>
        <v>2.9293042939997068E-2</v>
      </c>
      <c r="Q282" s="13">
        <f t="shared" si="452"/>
        <v>0.23541673728603318</v>
      </c>
      <c r="R282" s="13">
        <f t="shared" si="453"/>
        <v>9.1123763604999671E-4</v>
      </c>
      <c r="S282" s="13">
        <f t="shared" si="454"/>
        <v>2.1123579829139989E-3</v>
      </c>
      <c r="T282" s="13">
        <f t="shared" si="455"/>
        <v>3.1536785642094854E-2</v>
      </c>
      <c r="U282" s="13">
        <f t="shared" si="456"/>
        <v>1.962070383468387E-3</v>
      </c>
      <c r="V282" s="13">
        <f t="shared" si="457"/>
        <v>6.7699901108797297E-5</v>
      </c>
      <c r="W282" s="13">
        <f t="shared" si="458"/>
        <v>0.16896588029584719</v>
      </c>
      <c r="X282" s="13">
        <f t="shared" si="459"/>
        <v>2.263492735966199E-2</v>
      </c>
      <c r="Y282" s="13">
        <f t="shared" si="460"/>
        <v>1.5161047179469136E-3</v>
      </c>
      <c r="Z282" s="13">
        <f t="shared" si="461"/>
        <v>4.0690261772115335E-5</v>
      </c>
      <c r="AA282" s="13">
        <f t="shared" si="462"/>
        <v>8.7613981644479587E-5</v>
      </c>
      <c r="AB282" s="13">
        <f t="shared" si="463"/>
        <v>9.4324900421992907E-5</v>
      </c>
      <c r="AC282" s="13">
        <f t="shared" si="464"/>
        <v>1.2204811466888752E-6</v>
      </c>
      <c r="AD282" s="13">
        <f t="shared" si="465"/>
        <v>9.0954032304411125E-2</v>
      </c>
      <c r="AE282" s="13">
        <f t="shared" si="466"/>
        <v>1.2184341067403624E-2</v>
      </c>
      <c r="AF282" s="13">
        <f t="shared" si="467"/>
        <v>8.161164683163721E-4</v>
      </c>
      <c r="AG282" s="13">
        <f t="shared" si="468"/>
        <v>3.6442736141009689E-5</v>
      </c>
      <c r="AH282" s="13">
        <f t="shared" si="469"/>
        <v>1.362732401720424E-6</v>
      </c>
      <c r="AI282" s="13">
        <f t="shared" si="470"/>
        <v>2.9342256950652185E-6</v>
      </c>
      <c r="AJ282" s="13">
        <f t="shared" si="471"/>
        <v>3.1589769270589759E-6</v>
      </c>
      <c r="AK282" s="13">
        <f t="shared" si="472"/>
        <v>2.267295535008067E-6</v>
      </c>
      <c r="AL282" s="13">
        <f t="shared" si="473"/>
        <v>1.4081667642300791E-8</v>
      </c>
      <c r="AM282" s="13">
        <f t="shared" si="474"/>
        <v>3.9168314824020382E-2</v>
      </c>
      <c r="AN282" s="13">
        <f t="shared" si="475"/>
        <v>5.2470472694827446E-3</v>
      </c>
      <c r="AO282" s="13">
        <f t="shared" si="476"/>
        <v>3.5145123260833176E-4</v>
      </c>
      <c r="AP282" s="13">
        <f t="shared" si="477"/>
        <v>1.5693647945617764E-5</v>
      </c>
      <c r="AQ282" s="13">
        <f t="shared" si="478"/>
        <v>5.2558626131381356E-7</v>
      </c>
      <c r="AR282" s="13">
        <f t="shared" si="479"/>
        <v>3.6510742724615794E-8</v>
      </c>
      <c r="AS282" s="13">
        <f t="shared" si="480"/>
        <v>7.8614671019220359E-8</v>
      </c>
      <c r="AT282" s="13">
        <f t="shared" si="481"/>
        <v>8.4636274672296184E-8</v>
      </c>
      <c r="AU282" s="13">
        <f t="shared" si="482"/>
        <v>6.0746074471290664E-8</v>
      </c>
      <c r="AV282" s="13">
        <f t="shared" si="483"/>
        <v>3.2699503652180421E-8</v>
      </c>
      <c r="AW282" s="13">
        <f t="shared" si="484"/>
        <v>1.1282740834434681E-10</v>
      </c>
      <c r="AX282" s="13">
        <f t="shared" si="485"/>
        <v>1.4056156053816259E-2</v>
      </c>
      <c r="AY282" s="13">
        <f t="shared" si="486"/>
        <v>1.8829841307436068E-3</v>
      </c>
      <c r="AZ282" s="13">
        <f t="shared" si="487"/>
        <v>1.2612371487116542E-4</v>
      </c>
      <c r="BA282" s="13">
        <f t="shared" si="488"/>
        <v>5.6319084844052469E-6</v>
      </c>
      <c r="BB282" s="13">
        <f t="shared" si="489"/>
        <v>1.886147653265444E-7</v>
      </c>
      <c r="BC282" s="13">
        <f t="shared" si="490"/>
        <v>5.0534244010102169E-9</v>
      </c>
      <c r="BD282" s="13">
        <f t="shared" si="491"/>
        <v>8.151724754252018E-10</v>
      </c>
      <c r="BE282" s="13">
        <f t="shared" si="492"/>
        <v>1.7552235642763166E-9</v>
      </c>
      <c r="BF282" s="13">
        <f t="shared" si="493"/>
        <v>1.889667434479971E-9</v>
      </c>
      <c r="BG282" s="13">
        <f t="shared" si="494"/>
        <v>1.3562728173628726E-9</v>
      </c>
      <c r="BH282" s="13">
        <f t="shared" si="495"/>
        <v>7.300792410161478E-10</v>
      </c>
      <c r="BI282" s="13">
        <f t="shared" si="496"/>
        <v>3.144002836828101E-10</v>
      </c>
      <c r="BJ282" s="14">
        <f t="shared" si="497"/>
        <v>0.84358306981211839</v>
      </c>
      <c r="BK282" s="14">
        <f t="shared" si="498"/>
        <v>0.13491235559872386</v>
      </c>
      <c r="BL282" s="14">
        <f t="shared" si="499"/>
        <v>1.6669737922820407E-2</v>
      </c>
      <c r="BM282" s="14">
        <f t="shared" si="500"/>
        <v>0.39387476801385918</v>
      </c>
      <c r="BN282" s="14">
        <f t="shared" si="501"/>
        <v>0.59944810156365891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1.2639</v>
      </c>
      <c r="F283" s="10">
        <f>VLOOKUP(B283,home!$B$2:$E$405,3,FALSE)</f>
        <v>0.73029999999999995</v>
      </c>
      <c r="G283" s="10">
        <f>VLOOKUP(C283,away!$B$2:$E$405,4,FALSE)</f>
        <v>0.93510000000000004</v>
      </c>
      <c r="H283" s="10">
        <f>VLOOKUP(A283,away!$A$2:$E$405,3,FALSE)</f>
        <v>1.1389</v>
      </c>
      <c r="I283" s="10">
        <f>VLOOKUP(C283,away!$B$2:$E$405,3,FALSE)</f>
        <v>1.2770999999999999</v>
      </c>
      <c r="J283" s="10">
        <f>VLOOKUP(B283,home!$B$2:$E$405,4,FALSE)</f>
        <v>0.878</v>
      </c>
      <c r="K283" s="12">
        <f t="shared" ref="K283:K346" si="502">E283*F283*G283</f>
        <v>0.86312177156699998</v>
      </c>
      <c r="L283" s="12">
        <f t="shared" ref="L283:L346" si="503">H283*I283*J283</f>
        <v>1.27704150882</v>
      </c>
      <c r="M283" s="13">
        <f t="shared" ref="M283:M346" si="504">_xlfn.POISSON.DIST(0,K283,FALSE) * _xlfn.POISSON.DIST(0,L283,FALSE)</f>
        <v>0.11763563386176039</v>
      </c>
      <c r="N283" s="13">
        <f t="shared" ref="N283:N346" si="505">_xlfn.POISSON.DIST(1,K283,FALSE) * _xlfn.POISSON.DIST(0,L283,FALSE)</f>
        <v>0.1015338766981696</v>
      </c>
      <c r="O283" s="13">
        <f t="shared" ref="O283:O346" si="506">_xlfn.POISSON.DIST(0,K283,FALSE) * _xlfn.POISSON.DIST(1,L283,FALSE)</f>
        <v>0.15022558735781957</v>
      </c>
      <c r="P283" s="13">
        <f t="shared" ref="P283:P346" si="507">_xlfn.POISSON.DIST(1,K283,FALSE) * _xlfn.POISSON.DIST(1,L283,FALSE)</f>
        <v>0.12966297509497435</v>
      </c>
      <c r="Q283" s="13">
        <f t="shared" ref="Q283:Q346" si="508">_xlfn.POISSON.DIST(2,K283,FALSE) * _xlfn.POISSON.DIST(0,L283,FALSE)</f>
        <v>4.3818049764894743E-2</v>
      </c>
      <c r="R283" s="13">
        <f t="shared" ref="R283:R346" si="509">_xlfn.POISSON.DIST(0,K283,FALSE) * _xlfn.POISSON.DIST(2,L283,FALSE)</f>
        <v>9.5922155371400308E-2</v>
      </c>
      <c r="S283" s="13">
        <f t="shared" ref="S283:S346" si="510">_xlfn.POISSON.DIST(2,K283,FALSE) * _xlfn.POISSON.DIST(2,L283,FALSE)</f>
        <v>3.5730004928262518E-2</v>
      </c>
      <c r="T283" s="13">
        <f t="shared" ref="T283:T346" si="511">_xlfn.POISSON.DIST(2,K283,FALSE) * _xlfn.POISSON.DIST(1,L283,FALSE)</f>
        <v>5.5957468385311022E-2</v>
      </c>
      <c r="U283" s="13">
        <f t="shared" ref="U283:U346" si="512">_xlfn.POISSON.DIST(1,K283,FALSE) * _xlfn.POISSON.DIST(2,L283,FALSE)</f>
        <v>8.2792500676688058E-2</v>
      </c>
      <c r="V283" s="13">
        <f t="shared" ref="V283:V346" si="513">_xlfn.POISSON.DIST(3,K283,FALSE) * _xlfn.POISSON.DIST(3,L283,FALSE)</f>
        <v>4.3759026515165977E-3</v>
      </c>
      <c r="W283" s="13">
        <f t="shared" ref="W283:W346" si="514">_xlfn.POISSON.DIST(3,K283,FALSE) * _xlfn.POISSON.DIST(0,L283,FALSE)</f>
        <v>1.2606770913228973E-2</v>
      </c>
      <c r="X283" s="13">
        <f t="shared" ref="X283:X346" si="515">_xlfn.POISSON.DIST(3,K283,FALSE) * _xlfn.POISSON.DIST(1,L283,FALSE)</f>
        <v>1.6099369748378018E-2</v>
      </c>
      <c r="Y283" s="13">
        <f t="shared" ref="Y283:Y346" si="516">_xlfn.POISSON.DIST(3,K283,FALSE) * _xlfn.POISSON.DIST(2,L283,FALSE)</f>
        <v>1.0279781717259863E-2</v>
      </c>
      <c r="Z283" s="13">
        <f t="shared" ref="Z283:Z346" si="517">_xlfn.POISSON.DIST(0,K283,FALSE) * _xlfn.POISSON.DIST(3,L283,FALSE)</f>
        <v>4.0832191341586527E-2</v>
      </c>
      <c r="AA283" s="13">
        <f t="shared" ref="AA283:AA346" si="518">_xlfn.POISSON.DIST(1,K283,FALSE) * _xlfn.POISSON.DIST(3,L283,FALSE)</f>
        <v>3.5243153327712877E-2</v>
      </c>
      <c r="AB283" s="13">
        <f t="shared" ref="AB283:AB346" si="519">_xlfn.POISSON.DIST(2,K283,FALSE) * _xlfn.POISSON.DIST(3,L283,FALSE)</f>
        <v>1.5209566467911474E-2</v>
      </c>
      <c r="AC283" s="13">
        <f t="shared" ref="AC283:AC346" si="520">_xlfn.POISSON.DIST(4,K283,FALSE) * _xlfn.POISSON.DIST(4,L283,FALSE)</f>
        <v>3.0145657075538032E-4</v>
      </c>
      <c r="AD283" s="13">
        <f t="shared" ref="AD283:AD346" si="521">_xlfn.POISSON.DIST(4,K283,FALSE) * _xlfn.POISSON.DIST(0,L283,FALSE)</f>
        <v>2.7202946110913787E-3</v>
      </c>
      <c r="AE283" s="13">
        <f t="shared" ref="AE283:AE346" si="522">_xlfn.POISSON.DIST(4,K283,FALSE) * _xlfn.POISSON.DIST(1,L283,FALSE)</f>
        <v>3.4739291345830493E-3</v>
      </c>
      <c r="AF283" s="13">
        <f t="shared" ref="AF283:AF346" si="523">_xlfn.POISSON.DIST(4,K283,FALSE) * _xlfn.POISSON.DIST(2,L283,FALSE)</f>
        <v>2.218175851780847E-3</v>
      </c>
      <c r="AG283" s="13">
        <f t="shared" ref="AG283:AG346" si="524">_xlfn.POISSON.DIST(4,K283,FALSE) * _xlfn.POISSON.DIST(3,L283,FALSE)</f>
        <v>9.4423421219543425E-4</v>
      </c>
      <c r="AH283" s="13">
        <f t="shared" ref="AH283:AH346" si="525">_xlfn.POISSON.DIST(0,K283,FALSE) * _xlfn.POISSON.DIST(4,L283,FALSE)</f>
        <v>1.3036100809821647E-2</v>
      </c>
      <c r="AI283" s="13">
        <f t="shared" ref="AI283:AI346" si="526">_xlfn.POISSON.DIST(1,K283,FALSE) * _xlfn.POISSON.DIST(4,L283,FALSE)</f>
        <v>1.1251742425299263E-2</v>
      </c>
      <c r="AJ283" s="13">
        <f t="shared" ref="AJ283:AJ346" si="527">_xlfn.POISSON.DIST(2,K283,FALSE) * _xlfn.POISSON.DIST(4,L283,FALSE)</f>
        <v>4.8558119276699363E-3</v>
      </c>
      <c r="AK283" s="13">
        <f t="shared" ref="AK283:AK346" si="528">_xlfn.POISSON.DIST(3,K283,FALSE) * _xlfn.POISSON.DIST(4,L283,FALSE)</f>
        <v>1.3970523311355484E-3</v>
      </c>
      <c r="AL283" s="13">
        <f t="shared" ref="AL283:AL346" si="529">_xlfn.POISSON.DIST(5,K283,FALSE) * _xlfn.POISSON.DIST(5,L283,FALSE)</f>
        <v>1.3291127711184954E-5</v>
      </c>
      <c r="AM283" s="13">
        <f t="shared" ref="AM283:AM346" si="530">_xlfn.POISSON.DIST(5,K283,FALSE) * _xlfn.POISSON.DIST(0,L283,FALSE)</f>
        <v>4.6958910078187093E-4</v>
      </c>
      <c r="AN283" s="13">
        <f t="shared" ref="AN283:AN346" si="531">_xlfn.POISSON.DIST(5,K283,FALSE) * _xlfn.POISSON.DIST(1,L283,FALSE)</f>
        <v>5.9968477378790751E-4</v>
      </c>
      <c r="AO283" s="13">
        <f t="shared" ref="AO283:AO346" si="532">_xlfn.POISSON.DIST(5,K283,FALSE) * _xlfn.POISSON.DIST(2,L283,FALSE)</f>
        <v>3.8291117416724491E-4</v>
      </c>
      <c r="AP283" s="13">
        <f t="shared" ref="AP283:AP346" si="533">_xlfn.POISSON.DIST(5,K283,FALSE) * _xlfn.POISSON.DIST(3,L283,FALSE)</f>
        <v>1.6299782120085879E-4</v>
      </c>
      <c r="AQ283" s="13">
        <f t="shared" ref="AQ283:AQ346" si="534">_xlfn.POISSON.DIST(5,K283,FALSE) * _xlfn.POISSON.DIST(4,L283,FALSE)</f>
        <v>5.2038745880179322E-5</v>
      </c>
      <c r="AR283" s="13">
        <f t="shared" ref="AR283:AR346" si="535">_xlfn.POISSON.DIST(0,K283,FALSE) * _xlfn.POISSON.DIST(5,L283,FALSE)</f>
        <v>3.3295283694608521E-3</v>
      </c>
      <c r="AS283" s="13">
        <f t="shared" ref="AS283:AS346" si="536">_xlfn.POISSON.DIST(1,K283,FALSE) * _xlfn.POISSON.DIST(5,L283,FALSE)</f>
        <v>2.8737884247316357E-3</v>
      </c>
      <c r="AT283" s="13">
        <f t="shared" ref="AT283:AT346" si="537">_xlfn.POISSON.DIST(2,K283,FALSE) * _xlfn.POISSON.DIST(5,L283,FALSE)</f>
        <v>1.2402146781315536E-3</v>
      </c>
      <c r="AU283" s="13">
        <f t="shared" ref="AU283:AU346" si="538">_xlfn.POISSON.DIST(3,K283,FALSE) * _xlfn.POISSON.DIST(5,L283,FALSE)</f>
        <v>3.5681876337076781E-4</v>
      </c>
      <c r="AV283" s="13">
        <f t="shared" ref="AV283:AV346" si="539">_xlfn.POISSON.DIST(4,K283,FALSE) * _xlfn.POISSON.DIST(5,L283,FALSE)</f>
        <v>7.6994510792230807E-5</v>
      </c>
      <c r="AW283" s="13">
        <f t="shared" ref="AW283:AW346" si="540">_xlfn.POISSON.DIST(6,K283,FALSE) * _xlfn.POISSON.DIST(6,L283,FALSE)</f>
        <v>4.0694565470808708E-7</v>
      </c>
      <c r="AX283" s="13">
        <f t="shared" ref="AX283:AX346" si="541">_xlfn.POISSON.DIST(6,K283,FALSE) * _xlfn.POISSON.DIST(0,L283,FALSE)</f>
        <v>6.7552096095900476E-5</v>
      </c>
      <c r="AY283" s="13">
        <f t="shared" ref="AY283:AY346" si="542">_xlfn.POISSON.DIST(6,K283,FALSE) * _xlfn.POISSON.DIST(1,L283,FALSE)</f>
        <v>8.6266830722262373E-5</v>
      </c>
      <c r="AZ283" s="13">
        <f t="shared" ref="AZ283:AZ346" si="543">_xlfn.POISSON.DIST(6,K283,FALSE) * _xlfn.POISSON.DIST(2,L283,FALSE)</f>
        <v>5.508316183333873E-5</v>
      </c>
      <c r="BA283" s="13">
        <f t="shared" ref="BA283:BA346" si="544">_xlfn.POISSON.DIST(6,K283,FALSE) * _xlfn.POISSON.DIST(3,L283,FALSE)</f>
        <v>2.3447828032741052E-5</v>
      </c>
      <c r="BB283" s="13">
        <f t="shared" ref="BB283:BB346" si="545">_xlfn.POISSON.DIST(6,K283,FALSE) * _xlfn.POISSON.DIST(4,L283,FALSE)</f>
        <v>7.4859624223708813E-6</v>
      </c>
      <c r="BC283" s="13">
        <f t="shared" ref="BC283:BC346" si="546">_xlfn.POISSON.DIST(6,K283,FALSE) * _xlfn.POISSON.DIST(5,L283,FALSE)</f>
        <v>1.9119769493668663E-6</v>
      </c>
      <c r="BD283" s="13">
        <f t="shared" ref="BD283:BD346" si="547">_xlfn.POISSON.DIST(0,K283,FALSE) * _xlfn.POISSON.DIST(6,L283,FALSE)</f>
        <v>7.0865765543254636E-4</v>
      </c>
      <c r="BE283" s="13">
        <f t="shared" ref="BE283:BE346" si="548">_xlfn.POISSON.DIST(1,K283,FALSE) * _xlfn.POISSON.DIST(6,L283,FALSE)</f>
        <v>6.1165785099145606E-4</v>
      </c>
      <c r="BF283" s="13">
        <f t="shared" ref="BF283:BF346" si="549">_xlfn.POISSON.DIST(2,K283,FALSE) * _xlfn.POISSON.DIST(6,L283,FALSE)</f>
        <v>2.639676039703048E-4</v>
      </c>
      <c r="BG283" s="13">
        <f t="shared" ref="BG283:BG346" si="550">_xlfn.POISSON.DIST(3,K283,FALSE) * _xlfn.POISSON.DIST(6,L283,FALSE)</f>
        <v>7.5945395325048595E-5</v>
      </c>
      <c r="BH283" s="13">
        <f t="shared" ref="BH283:BH346" si="551">_xlfn.POISSON.DIST(4,K283,FALSE) * _xlfn.POISSON.DIST(6,L283,FALSE)</f>
        <v>1.6387531038828021E-5</v>
      </c>
      <c r="BI283" s="13">
        <f t="shared" ref="BI283:BI346" si="552">_xlfn.POISSON.DIST(5,K283,FALSE) * _xlfn.POISSON.DIST(6,L283,FALSE)</f>
        <v>2.8288869643684893E-6</v>
      </c>
      <c r="BJ283" s="14">
        <f t="shared" ref="BJ283:BJ346" si="553">SUM(N283,Q283,T283,W283,X283,Y283,AD283,AE283,AF283,AG283,AM283,AN283,AO283,AP283,AQ283,AX283,AY283,AZ283,BA283,BB283,BC283)</f>
        <v>0.25156092050876699</v>
      </c>
      <c r="BK283" s="14">
        <f t="shared" ref="BK283:BK346" si="554">SUM(M283,P283,S283,V283,AC283,AL283,AY283)</f>
        <v>0.28780553106570267</v>
      </c>
      <c r="BL283" s="14">
        <f t="shared" ref="BL283:BL346" si="555">SUM(O283,R283,U283,AA283,AB283,AH283,AI283,AJ283,AK283,AR283,AS283,AT283,AU283,AV283,BD283,BE283,BF283,BG283,BH283,BI283)</f>
        <v>0.41949046036566834</v>
      </c>
      <c r="BM283" s="14">
        <f t="shared" ref="BM283:BM346" si="556">SUM(S283:BI283)</f>
        <v>0.36080496524763805</v>
      </c>
      <c r="BN283" s="14">
        <f t="shared" ref="BN283:BN346" si="557">SUM(M283:R283)</f>
        <v>0.63879827814901913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1.2639</v>
      </c>
      <c r="F284" s="10">
        <f>VLOOKUP(B284,home!$B$2:$E$405,3,FALSE)</f>
        <v>0.85709999999999997</v>
      </c>
      <c r="G284" s="10">
        <f>VLOOKUP(C284,away!$B$2:$E$405,4,FALSE)</f>
        <v>1.1868000000000001</v>
      </c>
      <c r="H284" s="10">
        <f>VLOOKUP(A284,away!$A$2:$E$405,3,FALSE)</f>
        <v>1.1389</v>
      </c>
      <c r="I284" s="10">
        <f>VLOOKUP(C284,away!$B$2:$E$405,3,FALSE)</f>
        <v>0.65849999999999997</v>
      </c>
      <c r="J284" s="10">
        <f>VLOOKUP(B284,home!$B$2:$E$405,4,FALSE)</f>
        <v>1.0244</v>
      </c>
      <c r="K284" s="12">
        <f t="shared" si="502"/>
        <v>1.285647017292</v>
      </c>
      <c r="L284" s="12">
        <f t="shared" si="503"/>
        <v>0.76826481186000006</v>
      </c>
      <c r="M284" s="13">
        <f t="shared" si="504"/>
        <v>0.12823229833293587</v>
      </c>
      <c r="N284" s="13">
        <f t="shared" si="505"/>
        <v>0.16486147187223693</v>
      </c>
      <c r="O284" s="13">
        <f t="shared" si="506"/>
        <v>9.8516362553128359E-2</v>
      </c>
      <c r="P284" s="13">
        <f t="shared" si="507"/>
        <v>0.12665726767088678</v>
      </c>
      <c r="Q284" s="13">
        <f t="shared" si="508"/>
        <v>0.10597682978945519</v>
      </c>
      <c r="R284" s="13">
        <f t="shared" si="509"/>
        <v>3.7843327371005361E-2</v>
      </c>
      <c r="S284" s="13">
        <f t="shared" si="510"/>
        <v>3.1275395634342958E-2</v>
      </c>
      <c r="T284" s="13">
        <f t="shared" si="511"/>
        <v>8.1418269199715024E-2</v>
      </c>
      <c r="U284" s="13">
        <f t="shared" si="512"/>
        <v>4.8653160958937756E-2</v>
      </c>
      <c r="V284" s="13">
        <f t="shared" si="513"/>
        <v>3.4323612588417511E-3</v>
      </c>
      <c r="W284" s="13">
        <f t="shared" si="514"/>
        <v>4.5416265040291698E-2</v>
      </c>
      <c r="X284" s="13">
        <f t="shared" si="515"/>
        <v>3.4891718316563597E-2</v>
      </c>
      <c r="Y284" s="13">
        <f t="shared" si="516"/>
        <v>1.3403039703973427E-2</v>
      </c>
      <c r="Z284" s="13">
        <f t="shared" si="517"/>
        <v>9.6912322609472735E-3</v>
      </c>
      <c r="AA284" s="13">
        <f t="shared" si="518"/>
        <v>1.2459503850170868E-2</v>
      </c>
      <c r="AB284" s="13">
        <f t="shared" si="519"/>
        <v>8.0092619809551836E-3</v>
      </c>
      <c r="AC284" s="13">
        <f t="shared" si="520"/>
        <v>2.118876758995134E-4</v>
      </c>
      <c r="AD284" s="13">
        <f t="shared" si="521"/>
        <v>1.459732142139848E-2</v>
      </c>
      <c r="AE284" s="13">
        <f t="shared" si="522"/>
        <v>1.1214608395470652E-2</v>
      </c>
      <c r="AF284" s="13">
        <f t="shared" si="523"/>
        <v>4.307894504514919E-3</v>
      </c>
      <c r="AG284" s="13">
        <f t="shared" si="524"/>
        <v>1.1032012536746271E-3</v>
      </c>
      <c r="AH284" s="13">
        <f t="shared" si="525"/>
        <v>1.8613581824120549E-3</v>
      </c>
      <c r="AI284" s="13">
        <f t="shared" si="526"/>
        <v>2.3930495953301172E-3</v>
      </c>
      <c r="AJ284" s="13">
        <f t="shared" si="527"/>
        <v>1.5383085372339964E-3</v>
      </c>
      <c r="AK284" s="13">
        <f t="shared" si="528"/>
        <v>6.5924059418990264E-4</v>
      </c>
      <c r="AL284" s="13">
        <f t="shared" si="529"/>
        <v>8.3714054669403981E-6</v>
      </c>
      <c r="AM284" s="13">
        <f t="shared" si="530"/>
        <v>3.7534005491747149E-3</v>
      </c>
      <c r="AN284" s="13">
        <f t="shared" si="531"/>
        <v>2.8836055667469328E-3</v>
      </c>
      <c r="AO284" s="13">
        <f t="shared" si="532"/>
        <v>1.1076863441076407E-3</v>
      </c>
      <c r="AP284" s="13">
        <f t="shared" si="533"/>
        <v>2.8366548025191587E-4</v>
      </c>
      <c r="AQ284" s="13">
        <f t="shared" si="534"/>
        <v>5.4482551704228679E-5</v>
      </c>
      <c r="AR284" s="13">
        <f t="shared" si="535"/>
        <v>2.8600319876297391E-4</v>
      </c>
      <c r="AS284" s="13">
        <f t="shared" si="536"/>
        <v>3.6769915942558848E-4</v>
      </c>
      <c r="AT284" s="13">
        <f t="shared" si="537"/>
        <v>2.3636566378814174E-4</v>
      </c>
      <c r="AU284" s="13">
        <f t="shared" si="538"/>
        <v>1.0129427021315609E-4</v>
      </c>
      <c r="AV284" s="13">
        <f t="shared" si="539"/>
        <v>3.2557169092078481E-5</v>
      </c>
      <c r="AW284" s="13">
        <f t="shared" si="540"/>
        <v>2.296828483220714E-7</v>
      </c>
      <c r="AX284" s="13">
        <f t="shared" si="541"/>
        <v>8.0425803679143868E-4</v>
      </c>
      <c r="AY284" s="13">
        <f t="shared" si="542"/>
        <v>6.1788314932246754E-4</v>
      </c>
      <c r="AZ284" s="13">
        <f t="shared" si="543"/>
        <v>2.3734894073284497E-4</v>
      </c>
      <c r="BA284" s="13">
        <f t="shared" si="544"/>
        <v>6.0782279765763136E-5</v>
      </c>
      <c r="BB284" s="13">
        <f t="shared" si="545"/>
        <v>1.1674221682166475E-5</v>
      </c>
      <c r="BC284" s="13">
        <f t="shared" si="546"/>
        <v>1.7937787448523128E-6</v>
      </c>
      <c r="BD284" s="13">
        <f t="shared" si="547"/>
        <v>3.6621032281499042E-5</v>
      </c>
      <c r="BE284" s="13">
        <f t="shared" si="548"/>
        <v>4.7081720922863289E-5</v>
      </c>
      <c r="BF284" s="13">
        <f t="shared" si="549"/>
        <v>3.0265237036726773E-5</v>
      </c>
      <c r="BG284" s="13">
        <f t="shared" si="550"/>
        <v>1.2970137241301053E-5</v>
      </c>
      <c r="BH284" s="13">
        <f t="shared" si="551"/>
        <v>4.1687545645366451E-6</v>
      </c>
      <c r="BI284" s="13">
        <f t="shared" si="552"/>
        <v>1.0719093743437895E-6</v>
      </c>
      <c r="BJ284" s="14">
        <f t="shared" si="553"/>
        <v>0.48700720039631951</v>
      </c>
      <c r="BK284" s="14">
        <f t="shared" si="554"/>
        <v>0.2904354651276963</v>
      </c>
      <c r="BL284" s="14">
        <f t="shared" si="555"/>
        <v>0.21308967187606687</v>
      </c>
      <c r="BM284" s="14">
        <f t="shared" si="556"/>
        <v>0.33751835860490736</v>
      </c>
      <c r="BN284" s="14">
        <f t="shared" si="557"/>
        <v>0.66208755758964855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1.2639</v>
      </c>
      <c r="F285" s="10">
        <f>VLOOKUP(B285,home!$B$2:$E$405,3,FALSE)</f>
        <v>1.3187</v>
      </c>
      <c r="G285" s="10">
        <f>VLOOKUP(C285,away!$B$2:$E$405,4,FALSE)</f>
        <v>0.98899999999999999</v>
      </c>
      <c r="H285" s="10">
        <f>VLOOKUP(A285,away!$A$2:$E$405,3,FALSE)</f>
        <v>1.1389</v>
      </c>
      <c r="I285" s="10">
        <f>VLOOKUP(C285,away!$B$2:$E$405,3,FALSE)</f>
        <v>1.0244</v>
      </c>
      <c r="J285" s="10">
        <f>VLOOKUP(B285,home!$B$2:$E$405,4,FALSE)</f>
        <v>0.439</v>
      </c>
      <c r="K285" s="12">
        <f t="shared" si="502"/>
        <v>1.6483711757700001</v>
      </c>
      <c r="L285" s="12">
        <f t="shared" si="503"/>
        <v>0.51217654124000001</v>
      </c>
      <c r="M285" s="13">
        <f t="shared" si="504"/>
        <v>0.11526197280284962</v>
      </c>
      <c r="N285" s="13">
        <f t="shared" si="505"/>
        <v>0.18999451363060299</v>
      </c>
      <c r="O285" s="13">
        <f t="shared" si="506"/>
        <v>5.9034478566662461E-2</v>
      </c>
      <c r="P285" s="13">
        <f t="shared" si="507"/>
        <v>9.7310732845898279E-2</v>
      </c>
      <c r="Q285" s="13">
        <f t="shared" si="508"/>
        <v>0.15659073991156322</v>
      </c>
      <c r="R285" s="13">
        <f t="shared" si="509"/>
        <v>1.5118037523090044E-2</v>
      </c>
      <c r="S285" s="13">
        <f t="shared" si="510"/>
        <v>2.0538818000284294E-2</v>
      </c>
      <c r="T285" s="13">
        <f t="shared" si="511"/>
        <v>8.0202103558116869E-2</v>
      </c>
      <c r="U285" s="13">
        <f t="shared" si="512"/>
        <v>2.4920137287270917E-2</v>
      </c>
      <c r="V285" s="13">
        <f t="shared" si="513"/>
        <v>1.9266713159737697E-3</v>
      </c>
      <c r="W285" s="13">
        <f t="shared" si="514"/>
        <v>8.6039887354239244E-2</v>
      </c>
      <c r="X285" s="13">
        <f t="shared" si="515"/>
        <v>4.4067611913773473E-2</v>
      </c>
      <c r="Y285" s="13">
        <f t="shared" si="516"/>
        <v>1.1285198525351555E-2</v>
      </c>
      <c r="Z285" s="13">
        <f t="shared" si="517"/>
        <v>2.5810347229709321E-3</v>
      </c>
      <c r="AA285" s="13">
        <f t="shared" si="518"/>
        <v>4.2545032410067924E-3</v>
      </c>
      <c r="AB285" s="13">
        <f t="shared" si="519"/>
        <v>3.5065002548478217E-3</v>
      </c>
      <c r="AC285" s="13">
        <f t="shared" si="520"/>
        <v>1.0166286479369952E-4</v>
      </c>
      <c r="AD285" s="13">
        <f t="shared" si="521"/>
        <v>3.5456417570306431E-2</v>
      </c>
      <c r="AE285" s="13">
        <f t="shared" si="522"/>
        <v>1.815994531592071E-2</v>
      </c>
      <c r="AF285" s="13">
        <f t="shared" si="523"/>
        <v>4.6505489905079031E-3</v>
      </c>
      <c r="AG285" s="13">
        <f t="shared" si="524"/>
        <v>7.93967365608504E-4</v>
      </c>
      <c r="AH285" s="13">
        <f t="shared" si="525"/>
        <v>3.3048635930789838E-4</v>
      </c>
      <c r="AI285" s="13">
        <f t="shared" si="526"/>
        <v>5.447641886683072E-4</v>
      </c>
      <c r="AJ285" s="13">
        <f t="shared" si="527"/>
        <v>4.4898679309628392E-4</v>
      </c>
      <c r="AK285" s="13">
        <f t="shared" si="528"/>
        <v>2.4669896268044112E-4</v>
      </c>
      <c r="AL285" s="13">
        <f t="shared" si="529"/>
        <v>3.4331836027862236E-6</v>
      </c>
      <c r="AM285" s="13">
        <f t="shared" si="530"/>
        <v>1.1689067343791621E-2</v>
      </c>
      <c r="AN285" s="13">
        <f t="shared" si="531"/>
        <v>5.9868660824646267E-3</v>
      </c>
      <c r="AO285" s="13">
        <f t="shared" si="532"/>
        <v>1.5331661814919002E-3</v>
      </c>
      <c r="AP285" s="13">
        <f t="shared" si="533"/>
        <v>2.6175058399421989E-4</v>
      </c>
      <c r="AQ285" s="13">
        <f t="shared" si="534"/>
        <v>3.3515627194427409E-5</v>
      </c>
      <c r="AR285" s="13">
        <f t="shared" si="535"/>
        <v>3.3853472087463864E-5</v>
      </c>
      <c r="AS285" s="13">
        <f t="shared" si="536"/>
        <v>5.5803087588709683E-5</v>
      </c>
      <c r="AT285" s="13">
        <f t="shared" si="537"/>
        <v>4.5992100550098849E-5</v>
      </c>
      <c r="AU285" s="13">
        <f t="shared" si="538"/>
        <v>2.5270684286632837E-5</v>
      </c>
      <c r="AV285" s="13">
        <f t="shared" si="539"/>
        <v>1.0413866892517359E-5</v>
      </c>
      <c r="AW285" s="13">
        <f t="shared" si="540"/>
        <v>8.0513595887895553E-8</v>
      </c>
      <c r="AX285" s="13">
        <f t="shared" si="541"/>
        <v>3.2113202801900844E-3</v>
      </c>
      <c r="AY285" s="13">
        <f t="shared" si="542"/>
        <v>1.6447629139216249E-3</v>
      </c>
      <c r="AZ285" s="13">
        <f t="shared" si="543"/>
        <v>4.2120449020610076E-4</v>
      </c>
      <c r="BA285" s="13">
        <f t="shared" si="544"/>
        <v>7.1910352982839404E-5</v>
      </c>
      <c r="BB285" s="13">
        <f t="shared" si="545"/>
        <v>9.207698967524549E-6</v>
      </c>
      <c r="BC285" s="13">
        <f t="shared" si="546"/>
        <v>9.4319348199316867E-7</v>
      </c>
      <c r="BD285" s="13">
        <f t="shared" si="547"/>
        <v>2.8898257071203537E-6</v>
      </c>
      <c r="BE285" s="13">
        <f t="shared" si="548"/>
        <v>4.7635053986163491E-6</v>
      </c>
      <c r="BF285" s="13">
        <f t="shared" si="549"/>
        <v>3.926012497351988E-6</v>
      </c>
      <c r="BG285" s="13">
        <f t="shared" si="550"/>
        <v>2.157175278782604E-6</v>
      </c>
      <c r="BH285" s="13">
        <f t="shared" si="551"/>
        <v>8.8895638765721462E-7</v>
      </c>
      <c r="BI285" s="13">
        <f t="shared" si="552"/>
        <v>2.9306601718615499E-7</v>
      </c>
      <c r="BJ285" s="14">
        <f t="shared" si="553"/>
        <v>0.6521046488846779</v>
      </c>
      <c r="BK285" s="14">
        <f t="shared" si="554"/>
        <v>0.2367880539273241</v>
      </c>
      <c r="BL285" s="14">
        <f t="shared" si="555"/>
        <v>0.1085908449293231</v>
      </c>
      <c r="BM285" s="14">
        <f t="shared" si="556"/>
        <v>0.36510942478330377</v>
      </c>
      <c r="BN285" s="14">
        <f t="shared" si="557"/>
        <v>0.63331047528066664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1.3841000000000001</v>
      </c>
      <c r="F286" s="10">
        <f>VLOOKUP(B286,home!$B$2:$E$405,3,FALSE)</f>
        <v>0.96330000000000005</v>
      </c>
      <c r="G286" s="10">
        <f>VLOOKUP(C286,away!$B$2:$E$405,4,FALSE)</f>
        <v>1.0386</v>
      </c>
      <c r="H286" s="10">
        <f>VLOOKUP(A286,away!$A$2:$E$405,3,FALSE)</f>
        <v>1.1721999999999999</v>
      </c>
      <c r="I286" s="10">
        <f>VLOOKUP(C286,away!$B$2:$E$405,3,FALSE)</f>
        <v>1.173</v>
      </c>
      <c r="J286" s="10">
        <f>VLOOKUP(B286,home!$B$2:$E$405,4,FALSE)</f>
        <v>1.1375</v>
      </c>
      <c r="K286" s="12">
        <f t="shared" si="502"/>
        <v>1.3847690462580002</v>
      </c>
      <c r="L286" s="12">
        <f t="shared" si="503"/>
        <v>1.5640518074999998</v>
      </c>
      <c r="M286" s="13">
        <f t="shared" si="504"/>
        <v>5.2401458516508168E-2</v>
      </c>
      <c r="N286" s="13">
        <f t="shared" si="505"/>
        <v>7.2563917732433175E-2</v>
      </c>
      <c r="O286" s="13">
        <f t="shared" si="506"/>
        <v>8.1958595908380866E-2</v>
      </c>
      <c r="P286" s="13">
        <f t="shared" si="507"/>
        <v>0.11349372668869341</v>
      </c>
      <c r="Q286" s="13">
        <f t="shared" si="508"/>
        <v>5.0242133575542754E-2</v>
      </c>
      <c r="R286" s="13">
        <f t="shared" si="509"/>
        <v>6.4093745035332592E-2</v>
      </c>
      <c r="S286" s="13">
        <f t="shared" si="510"/>
        <v>6.1452612018566055E-2</v>
      </c>
      <c r="T286" s="13">
        <f t="shared" si="511"/>
        <v>7.8581299831484083E-2</v>
      </c>
      <c r="U286" s="13">
        <f t="shared" si="512"/>
        <v>8.8755034183680956E-2</v>
      </c>
      <c r="V286" s="13">
        <f t="shared" si="513"/>
        <v>1.4788574699572661E-2</v>
      </c>
      <c r="W286" s="13">
        <f t="shared" si="514"/>
        <v>2.3191250464457129E-2</v>
      </c>
      <c r="X286" s="13">
        <f t="shared" si="515"/>
        <v>3.6272317207119389E-2</v>
      </c>
      <c r="Y286" s="13">
        <f t="shared" si="516"/>
        <v>2.8365891645004214E-2</v>
      </c>
      <c r="Z286" s="13">
        <f t="shared" si="517"/>
        <v>3.341531259065203E-2</v>
      </c>
      <c r="AA286" s="13">
        <f t="shared" si="518"/>
        <v>4.6272490546570157E-2</v>
      </c>
      <c r="AB286" s="13">
        <f t="shared" si="519"/>
        <v>3.2038356301078152E-2</v>
      </c>
      <c r="AC286" s="13">
        <f t="shared" si="520"/>
        <v>2.001865146725677E-3</v>
      </c>
      <c r="AD286" s="13">
        <f t="shared" si="521"/>
        <v>8.0286314467991737E-3</v>
      </c>
      <c r="AE286" s="13">
        <f t="shared" si="522"/>
        <v>1.2557195526117589E-2</v>
      </c>
      <c r="AF286" s="13">
        <f t="shared" si="523"/>
        <v>9.8200521798775635E-3</v>
      </c>
      <c r="AG286" s="13">
        <f t="shared" si="524"/>
        <v>5.1196901205606054E-3</v>
      </c>
      <c r="AH286" s="13">
        <f t="shared" si="525"/>
        <v>1.3065820013896704E-2</v>
      </c>
      <c r="AI286" s="13">
        <f t="shared" si="526"/>
        <v>1.809314311922243E-2</v>
      </c>
      <c r="AJ286" s="13">
        <f t="shared" si="527"/>
        <v>1.2527412270507575E-2</v>
      </c>
      <c r="AK286" s="13">
        <f t="shared" si="528"/>
        <v>5.7825242473038482E-3</v>
      </c>
      <c r="AL286" s="13">
        <f t="shared" si="529"/>
        <v>1.7342962754254618E-4</v>
      </c>
      <c r="AM286" s="13">
        <f t="shared" si="530"/>
        <v>2.2235600622682152E-3</v>
      </c>
      <c r="AN286" s="13">
        <f t="shared" si="531"/>
        <v>3.4777631344754143E-3</v>
      </c>
      <c r="AO286" s="13">
        <f t="shared" si="532"/>
        <v>2.7197008582665687E-3</v>
      </c>
      <c r="AP286" s="13">
        <f t="shared" si="533"/>
        <v>1.4179176810770425E-3</v>
      </c>
      <c r="AQ286" s="13">
        <f t="shared" si="534"/>
        <v>5.5442417799368921E-4</v>
      </c>
      <c r="AR286" s="13">
        <f t="shared" si="535"/>
        <v>4.0871238818409603E-3</v>
      </c>
      <c r="AS286" s="13">
        <f t="shared" si="536"/>
        <v>5.6597226397952019E-3</v>
      </c>
      <c r="AT286" s="13">
        <f t="shared" si="537"/>
        <v>3.9187043609970077E-3</v>
      </c>
      <c r="AU286" s="13">
        <f t="shared" si="538"/>
        <v>1.8088335001816308E-3</v>
      </c>
      <c r="AV286" s="13">
        <f t="shared" si="539"/>
        <v>6.2620416022150923E-4</v>
      </c>
      <c r="AW286" s="13">
        <f t="shared" si="540"/>
        <v>1.0433962519189326E-5</v>
      </c>
      <c r="AX286" s="13">
        <f t="shared" si="541"/>
        <v>5.1318619112075573E-4</v>
      </c>
      <c r="AY286" s="13">
        <f t="shared" si="542"/>
        <v>8.0264978980645841E-4</v>
      </c>
      <c r="AZ286" s="13">
        <f t="shared" si="543"/>
        <v>6.2769292726814314E-4</v>
      </c>
      <c r="BA286" s="13">
        <f t="shared" si="544"/>
        <v>3.2724808581623507E-4</v>
      </c>
      <c r="BB286" s="13">
        <f t="shared" si="545"/>
        <v>1.2795824003044941E-4</v>
      </c>
      <c r="BC286" s="13">
        <f t="shared" si="546"/>
        <v>4.0026663320828623E-5</v>
      </c>
      <c r="BD286" s="13">
        <f t="shared" si="547"/>
        <v>1.0654122491449616E-3</v>
      </c>
      <c r="BE286" s="13">
        <f t="shared" si="548"/>
        <v>1.4753499041200593E-3</v>
      </c>
      <c r="BF286" s="13">
        <f t="shared" si="549"/>
        <v>1.0215094398125836E-3</v>
      </c>
      <c r="BG286" s="13">
        <f t="shared" si="550"/>
        <v>4.7151821757093851E-4</v>
      </c>
      <c r="BH286" s="13">
        <f t="shared" si="551"/>
        <v>1.6323595810974515E-4</v>
      </c>
      <c r="BI286" s="13">
        <f t="shared" si="552"/>
        <v>4.5208820405328516E-5</v>
      </c>
      <c r="BJ286" s="14">
        <f t="shared" si="553"/>
        <v>0.33757450754083934</v>
      </c>
      <c r="BK286" s="14">
        <f t="shared" si="554"/>
        <v>0.24511431648741497</v>
      </c>
      <c r="BL286" s="14">
        <f t="shared" si="555"/>
        <v>0.38292994475817332</v>
      </c>
      <c r="BM286" s="14">
        <f t="shared" si="556"/>
        <v>0.56348828809290152</v>
      </c>
      <c r="BN286" s="14">
        <f t="shared" si="557"/>
        <v>0.43475357745689097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1.3841000000000001</v>
      </c>
      <c r="F287" s="10">
        <f>VLOOKUP(B287,home!$B$2:$E$405,3,FALSE)</f>
        <v>1.2192000000000001</v>
      </c>
      <c r="G287" s="10">
        <f>VLOOKUP(C287,away!$B$2:$E$405,4,FALSE)</f>
        <v>1.4931000000000001</v>
      </c>
      <c r="H287" s="10">
        <f>VLOOKUP(A287,away!$A$2:$E$405,3,FALSE)</f>
        <v>1.1721999999999999</v>
      </c>
      <c r="I287" s="10">
        <f>VLOOKUP(C287,away!$B$2:$E$405,3,FALSE)</f>
        <v>0.62560000000000004</v>
      </c>
      <c r="J287" s="10">
        <f>VLOOKUP(B287,home!$B$2:$E$405,4,FALSE)</f>
        <v>0.63980000000000004</v>
      </c>
      <c r="K287" s="12">
        <f t="shared" si="502"/>
        <v>2.5195983664320005</v>
      </c>
      <c r="L287" s="12">
        <f t="shared" si="503"/>
        <v>0.46918345913600007</v>
      </c>
      <c r="M287" s="13">
        <f t="shared" si="504"/>
        <v>5.0348732920409173E-2</v>
      </c>
      <c r="N287" s="13">
        <f t="shared" si="505"/>
        <v>0.12685858521818405</v>
      </c>
      <c r="O287" s="13">
        <f t="shared" si="506"/>
        <v>2.3622792674712179E-2</v>
      </c>
      <c r="P287" s="13">
        <f t="shared" si="507"/>
        <v>5.9519949833766635E-2</v>
      </c>
      <c r="Q287" s="13">
        <f t="shared" si="508"/>
        <v>0.15981634204180564</v>
      </c>
      <c r="R287" s="13">
        <f t="shared" si="509"/>
        <v>5.5417117907870118E-3</v>
      </c>
      <c r="S287" s="13">
        <f t="shared" si="510"/>
        <v>1.7590434866624382E-2</v>
      </c>
      <c r="T287" s="13">
        <f t="shared" si="511"/>
        <v>7.4983184185636528E-2</v>
      </c>
      <c r="U287" s="13">
        <f t="shared" si="512"/>
        <v>1.3962887975303911E-2</v>
      </c>
      <c r="V287" s="13">
        <f t="shared" si="513"/>
        <v>2.3105111976825981E-3</v>
      </c>
      <c r="W287" s="13">
        <f t="shared" si="514"/>
        <v>0.13422433144589044</v>
      </c>
      <c r="X287" s="13">
        <f t="shared" si="515"/>
        <v>6.2975836127999868E-2</v>
      </c>
      <c r="Y287" s="13">
        <f t="shared" si="516"/>
        <v>1.4773610318258431E-2</v>
      </c>
      <c r="Z287" s="13">
        <f t="shared" si="517"/>
        <v>8.6669316917873588E-4</v>
      </c>
      <c r="AA287" s="13">
        <f t="shared" si="518"/>
        <v>2.1837186932605166E-3</v>
      </c>
      <c r="AB287" s="13">
        <f t="shared" si="519"/>
        <v>2.7510470261431106E-3</v>
      </c>
      <c r="AC287" s="13">
        <f t="shared" si="520"/>
        <v>1.7071123566532584E-4</v>
      </c>
      <c r="AD287" s="13">
        <f t="shared" si="521"/>
        <v>8.4547851561623255E-2</v>
      </c>
      <c r="AE287" s="13">
        <f t="shared" si="522"/>
        <v>3.9668453458199464E-2</v>
      </c>
      <c r="AF287" s="13">
        <f t="shared" si="523"/>
        <v>9.3058911060467236E-3</v>
      </c>
      <c r="AG287" s="13">
        <f t="shared" si="524"/>
        <v>1.4553900598259799E-3</v>
      </c>
      <c r="AH287" s="13">
        <f t="shared" si="525"/>
        <v>1.0165952478120545E-4</v>
      </c>
      <c r="AI287" s="13">
        <f t="shared" si="526"/>
        <v>2.5614117257097876E-4</v>
      </c>
      <c r="AJ287" s="13">
        <f t="shared" si="527"/>
        <v>3.2268643999290765E-4</v>
      </c>
      <c r="AK287" s="13">
        <f t="shared" si="528"/>
        <v>2.7101340902529596E-4</v>
      </c>
      <c r="AL287" s="13">
        <f t="shared" si="529"/>
        <v>8.0722779649072713E-6</v>
      </c>
      <c r="AM287" s="13">
        <f t="shared" si="530"/>
        <v>4.2605325736000219E-2</v>
      </c>
      <c r="AN287" s="13">
        <f t="shared" si="531"/>
        <v>1.9989714106432632E-2</v>
      </c>
      <c r="AO287" s="13">
        <f t="shared" si="532"/>
        <v>4.6894216057978789E-3</v>
      </c>
      <c r="AP287" s="13">
        <f t="shared" si="533"/>
        <v>7.3339968345178174E-4</v>
      </c>
      <c r="AQ287" s="13">
        <f t="shared" si="534"/>
        <v>8.60247501027886E-5</v>
      </c>
      <c r="AR287" s="13">
        <f t="shared" si="535"/>
        <v>9.539393498193583E-6</v>
      </c>
      <c r="AS287" s="13">
        <f t="shared" si="536"/>
        <v>2.4035440274800602E-5</v>
      </c>
      <c r="AT287" s="13">
        <f t="shared" si="537"/>
        <v>3.0279828026430756E-5</v>
      </c>
      <c r="AU287" s="13">
        <f t="shared" si="538"/>
        <v>2.5431001743745615E-5</v>
      </c>
      <c r="AV287" s="13">
        <f t="shared" si="539"/>
        <v>1.6018977612567703E-5</v>
      </c>
      <c r="AW287" s="13">
        <f t="shared" si="540"/>
        <v>2.6507429705607824E-7</v>
      </c>
      <c r="AX287" s="13">
        <f t="shared" si="541"/>
        <v>1.7891384854288261E-2</v>
      </c>
      <c r="AY287" s="13">
        <f t="shared" si="542"/>
        <v>8.3943418346684069E-3</v>
      </c>
      <c r="AZ287" s="13">
        <f t="shared" si="543"/>
        <v>1.9692431695798799E-3</v>
      </c>
      <c r="BA287" s="13">
        <f t="shared" si="544"/>
        <v>3.0797877406114297E-4</v>
      </c>
      <c r="BB287" s="13">
        <f t="shared" si="545"/>
        <v>3.6124636638617917E-5</v>
      </c>
      <c r="BC287" s="13">
        <f t="shared" si="546"/>
        <v>3.3898163956275697E-6</v>
      </c>
      <c r="BD287" s="13">
        <f t="shared" si="547"/>
        <v>7.4595427325698828E-7</v>
      </c>
      <c r="BE287" s="13">
        <f t="shared" si="548"/>
        <v>1.879505168331278E-6</v>
      </c>
      <c r="BF287" s="13">
        <f t="shared" si="549"/>
        <v>2.3677990759139953E-6</v>
      </c>
      <c r="BG287" s="13">
        <f t="shared" si="550"/>
        <v>1.9886342279040345E-6</v>
      </c>
      <c r="BH287" s="13">
        <f t="shared" si="551"/>
        <v>1.2526398880144421E-6</v>
      </c>
      <c r="BI287" s="13">
        <f t="shared" si="552"/>
        <v>6.3122988311375014E-7</v>
      </c>
      <c r="BJ287" s="14">
        <f t="shared" si="553"/>
        <v>0.80531582449088746</v>
      </c>
      <c r="BK287" s="14">
        <f t="shared" si="554"/>
        <v>0.13834275416678143</v>
      </c>
      <c r="BL287" s="14">
        <f t="shared" si="555"/>
        <v>4.9127829110249391E-2</v>
      </c>
      <c r="BM287" s="14">
        <f t="shared" si="556"/>
        <v>0.55955090969706112</v>
      </c>
      <c r="BN287" s="14">
        <f t="shared" si="557"/>
        <v>0.42570811447966472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1.8351999999999999</v>
      </c>
      <c r="F291" s="10">
        <f>VLOOKUP(B291,home!$B$2:$E$405,3,FALSE)</f>
        <v>0.64400000000000002</v>
      </c>
      <c r="G291" s="10">
        <f>VLOOKUP(C291,away!$B$2:$E$405,4,FALSE)</f>
        <v>0.9536</v>
      </c>
      <c r="H291" s="10">
        <f>VLOOKUP(A291,away!$A$2:$E$405,3,FALSE)</f>
        <v>1.2273000000000001</v>
      </c>
      <c r="I291" s="10">
        <f>VLOOKUP(C291,away!$B$2:$E$405,3,FALSE)</f>
        <v>0.9506</v>
      </c>
      <c r="J291" s="10">
        <f>VLOOKUP(B291,home!$B$2:$E$405,4,FALSE)</f>
        <v>1.1111</v>
      </c>
      <c r="K291" s="12">
        <f t="shared" si="502"/>
        <v>1.1270300876799999</v>
      </c>
      <c r="L291" s="12">
        <f t="shared" si="503"/>
        <v>1.296288570318</v>
      </c>
      <c r="M291" s="13">
        <f t="shared" si="504"/>
        <v>8.8627006149890469E-2</v>
      </c>
      <c r="N291" s="13">
        <f t="shared" si="505"/>
        <v>9.9885302511926941E-2</v>
      </c>
      <c r="O291" s="13">
        <f t="shared" si="506"/>
        <v>0.11488617509360613</v>
      </c>
      <c r="P291" s="13">
        <f t="shared" si="507"/>
        <v>0.12948017598896672</v>
      </c>
      <c r="Q291" s="13">
        <f t="shared" si="508"/>
        <v>5.6286870623980176E-2</v>
      </c>
      <c r="R291" s="13">
        <f t="shared" si="509"/>
        <v>7.4462817830697053E-2</v>
      </c>
      <c r="S291" s="13">
        <f t="shared" si="510"/>
        <v>4.7291217153888135E-2</v>
      </c>
      <c r="T291" s="13">
        <f t="shared" si="511"/>
        <v>7.2964027048833507E-2</v>
      </c>
      <c r="U291" s="13">
        <f t="shared" si="512"/>
        <v>8.3921836108630354E-2</v>
      </c>
      <c r="V291" s="13">
        <f t="shared" si="513"/>
        <v>7.6767108780738972E-3</v>
      </c>
      <c r="W291" s="13">
        <f t="shared" si="514"/>
        <v>2.1145665578192398E-2</v>
      </c>
      <c r="X291" s="13">
        <f t="shared" si="515"/>
        <v>2.7410884600777573E-2</v>
      </c>
      <c r="Y291" s="13">
        <f t="shared" si="516"/>
        <v>1.7766208205146818E-2</v>
      </c>
      <c r="Z291" s="13">
        <f t="shared" si="517"/>
        <v>3.2175099889201322E-2</v>
      </c>
      <c r="AA291" s="13">
        <f t="shared" si="518"/>
        <v>3.6262305649239317E-2</v>
      </c>
      <c r="AB291" s="13">
        <f t="shared" si="519"/>
        <v>2.0434354757670574E-2</v>
      </c>
      <c r="AC291" s="13">
        <f t="shared" si="520"/>
        <v>7.0095865716452116E-4</v>
      </c>
      <c r="AD291" s="13">
        <f t="shared" si="521"/>
        <v>5.9579503326605355E-3</v>
      </c>
      <c r="AE291" s="13">
        <f t="shared" si="522"/>
        <v>7.7232229187501802E-3</v>
      </c>
      <c r="AF291" s="13">
        <f t="shared" si="523"/>
        <v>5.0057627977969409E-3</v>
      </c>
      <c r="AG291" s="13">
        <f t="shared" si="524"/>
        <v>2.1629710335024093E-3</v>
      </c>
      <c r="AH291" s="13">
        <f t="shared" si="525"/>
        <v>1.0427053558802904E-2</v>
      </c>
      <c r="AI291" s="13">
        <f t="shared" si="526"/>
        <v>1.175160308662169E-2</v>
      </c>
      <c r="AJ291" s="13">
        <f t="shared" si="527"/>
        <v>6.6222051285479023E-3</v>
      </c>
      <c r="AK291" s="13">
        <f t="shared" si="528"/>
        <v>2.4878081422207623E-3</v>
      </c>
      <c r="AL291" s="13">
        <f t="shared" si="529"/>
        <v>4.0962796435729153E-5</v>
      </c>
      <c r="AM291" s="13">
        <f t="shared" si="530"/>
        <v>1.3429578571622972E-3</v>
      </c>
      <c r="AN291" s="13">
        <f t="shared" si="531"/>
        <v>1.7408609206582394E-3</v>
      </c>
      <c r="AO291" s="13">
        <f t="shared" si="532"/>
        <v>1.1283290569812732E-3</v>
      </c>
      <c r="AP291" s="13">
        <f t="shared" si="533"/>
        <v>4.8754668670750395E-4</v>
      </c>
      <c r="AQ291" s="13">
        <f t="shared" si="534"/>
        <v>1.5800029936883703E-4</v>
      </c>
      <c r="AR291" s="13">
        <f t="shared" si="535"/>
        <v>2.7032940700739663E-3</v>
      </c>
      <c r="AS291" s="13">
        <f t="shared" si="536"/>
        <v>3.0466937528202858E-3</v>
      </c>
      <c r="AT291" s="13">
        <f t="shared" si="537"/>
        <v>1.7168577636875778E-3</v>
      </c>
      <c r="AU291" s="13">
        <f t="shared" si="538"/>
        <v>6.4498345198096645E-4</v>
      </c>
      <c r="AV291" s="13">
        <f t="shared" si="539"/>
        <v>1.8172893910956448E-4</v>
      </c>
      <c r="AW291" s="13">
        <f t="shared" si="540"/>
        <v>1.6623570079155519E-6</v>
      </c>
      <c r="AX291" s="13">
        <f t="shared" si="541"/>
        <v>2.5225898525136145E-4</v>
      </c>
      <c r="AY291" s="13">
        <f t="shared" si="542"/>
        <v>3.2700043934135684E-4</v>
      </c>
      <c r="AZ291" s="13">
        <f t="shared" si="543"/>
        <v>2.1194346600358267E-4</v>
      </c>
      <c r="BA291" s="13">
        <f t="shared" si="544"/>
        <v>9.1579964178008604E-5</v>
      </c>
      <c r="BB291" s="13">
        <f t="shared" si="545"/>
        <v>2.9678515208521105E-5</v>
      </c>
      <c r="BC291" s="13">
        <f t="shared" si="546"/>
        <v>7.6943840097629695E-6</v>
      </c>
      <c r="BD291" s="13">
        <f t="shared" si="547"/>
        <v>5.8404153420755101E-4</v>
      </c>
      <c r="BE291" s="13">
        <f t="shared" si="548"/>
        <v>6.5823238150669778E-4</v>
      </c>
      <c r="BF291" s="13">
        <f t="shared" si="549"/>
        <v>3.7092384932165445E-4</v>
      </c>
      <c r="BG291" s="13">
        <f t="shared" si="550"/>
        <v>1.3934744614119577E-4</v>
      </c>
      <c r="BH291" s="13">
        <f t="shared" si="551"/>
        <v>3.9262191110624001E-5</v>
      </c>
      <c r="BI291" s="13">
        <f t="shared" si="552"/>
        <v>8.8499341379830946E-6</v>
      </c>
      <c r="BJ291" s="14">
        <f t="shared" si="553"/>
        <v>0.32208671622643836</v>
      </c>
      <c r="BK291" s="14">
        <f t="shared" si="554"/>
        <v>0.27414403206376087</v>
      </c>
      <c r="BL291" s="14">
        <f t="shared" si="555"/>
        <v>0.37135037467013471</v>
      </c>
      <c r="BM291" s="14">
        <f t="shared" si="556"/>
        <v>0.43580253656813428</v>
      </c>
      <c r="BN291" s="14">
        <f t="shared" si="557"/>
        <v>0.56362834819906749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1.8351999999999999</v>
      </c>
      <c r="F292" s="10">
        <f>VLOOKUP(B292,home!$B$2:$E$405,3,FALSE)</f>
        <v>1.7833000000000001</v>
      </c>
      <c r="G292" s="10">
        <f>VLOOKUP(C292,away!$B$2:$E$405,4,FALSE)</f>
        <v>1.1393</v>
      </c>
      <c r="H292" s="10">
        <f>VLOOKUP(A292,away!$A$2:$E$405,3,FALSE)</f>
        <v>1.2273000000000001</v>
      </c>
      <c r="I292" s="10">
        <f>VLOOKUP(C292,away!$B$2:$E$405,3,FALSE)</f>
        <v>0.96289999999999998</v>
      </c>
      <c r="J292" s="10">
        <f>VLOOKUP(B292,home!$B$2:$E$405,4,FALSE)</f>
        <v>0.81479999999999997</v>
      </c>
      <c r="K292" s="12">
        <f t="shared" si="502"/>
        <v>3.7286009638880002</v>
      </c>
      <c r="L292" s="12">
        <f t="shared" si="503"/>
        <v>0.96290389011600008</v>
      </c>
      <c r="M292" s="13">
        <f t="shared" si="504"/>
        <v>9.1728719316015398E-3</v>
      </c>
      <c r="N292" s="13">
        <f t="shared" si="505"/>
        <v>3.4201979125790684E-2</v>
      </c>
      <c r="O292" s="13">
        <f t="shared" si="506"/>
        <v>8.8325940664749913E-3</v>
      </c>
      <c r="P292" s="13">
        <f t="shared" si="507"/>
        <v>3.2933218749890088E-2</v>
      </c>
      <c r="Q292" s="13">
        <f t="shared" si="508"/>
        <v>6.3762766167650212E-2</v>
      </c>
      <c r="R292" s="13">
        <f t="shared" si="509"/>
        <v>4.252469593212134E-3</v>
      </c>
      <c r="S292" s="13">
        <f t="shared" si="510"/>
        <v>2.9559905156081968E-2</v>
      </c>
      <c r="T292" s="13">
        <f t="shared" si="511"/>
        <v>6.1397415587387275E-2</v>
      </c>
      <c r="U292" s="13">
        <f t="shared" si="512"/>
        <v>1.5855762224155176E-2</v>
      </c>
      <c r="V292" s="13">
        <f t="shared" si="513"/>
        <v>1.1792051727095999E-2</v>
      </c>
      <c r="W292" s="13">
        <f t="shared" si="514"/>
        <v>7.9248637130955243E-2</v>
      </c>
      <c r="X292" s="13">
        <f t="shared" si="515"/>
        <v>7.6308820979788097E-2</v>
      </c>
      <c r="Y292" s="13">
        <f t="shared" si="516"/>
        <v>3.6739030285801694E-2</v>
      </c>
      <c r="Z292" s="13">
        <f t="shared" si="517"/>
        <v>1.3649065046346563E-3</v>
      </c>
      <c r="AA292" s="13">
        <f t="shared" si="518"/>
        <v>5.0891917087977807E-3</v>
      </c>
      <c r="AB292" s="13">
        <f t="shared" si="519"/>
        <v>9.4877825554171118E-3</v>
      </c>
      <c r="AC292" s="13">
        <f t="shared" si="520"/>
        <v>2.6460511899534089E-3</v>
      </c>
      <c r="AD292" s="13">
        <f t="shared" si="521"/>
        <v>7.3871636198322529E-2</v>
      </c>
      <c r="AE292" s="13">
        <f t="shared" si="522"/>
        <v>7.1131285864598701E-2</v>
      </c>
      <c r="AF292" s="13">
        <f t="shared" si="523"/>
        <v>3.4246295933987661E-2</v>
      </c>
      <c r="AG292" s="13">
        <f t="shared" si="524"/>
        <v>1.0991963858966825E-2</v>
      </c>
      <c r="AH292" s="13">
        <f t="shared" si="525"/>
        <v>3.2856844573933564E-4</v>
      </c>
      <c r="AI292" s="13">
        <f t="shared" si="526"/>
        <v>1.2251006234868691E-3</v>
      </c>
      <c r="AJ292" s="13">
        <f t="shared" si="527"/>
        <v>2.283955682796465E-3</v>
      </c>
      <c r="AK292" s="13">
        <f t="shared" si="528"/>
        <v>2.8386531201174585E-3</v>
      </c>
      <c r="AL292" s="13">
        <f t="shared" si="529"/>
        <v>3.8000304947865036E-4</v>
      </c>
      <c r="AM292" s="13">
        <f t="shared" si="530"/>
        <v>5.5087570786609807E-2</v>
      </c>
      <c r="AN292" s="13">
        <f t="shared" si="531"/>
        <v>5.3044036207467109E-2</v>
      </c>
      <c r="AO292" s="13">
        <f t="shared" si="532"/>
        <v>2.5538154405812013E-2</v>
      </c>
      <c r="AP292" s="13">
        <f t="shared" si="533"/>
        <v>8.1969294079131533E-3</v>
      </c>
      <c r="AQ292" s="13">
        <f t="shared" si="534"/>
        <v>1.973213803471454E-3</v>
      </c>
      <c r="AR292" s="13">
        <f t="shared" si="535"/>
        <v>6.327596691435485E-5</v>
      </c>
      <c r="AS292" s="13">
        <f t="shared" si="536"/>
        <v>2.3593083122780872E-4</v>
      </c>
      <c r="AT292" s="13">
        <f t="shared" si="537"/>
        <v>4.398459623634524E-4</v>
      </c>
      <c r="AU292" s="13">
        <f t="shared" si="538"/>
        <v>5.466700264102045E-4</v>
      </c>
      <c r="AV292" s="13">
        <f t="shared" si="539"/>
        <v>5.095785968504418E-4</v>
      </c>
      <c r="AW292" s="13">
        <f t="shared" si="540"/>
        <v>3.789775028239978E-5</v>
      </c>
      <c r="AX292" s="13">
        <f t="shared" si="541"/>
        <v>3.423326158886697E-2</v>
      </c>
      <c r="AY292" s="13">
        <f t="shared" si="542"/>
        <v>3.2963340755278646E-2</v>
      </c>
      <c r="AZ292" s="13">
        <f t="shared" si="543"/>
        <v>1.5870264522238546E-2</v>
      </c>
      <c r="BA292" s="13">
        <f t="shared" si="544"/>
        <v>5.0938464818778137E-3</v>
      </c>
      <c r="BB292" s="13">
        <f t="shared" si="545"/>
        <v>1.2262211482634618E-3</v>
      </c>
      <c r="BC292" s="13">
        <f t="shared" si="546"/>
        <v>2.3614662276107924E-4</v>
      </c>
      <c r="BD292" s="13">
        <f t="shared" si="547"/>
        <v>1.0154779115447264E-5</v>
      </c>
      <c r="BE292" s="13">
        <f t="shared" si="548"/>
        <v>3.7863119197926404E-5</v>
      </c>
      <c r="BF292" s="13">
        <f t="shared" si="549"/>
        <v>7.0588231368597318E-5</v>
      </c>
      <c r="BG292" s="13">
        <f t="shared" si="550"/>
        <v>8.7731782506700378E-5</v>
      </c>
      <c r="BH292" s="13">
        <f t="shared" si="551"/>
        <v>8.1779202204523867E-5</v>
      </c>
      <c r="BI292" s="13">
        <f t="shared" si="552"/>
        <v>6.0984402433155862E-5</v>
      </c>
      <c r="BJ292" s="14">
        <f t="shared" si="553"/>
        <v>0.77536281686380903</v>
      </c>
      <c r="BK292" s="14">
        <f t="shared" si="554"/>
        <v>0.11944744255938031</v>
      </c>
      <c r="BL292" s="14">
        <f t="shared" si="555"/>
        <v>5.2338480920789937E-2</v>
      </c>
      <c r="BM292" s="14">
        <f t="shared" si="556"/>
        <v>0.76243230420899799</v>
      </c>
      <c r="BN292" s="14">
        <f t="shared" si="557"/>
        <v>0.15315589963461962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1.8351999999999999</v>
      </c>
      <c r="F293" s="10">
        <f>VLOOKUP(B293,home!$B$2:$E$405,3,FALSE)</f>
        <v>0.63570000000000004</v>
      </c>
      <c r="G293" s="10">
        <f>VLOOKUP(C293,away!$B$2:$E$405,4,FALSE)</f>
        <v>0.79259999999999997</v>
      </c>
      <c r="H293" s="10">
        <f>VLOOKUP(A293,away!$A$2:$E$405,3,FALSE)</f>
        <v>1.2273000000000001</v>
      </c>
      <c r="I293" s="10">
        <f>VLOOKUP(C293,away!$B$2:$E$405,3,FALSE)</f>
        <v>1.4074</v>
      </c>
      <c r="J293" s="10">
        <f>VLOOKUP(B293,home!$B$2:$E$405,4,FALSE)</f>
        <v>0.9506</v>
      </c>
      <c r="K293" s="12">
        <f t="shared" si="502"/>
        <v>0.92467620086400004</v>
      </c>
      <c r="L293" s="12">
        <f t="shared" si="503"/>
        <v>1.6419733002120001</v>
      </c>
      <c r="M293" s="13">
        <f t="shared" si="504"/>
        <v>7.6792407754692205E-2</v>
      </c>
      <c r="N293" s="13">
        <f t="shared" si="505"/>
        <v>7.1008111857807962E-2</v>
      </c>
      <c r="O293" s="13">
        <f t="shared" si="506"/>
        <v>0.12609108319219753</v>
      </c>
      <c r="P293" s="13">
        <f t="shared" si="507"/>
        <v>0.11659342376898778</v>
      </c>
      <c r="Q293" s="13">
        <f t="shared" si="508"/>
        <v>3.2829755551601905E-2</v>
      </c>
      <c r="R293" s="13">
        <f t="shared" si="509"/>
        <v>0.10351909599819926</v>
      </c>
      <c r="S293" s="13">
        <f t="shared" si="510"/>
        <v>4.425576324419956E-2</v>
      </c>
      <c r="T293" s="13">
        <f t="shared" si="511"/>
        <v>5.3905582068217002E-2</v>
      </c>
      <c r="U293" s="13">
        <f t="shared" si="512"/>
        <v>9.5721644404490602E-2</v>
      </c>
      <c r="V293" s="13">
        <f t="shared" si="513"/>
        <v>7.4659159515901626E-3</v>
      </c>
      <c r="W293" s="13">
        <f t="shared" si="514"/>
        <v>1.0118964546249689E-2</v>
      </c>
      <c r="X293" s="13">
        <f t="shared" si="515"/>
        <v>1.6615069610733824E-2</v>
      </c>
      <c r="Y293" s="13">
        <f t="shared" si="516"/>
        <v>1.364075034099437E-2</v>
      </c>
      <c r="Z293" s="13">
        <f t="shared" si="517"/>
        <v>5.6658530563708683E-2</v>
      </c>
      <c r="AA293" s="13">
        <f t="shared" si="518"/>
        <v>5.2390794788186971E-2</v>
      </c>
      <c r="AB293" s="13">
        <f t="shared" si="519"/>
        <v>2.4222260542493091E-2</v>
      </c>
      <c r="AC293" s="13">
        <f t="shared" si="520"/>
        <v>7.0846579093801227E-4</v>
      </c>
      <c r="AD293" s="13">
        <f t="shared" si="521"/>
        <v>2.3391914233259177E-3</v>
      </c>
      <c r="AE293" s="13">
        <f t="shared" si="522"/>
        <v>3.8408898611860627E-3</v>
      </c>
      <c r="AF293" s="13">
        <f t="shared" si="523"/>
        <v>3.1533193005612464E-3</v>
      </c>
      <c r="AG293" s="13">
        <f t="shared" si="524"/>
        <v>1.7258886995215814E-3</v>
      </c>
      <c r="AH293" s="13">
        <f t="shared" si="525"/>
        <v>2.3257948603713816E-2</v>
      </c>
      <c r="AI293" s="13">
        <f t="shared" si="526"/>
        <v>2.1506071554772261E-2</v>
      </c>
      <c r="AJ293" s="13">
        <f t="shared" si="527"/>
        <v>9.9430762703880769E-3</v>
      </c>
      <c r="AK293" s="13">
        <f t="shared" si="528"/>
        <v>3.0647086635344797E-3</v>
      </c>
      <c r="AL293" s="13">
        <f t="shared" si="529"/>
        <v>4.3026363987718307E-5</v>
      </c>
      <c r="AM293" s="13">
        <f t="shared" si="530"/>
        <v>4.3259892768293272E-4</v>
      </c>
      <c r="AN293" s="13">
        <f t="shared" si="531"/>
        <v>7.103158889557173E-4</v>
      </c>
      <c r="AO293" s="13">
        <f t="shared" si="532"/>
        <v>5.8315986219082002E-4</v>
      </c>
      <c r="AP293" s="13">
        <f t="shared" si="533"/>
        <v>3.1917764115754527E-4</v>
      </c>
      <c r="AQ293" s="13">
        <f t="shared" si="534"/>
        <v>1.3102029120133407E-4</v>
      </c>
      <c r="AR293" s="13">
        <f t="shared" si="535"/>
        <v>7.6377861250002017E-3</v>
      </c>
      <c r="AS293" s="13">
        <f t="shared" si="536"/>
        <v>7.0624790570769586E-3</v>
      </c>
      <c r="AT293" s="13">
        <f t="shared" si="537"/>
        <v>3.265253151589743E-3</v>
      </c>
      <c r="AU293" s="13">
        <f t="shared" si="538"/>
        <v>1.0064339596904024E-3</v>
      </c>
      <c r="AV293" s="13">
        <f t="shared" si="539"/>
        <v>2.326563825667583E-4</v>
      </c>
      <c r="AW293" s="13">
        <f t="shared" si="540"/>
        <v>1.8146292916828922E-6</v>
      </c>
      <c r="AX293" s="13">
        <f t="shared" si="541"/>
        <v>6.6668988824615714E-5</v>
      </c>
      <c r="AY293" s="13">
        <f t="shared" si="542"/>
        <v>1.0946869960215121E-4</v>
      </c>
      <c r="AZ293" s="13">
        <f t="shared" si="543"/>
        <v>8.9872340977830182E-5</v>
      </c>
      <c r="BA293" s="13">
        <f t="shared" si="544"/>
        <v>4.9189328104381981E-5</v>
      </c>
      <c r="BB293" s="13">
        <f t="shared" si="545"/>
        <v>2.0191890850690752E-5</v>
      </c>
      <c r="BC293" s="13">
        <f t="shared" si="546"/>
        <v>6.6309091315258284E-6</v>
      </c>
      <c r="BD293" s="13">
        <f t="shared" si="547"/>
        <v>2.0901734816633345E-3</v>
      </c>
      <c r="BE293" s="13">
        <f t="shared" si="548"/>
        <v>1.9327336741711315E-3</v>
      </c>
      <c r="BF293" s="13">
        <f t="shared" si="549"/>
        <v>8.9357641555724084E-4</v>
      </c>
      <c r="BG293" s="13">
        <f t="shared" si="550"/>
        <v>2.7542294837304686E-4</v>
      </c>
      <c r="BH293" s="13">
        <f t="shared" si="551"/>
        <v>6.3669261383087636E-5</v>
      </c>
      <c r="BI293" s="13">
        <f t="shared" si="552"/>
        <v>1.1774690145506098E-5</v>
      </c>
      <c r="BJ293" s="14">
        <f t="shared" si="553"/>
        <v>0.21169581802887913</v>
      </c>
      <c r="BK293" s="14">
        <f t="shared" si="554"/>
        <v>0.24596847157399759</v>
      </c>
      <c r="BL293" s="14">
        <f t="shared" si="555"/>
        <v>0.48418864316519361</v>
      </c>
      <c r="BM293" s="14">
        <f t="shared" si="556"/>
        <v>0.47156993113798179</v>
      </c>
      <c r="BN293" s="14">
        <f t="shared" si="557"/>
        <v>0.5268338781234867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1.8351999999999999</v>
      </c>
      <c r="F294" s="10">
        <f>VLOOKUP(B294,home!$B$2:$E$405,3,FALSE)</f>
        <v>1.1889000000000001</v>
      </c>
      <c r="G294" s="10">
        <f>VLOOKUP(C294,away!$B$2:$E$405,4,FALSE)</f>
        <v>0.84209999999999996</v>
      </c>
      <c r="H294" s="10">
        <f>VLOOKUP(A294,away!$A$2:$E$405,3,FALSE)</f>
        <v>1.2273000000000001</v>
      </c>
      <c r="I294" s="10">
        <f>VLOOKUP(C294,away!$B$2:$E$405,3,FALSE)</f>
        <v>0.59260000000000002</v>
      </c>
      <c r="J294" s="10">
        <f>VLOOKUP(B294,home!$B$2:$E$405,4,FALSE)</f>
        <v>1.2592000000000001</v>
      </c>
      <c r="K294" s="12">
        <f t="shared" si="502"/>
        <v>1.8373521206879999</v>
      </c>
      <c r="L294" s="12">
        <f t="shared" si="503"/>
        <v>0.91581361641600012</v>
      </c>
      <c r="M294" s="13">
        <f t="shared" si="504"/>
        <v>6.37258024057787E-2</v>
      </c>
      <c r="N294" s="13">
        <f t="shared" si="505"/>
        <v>0.11708673819280195</v>
      </c>
      <c r="O294" s="13">
        <f t="shared" si="506"/>
        <v>5.8360957560247624E-2</v>
      </c>
      <c r="P294" s="13">
        <f t="shared" si="507"/>
        <v>0.10722962913870333</v>
      </c>
      <c r="Q294" s="13">
        <f t="shared" si="508"/>
        <v>0.10756478336149265</v>
      </c>
      <c r="R294" s="13">
        <f t="shared" si="509"/>
        <v>2.6723879800375539E-2</v>
      </c>
      <c r="S294" s="13">
        <f t="shared" si="510"/>
        <v>4.5108076050609264E-2</v>
      </c>
      <c r="T294" s="13">
        <f t="shared" si="511"/>
        <v>9.8509293249292168E-2</v>
      </c>
      <c r="U294" s="13">
        <f t="shared" si="512"/>
        <v>4.9101177224231206E-2</v>
      </c>
      <c r="V294" s="13">
        <f t="shared" si="513"/>
        <v>8.4335667351608194E-3</v>
      </c>
      <c r="W294" s="13">
        <f t="shared" si="514"/>
        <v>6.5878127606861264E-2</v>
      </c>
      <c r="X294" s="13">
        <f t="shared" si="515"/>
        <v>6.0332086286354343E-2</v>
      </c>
      <c r="Y294" s="13">
        <f t="shared" si="516"/>
        <v>2.7626473063914171E-2</v>
      </c>
      <c r="Z294" s="13">
        <f t="shared" si="517"/>
        <v>8.1580310015494737E-3</v>
      </c>
      <c r="AA294" s="13">
        <f t="shared" si="518"/>
        <v>1.4989175561335374E-2</v>
      </c>
      <c r="AB294" s="13">
        <f t="shared" si="519"/>
        <v>1.3770196752492147E-2</v>
      </c>
      <c r="AC294" s="13">
        <f t="shared" si="520"/>
        <v>8.8693296042141557E-4</v>
      </c>
      <c r="AD294" s="13">
        <f t="shared" si="521"/>
        <v>3.0260329366355303E-2</v>
      </c>
      <c r="AE294" s="13">
        <f t="shared" si="522"/>
        <v>2.7712821670941135E-2</v>
      </c>
      <c r="AF294" s="13">
        <f t="shared" si="523"/>
        <v>1.268988971777815E-2</v>
      </c>
      <c r="AG294" s="13">
        <f t="shared" si="524"/>
        <v>3.873857931452875E-3</v>
      </c>
      <c r="AH294" s="13">
        <f t="shared" si="525"/>
        <v>1.8678089685907164E-3</v>
      </c>
      <c r="AI294" s="13">
        <f t="shared" si="526"/>
        <v>3.4318227694802189E-3</v>
      </c>
      <c r="AJ294" s="13">
        <f t="shared" si="527"/>
        <v>3.1527334216649226E-3</v>
      </c>
      <c r="AK294" s="13">
        <f t="shared" si="528"/>
        <v>1.9308938127533268E-3</v>
      </c>
      <c r="AL294" s="13">
        <f t="shared" si="529"/>
        <v>5.9696693537910768E-5</v>
      </c>
      <c r="AM294" s="13">
        <f t="shared" si="530"/>
        <v>1.1119776066798058E-2</v>
      </c>
      <c r="AN294" s="13">
        <f t="shared" si="531"/>
        <v>1.0183642333470412E-2</v>
      </c>
      <c r="AO294" s="13">
        <f t="shared" si="532"/>
        <v>4.6631591568513072E-3</v>
      </c>
      <c r="AP294" s="13">
        <f t="shared" si="533"/>
        <v>1.423528217119794E-3</v>
      </c>
      <c r="AQ294" s="13">
        <f t="shared" si="534"/>
        <v>3.2592163114767483E-4</v>
      </c>
      <c r="AR294" s="13">
        <f t="shared" si="535"/>
        <v>3.4211297725986076E-4</v>
      </c>
      <c r="AS294" s="13">
        <f t="shared" si="536"/>
        <v>6.2858200428329066E-4</v>
      </c>
      <c r="AT294" s="13">
        <f t="shared" si="537"/>
        <v>5.7746323929810874E-4</v>
      </c>
      <c r="AU294" s="13">
        <f t="shared" si="538"/>
        <v>3.5366776911458073E-4</v>
      </c>
      <c r="AV294" s="13">
        <f t="shared" si="539"/>
        <v>1.6245305640041717E-4</v>
      </c>
      <c r="AW294" s="13">
        <f t="shared" si="540"/>
        <v>2.7902766693904133E-6</v>
      </c>
      <c r="AX294" s="13">
        <f t="shared" si="541"/>
        <v>3.4051573563178474E-3</v>
      </c>
      <c r="AY294" s="13">
        <f t="shared" si="542"/>
        <v>3.1184894729549936E-3</v>
      </c>
      <c r="AZ294" s="13">
        <f t="shared" si="543"/>
        <v>1.4279775609910693E-3</v>
      </c>
      <c r="BA294" s="13">
        <f t="shared" si="544"/>
        <v>4.3592043143071029E-4</v>
      </c>
      <c r="BB294" s="13">
        <f t="shared" si="545"/>
        <v>9.9805466694545433E-5</v>
      </c>
      <c r="BC294" s="13">
        <f t="shared" si="546"/>
        <v>1.8280641078323667E-5</v>
      </c>
      <c r="BD294" s="13">
        <f t="shared" si="547"/>
        <v>5.2218620487866295E-5</v>
      </c>
      <c r="BE294" s="13">
        <f t="shared" si="548"/>
        <v>9.5943993092782975E-5</v>
      </c>
      <c r="BF294" s="13">
        <f t="shared" si="549"/>
        <v>8.8141449588149812E-5</v>
      </c>
      <c r="BG294" s="13">
        <f t="shared" si="550"/>
        <v>5.39822931071005E-5</v>
      </c>
      <c r="BH294" s="13">
        <f t="shared" si="551"/>
        <v>2.4796120179983072E-5</v>
      </c>
      <c r="BI294" s="13">
        <f t="shared" si="552"/>
        <v>9.111840799505284E-6</v>
      </c>
      <c r="BJ294" s="14">
        <f t="shared" si="553"/>
        <v>0.5877560587820988</v>
      </c>
      <c r="BK294" s="14">
        <f t="shared" si="554"/>
        <v>0.22856219345716644</v>
      </c>
      <c r="BL294" s="14">
        <f t="shared" si="555"/>
        <v>0.1757171192347827</v>
      </c>
      <c r="BM294" s="14">
        <f t="shared" si="556"/>
        <v>0.51638591281991197</v>
      </c>
      <c r="BN294" s="14">
        <f t="shared" si="557"/>
        <v>0.4806917904593998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1.8351999999999999</v>
      </c>
      <c r="F295" s="10">
        <f>VLOOKUP(B295,home!$B$2:$E$405,3,FALSE)</f>
        <v>0.54490000000000005</v>
      </c>
      <c r="G295" s="10">
        <f>VLOOKUP(C295,away!$B$2:$E$405,4,FALSE)</f>
        <v>1.2383999999999999</v>
      </c>
      <c r="H295" s="10">
        <f>VLOOKUP(A295,away!$A$2:$E$405,3,FALSE)</f>
        <v>1.2273000000000001</v>
      </c>
      <c r="I295" s="10">
        <f>VLOOKUP(C295,away!$B$2:$E$405,3,FALSE)</f>
        <v>0.66669999999999996</v>
      </c>
      <c r="J295" s="10">
        <f>VLOOKUP(B295,home!$B$2:$E$405,4,FALSE)</f>
        <v>1.4814000000000001</v>
      </c>
      <c r="K295" s="12">
        <f t="shared" si="502"/>
        <v>1.238400594432</v>
      </c>
      <c r="L295" s="12">
        <f t="shared" si="503"/>
        <v>1.212142084074</v>
      </c>
      <c r="M295" s="13">
        <f t="shared" si="504"/>
        <v>8.6246769529202336E-2</v>
      </c>
      <c r="N295" s="13">
        <f t="shared" si="505"/>
        <v>0.10680805065280387</v>
      </c>
      <c r="O295" s="13">
        <f t="shared" si="506"/>
        <v>0.10454333896177727</v>
      </c>
      <c r="P295" s="13">
        <f t="shared" si="507"/>
        <v>0.12946653311417103</v>
      </c>
      <c r="Q295" s="13">
        <f t="shared" si="508"/>
        <v>6.6135576709277749E-2</v>
      </c>
      <c r="R295" s="13">
        <f t="shared" si="509"/>
        <v>6.3360690382591664E-2</v>
      </c>
      <c r="S295" s="13">
        <f t="shared" si="510"/>
        <v>4.8586118900741666E-2</v>
      </c>
      <c r="T295" s="13">
        <f t="shared" si="511"/>
        <v>8.0165715783819813E-2</v>
      </c>
      <c r="U295" s="13">
        <f t="shared" si="512"/>
        <v>7.8465916633423421E-2</v>
      </c>
      <c r="V295" s="13">
        <f t="shared" si="513"/>
        <v>8.103719138169636E-3</v>
      </c>
      <c r="W295" s="13">
        <f t="shared" si="514"/>
        <v>2.7300779169957573E-2</v>
      </c>
      <c r="X295" s="13">
        <f t="shared" si="515"/>
        <v>3.3092423359916419E-2</v>
      </c>
      <c r="Y295" s="13">
        <f t="shared" si="516"/>
        <v>2.0056359509274108E-2</v>
      </c>
      <c r="Z295" s="13">
        <f t="shared" si="517"/>
        <v>2.560071976290737E-2</v>
      </c>
      <c r="AA295" s="13">
        <f t="shared" si="518"/>
        <v>3.1703946572271532E-2</v>
      </c>
      <c r="AB295" s="13">
        <f t="shared" si="519"/>
        <v>1.9631093140470721E-2</v>
      </c>
      <c r="AC295" s="13">
        <f t="shared" si="520"/>
        <v>7.60289651917444E-4</v>
      </c>
      <c r="AD295" s="13">
        <f t="shared" si="521"/>
        <v>8.4523252881330523E-3</v>
      </c>
      <c r="AE295" s="13">
        <f t="shared" si="522"/>
        <v>1.024541919002897E-2</v>
      </c>
      <c r="AF295" s="13">
        <f t="shared" si="523"/>
        <v>6.2094518846067355E-3</v>
      </c>
      <c r="AG295" s="13">
        <f t="shared" si="524"/>
        <v>2.5089126494548118E-3</v>
      </c>
      <c r="AH295" s="13">
        <f t="shared" si="525"/>
        <v>7.7579274518012435E-3</v>
      </c>
      <c r="AI295" s="13">
        <f t="shared" si="526"/>
        <v>9.6074219678709896E-3</v>
      </c>
      <c r="AJ295" s="13">
        <f t="shared" si="527"/>
        <v>5.948918537985245E-3</v>
      </c>
      <c r="AK295" s="13">
        <f t="shared" si="528"/>
        <v>2.4557147512228247E-3</v>
      </c>
      <c r="AL295" s="13">
        <f t="shared" si="529"/>
        <v>4.5651363376805975E-5</v>
      </c>
      <c r="AM295" s="13">
        <f t="shared" si="530"/>
        <v>2.0934729322313189E-3</v>
      </c>
      <c r="AN295" s="13">
        <f t="shared" si="531"/>
        <v>2.5375866430273788E-3</v>
      </c>
      <c r="AO295" s="13">
        <f t="shared" si="532"/>
        <v>1.5379577809987765E-3</v>
      </c>
      <c r="AP295" s="13">
        <f t="shared" si="533"/>
        <v>6.2140778329256041E-4</v>
      </c>
      <c r="AQ295" s="13">
        <f t="shared" si="534"/>
        <v>1.8830863137501218E-4</v>
      </c>
      <c r="AR295" s="13">
        <f t="shared" si="535"/>
        <v>1.8807420699042511E-3</v>
      </c>
      <c r="AS295" s="13">
        <f t="shared" si="536"/>
        <v>2.3291120973426942E-3</v>
      </c>
      <c r="AT295" s="13">
        <f t="shared" si="537"/>
        <v>1.4421869029239776E-3</v>
      </c>
      <c r="AU295" s="13">
        <f t="shared" si="538"/>
        <v>5.9533503928769983E-4</v>
      </c>
      <c r="AV295" s="13">
        <f t="shared" si="539"/>
        <v>1.8431581663502132E-4</v>
      </c>
      <c r="AW295" s="13">
        <f t="shared" si="540"/>
        <v>1.9035572065137289E-6</v>
      </c>
      <c r="AX295" s="13">
        <f t="shared" si="541"/>
        <v>4.3209302061709455E-4</v>
      </c>
      <c r="AY295" s="13">
        <f t="shared" si="542"/>
        <v>5.2375813452463474E-4</v>
      </c>
      <c r="AZ295" s="13">
        <f t="shared" si="543"/>
        <v>3.1743463836670071E-4</v>
      </c>
      <c r="BA295" s="13">
        <f t="shared" si="544"/>
        <v>1.2825862803569636E-4</v>
      </c>
      <c r="BB295" s="13">
        <f t="shared" si="545"/>
        <v>3.886692017191523E-5</v>
      </c>
      <c r="BC295" s="13">
        <f t="shared" si="546"/>
        <v>9.4224459237446246E-6</v>
      </c>
      <c r="BD295" s="13">
        <f t="shared" si="547"/>
        <v>3.799544353698979E-4</v>
      </c>
      <c r="BE295" s="13">
        <f t="shared" si="548"/>
        <v>4.7053579861915644E-4</v>
      </c>
      <c r="BF295" s="13">
        <f t="shared" si="549"/>
        <v>2.913559063557496E-4</v>
      </c>
      <c r="BG295" s="13">
        <f t="shared" si="550"/>
        <v>1.2027177587407819E-4</v>
      </c>
      <c r="BH295" s="13">
        <f t="shared" si="551"/>
        <v>3.7236159683962661E-5</v>
      </c>
      <c r="BI295" s="13">
        <f t="shared" si="552"/>
        <v>9.2226564573968448E-6</v>
      </c>
      <c r="BJ295" s="14">
        <f t="shared" si="553"/>
        <v>0.36940358175583798</v>
      </c>
      <c r="BK295" s="14">
        <f t="shared" si="554"/>
        <v>0.27373283983210356</v>
      </c>
      <c r="BL295" s="14">
        <f t="shared" si="555"/>
        <v>0.33121523705786893</v>
      </c>
      <c r="BM295" s="14">
        <f t="shared" si="556"/>
        <v>0.44286956448157583</v>
      </c>
      <c r="BN295" s="14">
        <f t="shared" si="557"/>
        <v>0.55656095934982386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1.5625</v>
      </c>
      <c r="F296" s="10">
        <f>VLOOKUP(B296,home!$B$2:$E$405,3,FALSE)</f>
        <v>1.536</v>
      </c>
      <c r="G296" s="10">
        <f>VLOOKUP(C296,away!$B$2:$E$405,4,FALSE)</f>
        <v>0.38400000000000001</v>
      </c>
      <c r="H296" s="10">
        <f>VLOOKUP(A296,away!$A$2:$E$405,3,FALSE)</f>
        <v>1.1561999999999999</v>
      </c>
      <c r="I296" s="10">
        <f>VLOOKUP(C296,away!$B$2:$E$405,3,FALSE)</f>
        <v>0.69189999999999996</v>
      </c>
      <c r="J296" s="10">
        <f>VLOOKUP(B296,home!$B$2:$E$405,4,FALSE)</f>
        <v>0.51890000000000003</v>
      </c>
      <c r="K296" s="12">
        <f t="shared" si="502"/>
        <v>0.92159999999999997</v>
      </c>
      <c r="L296" s="12">
        <f t="shared" si="503"/>
        <v>0.41510691334199995</v>
      </c>
      <c r="M296" s="13">
        <f t="shared" si="504"/>
        <v>0.26270937039992365</v>
      </c>
      <c r="N296" s="13">
        <f t="shared" si="505"/>
        <v>0.2421129557605696</v>
      </c>
      <c r="O296" s="13">
        <f t="shared" si="506"/>
        <v>0.10905247585273251</v>
      </c>
      <c r="P296" s="13">
        <f t="shared" si="507"/>
        <v>0.10050276174587826</v>
      </c>
      <c r="Q296" s="13">
        <f t="shared" si="508"/>
        <v>0.11156565001447047</v>
      </c>
      <c r="R296" s="13">
        <f t="shared" si="509"/>
        <v>2.2634218321765379E-2</v>
      </c>
      <c r="S296" s="13">
        <f t="shared" si="510"/>
        <v>9.6121477349401969E-3</v>
      </c>
      <c r="T296" s="13">
        <f t="shared" si="511"/>
        <v>4.6311672612500694E-2</v>
      </c>
      <c r="U296" s="13">
        <f t="shared" si="512"/>
        <v>2.0859695605338971E-2</v>
      </c>
      <c r="V296" s="13">
        <f t="shared" si="513"/>
        <v>4.0858306322824416E-4</v>
      </c>
      <c r="W296" s="13">
        <f t="shared" si="514"/>
        <v>3.4272967684445328E-2</v>
      </c>
      <c r="X296" s="13">
        <f t="shared" si="515"/>
        <v>1.4226945826560216E-2</v>
      </c>
      <c r="Y296" s="13">
        <f t="shared" si="516"/>
        <v>2.9528517841736291E-3</v>
      </c>
      <c r="Z296" s="13">
        <f t="shared" si="517"/>
        <v>3.1318735011523231E-3</v>
      </c>
      <c r="AA296" s="13">
        <f t="shared" si="518"/>
        <v>2.8863346186619805E-3</v>
      </c>
      <c r="AB296" s="13">
        <f t="shared" si="519"/>
        <v>1.3300229922794406E-3</v>
      </c>
      <c r="AC296" s="13">
        <f t="shared" si="520"/>
        <v>9.7692856831005475E-6</v>
      </c>
      <c r="AD296" s="13">
        <f t="shared" si="521"/>
        <v>7.8964917544962036E-3</v>
      </c>
      <c r="AE296" s="13">
        <f t="shared" si="522"/>
        <v>3.2778883184394732E-3</v>
      </c>
      <c r="AF296" s="13">
        <f t="shared" si="523"/>
        <v>6.8033705107360405E-4</v>
      </c>
      <c r="AG296" s="13">
        <f t="shared" si="524"/>
        <v>9.4137537767787451E-5</v>
      </c>
      <c r="AH296" s="13">
        <f t="shared" si="525"/>
        <v>3.2501558551023579E-4</v>
      </c>
      <c r="AI296" s="13">
        <f t="shared" si="526"/>
        <v>2.9953436360623329E-4</v>
      </c>
      <c r="AJ296" s="13">
        <f t="shared" si="527"/>
        <v>1.3802543474975229E-4</v>
      </c>
      <c r="AK296" s="13">
        <f t="shared" si="528"/>
        <v>4.2401413555123905E-5</v>
      </c>
      <c r="AL296" s="13">
        <f t="shared" si="529"/>
        <v>1.4949450641085456E-7</v>
      </c>
      <c r="AM296" s="13">
        <f t="shared" si="530"/>
        <v>1.4554813601887406E-3</v>
      </c>
      <c r="AN296" s="13">
        <f t="shared" si="531"/>
        <v>6.0418037485476393E-4</v>
      </c>
      <c r="AO296" s="13">
        <f t="shared" si="532"/>
        <v>1.2539972525388673E-4</v>
      </c>
      <c r="AP296" s="13">
        <f t="shared" si="533"/>
        <v>1.7351430961358587E-5</v>
      </c>
      <c r="AQ296" s="13">
        <f t="shared" si="534"/>
        <v>1.8006747371090933E-6</v>
      </c>
      <c r="AR296" s="13">
        <f t="shared" si="535"/>
        <v>2.6983243297839363E-5</v>
      </c>
      <c r="AS296" s="13">
        <f t="shared" si="536"/>
        <v>2.4867757023288752E-5</v>
      </c>
      <c r="AT296" s="13">
        <f t="shared" si="537"/>
        <v>1.1459062436331456E-5</v>
      </c>
      <c r="AU296" s="13">
        <f t="shared" si="538"/>
        <v>3.5202239804410237E-6</v>
      </c>
      <c r="AV296" s="13">
        <f t="shared" si="539"/>
        <v>8.1105960509361181E-7</v>
      </c>
      <c r="AW296" s="13">
        <f t="shared" si="540"/>
        <v>1.5886387998155679E-9</v>
      </c>
      <c r="AX296" s="13">
        <f t="shared" si="541"/>
        <v>2.2356193692499044E-4</v>
      </c>
      <c r="AY296" s="13">
        <f t="shared" si="542"/>
        <v>9.2802105577691687E-5</v>
      </c>
      <c r="AZ296" s="13">
        <f t="shared" si="543"/>
        <v>1.9261397798996991E-5</v>
      </c>
      <c r="BA296" s="13">
        <f t="shared" si="544"/>
        <v>2.6651797956646778E-6</v>
      </c>
      <c r="BB296" s="13">
        <f t="shared" si="545"/>
        <v>2.7658363961995657E-7</v>
      </c>
      <c r="BC296" s="13">
        <f t="shared" si="546"/>
        <v>2.2962356184707249E-8</v>
      </c>
      <c r="BD296" s="13">
        <f t="shared" si="547"/>
        <v>1.866821806220384E-6</v>
      </c>
      <c r="BE296" s="13">
        <f t="shared" si="548"/>
        <v>1.7204629766127058E-6</v>
      </c>
      <c r="BF296" s="13">
        <f t="shared" si="549"/>
        <v>7.9278933962313475E-7</v>
      </c>
      <c r="BG296" s="13">
        <f t="shared" si="550"/>
        <v>2.4354488513222699E-7</v>
      </c>
      <c r="BH296" s="13">
        <f t="shared" si="551"/>
        <v>5.6112741534465099E-8</v>
      </c>
      <c r="BI296" s="13">
        <f t="shared" si="552"/>
        <v>1.0342700519632608E-8</v>
      </c>
      <c r="BJ296" s="14">
        <f t="shared" si="553"/>
        <v>0.46593470207658599</v>
      </c>
      <c r="BK296" s="14">
        <f t="shared" si="554"/>
        <v>0.37333558382973747</v>
      </c>
      <c r="BL296" s="14">
        <f t="shared" si="555"/>
        <v>0.15764005560899227</v>
      </c>
      <c r="BM296" s="14">
        <f t="shared" si="556"/>
        <v>0.15137198240418942</v>
      </c>
      <c r="BN296" s="14">
        <f t="shared" si="557"/>
        <v>0.84857743209533987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1.5625</v>
      </c>
      <c r="F297" s="10">
        <f>VLOOKUP(B297,home!$B$2:$E$405,3,FALSE)</f>
        <v>0.89600000000000002</v>
      </c>
      <c r="G297" s="10">
        <f>VLOOKUP(C297,away!$B$2:$E$405,4,FALSE)</f>
        <v>0.9143</v>
      </c>
      <c r="H297" s="10">
        <f>VLOOKUP(A297,away!$A$2:$E$405,3,FALSE)</f>
        <v>1.1561999999999999</v>
      </c>
      <c r="I297" s="10">
        <f>VLOOKUP(C297,away!$B$2:$E$405,3,FALSE)</f>
        <v>1.7298</v>
      </c>
      <c r="J297" s="10">
        <f>VLOOKUP(B297,home!$B$2:$E$405,4,FALSE)</f>
        <v>0.8649</v>
      </c>
      <c r="K297" s="12">
        <f t="shared" si="502"/>
        <v>1.2800200000000002</v>
      </c>
      <c r="L297" s="12">
        <f t="shared" si="503"/>
        <v>1.729795467924</v>
      </c>
      <c r="M297" s="13">
        <f t="shared" si="504"/>
        <v>4.9300775495567245E-2</v>
      </c>
      <c r="N297" s="13">
        <f t="shared" si="505"/>
        <v>6.3105978649835984E-2</v>
      </c>
      <c r="O297" s="13">
        <f t="shared" si="506"/>
        <v>8.5280258017370797E-2</v>
      </c>
      <c r="P297" s="13">
        <f t="shared" si="507"/>
        <v>0.10916043586739499</v>
      </c>
      <c r="Q297" s="13">
        <f t="shared" si="508"/>
        <v>4.0388457395681539E-2</v>
      </c>
      <c r="R297" s="13">
        <f t="shared" si="509"/>
        <v>7.3758701910918711E-2</v>
      </c>
      <c r="S297" s="13">
        <f t="shared" si="510"/>
        <v>6.0425016842945281E-2</v>
      </c>
      <c r="T297" s="13">
        <f t="shared" si="511"/>
        <v>6.9863770559491473E-2</v>
      </c>
      <c r="U297" s="13">
        <f t="shared" si="512"/>
        <v>9.4412613620014171E-2</v>
      </c>
      <c r="V297" s="13">
        <f t="shared" si="513"/>
        <v>1.4865714269125346E-2</v>
      </c>
      <c r="W297" s="13">
        <f t="shared" si="514"/>
        <v>1.7232677745206773E-2</v>
      </c>
      <c r="X297" s="13">
        <f t="shared" si="515"/>
        <v>2.9809007863853446E-2</v>
      </c>
      <c r="Y297" s="13">
        <f t="shared" si="516"/>
        <v>2.578174335310229E-2</v>
      </c>
      <c r="Z297" s="13">
        <f t="shared" si="517"/>
        <v>4.2529156095154806E-2</v>
      </c>
      <c r="AA297" s="13">
        <f t="shared" si="518"/>
        <v>5.4438170384920062E-2</v>
      </c>
      <c r="AB297" s="13">
        <f t="shared" si="519"/>
        <v>3.4840973428052695E-2</v>
      </c>
      <c r="AC297" s="13">
        <f t="shared" si="520"/>
        <v>2.0572037569213551E-3</v>
      </c>
      <c r="AD297" s="13">
        <f t="shared" si="521"/>
        <v>5.5145430418548904E-3</v>
      </c>
      <c r="AE297" s="13">
        <f t="shared" si="522"/>
        <v>9.5390315614724171E-3</v>
      </c>
      <c r="AF297" s="13">
        <f t="shared" si="523"/>
        <v>8.250286781709493E-3</v>
      </c>
      <c r="AG297" s="13">
        <f t="shared" si="524"/>
        <v>4.7571028946914538E-3</v>
      </c>
      <c r="AH297" s="13">
        <f t="shared" si="525"/>
        <v>1.8391685367007794E-2</v>
      </c>
      <c r="AI297" s="13">
        <f t="shared" si="526"/>
        <v>2.3541725103477316E-2</v>
      </c>
      <c r="AJ297" s="13">
        <f t="shared" si="527"/>
        <v>1.5066939483476521E-2</v>
      </c>
      <c r="AK297" s="13">
        <f t="shared" si="528"/>
        <v>6.428661292546543E-3</v>
      </c>
      <c r="AL297" s="13">
        <f t="shared" si="529"/>
        <v>1.8220018368171002E-4</v>
      </c>
      <c r="AM297" s="13">
        <f t="shared" si="530"/>
        <v>1.4117450768870194E-3</v>
      </c>
      <c r="AN297" s="13">
        <f t="shared" si="531"/>
        <v>2.4420302358631849E-3</v>
      </c>
      <c r="AO297" s="13">
        <f t="shared" si="532"/>
        <v>2.1121064172647573E-3</v>
      </c>
      <c r="AP297" s="13">
        <f t="shared" si="533"/>
        <v>1.2178373694525912E-3</v>
      </c>
      <c r="AQ297" s="13">
        <f t="shared" si="534"/>
        <v>5.2665239058689471E-4</v>
      </c>
      <c r="AR297" s="13">
        <f t="shared" si="535"/>
        <v>6.3627707990668416E-3</v>
      </c>
      <c r="AS297" s="13">
        <f t="shared" si="536"/>
        <v>8.1444738782215399E-3</v>
      </c>
      <c r="AT297" s="13">
        <f t="shared" si="537"/>
        <v>5.212544726800568E-3</v>
      </c>
      <c r="AU297" s="13">
        <f t="shared" si="538"/>
        <v>2.2240538337330892E-3</v>
      </c>
      <c r="AV297" s="13">
        <f t="shared" si="539"/>
        <v>7.1170834706375688E-4</v>
      </c>
      <c r="AW297" s="13">
        <f t="shared" si="540"/>
        <v>1.1206185831252614E-5</v>
      </c>
      <c r="AX297" s="13">
        <f t="shared" si="541"/>
        <v>3.0117698888615374E-4</v>
      </c>
      <c r="AY297" s="13">
        <f t="shared" si="542"/>
        <v>5.209745904182656E-4</v>
      </c>
      <c r="AZ297" s="13">
        <f t="shared" si="543"/>
        <v>4.5058974270453914E-4</v>
      </c>
      <c r="BA297" s="13">
        <f t="shared" si="544"/>
        <v>2.5980936494111759E-4</v>
      </c>
      <c r="BB297" s="13">
        <f t="shared" si="545"/>
        <v>1.1235426549983948E-4</v>
      </c>
      <c r="BC297" s="13">
        <f t="shared" si="546"/>
        <v>3.8869979852710407E-5</v>
      </c>
      <c r="BD297" s="13">
        <f t="shared" si="547"/>
        <v>1.8343820152774992E-3</v>
      </c>
      <c r="BE297" s="13">
        <f t="shared" si="548"/>
        <v>2.348045667195505E-3</v>
      </c>
      <c r="BF297" s="13">
        <f t="shared" si="549"/>
        <v>1.5027727074617952E-3</v>
      </c>
      <c r="BG297" s="13">
        <f t="shared" si="550"/>
        <v>6.4119304033508279E-4</v>
      </c>
      <c r="BH297" s="13">
        <f t="shared" si="551"/>
        <v>2.0518497887242807E-4</v>
      </c>
      <c r="BI297" s="13">
        <f t="shared" si="552"/>
        <v>5.2528175331257077E-5</v>
      </c>
      <c r="BJ297" s="14">
        <f t="shared" si="553"/>
        <v>0.28363674626925683</v>
      </c>
      <c r="BK297" s="14">
        <f t="shared" si="554"/>
        <v>0.23651232100605421</v>
      </c>
      <c r="BL297" s="14">
        <f t="shared" si="555"/>
        <v>0.43539938677714396</v>
      </c>
      <c r="BM297" s="14">
        <f t="shared" si="556"/>
        <v>0.57657323440625352</v>
      </c>
      <c r="BN297" s="14">
        <f t="shared" si="557"/>
        <v>0.42099460733676924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1.5625</v>
      </c>
      <c r="F298" s="10">
        <f>VLOOKUP(B298,home!$B$2:$E$405,3,FALSE)</f>
        <v>0.85329999999999995</v>
      </c>
      <c r="G298" s="10">
        <f>VLOOKUP(C298,away!$B$2:$E$405,4,FALSE)</f>
        <v>0.64</v>
      </c>
      <c r="H298" s="10">
        <f>VLOOKUP(A298,away!$A$2:$E$405,3,FALSE)</f>
        <v>1.1561999999999999</v>
      </c>
      <c r="I298" s="10">
        <f>VLOOKUP(C298,away!$B$2:$E$405,3,FALSE)</f>
        <v>1.4415</v>
      </c>
      <c r="J298" s="10">
        <f>VLOOKUP(B298,home!$B$2:$E$405,4,FALSE)</f>
        <v>0.8649</v>
      </c>
      <c r="K298" s="12">
        <f t="shared" si="502"/>
        <v>0.85329999999999995</v>
      </c>
      <c r="L298" s="12">
        <f t="shared" si="503"/>
        <v>1.4414962232699999</v>
      </c>
      <c r="M298" s="13">
        <f t="shared" si="504"/>
        <v>0.10078192818773249</v>
      </c>
      <c r="N298" s="13">
        <f t="shared" si="505"/>
        <v>8.5997219322592119E-2</v>
      </c>
      <c r="O298" s="13">
        <f t="shared" si="506"/>
        <v>0.14527676885648474</v>
      </c>
      <c r="P298" s="13">
        <f t="shared" si="507"/>
        <v>0.12396466686523841</v>
      </c>
      <c r="Q298" s="13">
        <f t="shared" si="508"/>
        <v>3.6690713623983934E-2</v>
      </c>
      <c r="R298" s="13">
        <f t="shared" si="509"/>
        <v>0.10470795681774576</v>
      </c>
      <c r="S298" s="13">
        <f t="shared" si="510"/>
        <v>3.8120025354109306E-2</v>
      </c>
      <c r="T298" s="13">
        <f t="shared" si="511"/>
        <v>5.2889525118053962E-2</v>
      </c>
      <c r="U298" s="13">
        <f t="shared" si="512"/>
        <v>8.9347299552582457E-2</v>
      </c>
      <c r="V298" s="13">
        <f t="shared" si="513"/>
        <v>5.2098584746199774E-3</v>
      </c>
      <c r="W298" s="13">
        <f t="shared" si="514"/>
        <v>1.0436061978448498E-2</v>
      </c>
      <c r="X298" s="13">
        <f t="shared" si="515"/>
        <v>1.5043543927745151E-2</v>
      </c>
      <c r="Y298" s="13">
        <f t="shared" si="516"/>
        <v>1.0842605878220491E-2</v>
      </c>
      <c r="Z298" s="13">
        <f t="shared" si="517"/>
        <v>5.0312041433032903E-2</v>
      </c>
      <c r="AA298" s="13">
        <f t="shared" si="518"/>
        <v>4.2931264954806966E-2</v>
      </c>
      <c r="AB298" s="13">
        <f t="shared" si="519"/>
        <v>1.8316624192968395E-2</v>
      </c>
      <c r="AC298" s="13">
        <f t="shared" si="520"/>
        <v>4.0051722431467526E-4</v>
      </c>
      <c r="AD298" s="13">
        <f t="shared" si="521"/>
        <v>2.2262729215525249E-3</v>
      </c>
      <c r="AE298" s="13">
        <f t="shared" si="522"/>
        <v>3.2091640083862336E-3</v>
      </c>
      <c r="AF298" s="13">
        <f t="shared" si="523"/>
        <v>2.3129988989713858E-3</v>
      </c>
      <c r="AG298" s="13">
        <f t="shared" si="524"/>
        <v>1.1113930590983063E-3</v>
      </c>
      <c r="AH298" s="13">
        <f t="shared" si="525"/>
        <v>1.8131154427680176E-2</v>
      </c>
      <c r="AI298" s="13">
        <f t="shared" si="526"/>
        <v>1.5471314073139493E-2</v>
      </c>
      <c r="AJ298" s="13">
        <f t="shared" si="527"/>
        <v>6.6008361493049648E-3</v>
      </c>
      <c r="AK298" s="13">
        <f t="shared" si="528"/>
        <v>1.8774978287339756E-3</v>
      </c>
      <c r="AL298" s="13">
        <f t="shared" si="529"/>
        <v>1.970590766768133E-5</v>
      </c>
      <c r="AM298" s="13">
        <f t="shared" si="530"/>
        <v>3.7993573679215401E-4</v>
      </c>
      <c r="AN298" s="13">
        <f t="shared" si="531"/>
        <v>5.476759296711947E-4</v>
      </c>
      <c r="AO298" s="13">
        <f t="shared" si="532"/>
        <v>3.9473639209845675E-4</v>
      </c>
      <c r="AP298" s="13">
        <f t="shared" si="533"/>
        <v>1.89670339465717E-4</v>
      </c>
      <c r="AQ298" s="13">
        <f t="shared" si="534"/>
        <v>6.8352269501542487E-5</v>
      </c>
      <c r="AR298" s="13">
        <f t="shared" si="535"/>
        <v>5.2271981262052205E-3</v>
      </c>
      <c r="AS298" s="13">
        <f t="shared" si="536"/>
        <v>4.4603681610909142E-3</v>
      </c>
      <c r="AT298" s="13">
        <f t="shared" si="537"/>
        <v>1.9030160759294385E-3</v>
      </c>
      <c r="AU298" s="13">
        <f t="shared" si="538"/>
        <v>5.4128120586353001E-4</v>
      </c>
      <c r="AV298" s="13">
        <f t="shared" si="539"/>
        <v>1.1546881324083751E-4</v>
      </c>
      <c r="AW298" s="13">
        <f t="shared" si="540"/>
        <v>6.7330090358584364E-7</v>
      </c>
      <c r="AX298" s="13">
        <f t="shared" si="541"/>
        <v>5.4033194034124145E-5</v>
      </c>
      <c r="AY298" s="13">
        <f t="shared" si="542"/>
        <v>7.788864513140504E-5</v>
      </c>
      <c r="AZ298" s="13">
        <f t="shared" si="543"/>
        <v>5.6138093896268836E-5</v>
      </c>
      <c r="BA298" s="13">
        <f t="shared" si="544"/>
        <v>2.6974283444349375E-5</v>
      </c>
      <c r="BB298" s="13">
        <f t="shared" si="545"/>
        <v>9.7208319276110306E-6</v>
      </c>
      <c r="BC298" s="13">
        <f t="shared" si="546"/>
        <v>2.8025085021387457E-6</v>
      </c>
      <c r="BD298" s="13">
        <f t="shared" si="547"/>
        <v>1.2558310595348061E-3</v>
      </c>
      <c r="BE298" s="13">
        <f t="shared" si="548"/>
        <v>1.0716006431010499E-3</v>
      </c>
      <c r="BF298" s="13">
        <f t="shared" si="549"/>
        <v>4.5719841437906299E-4</v>
      </c>
      <c r="BG298" s="13">
        <f t="shared" si="550"/>
        <v>1.300424689965515E-4</v>
      </c>
      <c r="BH298" s="13">
        <f t="shared" si="551"/>
        <v>2.7741309698689339E-5</v>
      </c>
      <c r="BI298" s="13">
        <f t="shared" si="552"/>
        <v>4.7343319131783239E-6</v>
      </c>
      <c r="BJ298" s="14">
        <f t="shared" si="553"/>
        <v>0.22256742696151752</v>
      </c>
      <c r="BK298" s="14">
        <f t="shared" si="554"/>
        <v>0.26857459065881395</v>
      </c>
      <c r="BL298" s="14">
        <f t="shared" si="555"/>
        <v>0.45785519746340025</v>
      </c>
      <c r="BM298" s="14">
        <f t="shared" si="556"/>
        <v>0.40181278749875937</v>
      </c>
      <c r="BN298" s="14">
        <f t="shared" si="557"/>
        <v>0.59741925367377746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1.3125</v>
      </c>
      <c r="F299" s="10">
        <f>VLOOKUP(B299,home!$B$2:$E$405,3,FALSE)</f>
        <v>0.9143</v>
      </c>
      <c r="G299" s="10">
        <f>VLOOKUP(C299,away!$B$2:$E$405,4,FALSE)</f>
        <v>2.2856999999999998</v>
      </c>
      <c r="H299" s="10">
        <f>VLOOKUP(A299,away!$A$2:$E$405,3,FALSE)</f>
        <v>0.8125</v>
      </c>
      <c r="I299" s="10">
        <f>VLOOKUP(C299,away!$B$2:$E$405,3,FALSE)</f>
        <v>0.2051</v>
      </c>
      <c r="J299" s="10">
        <f>VLOOKUP(B299,home!$B$2:$E$405,4,FALSE)</f>
        <v>0.98460000000000003</v>
      </c>
      <c r="K299" s="12">
        <f t="shared" si="502"/>
        <v>2.7428828568749997</v>
      </c>
      <c r="L299" s="12">
        <f t="shared" si="503"/>
        <v>0.16407743625000001</v>
      </c>
      <c r="M299" s="13">
        <f t="shared" si="504"/>
        <v>5.4641572047903361E-2</v>
      </c>
      <c r="N299" s="13">
        <f t="shared" si="505"/>
        <v>0.14987543124289432</v>
      </c>
      <c r="O299" s="13">
        <f t="shared" si="506"/>
        <v>8.9654490542896478E-3</v>
      </c>
      <c r="P299" s="13">
        <f t="shared" si="507"/>
        <v>2.4591176515197252E-2</v>
      </c>
      <c r="Q299" s="13">
        <f t="shared" si="508"/>
        <v>0.20554537551144128</v>
      </c>
      <c r="R299" s="13">
        <f t="shared" si="509"/>
        <v>7.3551394782891619E-4</v>
      </c>
      <c r="S299" s="13">
        <f t="shared" si="510"/>
        <v>2.7667851588870631E-3</v>
      </c>
      <c r="T299" s="13">
        <f t="shared" si="511"/>
        <v>3.3725358246960824E-2</v>
      </c>
      <c r="U299" s="13">
        <f t="shared" si="512"/>
        <v>2.0174285984923871E-3</v>
      </c>
      <c r="V299" s="13">
        <f t="shared" si="513"/>
        <v>1.3835314938550131E-4</v>
      </c>
      <c r="W299" s="13">
        <f t="shared" si="514"/>
        <v>0.18792896226675554</v>
      </c>
      <c r="X299" s="13">
        <f t="shared" si="515"/>
        <v>3.0834902325852242E-2</v>
      </c>
      <c r="Y299" s="13">
        <f t="shared" si="516"/>
        <v>2.529655860322499E-3</v>
      </c>
      <c r="Z299" s="13">
        <f t="shared" si="517"/>
        <v>4.0227080961961622E-5</v>
      </c>
      <c r="AA299" s="13">
        <f t="shared" si="518"/>
        <v>1.1033817075268722E-4</v>
      </c>
      <c r="AB299" s="13">
        <f t="shared" si="519"/>
        <v>1.5132233850824613E-4</v>
      </c>
      <c r="AC299" s="13">
        <f t="shared" si="520"/>
        <v>3.8915730624816272E-6</v>
      </c>
      <c r="AD299" s="13">
        <f t="shared" si="521"/>
        <v>0.12886678222794812</v>
      </c>
      <c r="AE299" s="13">
        <f t="shared" si="522"/>
        <v>2.1144131245748789E-2</v>
      </c>
      <c r="AF299" s="13">
        <f t="shared" si="523"/>
        <v>1.7346374232679901E-3</v>
      </c>
      <c r="AG299" s="13">
        <f t="shared" si="524"/>
        <v>9.4871620411039349E-5</v>
      </c>
      <c r="AH299" s="13">
        <f t="shared" si="525"/>
        <v>1.6500890780149618E-6</v>
      </c>
      <c r="AI299" s="13">
        <f t="shared" si="526"/>
        <v>4.5260010444039131E-6</v>
      </c>
      <c r="AJ299" s="13">
        <f t="shared" si="527"/>
        <v>6.207145337446919E-6</v>
      </c>
      <c r="AK299" s="13">
        <f t="shared" si="528"/>
        <v>5.6751575120715797E-6</v>
      </c>
      <c r="AL299" s="13">
        <f t="shared" si="529"/>
        <v>7.0055349079177513E-8</v>
      </c>
      <c r="AM299" s="13">
        <f t="shared" si="530"/>
        <v>7.0693297558736587E-2</v>
      </c>
      <c r="AN299" s="13">
        <f t="shared" si="531"/>
        <v>1.1599175023495884E-2</v>
      </c>
      <c r="AO299" s="13">
        <f t="shared" si="532"/>
        <v>9.5158145023511911E-4</v>
      </c>
      <c r="AP299" s="13">
        <f t="shared" si="533"/>
        <v>5.2044348245878456E-5</v>
      </c>
      <c r="AQ299" s="13">
        <f t="shared" si="534"/>
        <v>2.1348258078714804E-6</v>
      </c>
      <c r="AR299" s="13">
        <f t="shared" si="535"/>
        <v>5.4148477100964229E-8</v>
      </c>
      <c r="AS299" s="13">
        <f t="shared" si="536"/>
        <v>1.4852292956612328E-7</v>
      </c>
      <c r="AT299" s="13">
        <f t="shared" si="537"/>
        <v>2.0369049867988629E-7</v>
      </c>
      <c r="AU299" s="13">
        <f t="shared" si="538"/>
        <v>1.8623305897912662E-7</v>
      </c>
      <c r="AV299" s="13">
        <f t="shared" si="539"/>
        <v>1.2770386621430927E-7</v>
      </c>
      <c r="AW299" s="13">
        <f t="shared" si="540"/>
        <v>8.757797967500694E-10</v>
      </c>
      <c r="AX299" s="13">
        <f t="shared" si="541"/>
        <v>3.2317238994970306E-2</v>
      </c>
      <c r="AY299" s="13">
        <f t="shared" si="542"/>
        <v>5.3025297209732545E-3</v>
      </c>
      <c r="AZ299" s="13">
        <f t="shared" si="543"/>
        <v>4.3501274112835977E-4</v>
      </c>
      <c r="BA299" s="13">
        <f t="shared" si="544"/>
        <v>2.3791925100142076E-5</v>
      </c>
      <c r="BB299" s="13">
        <f t="shared" si="545"/>
        <v>9.7592951847083425E-7</v>
      </c>
      <c r="BC299" s="13">
        <f t="shared" si="546"/>
        <v>3.2025602670278298E-8</v>
      </c>
      <c r="BD299" s="13">
        <f t="shared" si="547"/>
        <v>1.4807572165946738E-9</v>
      </c>
      <c r="BE299" s="13">
        <f t="shared" si="548"/>
        <v>4.0615435845914718E-9</v>
      </c>
      <c r="BF299" s="13">
        <f t="shared" si="549"/>
        <v>5.5701691353132913E-9</v>
      </c>
      <c r="BG299" s="13">
        <f t="shared" si="550"/>
        <v>5.0927738103816895E-9</v>
      </c>
      <c r="BH299" s="13">
        <f t="shared" si="551"/>
        <v>3.4922204946094764E-9</v>
      </c>
      <c r="BI299" s="13">
        <f t="shared" si="552"/>
        <v>1.9157503454183738E-9</v>
      </c>
      <c r="BJ299" s="14">
        <f t="shared" si="553"/>
        <v>0.88365792251541708</v>
      </c>
      <c r="BK299" s="14">
        <f t="shared" si="554"/>
        <v>8.7444378220757984E-2</v>
      </c>
      <c r="BL299" s="14">
        <f t="shared" si="555"/>
        <v>1.1998852414888949E-2</v>
      </c>
      <c r="BM299" s="14">
        <f t="shared" si="556"/>
        <v>0.53348433306727772</v>
      </c>
      <c r="BN299" s="14">
        <f t="shared" si="557"/>
        <v>0.44435451831955475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1.3125</v>
      </c>
      <c r="F300" s="10">
        <f>VLOOKUP(B300,home!$B$2:$E$405,3,FALSE)</f>
        <v>2.4127000000000001</v>
      </c>
      <c r="G300" s="10">
        <f>VLOOKUP(C300,away!$B$2:$E$405,4,FALSE)</f>
        <v>1.2190000000000001</v>
      </c>
      <c r="H300" s="10">
        <f>VLOOKUP(A300,away!$A$2:$E$405,3,FALSE)</f>
        <v>0.8125</v>
      </c>
      <c r="I300" s="10">
        <f>VLOOKUP(C300,away!$B$2:$E$405,3,FALSE)</f>
        <v>0.98460000000000003</v>
      </c>
      <c r="J300" s="10">
        <f>VLOOKUP(B300,home!$B$2:$E$405,4,FALSE)</f>
        <v>1.0256000000000001</v>
      </c>
      <c r="K300" s="12">
        <f t="shared" si="502"/>
        <v>3.8601692062500002</v>
      </c>
      <c r="L300" s="12">
        <f t="shared" si="503"/>
        <v>0.82046718000000007</v>
      </c>
      <c r="M300" s="13">
        <f t="shared" si="504"/>
        <v>9.2731107287570644E-3</v>
      </c>
      <c r="N300" s="13">
        <f t="shared" si="505"/>
        <v>3.5795776481294519E-2</v>
      </c>
      <c r="O300" s="13">
        <f t="shared" si="506"/>
        <v>7.6082830094510558E-3</v>
      </c>
      <c r="P300" s="13">
        <f t="shared" si="507"/>
        <v>2.9369259785518041E-2</v>
      </c>
      <c r="Q300" s="13">
        <f t="shared" si="508"/>
        <v>6.9088877043450556E-2</v>
      </c>
      <c r="R300" s="13">
        <f t="shared" si="509"/>
        <v>3.1211732527031103E-3</v>
      </c>
      <c r="S300" s="13">
        <f t="shared" si="510"/>
        <v>2.3254155093672135E-2</v>
      </c>
      <c r="T300" s="13">
        <f t="shared" si="511"/>
        <v>5.6685156117206634E-2</v>
      </c>
      <c r="U300" s="13">
        <f t="shared" si="512"/>
        <v>1.2048256877455695E-2</v>
      </c>
      <c r="V300" s="13">
        <f t="shared" si="513"/>
        <v>8.183246066271176E-3</v>
      </c>
      <c r="W300" s="13">
        <f t="shared" si="514"/>
        <v>8.8898251885840135E-2</v>
      </c>
      <c r="X300" s="13">
        <f t="shared" si="515"/>
        <v>7.2938098031704951E-2</v>
      </c>
      <c r="Y300" s="13">
        <f t="shared" si="516"/>
        <v>2.9921657803318253E-2</v>
      </c>
      <c r="Z300" s="13">
        <f t="shared" si="517"/>
        <v>8.5360673897891617E-4</v>
      </c>
      <c r="AA300" s="13">
        <f t="shared" si="518"/>
        <v>3.2950664480538936E-3</v>
      </c>
      <c r="AB300" s="13">
        <f t="shared" si="519"/>
        <v>6.3597570176626055E-3</v>
      </c>
      <c r="AC300" s="13">
        <f t="shared" si="520"/>
        <v>1.6198439676762498E-3</v>
      </c>
      <c r="AD300" s="13">
        <f t="shared" si="521"/>
        <v>8.5790573604794029E-2</v>
      </c>
      <c r="AE300" s="13">
        <f t="shared" si="522"/>
        <v>7.038834999610781E-2</v>
      </c>
      <c r="AF300" s="13">
        <f t="shared" si="523"/>
        <v>2.8875665513079792E-2</v>
      </c>
      <c r="AG300" s="13">
        <f t="shared" si="524"/>
        <v>7.8971786180466116E-3</v>
      </c>
      <c r="AH300" s="13">
        <f t="shared" si="525"/>
        <v>1.7508907848975684E-4</v>
      </c>
      <c r="AI300" s="13">
        <f t="shared" si="526"/>
        <v>6.7587346913684863E-4</v>
      </c>
      <c r="AJ300" s="13">
        <f t="shared" si="527"/>
        <v>1.3044929764417118E-3</v>
      </c>
      <c r="AK300" s="13">
        <f t="shared" si="528"/>
        <v>1.6785212058099009E-3</v>
      </c>
      <c r="AL300" s="13">
        <f t="shared" si="529"/>
        <v>2.0521104380283694E-4</v>
      </c>
      <c r="AM300" s="13">
        <f t="shared" si="530"/>
        <v>6.6233226083149993E-2</v>
      </c>
      <c r="AN300" s="13">
        <f t="shared" si="531"/>
        <v>5.4342188226744526E-2</v>
      </c>
      <c r="AO300" s="13">
        <f t="shared" si="532"/>
        <v>2.2292990964713141E-2</v>
      </c>
      <c r="AP300" s="13">
        <f t="shared" si="533"/>
        <v>6.0968891435278904E-3</v>
      </c>
      <c r="AQ300" s="13">
        <f t="shared" si="534"/>
        <v>1.2505743605907358E-3</v>
      </c>
      <c r="AR300" s="13">
        <f t="shared" si="535"/>
        <v>2.8730968495457908E-5</v>
      </c>
      <c r="AS300" s="13">
        <f t="shared" si="536"/>
        <v>1.109063998519055E-4</v>
      </c>
      <c r="AT300" s="13">
        <f t="shared" si="537"/>
        <v>2.1405873474218765E-4</v>
      </c>
      <c r="AU300" s="13">
        <f t="shared" si="538"/>
        <v>2.7543431206020994E-4</v>
      </c>
      <c r="AV300" s="13">
        <f t="shared" si="539"/>
        <v>2.6580576243986892E-4</v>
      </c>
      <c r="AW300" s="13">
        <f t="shared" si="540"/>
        <v>1.8053681806439087E-5</v>
      </c>
      <c r="AX300" s="13">
        <f t="shared" si="541"/>
        <v>4.2611909959461639E-2</v>
      </c>
      <c r="AY300" s="13">
        <f t="shared" si="542"/>
        <v>3.496167359885341E-2</v>
      </c>
      <c r="AZ300" s="13">
        <f t="shared" si="543"/>
        <v>1.4342452872865853E-2</v>
      </c>
      <c r="BA300" s="13">
        <f t="shared" si="544"/>
        <v>3.9225039542943822E-3</v>
      </c>
      <c r="BB300" s="13">
        <f t="shared" si="545"/>
        <v>8.0457143947969007E-4</v>
      </c>
      <c r="BC300" s="13">
        <f t="shared" si="546"/>
        <v>1.3202489201168848E-4</v>
      </c>
      <c r="BD300" s="13">
        <f t="shared" si="547"/>
        <v>3.9288027833561968E-6</v>
      </c>
      <c r="BE300" s="13">
        <f t="shared" si="548"/>
        <v>1.5165843521740881E-5</v>
      </c>
      <c r="BF300" s="13">
        <f t="shared" si="549"/>
        <v>2.9271361074715112E-5</v>
      </c>
      <c r="BG300" s="13">
        <f t="shared" si="550"/>
        <v>3.7664135548546722E-5</v>
      </c>
      <c r="BH300" s="13">
        <f t="shared" si="551"/>
        <v>3.6347484056131511E-5</v>
      </c>
      <c r="BI300" s="13">
        <f t="shared" si="552"/>
        <v>2.8061487735628338E-5</v>
      </c>
      <c r="BJ300" s="14">
        <f t="shared" si="553"/>
        <v>0.79327059059053606</v>
      </c>
      <c r="BK300" s="14">
        <f t="shared" si="554"/>
        <v>0.10686650028455091</v>
      </c>
      <c r="BL300" s="14">
        <f t="shared" si="555"/>
        <v>3.731188862751432E-2</v>
      </c>
      <c r="BM300" s="14">
        <f t="shared" si="556"/>
        <v>0.74910248602335883</v>
      </c>
      <c r="BN300" s="14">
        <f t="shared" si="557"/>
        <v>0.15425648030117434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1.3523000000000001</v>
      </c>
      <c r="F301" s="10">
        <f>VLOOKUP(B301,home!$B$2:$E$405,3,FALSE)</f>
        <v>0.73950000000000005</v>
      </c>
      <c r="G301" s="10">
        <f>VLOOKUP(C301,away!$B$2:$E$405,4,FALSE)</f>
        <v>1.3556999999999999</v>
      </c>
      <c r="H301" s="10">
        <f>VLOOKUP(A301,away!$A$2:$E$405,3,FALSE)</f>
        <v>1.1932</v>
      </c>
      <c r="I301" s="10">
        <f>VLOOKUP(C301,away!$B$2:$E$405,3,FALSE)</f>
        <v>1.3968</v>
      </c>
      <c r="J301" s="10">
        <f>VLOOKUP(B301,home!$B$2:$E$405,4,FALSE)</f>
        <v>0.83809999999999996</v>
      </c>
      <c r="K301" s="12">
        <f t="shared" si="502"/>
        <v>1.3557350448450001</v>
      </c>
      <c r="L301" s="12">
        <f t="shared" si="503"/>
        <v>1.396829221056</v>
      </c>
      <c r="M301" s="13">
        <f t="shared" si="504"/>
        <v>6.3764143170090784E-2</v>
      </c>
      <c r="N301" s="13">
        <f t="shared" si="505"/>
        <v>8.6447283500206029E-2</v>
      </c>
      <c r="O301" s="13">
        <f t="shared" si="506"/>
        <v>8.906761843558117E-2</v>
      </c>
      <c r="P301" s="13">
        <f t="shared" si="507"/>
        <v>0.12075209167399999</v>
      </c>
      <c r="Q301" s="13">
        <f t="shared" si="508"/>
        <v>5.8599805886440141E-2</v>
      </c>
      <c r="R301" s="13">
        <f t="shared" si="509"/>
        <v>6.2206126040342952E-2</v>
      </c>
      <c r="S301" s="13">
        <f t="shared" si="510"/>
        <v>5.7167974502343434E-2</v>
      </c>
      <c r="T301" s="13">
        <f t="shared" si="511"/>
        <v>8.185392121038898E-2</v>
      </c>
      <c r="U301" s="13">
        <f t="shared" si="512"/>
        <v>8.4335025076938075E-2</v>
      </c>
      <c r="V301" s="13">
        <f t="shared" si="513"/>
        <v>1.202896966979931E-2</v>
      </c>
      <c r="W301" s="13">
        <f t="shared" si="514"/>
        <v>2.6481936820453727E-2</v>
      </c>
      <c r="X301" s="13">
        <f t="shared" si="515"/>
        <v>3.6990743180968587E-2</v>
      </c>
      <c r="Y301" s="13">
        <f t="shared" si="516"/>
        <v>2.5834875491877452E-2</v>
      </c>
      <c r="Z301" s="13">
        <f t="shared" si="517"/>
        <v>2.8963778193947867E-2</v>
      </c>
      <c r="AA301" s="13">
        <f t="shared" si="518"/>
        <v>3.9267209128652551E-2</v>
      </c>
      <c r="AB301" s="13">
        <f t="shared" si="519"/>
        <v>2.6617965764485885E-2</v>
      </c>
      <c r="AC301" s="13">
        <f t="shared" si="520"/>
        <v>1.4237265413776219E-3</v>
      </c>
      <c r="AD301" s="13">
        <f t="shared" si="521"/>
        <v>8.9756224507150841E-3</v>
      </c>
      <c r="AE301" s="13">
        <f t="shared" si="522"/>
        <v>1.2537411716325097E-2</v>
      </c>
      <c r="AF301" s="13">
        <f t="shared" si="523"/>
        <v>8.7563115208863784E-3</v>
      </c>
      <c r="AG301" s="13">
        <f t="shared" si="524"/>
        <v>4.0770239336811332E-3</v>
      </c>
      <c r="AH301" s="13">
        <f t="shared" si="525"/>
        <v>1.0114362933372744E-2</v>
      </c>
      <c r="AI301" s="13">
        <f t="shared" si="526"/>
        <v>1.3712396285054702E-2</v>
      </c>
      <c r="AJ301" s="13">
        <f t="shared" si="527"/>
        <v>9.2951880962255269E-3</v>
      </c>
      <c r="AK301" s="13">
        <f t="shared" si="528"/>
        <v>4.2006040834930061E-3</v>
      </c>
      <c r="AL301" s="13">
        <f t="shared" si="529"/>
        <v>1.0784616513048508E-4</v>
      </c>
      <c r="AM301" s="13">
        <f t="shared" si="530"/>
        <v>2.4337131811464005E-3</v>
      </c>
      <c r="AN301" s="13">
        <f t="shared" si="531"/>
        <v>3.3994816870944462E-3</v>
      </c>
      <c r="AO301" s="13">
        <f t="shared" si="532"/>
        <v>2.3742476784891367E-3</v>
      </c>
      <c r="AP301" s="13">
        <f t="shared" si="533"/>
        <v>1.1054728451126658E-3</v>
      </c>
      <c r="AQ301" s="13">
        <f t="shared" si="534"/>
        <v>3.860391932843214E-4</v>
      </c>
      <c r="AR301" s="13">
        <f t="shared" si="535"/>
        <v>2.825607539540146E-3</v>
      </c>
      <c r="AS301" s="13">
        <f t="shared" si="536"/>
        <v>3.8307751643328301E-3</v>
      </c>
      <c r="AT301" s="13">
        <f t="shared" si="537"/>
        <v>2.5967580696039413E-3</v>
      </c>
      <c r="AU301" s="13">
        <f t="shared" si="538"/>
        <v>1.1735053059820379E-3</v>
      </c>
      <c r="AV301" s="13">
        <f t="shared" si="539"/>
        <v>3.9774056715785139E-4</v>
      </c>
      <c r="AW301" s="13">
        <f t="shared" si="540"/>
        <v>5.6730987089003519E-6</v>
      </c>
      <c r="AX301" s="13">
        <f t="shared" si="541"/>
        <v>5.4991170813023017E-4</v>
      </c>
      <c r="AY301" s="13">
        <f t="shared" si="542"/>
        <v>7.681327429171238E-4</v>
      </c>
      <c r="AZ301" s="13">
        <f t="shared" si="543"/>
        <v>5.3647513047826753E-4</v>
      </c>
      <c r="BA301" s="13">
        <f t="shared" si="544"/>
        <v>2.4978804620729144E-4</v>
      </c>
      <c r="BB301" s="13">
        <f t="shared" si="545"/>
        <v>8.7227810503207799E-5</v>
      </c>
      <c r="BC301" s="13">
        <f t="shared" si="546"/>
        <v>2.4368470919923226E-5</v>
      </c>
      <c r="BD301" s="13">
        <f t="shared" si="547"/>
        <v>6.5781519641096981E-4</v>
      </c>
      <c r="BE301" s="13">
        <f t="shared" si="548"/>
        <v>8.9182311480594863E-4</v>
      </c>
      <c r="BF301" s="13">
        <f t="shared" si="549"/>
        <v>6.0453792527262527E-4</v>
      </c>
      <c r="BG301" s="13">
        <f t="shared" si="550"/>
        <v>2.7319775040999519E-4</v>
      </c>
      <c r="BH301" s="13">
        <f t="shared" si="551"/>
        <v>9.2595941100912101E-5</v>
      </c>
      <c r="BI301" s="13">
        <f t="shared" si="552"/>
        <v>2.5107112472182008E-5</v>
      </c>
      <c r="BJ301" s="14">
        <f t="shared" si="553"/>
        <v>0.3624697942062256</v>
      </c>
      <c r="BK301" s="14">
        <f t="shared" si="554"/>
        <v>0.25601288446565879</v>
      </c>
      <c r="BL301" s="14">
        <f t="shared" si="555"/>
        <v>0.3521859595312361</v>
      </c>
      <c r="BM301" s="14">
        <f t="shared" si="556"/>
        <v>0.51803288804619885</v>
      </c>
      <c r="BN301" s="14">
        <f t="shared" si="557"/>
        <v>0.4808370687066611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1.3523000000000001</v>
      </c>
      <c r="F302" s="10">
        <f>VLOOKUP(B302,home!$B$2:$E$405,3,FALSE)</f>
        <v>0.88739999999999997</v>
      </c>
      <c r="G302" s="10">
        <f>VLOOKUP(C302,away!$B$2:$E$405,4,FALSE)</f>
        <v>0.73950000000000005</v>
      </c>
      <c r="H302" s="10">
        <f>VLOOKUP(A302,away!$A$2:$E$405,3,FALSE)</f>
        <v>1.1932</v>
      </c>
      <c r="I302" s="10">
        <f>VLOOKUP(C302,away!$B$2:$E$405,3,FALSE)</f>
        <v>1.2571000000000001</v>
      </c>
      <c r="J302" s="10">
        <f>VLOOKUP(B302,home!$B$2:$E$405,4,FALSE)</f>
        <v>0.83809999999999996</v>
      </c>
      <c r="K302" s="12">
        <f t="shared" si="502"/>
        <v>0.88742293929000005</v>
      </c>
      <c r="L302" s="12">
        <f t="shared" si="503"/>
        <v>1.2571262985320002</v>
      </c>
      <c r="M302" s="13">
        <f t="shared" si="504"/>
        <v>0.11712081878259054</v>
      </c>
      <c r="N302" s="13">
        <f t="shared" si="505"/>
        <v>0.10393570125609791</v>
      </c>
      <c r="O302" s="13">
        <f t="shared" si="506"/>
        <v>0.14723566139719518</v>
      </c>
      <c r="P302" s="13">
        <f t="shared" si="507"/>
        <v>0.13066030340540613</v>
      </c>
      <c r="Q302" s="13">
        <f t="shared" si="508"/>
        <v>4.6117462752926885E-2</v>
      </c>
      <c r="R302" s="13">
        <f t="shared" si="509"/>
        <v>9.2546911012083469E-2</v>
      </c>
      <c r="S302" s="13">
        <f t="shared" si="510"/>
        <v>3.6441247302248375E-2</v>
      </c>
      <c r="T302" s="13">
        <f t="shared" si="511"/>
        <v>5.7975475248274351E-2</v>
      </c>
      <c r="U302" s="13">
        <f t="shared" si="512"/>
        <v>8.2128251792553175E-2</v>
      </c>
      <c r="V302" s="13">
        <f t="shared" si="513"/>
        <v>4.5171060472004899E-3</v>
      </c>
      <c r="W302" s="13">
        <f t="shared" si="514"/>
        <v>1.3641898116266492E-2</v>
      </c>
      <c r="X302" s="13">
        <f t="shared" si="515"/>
        <v>1.7149588883852759E-2</v>
      </c>
      <c r="Y302" s="13">
        <f t="shared" si="516"/>
        <v>1.0779599597451681E-2</v>
      </c>
      <c r="Z302" s="13">
        <f t="shared" si="517"/>
        <v>3.8781051893730295E-2</v>
      </c>
      <c r="AA302" s="13">
        <f t="shared" si="518"/>
        <v>3.4415195060292156E-2</v>
      </c>
      <c r="AB302" s="13">
        <f t="shared" si="519"/>
        <v>1.5270416778321576E-2</v>
      </c>
      <c r="AC302" s="13">
        <f t="shared" si="520"/>
        <v>3.149559856098264E-4</v>
      </c>
      <c r="AD302" s="13">
        <f t="shared" si="521"/>
        <v>3.0265333309579807E-3</v>
      </c>
      <c r="AE302" s="13">
        <f t="shared" si="522"/>
        <v>3.8047346437309307E-3</v>
      </c>
      <c r="AF302" s="13">
        <f t="shared" si="523"/>
        <v>2.3915159897849674E-3</v>
      </c>
      <c r="AG302" s="13">
        <f t="shared" si="524"/>
        <v>1.0021458813728229E-3</v>
      </c>
      <c r="AH302" s="13">
        <f t="shared" si="525"/>
        <v>1.2188170055085644E-2</v>
      </c>
      <c r="AI302" s="13">
        <f t="shared" si="526"/>
        <v>1.0816061694850462E-2</v>
      </c>
      <c r="AJ302" s="13">
        <f t="shared" si="527"/>
        <v>4.7992106303930884E-3</v>
      </c>
      <c r="AK302" s="13">
        <f t="shared" si="528"/>
        <v>1.4196432012984165E-3</v>
      </c>
      <c r="AL302" s="13">
        <f t="shared" si="529"/>
        <v>1.4054630104838619E-5</v>
      </c>
      <c r="AM302" s="13">
        <f t="shared" si="530"/>
        <v>5.3716302088357732E-4</v>
      </c>
      <c r="AN302" s="13">
        <f t="shared" si="531"/>
        <v>6.7528176015163891E-4</v>
      </c>
      <c r="AO302" s="13">
        <f t="shared" si="532"/>
        <v>4.24457229802802E-4</v>
      </c>
      <c r="AP302" s="13">
        <f t="shared" si="533"/>
        <v>1.7786544872904766E-4</v>
      </c>
      <c r="AQ302" s="13">
        <f t="shared" si="534"/>
        <v>5.5899833299370229E-5</v>
      </c>
      <c r="AR302" s="13">
        <f t="shared" si="535"/>
        <v>3.0644138214456738E-3</v>
      </c>
      <c r="AS302" s="13">
        <f t="shared" si="536"/>
        <v>2.719431120628221E-3</v>
      </c>
      <c r="AT302" s="13">
        <f t="shared" si="537"/>
        <v>1.2066427791322973E-3</v>
      </c>
      <c r="AU302" s="13">
        <f t="shared" si="538"/>
        <v>3.5693416057687921E-4</v>
      </c>
      <c r="AV302" s="13">
        <f t="shared" si="539"/>
        <v>7.9187890478035736E-5</v>
      </c>
      <c r="AW302" s="13">
        <f t="shared" si="540"/>
        <v>4.3553843060838037E-7</v>
      </c>
      <c r="AX302" s="13">
        <f t="shared" si="541"/>
        <v>7.9448464478399945E-5</v>
      </c>
      <c r="AY302" s="13">
        <f t="shared" si="542"/>
        <v>9.9876754073782004E-5</v>
      </c>
      <c r="AZ302" s="13">
        <f t="shared" si="543"/>
        <v>6.277884707908224E-5</v>
      </c>
      <c r="BA302" s="13">
        <f t="shared" si="544"/>
        <v>2.6306979884877705E-5</v>
      </c>
      <c r="BB302" s="13">
        <f t="shared" si="545"/>
        <v>8.2677990620580227E-6</v>
      </c>
      <c r="BC302" s="13">
        <f t="shared" si="546"/>
        <v>2.0787335263782675E-6</v>
      </c>
      <c r="BD302" s="13">
        <f t="shared" si="547"/>
        <v>6.4205920075404994E-4</v>
      </c>
      <c r="BE302" s="13">
        <f t="shared" si="548"/>
        <v>5.6977806313134711E-4</v>
      </c>
      <c r="BF302" s="13">
        <f t="shared" si="549"/>
        <v>2.5281706176349163E-4</v>
      </c>
      <c r="BG302" s="13">
        <f t="shared" si="550"/>
        <v>7.4785220017606425E-5</v>
      </c>
      <c r="BH302" s="13">
        <f t="shared" si="551"/>
        <v>1.6591529940868407E-5</v>
      </c>
      <c r="BI302" s="13">
        <f t="shared" si="552"/>
        <v>2.9447408534886972E-6</v>
      </c>
      <c r="BJ302" s="14">
        <f t="shared" si="553"/>
        <v>0.2619740805716877</v>
      </c>
      <c r="BK302" s="14">
        <f t="shared" si="554"/>
        <v>0.28916836290723402</v>
      </c>
      <c r="BL302" s="14">
        <f t="shared" si="555"/>
        <v>0.40980510721079511</v>
      </c>
      <c r="BM302" s="14">
        <f t="shared" si="556"/>
        <v>0.36201230276150376</v>
      </c>
      <c r="BN302" s="14">
        <f t="shared" si="557"/>
        <v>0.63761685860630013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1.3523000000000001</v>
      </c>
      <c r="F303" s="10">
        <f>VLOOKUP(B303,home!$B$2:$E$405,3,FALSE)</f>
        <v>1.1619999999999999</v>
      </c>
      <c r="G303" s="10">
        <f>VLOOKUP(C303,away!$B$2:$E$405,4,FALSE)</f>
        <v>1.3556999999999999</v>
      </c>
      <c r="H303" s="10">
        <f>VLOOKUP(A303,away!$A$2:$E$405,3,FALSE)</f>
        <v>1.1932</v>
      </c>
      <c r="I303" s="10">
        <f>VLOOKUP(C303,away!$B$2:$E$405,3,FALSE)</f>
        <v>0.83809999999999996</v>
      </c>
      <c r="J303" s="10">
        <f>VLOOKUP(B303,home!$B$2:$E$405,4,FALSE)</f>
        <v>0.95779999999999998</v>
      </c>
      <c r="K303" s="12">
        <f t="shared" si="502"/>
        <v>2.1303098338199997</v>
      </c>
      <c r="L303" s="12">
        <f t="shared" si="503"/>
        <v>0.95782003717599984</v>
      </c>
      <c r="M303" s="13">
        <f t="shared" si="504"/>
        <v>4.5587128547786238E-2</v>
      </c>
      <c r="N303" s="13">
        <f t="shared" si="505"/>
        <v>9.7114708240965464E-2</v>
      </c>
      <c r="O303" s="13">
        <f t="shared" si="506"/>
        <v>4.3664265160387704E-2</v>
      </c>
      <c r="P303" s="13">
        <f t="shared" si="507"/>
        <v>9.3018413457697929E-2</v>
      </c>
      <c r="Q303" s="13">
        <f t="shared" si="508"/>
        <v>0.10344220898714447</v>
      </c>
      <c r="R303" s="13">
        <f t="shared" si="509"/>
        <v>2.0911254039592628E-2</v>
      </c>
      <c r="S303" s="13">
        <f t="shared" si="510"/>
        <v>4.7449935529046444E-2</v>
      </c>
      <c r="T303" s="13">
        <f t="shared" si="511"/>
        <v>9.9079020457634281E-2</v>
      </c>
      <c r="U303" s="13">
        <f t="shared" si="512"/>
        <v>4.4547450118052362E-2</v>
      </c>
      <c r="V303" s="13">
        <f t="shared" si="513"/>
        <v>1.0757709375393146E-2</v>
      </c>
      <c r="W303" s="13">
        <f t="shared" si="514"/>
        <v>7.3454651679125807E-2</v>
      </c>
      <c r="X303" s="13">
        <f t="shared" si="515"/>
        <v>7.0356337202050409E-2</v>
      </c>
      <c r="Y303" s="13">
        <f t="shared" si="516"/>
        <v>3.3694354757217541E-2</v>
      </c>
      <c r="Z303" s="13">
        <f t="shared" si="517"/>
        <v>6.67640604053313E-3</v>
      </c>
      <c r="AA303" s="13">
        <f t="shared" si="518"/>
        <v>1.4222813442722974E-2</v>
      </c>
      <c r="AB303" s="13">
        <f t="shared" si="519"/>
        <v>1.5149499670810022E-2</v>
      </c>
      <c r="AC303" s="13">
        <f t="shared" si="520"/>
        <v>1.3719128216876176E-3</v>
      </c>
      <c r="AD303" s="13">
        <f t="shared" si="521"/>
        <v>3.9120291702966124E-2</v>
      </c>
      <c r="AE303" s="13">
        <f t="shared" si="522"/>
        <v>3.7470199253270976E-2</v>
      </c>
      <c r="AF303" s="13">
        <f t="shared" si="523"/>
        <v>1.7944853820880059E-2</v>
      </c>
      <c r="AG303" s="13">
        <f t="shared" si="524"/>
        <v>5.7293135179444076E-3</v>
      </c>
      <c r="AH303" s="13">
        <f t="shared" si="525"/>
        <v>1.598698870486378E-3</v>
      </c>
      <c r="AI303" s="13">
        <f t="shared" si="526"/>
        <v>3.4057239251140568E-3</v>
      </c>
      <c r="AJ303" s="13">
        <f t="shared" si="527"/>
        <v>3.6276235844732627E-3</v>
      </c>
      <c r="AK303" s="13">
        <f t="shared" si="528"/>
        <v>2.5759873984669158E-3</v>
      </c>
      <c r="AL303" s="13">
        <f t="shared" si="529"/>
        <v>1.1197296968760527E-4</v>
      </c>
      <c r="AM303" s="13">
        <f t="shared" si="530"/>
        <v>1.6667668423347132E-2</v>
      </c>
      <c r="AN303" s="13">
        <f t="shared" si="531"/>
        <v>1.596462678888759E-2</v>
      </c>
      <c r="AO303" s="13">
        <f t="shared" si="532"/>
        <v>7.6456197122166348E-3</v>
      </c>
      <c r="AP303" s="13">
        <f t="shared" si="533"/>
        <v>2.4410425856629652E-3</v>
      </c>
      <c r="AQ303" s="13">
        <f t="shared" si="534"/>
        <v>5.8451987503697499E-4</v>
      </c>
      <c r="AR303" s="13">
        <f t="shared" si="535"/>
        <v>3.0625316231249839E-4</v>
      </c>
      <c r="AS303" s="13">
        <f t="shared" si="536"/>
        <v>6.5241412331278786E-4</v>
      </c>
      <c r="AT303" s="13">
        <f t="shared" si="537"/>
        <v>6.9492211130814309E-4</v>
      </c>
      <c r="AU303" s="13">
        <f t="shared" si="538"/>
        <v>4.9346646915289787E-4</v>
      </c>
      <c r="AV303" s="13">
        <f t="shared" si="539"/>
        <v>2.6280911797421305E-4</v>
      </c>
      <c r="AW303" s="13">
        <f t="shared" si="540"/>
        <v>6.3465453238686919E-6</v>
      </c>
      <c r="AX303" s="13">
        <f t="shared" si="541"/>
        <v>5.9178829915179114E-3</v>
      </c>
      <c r="AY303" s="13">
        <f t="shared" si="542"/>
        <v>5.6682669069389032E-3</v>
      </c>
      <c r="AZ303" s="13">
        <f t="shared" si="543"/>
        <v>2.7145898097638544E-3</v>
      </c>
      <c r="BA303" s="13">
        <f t="shared" si="544"/>
        <v>8.6669617083520191E-4</v>
      </c>
      <c r="BB303" s="13">
        <f t="shared" si="545"/>
        <v>2.075347396424174E-4</v>
      </c>
      <c r="BC303" s="13">
        <f t="shared" si="546"/>
        <v>3.9756186407922352E-5</v>
      </c>
      <c r="BD303" s="13">
        <f t="shared" si="547"/>
        <v>4.8889235885237435E-5</v>
      </c>
      <c r="BE303" s="13">
        <f t="shared" si="548"/>
        <v>1.0414921997426692E-4</v>
      </c>
      <c r="BF303" s="13">
        <f t="shared" si="549"/>
        <v>1.1093505374793161E-4</v>
      </c>
      <c r="BG303" s="13">
        <f t="shared" si="550"/>
        <v>7.87753453048563E-5</v>
      </c>
      <c r="BH303" s="13">
        <f t="shared" si="551"/>
        <v>4.195397319137539E-5</v>
      </c>
      <c r="BI303" s="13">
        <f t="shared" si="552"/>
        <v>1.7874992331481521E-5</v>
      </c>
      <c r="BJ303" s="14">
        <f t="shared" si="553"/>
        <v>0.63612414380945692</v>
      </c>
      <c r="BK303" s="14">
        <f t="shared" si="554"/>
        <v>0.20396533960823784</v>
      </c>
      <c r="BL303" s="14">
        <f t="shared" si="555"/>
        <v>0.15251575901460201</v>
      </c>
      <c r="BM303" s="14">
        <f t="shared" si="556"/>
        <v>0.58988174967764029</v>
      </c>
      <c r="BN303" s="14">
        <f t="shared" si="557"/>
        <v>0.40373797843357445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1.5163</v>
      </c>
      <c r="F304" s="10">
        <f>VLOOKUP(B304,home!$B$2:$E$405,3,FALSE)</f>
        <v>1.319</v>
      </c>
      <c r="G304" s="10">
        <f>VLOOKUP(C304,away!$B$2:$E$405,4,FALSE)</f>
        <v>0.77939999999999998</v>
      </c>
      <c r="H304" s="10">
        <f>VLOOKUP(A304,away!$A$2:$E$405,3,FALSE)</f>
        <v>1.0435000000000001</v>
      </c>
      <c r="I304" s="10">
        <f>VLOOKUP(C304,away!$B$2:$E$405,3,FALSE)</f>
        <v>0.95830000000000004</v>
      </c>
      <c r="J304" s="10">
        <f>VLOOKUP(B304,home!$B$2:$E$405,4,FALSE)</f>
        <v>1.0382</v>
      </c>
      <c r="K304" s="12">
        <f t="shared" si="502"/>
        <v>1.5587997661799999</v>
      </c>
      <c r="L304" s="12">
        <f t="shared" si="503"/>
        <v>1.0381855171100003</v>
      </c>
      <c r="M304" s="13">
        <f t="shared" si="504"/>
        <v>7.4497829869451193E-2</v>
      </c>
      <c r="N304" s="13">
        <f t="shared" si="505"/>
        <v>0.11612719978141793</v>
      </c>
      <c r="O304" s="13">
        <f t="shared" si="506"/>
        <v>7.7342568026589009E-2</v>
      </c>
      <c r="P304" s="13">
        <f t="shared" si="507"/>
        <v>0.12056157695560768</v>
      </c>
      <c r="Q304" s="13">
        <f t="shared" si="508"/>
        <v>9.0509525933206214E-2</v>
      </c>
      <c r="R304" s="13">
        <f t="shared" si="509"/>
        <v>4.0147966990649833E-2</v>
      </c>
      <c r="S304" s="13">
        <f t="shared" si="510"/>
        <v>4.8776903513478111E-2</v>
      </c>
      <c r="T304" s="13">
        <f t="shared" si="511"/>
        <v>9.3965678984346671E-2</v>
      </c>
      <c r="U304" s="13">
        <f t="shared" si="512"/>
        <v>6.2582641557627314E-2</v>
      </c>
      <c r="V304" s="13">
        <f t="shared" si="513"/>
        <v>8.7707557192553982E-3</v>
      </c>
      <c r="W304" s="13">
        <f t="shared" si="514"/>
        <v>4.7028742620581487E-2</v>
      </c>
      <c r="X304" s="13">
        <f t="shared" si="515"/>
        <v>4.88245594765815E-2</v>
      </c>
      <c r="Y304" s="13">
        <f t="shared" si="516"/>
        <v>2.5344475263931358E-2</v>
      </c>
      <c r="Z304" s="13">
        <f t="shared" si="517"/>
        <v>1.3893679290367675E-2</v>
      </c>
      <c r="AA304" s="13">
        <f t="shared" si="518"/>
        <v>2.1657464029205039E-2</v>
      </c>
      <c r="AB304" s="13">
        <f t="shared" si="519"/>
        <v>1.687982493238829E-2</v>
      </c>
      <c r="AC304" s="13">
        <f t="shared" si="520"/>
        <v>8.8711991884431846E-4</v>
      </c>
      <c r="AD304" s="13">
        <f t="shared" si="521"/>
        <v>1.832709825017546E-2</v>
      </c>
      <c r="AE304" s="13">
        <f t="shared" si="522"/>
        <v>1.9026927973984191E-2</v>
      </c>
      <c r="AF304" s="13">
        <f t="shared" si="523"/>
        <v>9.876740528842751E-3</v>
      </c>
      <c r="AG304" s="13">
        <f t="shared" si="524"/>
        <v>3.4179629910993043E-3</v>
      </c>
      <c r="AH304" s="13">
        <f t="shared" si="525"/>
        <v>3.6060541546577164E-3</v>
      </c>
      <c r="AI304" s="13">
        <f t="shared" si="526"/>
        <v>5.621116373112865E-3</v>
      </c>
      <c r="AJ304" s="13">
        <f t="shared" si="527"/>
        <v>4.3810974440394524E-3</v>
      </c>
      <c r="AK304" s="13">
        <f t="shared" si="528"/>
        <v>2.2764178904601641E-3</v>
      </c>
      <c r="AL304" s="13">
        <f t="shared" si="529"/>
        <v>5.7425874848716412E-5</v>
      </c>
      <c r="AM304" s="13">
        <f t="shared" si="530"/>
        <v>5.7136552934262796E-3</v>
      </c>
      <c r="AN304" s="13">
        <f t="shared" si="531"/>
        <v>5.9318341753940521E-3</v>
      </c>
      <c r="AO304" s="13">
        <f t="shared" si="532"/>
        <v>3.0791721653961224E-3</v>
      </c>
      <c r="AP304" s="13">
        <f t="shared" si="533"/>
        <v>1.0655839822674977E-3</v>
      </c>
      <c r="AQ304" s="13">
        <f t="shared" si="534"/>
        <v>2.7656846441362885E-4</v>
      </c>
      <c r="AR304" s="13">
        <f t="shared" si="535"/>
        <v>7.4875063945599744E-4</v>
      </c>
      <c r="AS304" s="13">
        <f t="shared" si="536"/>
        <v>1.1671523217111342E-3</v>
      </c>
      <c r="AT304" s="13">
        <f t="shared" si="537"/>
        <v>9.0967838308988016E-4</v>
      </c>
      <c r="AU304" s="13">
        <f t="shared" si="538"/>
        <v>4.7266881695316845E-4</v>
      </c>
      <c r="AV304" s="13">
        <f t="shared" si="539"/>
        <v>1.841990103367941E-4</v>
      </c>
      <c r="AW304" s="13">
        <f t="shared" si="540"/>
        <v>2.5814898239873387E-6</v>
      </c>
      <c r="AX304" s="13">
        <f t="shared" si="541"/>
        <v>1.4844074225710004E-3</v>
      </c>
      <c r="AY304" s="13">
        <f t="shared" si="542"/>
        <v>1.5410902876037966E-3</v>
      </c>
      <c r="AZ304" s="13">
        <f t="shared" si="543"/>
        <v>7.9996880857457315E-4</v>
      </c>
      <c r="BA304" s="13">
        <f t="shared" si="544"/>
        <v>2.7683867706728809E-4</v>
      </c>
      <c r="BB304" s="13">
        <f t="shared" si="545"/>
        <v>7.1852476276787705E-5</v>
      </c>
      <c r="BC304" s="13">
        <f t="shared" si="546"/>
        <v>1.4919240047810179E-5</v>
      </c>
      <c r="BD304" s="13">
        <f t="shared" si="547"/>
        <v>1.2955701163501132E-4</v>
      </c>
      <c r="BE304" s="13">
        <f t="shared" si="548"/>
        <v>2.0195343944363515E-4</v>
      </c>
      <c r="BF304" s="13">
        <f t="shared" si="549"/>
        <v>1.5740248709199264E-4</v>
      </c>
      <c r="BG304" s="13">
        <f t="shared" si="550"/>
        <v>8.1786320025049517E-5</v>
      </c>
      <c r="BH304" s="13">
        <f t="shared" si="551"/>
        <v>3.1872124132942466E-5</v>
      </c>
      <c r="BI304" s="13">
        <f t="shared" si="552"/>
        <v>9.9364519292181331E-6</v>
      </c>
      <c r="BJ304" s="14">
        <f t="shared" si="553"/>
        <v>0.49270480279720569</v>
      </c>
      <c r="BK304" s="14">
        <f t="shared" si="554"/>
        <v>0.25509270213908919</v>
      </c>
      <c r="BL304" s="14">
        <f t="shared" si="555"/>
        <v>0.23859010840453448</v>
      </c>
      <c r="BM304" s="14">
        <f t="shared" si="556"/>
        <v>0.47955611627649536</v>
      </c>
      <c r="BN304" s="14">
        <f t="shared" si="557"/>
        <v>0.51918666755692189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1.5163</v>
      </c>
      <c r="F305" s="10">
        <f>VLOOKUP(B305,home!$B$2:$E$405,3,FALSE)</f>
        <v>1.4389000000000001</v>
      </c>
      <c r="G305" s="10">
        <f>VLOOKUP(C305,away!$B$2:$E$405,4,FALSE)</f>
        <v>1.319</v>
      </c>
      <c r="H305" s="10">
        <f>VLOOKUP(A305,away!$A$2:$E$405,3,FALSE)</f>
        <v>1.0435000000000001</v>
      </c>
      <c r="I305" s="10">
        <f>VLOOKUP(C305,away!$B$2:$E$405,3,FALSE)</f>
        <v>0.26140000000000002</v>
      </c>
      <c r="J305" s="10">
        <f>VLOOKUP(B305,home!$B$2:$E$405,4,FALSE)</f>
        <v>1.1326000000000001</v>
      </c>
      <c r="K305" s="12">
        <f t="shared" si="502"/>
        <v>2.8777995683299999</v>
      </c>
      <c r="L305" s="12">
        <f t="shared" si="503"/>
        <v>0.30894032134000005</v>
      </c>
      <c r="M305" s="13">
        <f t="shared" si="504"/>
        <v>4.130631481267618E-2</v>
      </c>
      <c r="N305" s="13">
        <f t="shared" si="505"/>
        <v>0.11887129493722259</v>
      </c>
      <c r="O305" s="13">
        <f t="shared" si="506"/>
        <v>1.2761186171599383E-2</v>
      </c>
      <c r="P305" s="13">
        <f t="shared" si="507"/>
        <v>3.6724136056007467E-2</v>
      </c>
      <c r="Q305" s="13">
        <f t="shared" si="508"/>
        <v>0.17104388062858369</v>
      </c>
      <c r="R305" s="13">
        <f t="shared" si="509"/>
        <v>1.9712224782667386E-3</v>
      </c>
      <c r="S305" s="13">
        <f t="shared" si="510"/>
        <v>8.1625665178334129E-3</v>
      </c>
      <c r="T305" s="13">
        <f t="shared" si="511"/>
        <v>5.2842351444635248E-2</v>
      </c>
      <c r="U305" s="13">
        <f t="shared" si="512"/>
        <v>5.6727831970384132E-3</v>
      </c>
      <c r="V305" s="13">
        <f t="shared" si="513"/>
        <v>8.0634214762063277E-4</v>
      </c>
      <c r="W305" s="13">
        <f t="shared" si="514"/>
        <v>0.1640766686128087</v>
      </c>
      <c r="X305" s="13">
        <f t="shared" si="515"/>
        <v>5.0689898725637818E-2</v>
      </c>
      <c r="Y305" s="13">
        <f t="shared" si="516"/>
        <v>7.830076800495302E-3</v>
      </c>
      <c r="Z305" s="13">
        <f t="shared" si="517"/>
        <v>2.029967019561192E-4</v>
      </c>
      <c r="AA305" s="13">
        <f t="shared" si="518"/>
        <v>5.8418382126173348E-4</v>
      </c>
      <c r="AB305" s="13">
        <f t="shared" si="519"/>
        <v>8.4058197432619348E-4</v>
      </c>
      <c r="AC305" s="13">
        <f t="shared" si="520"/>
        <v>4.4805828829085458E-5</v>
      </c>
      <c r="AD305" s="13">
        <f t="shared" si="521"/>
        <v>0.11804494152674135</v>
      </c>
      <c r="AE305" s="13">
        <f t="shared" si="522"/>
        <v>3.6468842167832985E-2</v>
      </c>
      <c r="AF305" s="13">
        <f t="shared" si="523"/>
        <v>5.6333479091140318E-3</v>
      </c>
      <c r="AG305" s="13">
        <f t="shared" si="524"/>
        <v>5.8012277108723559E-4</v>
      </c>
      <c r="AH305" s="13">
        <f t="shared" si="525"/>
        <v>1.5678466583320921E-5</v>
      </c>
      <c r="AI305" s="13">
        <f t="shared" si="526"/>
        <v>4.5119484365557272E-5</v>
      </c>
      <c r="AJ305" s="13">
        <f t="shared" si="527"/>
        <v>6.4922416315236461E-5</v>
      </c>
      <c r="AK305" s="13">
        <f t="shared" si="528"/>
        <v>6.2277900548976008E-5</v>
      </c>
      <c r="AL305" s="13">
        <f t="shared" si="529"/>
        <v>1.5934177246105299E-6</v>
      </c>
      <c r="AM305" s="13">
        <f t="shared" si="530"/>
        <v>6.7941936353839272E-2</v>
      </c>
      <c r="AN305" s="13">
        <f t="shared" si="531"/>
        <v>2.0990003649616933E-2</v>
      </c>
      <c r="AO305" s="13">
        <f t="shared" si="532"/>
        <v>3.2423292362202139E-3</v>
      </c>
      <c r="AP305" s="13">
        <f t="shared" si="533"/>
        <v>3.3389541204264996E-4</v>
      </c>
      <c r="AQ305" s="13">
        <f t="shared" si="534"/>
        <v>2.5788438972602E-5</v>
      </c>
      <c r="AR305" s="13">
        <f t="shared" si="535"/>
        <v>9.6874210087392431E-7</v>
      </c>
      <c r="AS305" s="13">
        <f t="shared" si="536"/>
        <v>2.7878455997180766E-6</v>
      </c>
      <c r="AT305" s="13">
        <f t="shared" si="537"/>
        <v>4.011430431719686E-6</v>
      </c>
      <c r="AU305" s="13">
        <f t="shared" si="538"/>
        <v>3.8480309215962461E-6</v>
      </c>
      <c r="AV305" s="13">
        <f t="shared" si="539"/>
        <v>2.7684654312725421E-6</v>
      </c>
      <c r="AW305" s="13">
        <f t="shared" si="540"/>
        <v>3.9351589580070865E-8</v>
      </c>
      <c r="AX305" s="13">
        <f t="shared" si="541"/>
        <v>3.258721251843047E-2</v>
      </c>
      <c r="AY305" s="13">
        <f t="shared" si="542"/>
        <v>1.0067503907018781E-2</v>
      </c>
      <c r="AZ305" s="13">
        <f t="shared" si="543"/>
        <v>1.5551289460630439E-3</v>
      </c>
      <c r="BA305" s="13">
        <f t="shared" si="544"/>
        <v>1.6014734544061749E-4</v>
      </c>
      <c r="BB305" s="13">
        <f t="shared" si="545"/>
        <v>1.2368993090543089E-5</v>
      </c>
      <c r="BC305" s="13">
        <f t="shared" si="546"/>
        <v>7.6425614000892504E-7</v>
      </c>
      <c r="BD305" s="13">
        <f t="shared" si="547"/>
        <v>4.9880582656596112E-8</v>
      </c>
      <c r="BE305" s="13">
        <f t="shared" si="548"/>
        <v>1.4354631923720117E-7</v>
      </c>
      <c r="BF305" s="13">
        <f t="shared" si="549"/>
        <v>2.0654876776808901E-7</v>
      </c>
      <c r="BG305" s="13">
        <f t="shared" si="550"/>
        <v>1.9813531824069996E-7</v>
      </c>
      <c r="BH305" s="13">
        <f t="shared" si="551"/>
        <v>1.4254843332600339E-7</v>
      </c>
      <c r="BI305" s="13">
        <f t="shared" si="552"/>
        <v>8.2045163978338063E-8</v>
      </c>
      <c r="BJ305" s="14">
        <f t="shared" si="553"/>
        <v>0.862998504581034</v>
      </c>
      <c r="BK305" s="14">
        <f t="shared" si="554"/>
        <v>9.7113262687710186E-2</v>
      </c>
      <c r="BL305" s="14">
        <f t="shared" si="555"/>
        <v>2.2033163129375942E-2</v>
      </c>
      <c r="BM305" s="14">
        <f t="shared" si="556"/>
        <v>0.58960242746029079</v>
      </c>
      <c r="BN305" s="14">
        <f t="shared" si="557"/>
        <v>0.38267803508435605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1.5163</v>
      </c>
      <c r="F306" s="10">
        <f>VLOOKUP(B306,home!$B$2:$E$405,3,FALSE)</f>
        <v>1.1540999999999999</v>
      </c>
      <c r="G306" s="10">
        <f>VLOOKUP(C306,away!$B$2:$E$405,4,FALSE)</f>
        <v>1.4289000000000001</v>
      </c>
      <c r="H306" s="10">
        <f>VLOOKUP(A306,away!$A$2:$E$405,3,FALSE)</f>
        <v>1.0435000000000001</v>
      </c>
      <c r="I306" s="10">
        <f>VLOOKUP(C306,away!$B$2:$E$405,3,FALSE)</f>
        <v>0.63890000000000002</v>
      </c>
      <c r="J306" s="10">
        <f>VLOOKUP(B306,home!$B$2:$E$405,4,FALSE)</f>
        <v>1.0382</v>
      </c>
      <c r="K306" s="12">
        <f t="shared" si="502"/>
        <v>2.5005204588869998</v>
      </c>
      <c r="L306" s="12">
        <f t="shared" si="503"/>
        <v>0.69215979013000006</v>
      </c>
      <c r="M306" s="13">
        <f t="shared" si="504"/>
        <v>4.1061667824322724E-2</v>
      </c>
      <c r="N306" s="13">
        <f t="shared" si="505"/>
        <v>0.102675540470741</v>
      </c>
      <c r="O306" s="13">
        <f t="shared" si="506"/>
        <v>2.8421235383670997E-2</v>
      </c>
      <c r="P306" s="13">
        <f t="shared" si="507"/>
        <v>7.1067880543712422E-2</v>
      </c>
      <c r="Q306" s="13">
        <f t="shared" si="508"/>
        <v>0.12837114478718406</v>
      </c>
      <c r="R306" s="13">
        <f t="shared" si="509"/>
        <v>9.8360181591985226E-3</v>
      </c>
      <c r="S306" s="13">
        <f t="shared" si="510"/>
        <v>3.0750356187332278E-2</v>
      </c>
      <c r="T306" s="13">
        <f t="shared" si="511"/>
        <v>8.8853344634645171E-2</v>
      </c>
      <c r="U306" s="13">
        <f t="shared" si="512"/>
        <v>2.4595164641059947E-2</v>
      </c>
      <c r="V306" s="13">
        <f t="shared" si="513"/>
        <v>5.9134975269872483E-3</v>
      </c>
      <c r="W306" s="13">
        <f t="shared" si="514"/>
        <v>0.10699822462369965</v>
      </c>
      <c r="X306" s="13">
        <f t="shared" si="515"/>
        <v>7.4059868699822548E-2</v>
      </c>
      <c r="Y306" s="13">
        <f t="shared" si="516"/>
        <v>2.5630631588162263E-2</v>
      </c>
      <c r="Z306" s="13">
        <f t="shared" si="517"/>
        <v>2.2693654215952398E-3</v>
      </c>
      <c r="AA306" s="13">
        <f t="shared" si="518"/>
        <v>5.6745946653896182E-3</v>
      </c>
      <c r="AB306" s="13">
        <f t="shared" si="519"/>
        <v>7.0947200283488871E-3</v>
      </c>
      <c r="AC306" s="13">
        <f t="shared" si="520"/>
        <v>6.3967770628786029E-4</v>
      </c>
      <c r="AD306" s="13">
        <f t="shared" si="521"/>
        <v>6.6887812434036964E-2</v>
      </c>
      <c r="AE306" s="13">
        <f t="shared" si="522"/>
        <v>4.6297054216597834E-2</v>
      </c>
      <c r="AF306" s="13">
        <f t="shared" si="523"/>
        <v>1.6022479665098791E-2</v>
      </c>
      <c r="AG306" s="13">
        <f t="shared" si="524"/>
        <v>3.6967053874523252E-3</v>
      </c>
      <c r="AH306" s="13">
        <f t="shared" si="525"/>
        <v>3.9269087348490995E-4</v>
      </c>
      <c r="AI306" s="13">
        <f t="shared" si="526"/>
        <v>9.819315631672237E-4</v>
      </c>
      <c r="AJ306" s="13">
        <f t="shared" si="527"/>
        <v>1.2276699814632681E-3</v>
      </c>
      <c r="AK306" s="13">
        <f t="shared" si="528"/>
        <v>1.0232713018034417E-3</v>
      </c>
      <c r="AL306" s="13">
        <f t="shared" si="529"/>
        <v>4.4285136211650141E-5</v>
      </c>
      <c r="AM306" s="13">
        <f t="shared" si="530"/>
        <v>3.3450868688301098E-2</v>
      </c>
      <c r="AN306" s="13">
        <f t="shared" si="531"/>
        <v>2.3153346250960681E-2</v>
      </c>
      <c r="AO306" s="13">
        <f t="shared" si="532"/>
        <v>8.0129076409360817E-3</v>
      </c>
      <c r="AP306" s="13">
        <f t="shared" si="533"/>
        <v>1.8487374903604645E-3</v>
      </c>
      <c r="AQ306" s="13">
        <f t="shared" si="534"/>
        <v>3.1990543833334043E-4</v>
      </c>
      <c r="AR306" s="13">
        <f t="shared" si="535"/>
        <v>5.4360966515456368E-5</v>
      </c>
      <c r="AS306" s="13">
        <f t="shared" si="536"/>
        <v>1.3593070893676976E-4</v>
      </c>
      <c r="AT306" s="13">
        <f t="shared" si="537"/>
        <v>1.6994875934370343E-4</v>
      </c>
      <c r="AU306" s="13">
        <f t="shared" si="538"/>
        <v>1.4165344990046451E-4</v>
      </c>
      <c r="AV306" s="13">
        <f t="shared" si="539"/>
        <v>8.8551837387009085E-5</v>
      </c>
      <c r="AW306" s="13">
        <f t="shared" si="540"/>
        <v>2.1290813826228874E-6</v>
      </c>
      <c r="AX306" s="13">
        <f t="shared" si="541"/>
        <v>1.3940763587106586E-2</v>
      </c>
      <c r="AY306" s="13">
        <f t="shared" si="542"/>
        <v>9.6492359987036414E-3</v>
      </c>
      <c r="AZ306" s="13">
        <f t="shared" si="543"/>
        <v>3.3394065818887759E-3</v>
      </c>
      <c r="BA306" s="13">
        <f t="shared" si="544"/>
        <v>7.7046765295962555E-4</v>
      </c>
      <c r="BB306" s="13">
        <f t="shared" si="545"/>
        <v>1.33321682243622E-4</v>
      </c>
      <c r="BC306" s="13">
        <f t="shared" si="546"/>
        <v>1.84559815203048E-5</v>
      </c>
      <c r="BD306" s="13">
        <f t="shared" si="547"/>
        <v>6.2710791957670366E-6</v>
      </c>
      <c r="BE306" s="13">
        <f t="shared" si="548"/>
        <v>1.5680961828316105E-5</v>
      </c>
      <c r="BF306" s="13">
        <f t="shared" si="549"/>
        <v>1.9605282933365267E-5</v>
      </c>
      <c r="BG306" s="13">
        <f t="shared" si="550"/>
        <v>1.6341137025715991E-5</v>
      </c>
      <c r="BH306" s="13">
        <f t="shared" si="551"/>
        <v>1.0215336863569679E-5</v>
      </c>
      <c r="BI306" s="13">
        <f t="shared" si="552"/>
        <v>5.1087317643557025E-6</v>
      </c>
      <c r="BJ306" s="14">
        <f t="shared" si="553"/>
        <v>0.75413022350075487</v>
      </c>
      <c r="BK306" s="14">
        <f t="shared" si="554"/>
        <v>0.15912660092355785</v>
      </c>
      <c r="BL306" s="14">
        <f t="shared" si="555"/>
        <v>7.9910964849281313E-2</v>
      </c>
      <c r="BM306" s="14">
        <f t="shared" si="556"/>
        <v>0.60435656060903875</v>
      </c>
      <c r="BN306" s="14">
        <f t="shared" si="557"/>
        <v>0.38143348716882974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1.5163</v>
      </c>
      <c r="F307" s="10">
        <f>VLOOKUP(B307,home!$B$2:$E$405,3,FALSE)</f>
        <v>0.87929999999999997</v>
      </c>
      <c r="G307" s="10">
        <f>VLOOKUP(C307,away!$B$2:$E$405,4,FALSE)</f>
        <v>1.1391</v>
      </c>
      <c r="H307" s="10">
        <f>VLOOKUP(A307,away!$A$2:$E$405,3,FALSE)</f>
        <v>1.0435000000000001</v>
      </c>
      <c r="I307" s="10">
        <f>VLOOKUP(C307,away!$B$2:$E$405,3,FALSE)</f>
        <v>1.2197</v>
      </c>
      <c r="J307" s="10">
        <f>VLOOKUP(B307,home!$B$2:$E$405,4,FALSE)</f>
        <v>1.1979</v>
      </c>
      <c r="K307" s="12">
        <f t="shared" si="502"/>
        <v>1.5187421982690001</v>
      </c>
      <c r="L307" s="12">
        <f t="shared" si="503"/>
        <v>1.5246355504050002</v>
      </c>
      <c r="M307" s="13">
        <f t="shared" si="504"/>
        <v>4.7673587831237506E-2</v>
      </c>
      <c r="N307" s="13">
        <f t="shared" si="505"/>
        <v>7.2403889582183897E-2</v>
      </c>
      <c r="O307" s="13">
        <f t="shared" si="506"/>
        <v>7.2684846822859916E-2</v>
      </c>
      <c r="P307" s="13">
        <f t="shared" si="507"/>
        <v>0.11038954404459581</v>
      </c>
      <c r="Q307" s="13">
        <f t="shared" si="508"/>
        <v>5.4981421213635986E-2</v>
      </c>
      <c r="R307" s="13">
        <f t="shared" si="509"/>
        <v>5.5408950720937086E-2</v>
      </c>
      <c r="S307" s="13">
        <f t="shared" si="510"/>
        <v>6.3902529622435617E-2</v>
      </c>
      <c r="T307" s="13">
        <f t="shared" si="511"/>
        <v>8.3826629394101043E-2</v>
      </c>
      <c r="U307" s="13">
        <f t="shared" si="512"/>
        <v>8.4151911621694692E-2</v>
      </c>
      <c r="V307" s="13">
        <f t="shared" si="513"/>
        <v>1.644090209001264E-2</v>
      </c>
      <c r="W307" s="13">
        <f t="shared" si="514"/>
        <v>2.7834201505983786E-2</v>
      </c>
      <c r="X307" s="13">
        <f t="shared" si="515"/>
        <v>4.2437013133159264E-2</v>
      </c>
      <c r="Y307" s="13">
        <f t="shared" si="516"/>
        <v>3.2350489437909261E-2</v>
      </c>
      <c r="Z307" s="13">
        <f t="shared" si="517"/>
        <v>2.8159485359926479E-2</v>
      </c>
      <c r="AA307" s="13">
        <f t="shared" si="518"/>
        <v>4.2766998697658459E-2</v>
      </c>
      <c r="AB307" s="13">
        <f t="shared" si="519"/>
        <v>3.2476022807724651E-2</v>
      </c>
      <c r="AC307" s="13">
        <f t="shared" si="520"/>
        <v>2.3793359278713997E-3</v>
      </c>
      <c r="AD307" s="13">
        <f t="shared" si="521"/>
        <v>1.0568244095565031E-2</v>
      </c>
      <c r="AE307" s="13">
        <f t="shared" si="522"/>
        <v>1.6112720653456182E-2</v>
      </c>
      <c r="AF307" s="13">
        <f t="shared" si="523"/>
        <v>1.2283013361002093E-2</v>
      </c>
      <c r="AG307" s="13">
        <f t="shared" si="524"/>
        <v>6.2423729454277989E-3</v>
      </c>
      <c r="AH307" s="13">
        <f t="shared" si="525"/>
        <v>1.0733238115213269E-2</v>
      </c>
      <c r="AI307" s="13">
        <f t="shared" si="526"/>
        <v>1.6301021649643616E-2</v>
      </c>
      <c r="AJ307" s="13">
        <f t="shared" si="527"/>
        <v>1.2378524727105157E-2</v>
      </c>
      <c r="AK307" s="13">
        <f t="shared" si="528"/>
        <v>6.2665959517902879E-3</v>
      </c>
      <c r="AL307" s="13">
        <f t="shared" si="529"/>
        <v>2.20376791557147E-4</v>
      </c>
      <c r="AM307" s="13">
        <f t="shared" si="530"/>
        <v>3.2100876539083657E-3</v>
      </c>
      <c r="AN307" s="13">
        <f t="shared" si="531"/>
        <v>4.8942137570648758E-3</v>
      </c>
      <c r="AO307" s="13">
        <f t="shared" si="532"/>
        <v>3.7309461426511667E-3</v>
      </c>
      <c r="AP307" s="13">
        <f t="shared" si="533"/>
        <v>1.896111041910791E-3</v>
      </c>
      <c r="AQ307" s="13">
        <f t="shared" si="534"/>
        <v>7.2271957550316458E-4</v>
      </c>
      <c r="AR307" s="13">
        <f t="shared" si="535"/>
        <v>3.2728552802832201E-3</v>
      </c>
      <c r="AS307" s="13">
        <f t="shared" si="536"/>
        <v>4.9706234229936423E-3</v>
      </c>
      <c r="AT307" s="13">
        <f t="shared" si="537"/>
        <v>3.7745477721023738E-3</v>
      </c>
      <c r="AU307" s="13">
        <f t="shared" si="538"/>
        <v>1.9108549936247055E-3</v>
      </c>
      <c r="AV307" s="13">
        <f t="shared" si="539"/>
        <v>7.2552402839772033E-4</v>
      </c>
      <c r="AW307" s="13">
        <f t="shared" si="540"/>
        <v>1.4174686332096743E-5</v>
      </c>
      <c r="AX307" s="13">
        <f t="shared" si="541"/>
        <v>8.1254926335549407E-4</v>
      </c>
      <c r="AY307" s="13">
        <f t="shared" si="542"/>
        <v>1.238841493367181E-3</v>
      </c>
      <c r="AZ307" s="13">
        <f t="shared" si="543"/>
        <v>9.4439089105221251E-4</v>
      </c>
      <c r="BA307" s="13">
        <f t="shared" si="544"/>
        <v>4.7995064199228608E-4</v>
      </c>
      <c r="BB307" s="13">
        <f t="shared" si="545"/>
        <v>1.8293745280528566E-4</v>
      </c>
      <c r="BC307" s="13">
        <f t="shared" si="546"/>
        <v>5.5782588809495067E-5</v>
      </c>
      <c r="BD307" s="13">
        <f t="shared" si="547"/>
        <v>8.3165191860842119E-4</v>
      </c>
      <c r="BE307" s="13">
        <f t="shared" si="548"/>
        <v>1.2630648630619849E-3</v>
      </c>
      <c r="BF307" s="13">
        <f t="shared" si="549"/>
        <v>9.591349533415466E-4</v>
      </c>
      <c r="BG307" s="13">
        <f t="shared" si="550"/>
        <v>4.8555957582485849E-4</v>
      </c>
      <c r="BH307" s="13">
        <f t="shared" si="551"/>
        <v>1.843599543947022E-4</v>
      </c>
      <c r="BI307" s="13">
        <f t="shared" si="552"/>
        <v>5.5999048482036565E-5</v>
      </c>
      <c r="BJ307" s="14">
        <f t="shared" si="553"/>
        <v>0.37720852582484465</v>
      </c>
      <c r="BK307" s="14">
        <f t="shared" si="554"/>
        <v>0.2422451178010773</v>
      </c>
      <c r="BL307" s="14">
        <f t="shared" si="555"/>
        <v>0.35160228692574236</v>
      </c>
      <c r="BM307" s="14">
        <f t="shared" si="556"/>
        <v>0.5844485088891056</v>
      </c>
      <c r="BN307" s="14">
        <f t="shared" si="557"/>
        <v>0.41354224021545022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1.9388000000000001</v>
      </c>
      <c r="F308" s="10">
        <f>VLOOKUP(B308,home!$B$2:$E$405,3,FALSE)</f>
        <v>0.61890000000000001</v>
      </c>
      <c r="G308" s="10">
        <f>VLOOKUP(C308,away!$B$2:$E$405,4,FALSE)</f>
        <v>1.5472999999999999</v>
      </c>
      <c r="H308" s="10">
        <f>VLOOKUP(A308,away!$A$2:$E$405,3,FALSE)</f>
        <v>1.5306</v>
      </c>
      <c r="I308" s="10">
        <f>VLOOKUP(C308,away!$B$2:$E$405,3,FALSE)</f>
        <v>0.91469999999999996</v>
      </c>
      <c r="J308" s="10">
        <f>VLOOKUP(B308,home!$B$2:$E$405,4,FALSE)</f>
        <v>0.65329999999999999</v>
      </c>
      <c r="K308" s="12">
        <f t="shared" si="502"/>
        <v>1.856641353036</v>
      </c>
      <c r="L308" s="12">
        <f t="shared" si="503"/>
        <v>0.91464601440599991</v>
      </c>
      <c r="M308" s="13">
        <f t="shared" si="504"/>
        <v>6.2581387620460519E-2</v>
      </c>
      <c r="N308" s="13">
        <f t="shared" si="505"/>
        <v>0.1161911921865222</v>
      </c>
      <c r="O308" s="13">
        <f t="shared" si="506"/>
        <v>5.7239816763051198E-2</v>
      </c>
      <c r="P308" s="13">
        <f t="shared" si="507"/>
        <v>0.10627381084248408</v>
      </c>
      <c r="Q308" s="13">
        <f t="shared" si="508"/>
        <v>0.10786268613602527</v>
      </c>
      <c r="R308" s="13">
        <f t="shared" si="509"/>
        <v>2.6177085133827258E-2</v>
      </c>
      <c r="S308" s="13">
        <f t="shared" si="510"/>
        <v>4.5117739077151588E-2</v>
      </c>
      <c r="T308" s="13">
        <f t="shared" si="511"/>
        <v>9.8656175977440808E-2</v>
      </c>
      <c r="U308" s="13">
        <f t="shared" si="512"/>
        <v>4.8601458761407597E-2</v>
      </c>
      <c r="V308" s="13">
        <f t="shared" si="513"/>
        <v>8.5130637268084966E-3</v>
      </c>
      <c r="W308" s="13">
        <f t="shared" si="514"/>
        <v>6.6754107843229132E-2</v>
      </c>
      <c r="X308" s="13">
        <f t="shared" si="515"/>
        <v>6.1056378684037814E-2</v>
      </c>
      <c r="Y308" s="13">
        <f t="shared" si="516"/>
        <v>2.7922486708709317E-2</v>
      </c>
      <c r="Z308" s="13">
        <f t="shared" si="517"/>
        <v>7.9809221954738867E-3</v>
      </c>
      <c r="AA308" s="13">
        <f t="shared" si="518"/>
        <v>1.4817710183479677E-2</v>
      </c>
      <c r="AB308" s="13">
        <f t="shared" si="519"/>
        <v>1.3755586741975516E-2</v>
      </c>
      <c r="AC308" s="13">
        <f t="shared" si="520"/>
        <v>9.0353913379138289E-4</v>
      </c>
      <c r="AD308" s="13">
        <f t="shared" si="521"/>
        <v>3.0984609276691003E-2</v>
      </c>
      <c r="AE308" s="13">
        <f t="shared" si="522"/>
        <v>2.8339949382852597E-2</v>
      </c>
      <c r="AF308" s="13">
        <f t="shared" si="523"/>
        <v>1.296051087574695E-2</v>
      </c>
      <c r="AG308" s="13">
        <f t="shared" si="524"/>
        <v>3.9514265390558556E-3</v>
      </c>
      <c r="AH308" s="13">
        <f t="shared" si="525"/>
        <v>1.8249296693436427E-3</v>
      </c>
      <c r="AI308" s="13">
        <f t="shared" si="526"/>
        <v>3.3882398904857202E-3</v>
      </c>
      <c r="AJ308" s="13">
        <f t="shared" si="527"/>
        <v>3.1453731473409792E-3</v>
      </c>
      <c r="AK308" s="13">
        <f t="shared" si="528"/>
        <v>1.9466099520274193E-3</v>
      </c>
      <c r="AL308" s="13">
        <f t="shared" si="529"/>
        <v>6.1374508073025477E-5</v>
      </c>
      <c r="AM308" s="13">
        <f t="shared" si="530"/>
        <v>1.1505461378153463E-2</v>
      </c>
      <c r="AN308" s="13">
        <f t="shared" si="531"/>
        <v>1.0523424393430228E-2</v>
      </c>
      <c r="AO308" s="13">
        <f t="shared" si="532"/>
        <v>4.8126040896769168E-3</v>
      </c>
      <c r="AP308" s="13">
        <f t="shared" si="533"/>
        <v>1.4672763831790028E-3</v>
      </c>
      <c r="AQ308" s="13">
        <f t="shared" si="534"/>
        <v>3.3550962397668131E-4</v>
      </c>
      <c r="AR308" s="13">
        <f t="shared" si="535"/>
        <v>3.3383292972728452E-4</v>
      </c>
      <c r="AS308" s="13">
        <f t="shared" si="536"/>
        <v>6.1980802233683736E-4</v>
      </c>
      <c r="AT308" s="13">
        <f t="shared" si="537"/>
        <v>5.7538060260701671E-4</v>
      </c>
      <c r="AU308" s="13">
        <f t="shared" si="538"/>
        <v>3.5609180684498688E-4</v>
      </c>
      <c r="AV308" s="13">
        <f t="shared" si="539"/>
        <v>1.6528369351642764E-4</v>
      </c>
      <c r="AW308" s="13">
        <f t="shared" si="540"/>
        <v>2.8951201296552995E-6</v>
      </c>
      <c r="AX308" s="13">
        <f t="shared" si="541"/>
        <v>3.5602525634063839E-3</v>
      </c>
      <c r="AY308" s="13">
        <f t="shared" si="542"/>
        <v>3.2563708173983931E-3</v>
      </c>
      <c r="AZ308" s="13">
        <f t="shared" si="543"/>
        <v>1.489213294780724E-3</v>
      </c>
      <c r="BA308" s="13">
        <f t="shared" si="544"/>
        <v>4.5403433489053904E-4</v>
      </c>
      <c r="BB308" s="13">
        <f t="shared" si="545"/>
        <v>1.038201737027776E-4</v>
      </c>
      <c r="BC308" s="13">
        <f t="shared" si="546"/>
        <v>1.8991741618436836E-5</v>
      </c>
      <c r="BD308" s="13">
        <f t="shared" si="547"/>
        <v>5.0889826442089812E-5</v>
      </c>
      <c r="BE308" s="13">
        <f t="shared" si="548"/>
        <v>9.4484156221208833E-5</v>
      </c>
      <c r="BF308" s="13">
        <f t="shared" si="549"/>
        <v>8.771159582350501E-5</v>
      </c>
      <c r="BG308" s="13">
        <f t="shared" si="550"/>
        <v>5.4282991982233037E-5</v>
      </c>
      <c r="BH308" s="13">
        <f t="shared" si="551"/>
        <v>2.5196011920183879E-5</v>
      </c>
      <c r="BI308" s="13">
        <f t="shared" si="552"/>
        <v>9.3559915325202646E-6</v>
      </c>
      <c r="BJ308" s="14">
        <f t="shared" si="553"/>
        <v>0.59220648240452445</v>
      </c>
      <c r="BK308" s="14">
        <f t="shared" si="554"/>
        <v>0.22670728572616747</v>
      </c>
      <c r="BL308" s="14">
        <f t="shared" si="555"/>
        <v>0.17326912787189325</v>
      </c>
      <c r="BM308" s="14">
        <f t="shared" si="556"/>
        <v>0.52058436381841988</v>
      </c>
      <c r="BN308" s="14">
        <f t="shared" si="557"/>
        <v>0.47632597868237059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1.9388000000000001</v>
      </c>
      <c r="F309" s="10">
        <f>VLOOKUP(B309,home!$B$2:$E$405,3,FALSE)</f>
        <v>1.6505000000000001</v>
      </c>
      <c r="G309" s="10">
        <f>VLOOKUP(C309,away!$B$2:$E$405,4,FALSE)</f>
        <v>1.1347</v>
      </c>
      <c r="H309" s="10">
        <f>VLOOKUP(A309,away!$A$2:$E$405,3,FALSE)</f>
        <v>1.5306</v>
      </c>
      <c r="I309" s="10">
        <f>VLOOKUP(C309,away!$B$2:$E$405,3,FALSE)</f>
        <v>0.91469999999999996</v>
      </c>
      <c r="J309" s="10">
        <f>VLOOKUP(B309,home!$B$2:$E$405,4,FALSE)</f>
        <v>0.65329999999999999</v>
      </c>
      <c r="K309" s="12">
        <f t="shared" si="502"/>
        <v>3.6310279721800005</v>
      </c>
      <c r="L309" s="12">
        <f t="shared" si="503"/>
        <v>0.91464601440599991</v>
      </c>
      <c r="M309" s="13">
        <f t="shared" si="504"/>
        <v>1.0613017273907455E-2</v>
      </c>
      <c r="N309" s="13">
        <f t="shared" si="505"/>
        <v>3.8536162590787501E-2</v>
      </c>
      <c r="O309" s="13">
        <f t="shared" si="506"/>
        <v>9.7071539504014828E-3</v>
      </c>
      <c r="P309" s="13">
        <f t="shared" si="507"/>
        <v>3.5246947524165378E-2</v>
      </c>
      <c r="Q309" s="13">
        <f t="shared" si="508"/>
        <v>6.9962942153812963E-2</v>
      </c>
      <c r="R309" s="13">
        <f t="shared" si="509"/>
        <v>4.4393048359800862E-3</v>
      </c>
      <c r="S309" s="13">
        <f t="shared" si="510"/>
        <v>2.9264705731367045E-2</v>
      </c>
      <c r="T309" s="13">
        <f t="shared" si="511"/>
        <v>6.3991326197102544E-2</v>
      </c>
      <c r="U309" s="13">
        <f t="shared" si="512"/>
        <v>1.6119240036477644E-2</v>
      </c>
      <c r="V309" s="13">
        <f t="shared" si="513"/>
        <v>1.0799018691462162E-2</v>
      </c>
      <c r="W309" s="13">
        <f t="shared" si="514"/>
        <v>8.4679133325502073E-2</v>
      </c>
      <c r="X309" s="13">
        <f t="shared" si="515"/>
        <v>7.7451431799524753E-2</v>
      </c>
      <c r="Y309" s="13">
        <f t="shared" si="516"/>
        <v>3.5420321702736714E-2</v>
      </c>
      <c r="Z309" s="13">
        <f t="shared" si="517"/>
        <v>1.3534641583208226E-3</v>
      </c>
      <c r="AA309" s="13">
        <f t="shared" si="518"/>
        <v>4.9144662182059682E-3</v>
      </c>
      <c r="AB309" s="13">
        <f t="shared" si="519"/>
        <v>8.922282153319765E-3</v>
      </c>
      <c r="AC309" s="13">
        <f t="shared" si="520"/>
        <v>2.2415423631826675E-3</v>
      </c>
      <c r="AD309" s="13">
        <f t="shared" si="521"/>
        <v>7.6868075441214434E-2</v>
      </c>
      <c r="AE309" s="13">
        <f t="shared" si="522"/>
        <v>7.0307078837366505E-2</v>
      </c>
      <c r="AF309" s="13">
        <f t="shared" si="523"/>
        <v>3.2153044721562843E-2</v>
      </c>
      <c r="AG309" s="13">
        <f t="shared" si="524"/>
        <v>9.8028847351984451E-3</v>
      </c>
      <c r="AH309" s="13">
        <f t="shared" si="525"/>
        <v>3.0948514951237782E-4</v>
      </c>
      <c r="AI309" s="13">
        <f t="shared" si="526"/>
        <v>1.1237492348537537E-3</v>
      </c>
      <c r="AJ309" s="13">
        <f t="shared" si="527"/>
        <v>2.0401824527349261E-3</v>
      </c>
      <c r="AK309" s="13">
        <f t="shared" si="528"/>
        <v>2.4693198514104397E-3</v>
      </c>
      <c r="AL309" s="13">
        <f t="shared" si="529"/>
        <v>2.9777592557975554E-4</v>
      </c>
      <c r="AM309" s="13">
        <f t="shared" si="530"/>
        <v>5.5822026418938415E-2</v>
      </c>
      <c r="AN309" s="13">
        <f t="shared" si="531"/>
        <v>5.1057393980148448E-2</v>
      </c>
      <c r="AO309" s="13">
        <f t="shared" si="532"/>
        <v>2.3349720954949832E-2</v>
      </c>
      <c r="AP309" s="13">
        <f t="shared" si="533"/>
        <v>7.1189097363123762E-3</v>
      </c>
      <c r="AQ309" s="13">
        <f t="shared" si="534"/>
        <v>1.6278206043085451E-3</v>
      </c>
      <c r="AR309" s="13">
        <f t="shared" si="535"/>
        <v>5.6613871703868297E-5</v>
      </c>
      <c r="AS309" s="13">
        <f t="shared" si="536"/>
        <v>2.0556655177015562E-4</v>
      </c>
      <c r="AT309" s="13">
        <f t="shared" si="537"/>
        <v>3.7320894981101162E-4</v>
      </c>
      <c r="AU309" s="13">
        <f t="shared" si="538"/>
        <v>4.5171071207723509E-4</v>
      </c>
      <c r="AV309" s="13">
        <f t="shared" si="539"/>
        <v>4.1004355772144684E-4</v>
      </c>
      <c r="AW309" s="13">
        <f t="shared" si="540"/>
        <v>2.7470699822863098E-5</v>
      </c>
      <c r="AX309" s="13">
        <f t="shared" si="541"/>
        <v>3.3781889898489383E-2</v>
      </c>
      <c r="AY309" s="13">
        <f t="shared" si="542"/>
        <v>3.0898470954755623E-2</v>
      </c>
      <c r="AZ309" s="13">
        <f t="shared" si="543"/>
        <v>1.4130581655003388E-2</v>
      </c>
      <c r="BA309" s="13">
        <f t="shared" si="544"/>
        <v>4.3081600639957966E-3</v>
      </c>
      <c r="BB309" s="13">
        <f t="shared" si="545"/>
        <v>9.8511035798921291E-4</v>
      </c>
      <c r="BC309" s="13">
        <f t="shared" si="546"/>
        <v>1.8020545253698034E-4</v>
      </c>
      <c r="BD309" s="13">
        <f t="shared" si="547"/>
        <v>8.6302753523392881E-6</v>
      </c>
      <c r="BE309" s="13">
        <f t="shared" si="548"/>
        <v>3.1336771211959568E-5</v>
      </c>
      <c r="BF309" s="13">
        <f t="shared" si="549"/>
        <v>5.6892346414215073E-5</v>
      </c>
      <c r="BG309" s="13">
        <f t="shared" si="550"/>
        <v>6.8859233744323172E-5</v>
      </c>
      <c r="BH309" s="13">
        <f t="shared" si="551"/>
        <v>6.2507450967129623E-5</v>
      </c>
      <c r="BI309" s="13">
        <f t="shared" si="552"/>
        <v>4.5393260586263482E-5</v>
      </c>
      <c r="BJ309" s="14">
        <f t="shared" si="553"/>
        <v>0.78243269158223672</v>
      </c>
      <c r="BK309" s="14">
        <f t="shared" si="554"/>
        <v>0.11936147846442008</v>
      </c>
      <c r="BL309" s="14">
        <f t="shared" si="555"/>
        <v>5.181594686425639E-2</v>
      </c>
      <c r="BM309" s="14">
        <f t="shared" si="556"/>
        <v>0.75558705248524638</v>
      </c>
      <c r="BN309" s="14">
        <f t="shared" si="557"/>
        <v>0.16850552832905488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1.9388000000000001</v>
      </c>
      <c r="F310" s="10">
        <f>VLOOKUP(B310,home!$B$2:$E$405,3,FALSE)</f>
        <v>0.82530000000000003</v>
      </c>
      <c r="G310" s="10">
        <f>VLOOKUP(C310,away!$B$2:$E$405,4,FALSE)</f>
        <v>1.1347</v>
      </c>
      <c r="H310" s="10">
        <f>VLOOKUP(A310,away!$A$2:$E$405,3,FALSE)</f>
        <v>1.5306</v>
      </c>
      <c r="I310" s="10">
        <f>VLOOKUP(C310,away!$B$2:$E$405,3,FALSE)</f>
        <v>1.1759999999999999</v>
      </c>
      <c r="J310" s="10">
        <f>VLOOKUP(B310,home!$B$2:$E$405,4,FALSE)</f>
        <v>1.5680000000000001</v>
      </c>
      <c r="K310" s="12">
        <f t="shared" si="502"/>
        <v>1.8156239839080002</v>
      </c>
      <c r="L310" s="12">
        <f t="shared" si="503"/>
        <v>2.8223774208000001</v>
      </c>
      <c r="M310" s="13">
        <f t="shared" si="504"/>
        <v>9.677018757676261E-3</v>
      </c>
      <c r="N310" s="13">
        <f t="shared" si="505"/>
        <v>1.7569827349164617E-2</v>
      </c>
      <c r="O310" s="13">
        <f t="shared" si="506"/>
        <v>2.7312199242323545E-2</v>
      </c>
      <c r="P310" s="13">
        <f t="shared" si="507"/>
        <v>4.958868399763653E-2</v>
      </c>
      <c r="Q310" s="13">
        <f t="shared" si="508"/>
        <v>1.5950099964133005E-2</v>
      </c>
      <c r="R310" s="13">
        <f t="shared" si="509"/>
        <v>3.8542667226962438E-2</v>
      </c>
      <c r="S310" s="13">
        <f t="shared" si="510"/>
        <v>6.3527767233757623E-2</v>
      </c>
      <c r="T310" s="13">
        <f t="shared" si="511"/>
        <v>4.5017201998271882E-2</v>
      </c>
      <c r="U310" s="13">
        <f t="shared" si="512"/>
        <v>6.997899102105784E-2</v>
      </c>
      <c r="V310" s="13">
        <f t="shared" si="513"/>
        <v>3.6171130493300417E-2</v>
      </c>
      <c r="W310" s="13">
        <f t="shared" si="514"/>
        <v>9.6531280135366722E-3</v>
      </c>
      <c r="X310" s="13">
        <f t="shared" si="515"/>
        <v>2.7244770545497864E-2</v>
      </c>
      <c r="Y310" s="13">
        <f t="shared" si="516"/>
        <v>3.8447512611245051E-2</v>
      </c>
      <c r="Z310" s="13">
        <f t="shared" si="517"/>
        <v>3.626065123959564E-2</v>
      </c>
      <c r="AA310" s="13">
        <f t="shared" si="518"/>
        <v>6.5835708062733186E-2</v>
      </c>
      <c r="AB310" s="13">
        <f t="shared" si="519"/>
        <v>5.9766445278131852E-2</v>
      </c>
      <c r="AC310" s="13">
        <f t="shared" si="520"/>
        <v>1.158465487141069E-2</v>
      </c>
      <c r="AD310" s="13">
        <f t="shared" si="521"/>
        <v>4.3816126852778449E-3</v>
      </c>
      <c r="AE310" s="13">
        <f t="shared" si="522"/>
        <v>1.2366564709619048E-2</v>
      </c>
      <c r="AF310" s="13">
        <f t="shared" si="523"/>
        <v>1.7451556504645461E-2</v>
      </c>
      <c r="AG310" s="13">
        <f t="shared" si="524"/>
        <v>1.641829301217557E-2</v>
      </c>
      <c r="AH310" s="13">
        <f t="shared" si="525"/>
        <v>2.5585310830534568E-2</v>
      </c>
      <c r="AI310" s="13">
        <f t="shared" si="526"/>
        <v>4.6453303979659674E-2</v>
      </c>
      <c r="AJ310" s="13">
        <f t="shared" si="527"/>
        <v>4.2170866418619536E-2</v>
      </c>
      <c r="AK310" s="13">
        <f t="shared" si="528"/>
        <v>2.552214549727537E-2</v>
      </c>
      <c r="AL310" s="13">
        <f t="shared" si="529"/>
        <v>2.3745651590656295E-3</v>
      </c>
      <c r="AM310" s="13">
        <f t="shared" si="530"/>
        <v>1.5910722159171975E-3</v>
      </c>
      <c r="AN310" s="13">
        <f t="shared" si="531"/>
        <v>4.4906062970669208E-3</v>
      </c>
      <c r="AO310" s="13">
        <f t="shared" si="532"/>
        <v>6.3370929092719892E-3</v>
      </c>
      <c r="AP310" s="13">
        <f t="shared" si="533"/>
        <v>5.9618893135470145E-3</v>
      </c>
      <c r="AQ310" s="13">
        <f t="shared" si="534"/>
        <v>4.2066754459659768E-3</v>
      </c>
      <c r="AR310" s="13">
        <f t="shared" si="535"/>
        <v>1.4442280718450096E-2</v>
      </c>
      <c r="AS310" s="13">
        <f t="shared" si="536"/>
        <v>2.6221751254750056E-2</v>
      </c>
      <c r="AT310" s="13">
        <f t="shared" si="537"/>
        <v>2.3804420239096954E-2</v>
      </c>
      <c r="AU310" s="13">
        <f t="shared" si="538"/>
        <v>1.4406625436376483E-2</v>
      </c>
      <c r="AV310" s="13">
        <f t="shared" si="539"/>
        <v>6.5392536673660531E-3</v>
      </c>
      <c r="AW310" s="13">
        <f t="shared" si="540"/>
        <v>3.3800458434719919E-4</v>
      </c>
      <c r="AX310" s="13">
        <f t="shared" si="541"/>
        <v>4.8146481255815192E-4</v>
      </c>
      <c r="AY310" s="13">
        <f t="shared" si="542"/>
        <v>1.3588754158738322E-3</v>
      </c>
      <c r="AZ310" s="13">
        <f t="shared" si="543"/>
        <v>1.9176296457212578E-3</v>
      </c>
      <c r="BA310" s="13">
        <f t="shared" si="544"/>
        <v>1.8040915378467934E-3</v>
      </c>
      <c r="BB310" s="13">
        <f t="shared" si="545"/>
        <v>1.2729568053687849E-3</v>
      </c>
      <c r="BC310" s="13">
        <f t="shared" si="546"/>
        <v>7.1855290902531185E-4</v>
      </c>
      <c r="BD310" s="13">
        <f t="shared" si="547"/>
        <v>6.7935945007681197E-3</v>
      </c>
      <c r="BE310" s="13">
        <f t="shared" si="548"/>
        <v>1.2334613112540093E-2</v>
      </c>
      <c r="BF310" s="13">
        <f t="shared" si="549"/>
        <v>1.1197509699676953E-2</v>
      </c>
      <c r="BG310" s="13">
        <f t="shared" si="550"/>
        <v>6.7768223902586492E-3</v>
      </c>
      <c r="BH310" s="13">
        <f t="shared" si="551"/>
        <v>3.0760403166095874E-3</v>
      </c>
      <c r="BI310" s="13">
        <f t="shared" si="552"/>
        <v>1.1169865148608644E-3</v>
      </c>
      <c r="BJ310" s="14">
        <f t="shared" si="553"/>
        <v>0.23464147470173025</v>
      </c>
      <c r="BK310" s="14">
        <f t="shared" si="554"/>
        <v>0.17428269592872098</v>
      </c>
      <c r="BL310" s="14">
        <f t="shared" si="555"/>
        <v>0.52787753540805205</v>
      </c>
      <c r="BM310" s="14">
        <f t="shared" si="556"/>
        <v>0.81340098990867593</v>
      </c>
      <c r="BN310" s="14">
        <f t="shared" si="557"/>
        <v>0.15864049653789639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1.6234</v>
      </c>
      <c r="F311" s="10">
        <f>VLOOKUP(B311,home!$B$2:$E$405,3,FALSE)</f>
        <v>1.1879999999999999</v>
      </c>
      <c r="G311" s="10">
        <f>VLOOKUP(C311,away!$B$2:$E$405,4,FALSE)</f>
        <v>0.90349999999999997</v>
      </c>
      <c r="H311" s="10">
        <f>VLOOKUP(A311,away!$A$2:$E$405,3,FALSE)</f>
        <v>1.1247</v>
      </c>
      <c r="I311" s="10">
        <f>VLOOKUP(C311,away!$B$2:$E$405,3,FALSE)</f>
        <v>1.0669999999999999</v>
      </c>
      <c r="J311" s="10">
        <f>VLOOKUP(B311,home!$B$2:$E$405,4,FALSE)</f>
        <v>1.1432</v>
      </c>
      <c r="K311" s="12">
        <f t="shared" si="502"/>
        <v>1.7424893771999999</v>
      </c>
      <c r="L311" s="12">
        <f t="shared" si="503"/>
        <v>1.3719027616800001</v>
      </c>
      <c r="M311" s="13">
        <f t="shared" si="504"/>
        <v>4.440549131703015E-2</v>
      </c>
      <c r="N311" s="13">
        <f t="shared" si="505"/>
        <v>7.7376096909271844E-2</v>
      </c>
      <c r="O311" s="13">
        <f t="shared" si="506"/>
        <v>6.0920016171590922E-2</v>
      </c>
      <c r="P311" s="13">
        <f t="shared" si="507"/>
        <v>0.10615248103784937</v>
      </c>
      <c r="Q311" s="13">
        <f t="shared" si="508"/>
        <v>6.7413513456801979E-2</v>
      </c>
      <c r="R311" s="13">
        <f t="shared" si="509"/>
        <v>4.1788169213697941E-2</v>
      </c>
      <c r="S311" s="13">
        <f t="shared" si="510"/>
        <v>6.3440066173580445E-2</v>
      </c>
      <c r="T311" s="13">
        <f t="shared" si="511"/>
        <v>9.2484785285938495E-2</v>
      </c>
      <c r="U311" s="13">
        <f t="shared" si="512"/>
        <v>7.2815440947504709E-2</v>
      </c>
      <c r="V311" s="13">
        <f t="shared" si="513"/>
        <v>1.6850569657531921E-2</v>
      </c>
      <c r="W311" s="13">
        <f t="shared" si="514"/>
        <v>3.9155777026068907E-2</v>
      </c>
      <c r="X311" s="13">
        <f t="shared" si="515"/>
        <v>5.3717918637790234E-2</v>
      </c>
      <c r="Y311" s="13">
        <f t="shared" si="516"/>
        <v>3.6847880465442996E-2</v>
      </c>
      <c r="Z311" s="13">
        <f t="shared" si="517"/>
        <v>1.9109768249941119E-2</v>
      </c>
      <c r="AA311" s="13">
        <f t="shared" si="518"/>
        <v>3.3298568176276223E-2</v>
      </c>
      <c r="AB311" s="13">
        <f t="shared" si="519"/>
        <v>2.901120066156565E-2</v>
      </c>
      <c r="AC311" s="13">
        <f t="shared" si="520"/>
        <v>2.517607793253536E-3</v>
      </c>
      <c r="AD311" s="13">
        <f t="shared" si="521"/>
        <v>1.7057131380984213E-2</v>
      </c>
      <c r="AE311" s="13">
        <f t="shared" si="522"/>
        <v>2.3400725647910833E-2</v>
      </c>
      <c r="AF311" s="13">
        <f t="shared" si="523"/>
        <v>1.6051760070842445E-2</v>
      </c>
      <c r="AG311" s="13">
        <f t="shared" si="524"/>
        <v>7.3404846570045007E-3</v>
      </c>
      <c r="AH311" s="13">
        <f t="shared" si="525"/>
        <v>6.5541859592897515E-3</v>
      </c>
      <c r="AI311" s="13">
        <f t="shared" si="526"/>
        <v>1.1420599410255781E-2</v>
      </c>
      <c r="AJ311" s="13">
        <f t="shared" si="527"/>
        <v>9.950136576813642E-3</v>
      </c>
      <c r="AK311" s="13">
        <f t="shared" si="528"/>
        <v>5.7793357622623149E-3</v>
      </c>
      <c r="AL311" s="13">
        <f t="shared" si="529"/>
        <v>2.4073627437297897E-4</v>
      </c>
      <c r="AM311" s="13">
        <f t="shared" si="530"/>
        <v>5.9443740473739482E-3</v>
      </c>
      <c r="AN311" s="13">
        <f t="shared" si="531"/>
        <v>8.1551031720512382E-3</v>
      </c>
      <c r="AO311" s="13">
        <f t="shared" si="532"/>
        <v>5.594004281761213E-3</v>
      </c>
      <c r="AP311" s="13">
        <f t="shared" si="533"/>
        <v>2.5581433076659844E-3</v>
      </c>
      <c r="AQ311" s="13">
        <f t="shared" si="534"/>
        <v>8.7738096714004359E-4</v>
      </c>
      <c r="AR311" s="13">
        <f t="shared" si="535"/>
        <v>1.7983411636227776E-3</v>
      </c>
      <c r="AS311" s="13">
        <f t="shared" si="536"/>
        <v>3.133590374194176E-3</v>
      </c>
      <c r="AT311" s="13">
        <f t="shared" si="537"/>
        <v>2.7301239697647629E-3</v>
      </c>
      <c r="AU311" s="13">
        <f t="shared" si="538"/>
        <v>1.5857373385847313E-3</v>
      </c>
      <c r="AV311" s="13">
        <f t="shared" si="539"/>
        <v>6.9078261687832319E-4</v>
      </c>
      <c r="AW311" s="13">
        <f t="shared" si="540"/>
        <v>1.5985731120288216E-5</v>
      </c>
      <c r="AX311" s="13">
        <f t="shared" si="541"/>
        <v>1.7263347719420788E-3</v>
      </c>
      <c r="AY311" s="13">
        <f t="shared" si="542"/>
        <v>2.3683634412115513E-3</v>
      </c>
      <c r="AZ311" s="13">
        <f t="shared" si="543"/>
        <v>1.6245821728300381E-3</v>
      </c>
      <c r="BA311" s="13">
        <f t="shared" si="544"/>
        <v>7.4292292316054142E-4</v>
      </c>
      <c r="BB311" s="13">
        <f t="shared" si="545"/>
        <v>2.5480450249983137E-4</v>
      </c>
      <c r="BC311" s="13">
        <f t="shared" si="546"/>
        <v>6.9913400133603409E-5</v>
      </c>
      <c r="BD311" s="13">
        <f t="shared" si="547"/>
        <v>4.1119153480281845E-4</v>
      </c>
      <c r="BE311" s="13">
        <f t="shared" si="548"/>
        <v>7.1649688138847507E-4</v>
      </c>
      <c r="BF311" s="13">
        <f t="shared" si="549"/>
        <v>6.2424410230817315E-4</v>
      </c>
      <c r="BG311" s="13">
        <f t="shared" si="550"/>
        <v>3.6257957235058058E-4</v>
      </c>
      <c r="BH311" s="13">
        <f t="shared" si="551"/>
        <v>1.5794776330265131E-4</v>
      </c>
      <c r="BI311" s="13">
        <f t="shared" si="552"/>
        <v>5.5044459941473955E-5</v>
      </c>
      <c r="BJ311" s="14">
        <f t="shared" si="553"/>
        <v>0.4607620005258265</v>
      </c>
      <c r="BK311" s="14">
        <f t="shared" si="554"/>
        <v>0.23597531569482996</v>
      </c>
      <c r="BL311" s="14">
        <f t="shared" si="555"/>
        <v>0.28380373265639586</v>
      </c>
      <c r="BM311" s="14">
        <f t="shared" si="556"/>
        <v>0.59924267131066</v>
      </c>
      <c r="BN311" s="14">
        <f t="shared" si="557"/>
        <v>0.39805576810624221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1.6234</v>
      </c>
      <c r="F312" s="10">
        <f>VLOOKUP(B312,home!$B$2:$E$405,3,FALSE)</f>
        <v>0.44</v>
      </c>
      <c r="G312" s="10">
        <f>VLOOKUP(C312,away!$B$2:$E$405,4,FALSE)</f>
        <v>1.1088</v>
      </c>
      <c r="H312" s="10">
        <f>VLOOKUP(A312,away!$A$2:$E$405,3,FALSE)</f>
        <v>1.1247</v>
      </c>
      <c r="I312" s="10">
        <f>VLOOKUP(C312,away!$B$2:$E$405,3,FALSE)</f>
        <v>1.0077</v>
      </c>
      <c r="J312" s="10">
        <f>VLOOKUP(B312,home!$B$2:$E$405,4,FALSE)</f>
        <v>1.0797000000000001</v>
      </c>
      <c r="K312" s="12">
        <f t="shared" si="502"/>
        <v>0.79201140479999987</v>
      </c>
      <c r="L312" s="12">
        <f t="shared" si="503"/>
        <v>1.2236889971430003</v>
      </c>
      <c r="M312" s="13">
        <f t="shared" si="504"/>
        <v>0.13322705818977765</v>
      </c>
      <c r="N312" s="13">
        <f t="shared" si="505"/>
        <v>0.10551734951425712</v>
      </c>
      <c r="O312" s="13">
        <f t="shared" si="506"/>
        <v>0.16302848522856114</v>
      </c>
      <c r="P312" s="13">
        <f t="shared" si="507"/>
        <v>0.12912041960828874</v>
      </c>
      <c r="Q312" s="13">
        <f t="shared" si="508"/>
        <v>4.1785472109779676E-2</v>
      </c>
      <c r="R312" s="13">
        <f t="shared" si="509"/>
        <v>9.9748081797540231E-2</v>
      </c>
      <c r="S312" s="13">
        <f t="shared" si="510"/>
        <v>3.1285091381496453E-2</v>
      </c>
      <c r="T312" s="13">
        <f t="shared" si="511"/>
        <v>5.1132422461163098E-2</v>
      </c>
      <c r="U312" s="13">
        <f t="shared" si="512"/>
        <v>7.9001618390575123E-2</v>
      </c>
      <c r="V312" s="13">
        <f t="shared" si="513"/>
        <v>3.3689720571362883E-3</v>
      </c>
      <c r="W312" s="13">
        <f t="shared" si="514"/>
        <v>1.1031523488632608E-2</v>
      </c>
      <c r="X312" s="13">
        <f t="shared" si="515"/>
        <v>1.3499153914764285E-2</v>
      </c>
      <c r="Y312" s="13">
        <f t="shared" si="516"/>
        <v>8.2593830581184583E-3</v>
      </c>
      <c r="Z312" s="13">
        <f t="shared" si="517"/>
        <v>4.0686876727256654E-2</v>
      </c>
      <c r="AA312" s="13">
        <f t="shared" si="518"/>
        <v>3.2224470393678963E-2</v>
      </c>
      <c r="AB312" s="13">
        <f t="shared" si="519"/>
        <v>1.2761074032716839E-2</v>
      </c>
      <c r="AC312" s="13">
        <f t="shared" si="520"/>
        <v>2.0407035345176904E-4</v>
      </c>
      <c r="AD312" s="13">
        <f t="shared" si="521"/>
        <v>2.1842731038290266E-3</v>
      </c>
      <c r="AE312" s="13">
        <f t="shared" si="522"/>
        <v>2.6728709639109696E-3</v>
      </c>
      <c r="AF312" s="13">
        <f t="shared" si="523"/>
        <v>1.6353813946604298E-3</v>
      </c>
      <c r="AG312" s="13">
        <f t="shared" si="524"/>
        <v>6.6706607292611416E-4</v>
      </c>
      <c r="AH312" s="13">
        <f t="shared" si="525"/>
        <v>1.2447020844814393E-2</v>
      </c>
      <c r="AI312" s="13">
        <f t="shared" si="526"/>
        <v>9.8581824648763285E-3</v>
      </c>
      <c r="AJ312" s="13">
        <f t="shared" si="527"/>
        <v>3.9038964713907125E-3</v>
      </c>
      <c r="AK312" s="13">
        <f t="shared" si="528"/>
        <v>1.0306435094999738E-3</v>
      </c>
      <c r="AL312" s="13">
        <f t="shared" si="529"/>
        <v>7.9112006300611953E-6</v>
      </c>
      <c r="AM312" s="13">
        <f t="shared" si="530"/>
        <v>3.459938418860967E-4</v>
      </c>
      <c r="AN312" s="13">
        <f t="shared" si="531"/>
        <v>4.2338885739525144E-4</v>
      </c>
      <c r="AO312" s="13">
        <f t="shared" si="532"/>
        <v>2.5904814315375806E-4</v>
      </c>
      <c r="AP312" s="13">
        <f t="shared" si="533"/>
        <v>1.056647875025262E-4</v>
      </c>
      <c r="AQ312" s="13">
        <f t="shared" si="534"/>
        <v>3.2325209463073622E-5</v>
      </c>
      <c r="AR312" s="13">
        <f t="shared" si="535"/>
        <v>3.0462564910017881E-3</v>
      </c>
      <c r="AS312" s="13">
        <f t="shared" si="536"/>
        <v>2.4126698828194444E-3</v>
      </c>
      <c r="AT312" s="13">
        <f t="shared" si="537"/>
        <v>9.5543103160523944E-4</v>
      </c>
      <c r="AU312" s="13">
        <f t="shared" si="538"/>
        <v>2.5223742451039297E-4</v>
      </c>
      <c r="AV312" s="13">
        <f t="shared" si="539"/>
        <v>4.9943729232402558E-5</v>
      </c>
      <c r="AW312" s="13">
        <f t="shared" si="540"/>
        <v>2.1298174852734181E-7</v>
      </c>
      <c r="AX312" s="13">
        <f t="shared" si="541"/>
        <v>4.5671844794059397E-5</v>
      </c>
      <c r="AY312" s="13">
        <f t="shared" si="542"/>
        <v>5.5888133953713292E-5</v>
      </c>
      <c r="AZ312" s="13">
        <f t="shared" si="543"/>
        <v>3.4194847295006548E-5</v>
      </c>
      <c r="BA312" s="13">
        <f t="shared" si="544"/>
        <v>1.3947952797961533E-5</v>
      </c>
      <c r="BB312" s="13">
        <f t="shared" si="545"/>
        <v>4.2669890928838634E-6</v>
      </c>
      <c r="BC312" s="13">
        <f t="shared" si="546"/>
        <v>1.0442935207782347E-6</v>
      </c>
      <c r="BD312" s="13">
        <f t="shared" si="547"/>
        <v>6.2127842508572211E-4</v>
      </c>
      <c r="BE312" s="13">
        <f t="shared" si="548"/>
        <v>4.9205959822407421E-4</v>
      </c>
      <c r="BF312" s="13">
        <f t="shared" si="549"/>
        <v>1.9485840681738627E-4</v>
      </c>
      <c r="BG312" s="13">
        <f t="shared" si="550"/>
        <v>5.1443360173509332E-5</v>
      </c>
      <c r="BH312" s="13">
        <f t="shared" si="551"/>
        <v>1.0185931989663372E-5</v>
      </c>
      <c r="BI312" s="13">
        <f t="shared" si="552"/>
        <v>1.6134748608661091E-6</v>
      </c>
      <c r="BJ312" s="14">
        <f t="shared" si="553"/>
        <v>0.23970633098289687</v>
      </c>
      <c r="BK312" s="14">
        <f t="shared" si="554"/>
        <v>0.29726941092473463</v>
      </c>
      <c r="BL312" s="14">
        <f t="shared" si="555"/>
        <v>0.42209145088997424</v>
      </c>
      <c r="BM312" s="14">
        <f t="shared" si="556"/>
        <v>0.32727152792445258</v>
      </c>
      <c r="BN312" s="14">
        <f t="shared" si="557"/>
        <v>0.67242686644820449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1.6234</v>
      </c>
      <c r="F313" s="10">
        <f>VLOOKUP(B313,home!$B$2:$E$405,3,FALSE)</f>
        <v>0.79200000000000004</v>
      </c>
      <c r="G313" s="10">
        <f>VLOOKUP(C313,away!$B$2:$E$405,4,FALSE)</f>
        <v>1.1498999999999999</v>
      </c>
      <c r="H313" s="10">
        <f>VLOOKUP(A313,away!$A$2:$E$405,3,FALSE)</f>
        <v>1.1247</v>
      </c>
      <c r="I313" s="10">
        <f>VLOOKUP(C313,away!$B$2:$E$405,3,FALSE)</f>
        <v>0.82989999999999997</v>
      </c>
      <c r="J313" s="10">
        <f>VLOOKUP(B313,home!$B$2:$E$405,4,FALSE)</f>
        <v>0.6351</v>
      </c>
      <c r="K313" s="12">
        <f t="shared" si="502"/>
        <v>1.4784641467199999</v>
      </c>
      <c r="L313" s="12">
        <f t="shared" si="503"/>
        <v>0.59279505540300004</v>
      </c>
      <c r="M313" s="13">
        <f t="shared" si="504"/>
        <v>0.12602698829830256</v>
      </c>
      <c r="N313" s="13">
        <f t="shared" si="505"/>
        <v>0.18632638371814131</v>
      </c>
      <c r="O313" s="13">
        <f t="shared" si="506"/>
        <v>7.4708175510565508E-2</v>
      </c>
      <c r="P313" s="13">
        <f t="shared" si="507"/>
        <v>0.11045335895923623</v>
      </c>
      <c r="Q313" s="13">
        <f t="shared" si="508"/>
        <v>0.13773843895763258</v>
      </c>
      <c r="R313" s="13">
        <f t="shared" si="509"/>
        <v>2.2143318520421364E-2</v>
      </c>
      <c r="S313" s="13">
        <f t="shared" si="510"/>
        <v>2.4201055405094943E-2</v>
      </c>
      <c r="T313" s="13">
        <f t="shared" si="511"/>
        <v>8.1650665553012536E-2</v>
      </c>
      <c r="U313" s="13">
        <f t="shared" si="512"/>
        <v>3.2738102521843941E-2</v>
      </c>
      <c r="V313" s="13">
        <f t="shared" si="513"/>
        <v>2.3567155433619293E-3</v>
      </c>
      <c r="W313" s="13">
        <f t="shared" si="514"/>
        <v>6.7880447874680325E-2</v>
      </c>
      <c r="X313" s="13">
        <f t="shared" si="515"/>
        <v>4.023919385865158E-2</v>
      </c>
      <c r="Y313" s="13">
        <f t="shared" si="516"/>
        <v>1.1926797576405709E-2</v>
      </c>
      <c r="Z313" s="13">
        <f t="shared" si="517"/>
        <v>4.3754832430398195E-3</v>
      </c>
      <c r="AA313" s="13">
        <f t="shared" si="518"/>
        <v>6.4689950994085248E-3</v>
      </c>
      <c r="AB313" s="13">
        <f t="shared" si="519"/>
        <v>4.7820886598914439E-3</v>
      </c>
      <c r="AC313" s="13">
        <f t="shared" si="520"/>
        <v>1.2909295827752914E-4</v>
      </c>
      <c r="AD313" s="13">
        <f t="shared" si="521"/>
        <v>2.5089702111502687E-2</v>
      </c>
      <c r="AE313" s="13">
        <f t="shared" si="522"/>
        <v>1.4873051353233004E-2</v>
      </c>
      <c r="AF313" s="13">
        <f t="shared" si="523"/>
        <v>4.4083356504757108E-3</v>
      </c>
      <c r="AG313" s="13">
        <f t="shared" si="524"/>
        <v>8.7107985871958966E-4</v>
      </c>
      <c r="AH313" s="13">
        <f t="shared" si="525"/>
        <v>6.4844120786817193E-4</v>
      </c>
      <c r="AI313" s="13">
        <f t="shared" si="526"/>
        <v>9.5869707708890286E-4</v>
      </c>
      <c r="AJ313" s="13">
        <f t="shared" si="527"/>
        <v>7.0869962802060148E-4</v>
      </c>
      <c r="AK313" s="13">
        <f t="shared" si="528"/>
        <v>3.4926233027408654E-4</v>
      </c>
      <c r="AL313" s="13">
        <f t="shared" si="529"/>
        <v>4.525618219484084E-6</v>
      </c>
      <c r="AM313" s="13">
        <f t="shared" si="530"/>
        <v>7.4188450047483609E-3</v>
      </c>
      <c r="AN313" s="13">
        <f t="shared" si="531"/>
        <v>4.3978546356160751E-3</v>
      </c>
      <c r="AO313" s="13">
        <f t="shared" si="532"/>
        <v>1.3035132411871855E-3</v>
      </c>
      <c r="AP313" s="13">
        <f t="shared" si="533"/>
        <v>2.5757206800936731E-4</v>
      </c>
      <c r="AQ313" s="13">
        <f t="shared" si="534"/>
        <v>3.8171862081469535E-5</v>
      </c>
      <c r="AR313" s="13">
        <f t="shared" si="535"/>
        <v>7.6878548348760284E-5</v>
      </c>
      <c r="AS313" s="13">
        <f t="shared" si="536"/>
        <v>1.1366217738552212E-4</v>
      </c>
      <c r="AT313" s="13">
        <f t="shared" si="537"/>
        <v>8.4022727051311628E-5</v>
      </c>
      <c r="AU313" s="13">
        <f t="shared" si="538"/>
        <v>4.1408196485001623E-5</v>
      </c>
      <c r="AV313" s="13">
        <f t="shared" si="539"/>
        <v>1.5305133470853019E-5</v>
      </c>
      <c r="AW313" s="13">
        <f t="shared" si="540"/>
        <v>1.1017695946159737E-7</v>
      </c>
      <c r="AX313" s="13">
        <f t="shared" si="541"/>
        <v>1.8280827249322019E-3</v>
      </c>
      <c r="AY313" s="13">
        <f t="shared" si="542"/>
        <v>1.0836784002074521E-3</v>
      </c>
      <c r="AZ313" s="13">
        <f t="shared" si="543"/>
        <v>3.2119959864500541E-4</v>
      </c>
      <c r="BA313" s="13">
        <f t="shared" si="544"/>
        <v>6.3468511291395787E-5</v>
      </c>
      <c r="BB313" s="13">
        <f t="shared" si="545"/>
        <v>9.4059549168322232E-6</v>
      </c>
      <c r="BC313" s="13">
        <f t="shared" si="546"/>
        <v>1.1151607132083363E-6</v>
      </c>
      <c r="BD313" s="13">
        <f t="shared" si="547"/>
        <v>7.5955372212842564E-6</v>
      </c>
      <c r="BE313" s="13">
        <f t="shared" si="548"/>
        <v>1.1229729456746028E-5</v>
      </c>
      <c r="BF313" s="13">
        <f t="shared" si="549"/>
        <v>8.3013761895822324E-6</v>
      </c>
      <c r="BG313" s="13">
        <f t="shared" si="550"/>
        <v>4.0910956882441387E-6</v>
      </c>
      <c r="BH313" s="13">
        <f t="shared" si="551"/>
        <v>1.5121345739674364E-6</v>
      </c>
      <c r="BI313" s="13">
        <f t="shared" si="552"/>
        <v>4.4712735052531536E-7</v>
      </c>
      <c r="BJ313" s="14">
        <f t="shared" si="553"/>
        <v>0.58772700367480335</v>
      </c>
      <c r="BK313" s="14">
        <f t="shared" si="554"/>
        <v>0.26425541518270013</v>
      </c>
      <c r="BL313" s="14">
        <f t="shared" si="555"/>
        <v>0.14387023433860438</v>
      </c>
      <c r="BM313" s="14">
        <f t="shared" si="556"/>
        <v>0.34174790425160034</v>
      </c>
      <c r="BN313" s="14">
        <f t="shared" si="557"/>
        <v>0.65739666396429963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1.6234</v>
      </c>
      <c r="F314" s="10">
        <f>VLOOKUP(B314,home!$B$2:$E$405,3,FALSE)</f>
        <v>0.88</v>
      </c>
      <c r="G314" s="10">
        <f>VLOOKUP(C314,away!$B$2:$E$405,4,FALSE)</f>
        <v>0.86240000000000006</v>
      </c>
      <c r="H314" s="10">
        <f>VLOOKUP(A314,away!$A$2:$E$405,3,FALSE)</f>
        <v>1.1247</v>
      </c>
      <c r="I314" s="10">
        <f>VLOOKUP(C314,away!$B$2:$E$405,3,FALSE)</f>
        <v>0.8891</v>
      </c>
      <c r="J314" s="10">
        <f>VLOOKUP(B314,home!$B$2:$E$405,4,FALSE)</f>
        <v>1.3337000000000001</v>
      </c>
      <c r="K314" s="12">
        <f t="shared" si="502"/>
        <v>1.2320177407999999</v>
      </c>
      <c r="L314" s="12">
        <f t="shared" si="503"/>
        <v>1.3336610159490001</v>
      </c>
      <c r="M314" s="13">
        <f t="shared" si="504"/>
        <v>7.6866989743040959E-2</v>
      </c>
      <c r="N314" s="13">
        <f t="shared" si="505"/>
        <v>9.4701495045318107E-2</v>
      </c>
      <c r="O314" s="13">
        <f t="shared" si="506"/>
        <v>0.10251450763364538</v>
      </c>
      <c r="P314" s="13">
        <f t="shared" si="507"/>
        <v>0.12629969209402814</v>
      </c>
      <c r="Q314" s="13">
        <f t="shared" si="508"/>
        <v>5.8336960988057615E-2</v>
      </c>
      <c r="R314" s="13">
        <f t="shared" si="509"/>
        <v>6.8359801200099518E-2</v>
      </c>
      <c r="S314" s="13">
        <f t="shared" si="510"/>
        <v>5.1880567576442903E-2</v>
      </c>
      <c r="T314" s="13">
        <f t="shared" si="511"/>
        <v>7.78017306587101E-2</v>
      </c>
      <c r="U314" s="13">
        <f t="shared" si="512"/>
        <v>8.4220487836083741E-2</v>
      </c>
      <c r="V314" s="13">
        <f t="shared" si="513"/>
        <v>9.4716278838326076E-3</v>
      </c>
      <c r="W314" s="13">
        <f t="shared" si="514"/>
        <v>2.3957390293881487E-2</v>
      </c>
      <c r="X314" s="13">
        <f t="shared" si="515"/>
        <v>3.1951037478824697E-2</v>
      </c>
      <c r="Y314" s="13">
        <f t="shared" si="516"/>
        <v>2.1305926552316966E-2</v>
      </c>
      <c r="Z314" s="13">
        <f t="shared" si="517"/>
        <v>3.0389600639532135E-2</v>
      </c>
      <c r="AA314" s="13">
        <f t="shared" si="518"/>
        <v>3.7440527123730617E-2</v>
      </c>
      <c r="AB314" s="13">
        <f t="shared" si="519"/>
        <v>2.3063696820669864E-2</v>
      </c>
      <c r="AC314" s="13">
        <f t="shared" si="520"/>
        <v>9.726734529967488E-4</v>
      </c>
      <c r="AD314" s="13">
        <f t="shared" si="521"/>
        <v>7.3789824663329298E-3</v>
      </c>
      <c r="AE314" s="13">
        <f t="shared" si="522"/>
        <v>9.8410612527194321E-3</v>
      </c>
      <c r="AF314" s="13">
        <f t="shared" si="523"/>
        <v>6.5623198741590703E-3</v>
      </c>
      <c r="AG314" s="13">
        <f t="shared" si="524"/>
        <v>2.9173033967844334E-3</v>
      </c>
      <c r="AH314" s="13">
        <f t="shared" si="525"/>
        <v>1.01323564158007E-2</v>
      </c>
      <c r="AI314" s="13">
        <f t="shared" si="526"/>
        <v>1.2483242860375164E-2</v>
      </c>
      <c r="AJ314" s="13">
        <f t="shared" si="527"/>
        <v>7.6897883333485722E-3</v>
      </c>
      <c r="AK314" s="13">
        <f t="shared" si="528"/>
        <v>3.1579852165607675E-3</v>
      </c>
      <c r="AL314" s="13">
        <f t="shared" si="529"/>
        <v>6.3927757822802557E-5</v>
      </c>
      <c r="AM314" s="13">
        <f t="shared" si="530"/>
        <v>1.8182074615148587E-3</v>
      </c>
      <c r="AN314" s="13">
        <f t="shared" si="531"/>
        <v>2.424872410329959E-3</v>
      </c>
      <c r="AO314" s="13">
        <f t="shared" si="532"/>
        <v>1.6169789011536771E-3</v>
      </c>
      <c r="AP314" s="13">
        <f t="shared" si="533"/>
        <v>7.1883390802690355E-4</v>
      </c>
      <c r="AQ314" s="13">
        <f t="shared" si="534"/>
        <v>2.3967019001943754E-4</v>
      </c>
      <c r="AR314" s="13">
        <f t="shared" si="535"/>
        <v>2.7026257502908249E-3</v>
      </c>
      <c r="AS314" s="13">
        <f t="shared" si="536"/>
        <v>3.3296828711012068E-3</v>
      </c>
      <c r="AT314" s="13">
        <f t="shared" si="537"/>
        <v>2.0511141842172839E-3</v>
      </c>
      <c r="AU314" s="13">
        <f t="shared" si="538"/>
        <v>8.4233635445407086E-4</v>
      </c>
      <c r="AV314" s="13">
        <f t="shared" si="539"/>
        <v>2.5944333310205309E-4</v>
      </c>
      <c r="AW314" s="13">
        <f t="shared" si="540"/>
        <v>2.917758815249984E-6</v>
      </c>
      <c r="AX314" s="13">
        <f t="shared" si="541"/>
        <v>3.7334397484020665E-4</v>
      </c>
      <c r="AY314" s="13">
        <f t="shared" si="542"/>
        <v>4.9791430478382786E-4</v>
      </c>
      <c r="AZ314" s="13">
        <f t="shared" si="543"/>
        <v>3.3202444878677005E-4</v>
      </c>
      <c r="BA314" s="13">
        <f t="shared" si="544"/>
        <v>1.4760268789629016E-4</v>
      </c>
      <c r="BB314" s="13">
        <f t="shared" si="545"/>
        <v>4.9212987674142365E-5</v>
      </c>
      <c r="BC314" s="13">
        <f t="shared" si="546"/>
        <v>1.3126688627876458E-5</v>
      </c>
      <c r="BD314" s="13">
        <f t="shared" si="547"/>
        <v>6.0073110064379838E-4</v>
      </c>
      <c r="BE314" s="13">
        <f t="shared" si="548"/>
        <v>7.4011137344346983E-4</v>
      </c>
      <c r="BF314" s="13">
        <f t="shared" si="549"/>
        <v>4.5591517112510458E-4</v>
      </c>
      <c r="BG314" s="13">
        <f t="shared" si="550"/>
        <v>1.8723185970866553E-4</v>
      </c>
      <c r="BH314" s="13">
        <f t="shared" si="551"/>
        <v>5.7668243201013159E-5</v>
      </c>
      <c r="BI314" s="13">
        <f t="shared" si="552"/>
        <v>1.4209659740883417E-5</v>
      </c>
      <c r="BJ314" s="14">
        <f t="shared" si="553"/>
        <v>0.34298599597075874</v>
      </c>
      <c r="BK314" s="14">
        <f t="shared" si="554"/>
        <v>0.26605339281294799</v>
      </c>
      <c r="BL314" s="14">
        <f t="shared" si="555"/>
        <v>0.36030346334134261</v>
      </c>
      <c r="BM314" s="14">
        <f t="shared" si="556"/>
        <v>0.47215800951442316</v>
      </c>
      <c r="BN314" s="14">
        <f t="shared" si="557"/>
        <v>0.52707944670418971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1.6234</v>
      </c>
      <c r="F315" s="10">
        <f>VLOOKUP(B315,home!$B$2:$E$405,3,FALSE)</f>
        <v>0.88</v>
      </c>
      <c r="G315" s="10">
        <f>VLOOKUP(C315,away!$B$2:$E$405,4,FALSE)</f>
        <v>0.96799999999999997</v>
      </c>
      <c r="H315" s="10">
        <f>VLOOKUP(A315,away!$A$2:$E$405,3,FALSE)</f>
        <v>1.1247</v>
      </c>
      <c r="I315" s="10">
        <f>VLOOKUP(C315,away!$B$2:$E$405,3,FALSE)</f>
        <v>0.4446</v>
      </c>
      <c r="J315" s="10">
        <f>VLOOKUP(B315,home!$B$2:$E$405,4,FALSE)</f>
        <v>0.9526</v>
      </c>
      <c r="K315" s="12">
        <f t="shared" si="502"/>
        <v>1.3828770559999999</v>
      </c>
      <c r="L315" s="12">
        <f t="shared" si="503"/>
        <v>0.47633964721199995</v>
      </c>
      <c r="M315" s="13">
        <f t="shared" si="504"/>
        <v>0.15579461600858727</v>
      </c>
      <c r="N315" s="13">
        <f t="shared" si="505"/>
        <v>0.21544479992660559</v>
      </c>
      <c r="O315" s="13">
        <f t="shared" si="506"/>
        <v>7.421115242705946E-2</v>
      </c>
      <c r="P315" s="13">
        <f t="shared" si="507"/>
        <v>0.10262489999069924</v>
      </c>
      <c r="Q315" s="13">
        <f t="shared" si="508"/>
        <v>0.1489668353265067</v>
      </c>
      <c r="R315" s="13">
        <f t="shared" si="509"/>
        <v>1.7674857083150728E-2</v>
      </c>
      <c r="S315" s="13">
        <f t="shared" si="510"/>
        <v>1.6900247209955754E-2</v>
      </c>
      <c r="T315" s="13">
        <f t="shared" si="511"/>
        <v>7.0958809785716295E-2</v>
      </c>
      <c r="U315" s="13">
        <f t="shared" si="512"/>
        <v>2.4442154328368222E-2</v>
      </c>
      <c r="V315" s="13">
        <f t="shared" si="513"/>
        <v>1.2369463108790793E-3</v>
      </c>
      <c r="W315" s="13">
        <f t="shared" si="514"/>
        <v>6.8667606225985445E-2</v>
      </c>
      <c r="X315" s="13">
        <f t="shared" si="515"/>
        <v>3.2709103324578444E-2</v>
      </c>
      <c r="Y315" s="13">
        <f t="shared" si="516"/>
        <v>7.790321369125274E-3</v>
      </c>
      <c r="Z315" s="13">
        <f t="shared" si="517"/>
        <v>2.8064117291701791E-3</v>
      </c>
      <c r="AA315" s="13">
        <f t="shared" si="518"/>
        <v>3.8809223899587257E-3</v>
      </c>
      <c r="AB315" s="13">
        <f t="shared" si="519"/>
        <v>2.6834192645953034E-3</v>
      </c>
      <c r="AC315" s="13">
        <f t="shared" si="520"/>
        <v>5.0925015374421271E-5</v>
      </c>
      <c r="AD315" s="13">
        <f t="shared" si="521"/>
        <v>2.3739714285089503E-2</v>
      </c>
      <c r="AE315" s="13">
        <f t="shared" si="522"/>
        <v>1.1308167127473212E-2</v>
      </c>
      <c r="AF315" s="13">
        <f t="shared" si="523"/>
        <v>2.6932641700574615E-3</v>
      </c>
      <c r="AG315" s="13">
        <f t="shared" si="524"/>
        <v>4.2763616820463041E-4</v>
      </c>
      <c r="AH315" s="13">
        <f t="shared" si="525"/>
        <v>3.342012932511354E-4</v>
      </c>
      <c r="AI315" s="13">
        <f t="shared" si="526"/>
        <v>4.6215930052252268E-4</v>
      </c>
      <c r="AJ315" s="13">
        <f t="shared" si="527"/>
        <v>3.1955474645480275E-4</v>
      </c>
      <c r="AK315" s="13">
        <f t="shared" si="528"/>
        <v>1.4730164233608134E-4</v>
      </c>
      <c r="AL315" s="13">
        <f t="shared" si="529"/>
        <v>1.3418113523349858E-6</v>
      </c>
      <c r="AM315" s="13">
        <f t="shared" si="530"/>
        <v>6.5658212401691445E-3</v>
      </c>
      <c r="AN315" s="13">
        <f t="shared" si="531"/>
        <v>3.1275609731992267E-3</v>
      </c>
      <c r="AO315" s="13">
        <f t="shared" si="532"/>
        <v>7.4489064530386937E-4</v>
      </c>
      <c r="AP315" s="13">
        <f t="shared" si="533"/>
        <v>1.1827364906518805E-4</v>
      </c>
      <c r="AQ315" s="13">
        <f t="shared" si="534"/>
        <v>1.4084607067546888E-5</v>
      </c>
      <c r="AR315" s="13">
        <f t="shared" si="535"/>
        <v>3.1838665225008002E-5</v>
      </c>
      <c r="AS315" s="13">
        <f t="shared" si="536"/>
        <v>4.4028959633328638E-5</v>
      </c>
      <c r="AT315" s="13">
        <f t="shared" si="537"/>
        <v>3.0443319038240179E-5</v>
      </c>
      <c r="AU315" s="13">
        <f t="shared" si="538"/>
        <v>1.4033122468823441E-5</v>
      </c>
      <c r="AV315" s="13">
        <f t="shared" si="539"/>
        <v>4.8515207715435022E-6</v>
      </c>
      <c r="AW315" s="13">
        <f t="shared" si="540"/>
        <v>2.4552134970970851E-8</v>
      </c>
      <c r="AX315" s="13">
        <f t="shared" si="541"/>
        <v>1.5132872578045634E-3</v>
      </c>
      <c r="AY315" s="13">
        <f t="shared" si="542"/>
        <v>7.2083871851304064E-4</v>
      </c>
      <c r="AZ315" s="13">
        <f t="shared" si="543"/>
        <v>1.7168203043662592E-4</v>
      </c>
      <c r="BA315" s="13">
        <f t="shared" si="544"/>
        <v>2.7259652603607413E-5</v>
      </c>
      <c r="BB315" s="13">
        <f t="shared" si="545"/>
        <v>3.2462133260810071E-6</v>
      </c>
      <c r="BC315" s="13">
        <f t="shared" si="546"/>
        <v>3.0926002210406412E-7</v>
      </c>
      <c r="BD315" s="13">
        <f t="shared" si="547"/>
        <v>2.5276697601635455E-6</v>
      </c>
      <c r="BE315" s="13">
        <f t="shared" si="548"/>
        <v>3.4954565164751893E-6</v>
      </c>
      <c r="BF315" s="13">
        <f t="shared" si="549"/>
        <v>2.416893308439613E-6</v>
      </c>
      <c r="BG315" s="13">
        <f t="shared" si="550"/>
        <v>1.1140887676803573E-6</v>
      </c>
      <c r="BH315" s="13">
        <f t="shared" si="551"/>
        <v>3.8516194879312E-7</v>
      </c>
      <c r="BI315" s="13">
        <f t="shared" si="552"/>
        <v>1.0652632436605054E-7</v>
      </c>
      <c r="BJ315" s="14">
        <f t="shared" si="553"/>
        <v>0.59571351195685329</v>
      </c>
      <c r="BK315" s="14">
        <f t="shared" si="554"/>
        <v>0.27732981506536108</v>
      </c>
      <c r="BL315" s="14">
        <f t="shared" si="555"/>
        <v>0.12429096385945985</v>
      </c>
      <c r="BM315" s="14">
        <f t="shared" si="556"/>
        <v>0.28470272768185761</v>
      </c>
      <c r="BN315" s="14">
        <f t="shared" si="557"/>
        <v>0.71471716076260894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1.6234</v>
      </c>
      <c r="F316" s="10">
        <f>VLOOKUP(B316,home!$B$2:$E$405,3,FALSE)</f>
        <v>1.012</v>
      </c>
      <c r="G316" s="10">
        <f>VLOOKUP(C316,away!$B$2:$E$405,4,FALSE)</f>
        <v>0.748</v>
      </c>
      <c r="H316" s="10">
        <f>VLOOKUP(A316,away!$A$2:$E$405,3,FALSE)</f>
        <v>1.1247</v>
      </c>
      <c r="I316" s="10">
        <f>VLOOKUP(C316,away!$B$2:$E$405,3,FALSE)</f>
        <v>1.3972</v>
      </c>
      <c r="J316" s="10">
        <f>VLOOKUP(B316,home!$B$2:$E$405,4,FALSE)</f>
        <v>0.6986</v>
      </c>
      <c r="K316" s="12">
        <f t="shared" si="502"/>
        <v>1.2288748383999999</v>
      </c>
      <c r="L316" s="12">
        <f t="shared" si="503"/>
        <v>1.0978015848240001</v>
      </c>
      <c r="M316" s="13">
        <f t="shared" si="504"/>
        <v>9.7619654943111464E-2</v>
      </c>
      <c r="N316" s="13">
        <f t="shared" si="505"/>
        <v>0.11996233769287984</v>
      </c>
      <c r="O316" s="13">
        <f t="shared" si="506"/>
        <v>0.10716701190651978</v>
      </c>
      <c r="P316" s="13">
        <f t="shared" si="507"/>
        <v>0.13169484443843535</v>
      </c>
      <c r="Q316" s="13">
        <f t="shared" si="508"/>
        <v>7.370934917321198E-2</v>
      </c>
      <c r="R316" s="13">
        <f t="shared" si="509"/>
        <v>5.8824057755914962E-2</v>
      </c>
      <c r="S316" s="13">
        <f t="shared" si="510"/>
        <v>4.4416086242495843E-2</v>
      </c>
      <c r="T316" s="13">
        <f t="shared" si="511"/>
        <v>8.0918240338697711E-2</v>
      </c>
      <c r="U316" s="13">
        <f t="shared" si="512"/>
        <v>7.228740446883225E-2</v>
      </c>
      <c r="V316" s="13">
        <f t="shared" si="513"/>
        <v>6.6577776003071236E-3</v>
      </c>
      <c r="W316" s="13">
        <f t="shared" si="514"/>
        <v>3.0193188184600026E-2</v>
      </c>
      <c r="X316" s="13">
        <f t="shared" si="515"/>
        <v>3.3146129839943181E-2</v>
      </c>
      <c r="Y316" s="13">
        <f t="shared" si="516"/>
        <v>1.8193936934535852E-2</v>
      </c>
      <c r="Z316" s="13">
        <f t="shared" si="517"/>
        <v>2.1525714610073986E-2</v>
      </c>
      <c r="AA316" s="13">
        <f t="shared" si="518"/>
        <v>2.6452409062899182E-2</v>
      </c>
      <c r="AB316" s="13">
        <f t="shared" si="519"/>
        <v>1.625334995623047E-2</v>
      </c>
      <c r="AC316" s="13">
        <f t="shared" si="520"/>
        <v>5.6135915065535732E-4</v>
      </c>
      <c r="AD316" s="13">
        <f t="shared" si="521"/>
        <v>9.2759123127827813E-3</v>
      </c>
      <c r="AE316" s="13">
        <f t="shared" si="522"/>
        <v>1.0183111237661392E-2</v>
      </c>
      <c r="AF316" s="13">
        <f t="shared" si="523"/>
        <v>5.5895178275718813E-3</v>
      </c>
      <c r="AG316" s="13">
        <f t="shared" si="524"/>
        <v>2.0453938431701378E-3</v>
      </c>
      <c r="AH316" s="13">
        <f t="shared" si="525"/>
        <v>5.9077409033520874E-3</v>
      </c>
      <c r="AI316" s="13">
        <f t="shared" si="526"/>
        <v>7.2598741479158648E-3</v>
      </c>
      <c r="AJ316" s="13">
        <f t="shared" si="527"/>
        <v>4.460738335162224E-3</v>
      </c>
      <c r="AK316" s="13">
        <f t="shared" si="528"/>
        <v>1.8272297002557216E-3</v>
      </c>
      <c r="AL316" s="13">
        <f t="shared" si="529"/>
        <v>3.0292303763102478E-5</v>
      </c>
      <c r="AM316" s="13">
        <f t="shared" si="530"/>
        <v>2.2797870488767014E-3</v>
      </c>
      <c r="AN316" s="13">
        <f t="shared" si="531"/>
        <v>2.5027538353180724E-3</v>
      </c>
      <c r="AO316" s="13">
        <f t="shared" si="532"/>
        <v>1.3737635634182624E-3</v>
      </c>
      <c r="AP316" s="13">
        <f t="shared" si="533"/>
        <v>5.027066056980115E-4</v>
      </c>
      <c r="AQ316" s="13">
        <f t="shared" si="534"/>
        <v>1.3796802710919263E-4</v>
      </c>
      <c r="AR316" s="13">
        <f t="shared" si="535"/>
        <v>1.2971054652858992E-3</v>
      </c>
      <c r="AS316" s="13">
        <f t="shared" si="536"/>
        <v>1.5939802690409658E-3</v>
      </c>
      <c r="AT316" s="13">
        <f t="shared" si="537"/>
        <v>9.7940112276525301E-4</v>
      </c>
      <c r="AU316" s="13">
        <f t="shared" si="538"/>
        <v>4.0118713215564304E-4</v>
      </c>
      <c r="AV316" s="13">
        <f t="shared" si="539"/>
        <v>1.2325219304898125E-4</v>
      </c>
      <c r="AW316" s="13">
        <f t="shared" si="540"/>
        <v>1.135171052412102E-6</v>
      </c>
      <c r="AX316" s="13">
        <f t="shared" si="541"/>
        <v>4.6692882354579506E-4</v>
      </c>
      <c r="AY316" s="13">
        <f t="shared" si="542"/>
        <v>5.1259520248857964E-4</v>
      </c>
      <c r="AZ316" s="13">
        <f t="shared" si="543"/>
        <v>2.81363912832571E-4</v>
      </c>
      <c r="BA316" s="13">
        <f t="shared" si="544"/>
        <v>1.0296058313995942E-4</v>
      </c>
      <c r="BB316" s="13">
        <f t="shared" si="545"/>
        <v>2.8257572836362665E-5</v>
      </c>
      <c r="BC316" s="13">
        <f t="shared" si="546"/>
        <v>6.2042416486077132E-6</v>
      </c>
      <c r="BD316" s="13">
        <f t="shared" si="547"/>
        <v>2.3732740591245527E-4</v>
      </c>
      <c r="BE316" s="13">
        <f t="shared" si="548"/>
        <v>2.9164567758855958E-4</v>
      </c>
      <c r="BF316" s="13">
        <f t="shared" si="549"/>
        <v>1.7919801745834988E-4</v>
      </c>
      <c r="BG316" s="13">
        <f t="shared" si="550"/>
        <v>7.340397824857671E-5</v>
      </c>
      <c r="BH316" s="13">
        <f t="shared" si="551"/>
        <v>2.2551075477034194E-5</v>
      </c>
      <c r="BI316" s="13">
        <f t="shared" si="552"/>
        <v>5.5424898465173174E-6</v>
      </c>
      <c r="BJ316" s="14">
        <f t="shared" si="553"/>
        <v>0.39141240680196704</v>
      </c>
      <c r="BK316" s="14">
        <f t="shared" si="554"/>
        <v>0.28149260988125679</v>
      </c>
      <c r="BL316" s="14">
        <f t="shared" si="555"/>
        <v>0.30564441106391077</v>
      </c>
      <c r="BM316" s="14">
        <f t="shared" si="556"/>
        <v>0.41058642641569909</v>
      </c>
      <c r="BN316" s="14">
        <f t="shared" si="557"/>
        <v>0.58897725591007344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1.6234</v>
      </c>
      <c r="F317" s="10">
        <f>VLOOKUP(B317,home!$B$2:$E$405,3,FALSE)</f>
        <v>1.232</v>
      </c>
      <c r="G317" s="10">
        <f>VLOOKUP(C317,away!$B$2:$E$405,4,FALSE)</f>
        <v>1.3640000000000001</v>
      </c>
      <c r="H317" s="10">
        <f>VLOOKUP(A317,away!$A$2:$E$405,3,FALSE)</f>
        <v>1.1247</v>
      </c>
      <c r="I317" s="10">
        <f>VLOOKUP(C317,away!$B$2:$E$405,3,FALSE)</f>
        <v>1.3972</v>
      </c>
      <c r="J317" s="10">
        <f>VLOOKUP(B317,home!$B$2:$E$405,4,FALSE)</f>
        <v>1.2067000000000001</v>
      </c>
      <c r="K317" s="12">
        <f t="shared" si="502"/>
        <v>2.7280392832000002</v>
      </c>
      <c r="L317" s="12">
        <f t="shared" si="503"/>
        <v>1.8962455946280004</v>
      </c>
      <c r="M317" s="13">
        <f t="shared" si="504"/>
        <v>9.8106683542954643E-3</v>
      </c>
      <c r="N317" s="13">
        <f t="shared" si="505"/>
        <v>2.6763888664965124E-2</v>
      </c>
      <c r="O317" s="13">
        <f t="shared" si="506"/>
        <v>1.8603436647189109E-2</v>
      </c>
      <c r="P317" s="13">
        <f t="shared" si="507"/>
        <v>5.0750905976054396E-2</v>
      </c>
      <c r="Q317" s="13">
        <f t="shared" si="508"/>
        <v>3.6506469824608041E-2</v>
      </c>
      <c r="R317" s="13">
        <f t="shared" si="509"/>
        <v>1.7638342393586727E-2</v>
      </c>
      <c r="S317" s="13">
        <f t="shared" si="510"/>
        <v>6.5634021158777631E-2</v>
      </c>
      <c r="T317" s="13">
        <f t="shared" si="511"/>
        <v>6.9225232580333029E-2</v>
      </c>
      <c r="U317" s="13">
        <f t="shared" si="512"/>
        <v>4.8118090940236509E-2</v>
      </c>
      <c r="V317" s="13">
        <f t="shared" si="513"/>
        <v>3.7725213641207692E-2</v>
      </c>
      <c r="W317" s="13">
        <f t="shared" si="514"/>
        <v>3.3197027924162049E-2</v>
      </c>
      <c r="X317" s="13">
        <f t="shared" si="515"/>
        <v>6.2949717955935E-2</v>
      </c>
      <c r="Y317" s="13">
        <f t="shared" si="516"/>
        <v>5.9684062678508447E-2</v>
      </c>
      <c r="Z317" s="13">
        <f t="shared" si="517"/>
        <v>1.1148876353459706E-2</v>
      </c>
      <c r="AA317" s="13">
        <f t="shared" si="518"/>
        <v>3.0414572655777652E-2</v>
      </c>
      <c r="AB317" s="13">
        <f t="shared" si="519"/>
        <v>4.1486074493351004E-2</v>
      </c>
      <c r="AC317" s="13">
        <f t="shared" si="520"/>
        <v>1.219710970043914E-2</v>
      </c>
      <c r="AD317" s="13">
        <f t="shared" si="521"/>
        <v>2.2640699065650357E-2</v>
      </c>
      <c r="AE317" s="13">
        <f t="shared" si="522"/>
        <v>4.2932325862537778E-2</v>
      </c>
      <c r="AF317" s="13">
        <f t="shared" si="523"/>
        <v>4.070511689198552E-2</v>
      </c>
      <c r="AG317" s="13">
        <f t="shared" si="524"/>
        <v>2.5728966195081776E-2</v>
      </c>
      <c r="AH317" s="13">
        <f t="shared" si="525"/>
        <v>5.2852519175750632E-3</v>
      </c>
      <c r="AI317" s="13">
        <f t="shared" si="526"/>
        <v>1.4418374852752902E-2</v>
      </c>
      <c r="AJ317" s="13">
        <f t="shared" si="527"/>
        <v>1.9666946499106473E-2</v>
      </c>
      <c r="AK317" s="13">
        <f t="shared" si="528"/>
        <v>1.7884067543385056E-2</v>
      </c>
      <c r="AL317" s="13">
        <f t="shared" si="529"/>
        <v>2.5238417821578114E-3</v>
      </c>
      <c r="AM317" s="13">
        <f t="shared" si="530"/>
        <v>1.2352943290040743E-2</v>
      </c>
      <c r="AN317" s="13">
        <f t="shared" si="531"/>
        <v>2.3424214294429278E-2</v>
      </c>
      <c r="AO317" s="13">
        <f t="shared" si="532"/>
        <v>2.220903158171688E-2</v>
      </c>
      <c r="AP317" s="13">
        <f t="shared" si="533"/>
        <v>1.4037926099261584E-2</v>
      </c>
      <c r="AQ317" s="13">
        <f t="shared" si="534"/>
        <v>6.6548388808595526E-3</v>
      </c>
      <c r="AR317" s="13">
        <f t="shared" si="535"/>
        <v>2.0044271330401809E-3</v>
      </c>
      <c r="AS317" s="13">
        <f t="shared" si="536"/>
        <v>5.4681559592455664E-3</v>
      </c>
      <c r="AT317" s="13">
        <f t="shared" si="537"/>
        <v>7.4586721317430439E-3</v>
      </c>
      <c r="AU317" s="13">
        <f t="shared" si="538"/>
        <v>6.782516858634703E-3</v>
      </c>
      <c r="AV317" s="13">
        <f t="shared" si="539"/>
        <v>4.6257431073304335E-3</v>
      </c>
      <c r="AW317" s="13">
        <f t="shared" si="540"/>
        <v>3.6266431931001859E-4</v>
      </c>
      <c r="AX317" s="13">
        <f t="shared" si="541"/>
        <v>5.6165524263955043E-3</v>
      </c>
      <c r="AY317" s="13">
        <f t="shared" si="542"/>
        <v>1.0650362795549683E-2</v>
      </c>
      <c r="AZ317" s="13">
        <f t="shared" si="543"/>
        <v>1.0097851766125522E-2</v>
      </c>
      <c r="BA317" s="13">
        <f t="shared" si="544"/>
        <v>6.3826689755740297E-3</v>
      </c>
      <c r="BB317" s="13">
        <f t="shared" si="545"/>
        <v>3.0257769817252666E-3</v>
      </c>
      <c r="BC317" s="13">
        <f t="shared" si="546"/>
        <v>1.1475232543846688E-3</v>
      </c>
      <c r="BD317" s="13">
        <f t="shared" si="547"/>
        <v>6.3348102013004517E-4</v>
      </c>
      <c r="BE317" s="13">
        <f t="shared" si="548"/>
        <v>1.7281611080763733E-3</v>
      </c>
      <c r="BF317" s="13">
        <f t="shared" si="549"/>
        <v>2.3572456952653943E-3</v>
      </c>
      <c r="BG317" s="13">
        <f t="shared" si="550"/>
        <v>2.1435529522793638E-3</v>
      </c>
      <c r="BH317" s="13">
        <f t="shared" si="551"/>
        <v>1.4619241648593602E-3</v>
      </c>
      <c r="BI317" s="13">
        <f t="shared" si="552"/>
        <v>7.9763731015913754E-4</v>
      </c>
      <c r="BJ317" s="14">
        <f t="shared" si="553"/>
        <v>0.53593319798982975</v>
      </c>
      <c r="BK317" s="14">
        <f t="shared" si="554"/>
        <v>0.18929212340848181</v>
      </c>
      <c r="BL317" s="14">
        <f t="shared" si="555"/>
        <v>0.24897667538372412</v>
      </c>
      <c r="BM317" s="14">
        <f t="shared" si="556"/>
        <v>0.814989462798557</v>
      </c>
      <c r="BN317" s="14">
        <f t="shared" si="557"/>
        <v>0.16007371186069885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1.6234</v>
      </c>
      <c r="F318" s="10">
        <f>VLOOKUP(B318,home!$B$2:$E$405,3,FALSE)</f>
        <v>0.84699999999999998</v>
      </c>
      <c r="G318" s="10">
        <f>VLOOKUP(C318,away!$B$2:$E$405,4,FALSE)</f>
        <v>0.83599999999999997</v>
      </c>
      <c r="H318" s="10">
        <f>VLOOKUP(A318,away!$A$2:$E$405,3,FALSE)</f>
        <v>1.1247</v>
      </c>
      <c r="I318" s="10">
        <f>VLOOKUP(C318,away!$B$2:$E$405,3,FALSE)</f>
        <v>1.0797000000000001</v>
      </c>
      <c r="J318" s="10">
        <f>VLOOKUP(B318,home!$B$2:$E$405,4,FALSE)</f>
        <v>1.0003</v>
      </c>
      <c r="K318" s="12">
        <f t="shared" si="502"/>
        <v>1.1495165528</v>
      </c>
      <c r="L318" s="12">
        <f t="shared" si="503"/>
        <v>1.2147028915770002</v>
      </c>
      <c r="M318" s="13">
        <f t="shared" si="504"/>
        <v>9.402266165071467E-2</v>
      </c>
      <c r="N318" s="13">
        <f t="shared" si="505"/>
        <v>0.10808060590581027</v>
      </c>
      <c r="O318" s="13">
        <f t="shared" si="506"/>
        <v>0.11420959898088902</v>
      </c>
      <c r="P318" s="13">
        <f t="shared" si="507"/>
        <v>0.13128582451718193</v>
      </c>
      <c r="Q318" s="13">
        <f t="shared" si="508"/>
        <v>6.2120222762691198E-2</v>
      </c>
      <c r="R318" s="13">
        <f t="shared" si="509"/>
        <v>6.9365365063967788E-2</v>
      </c>
      <c r="S318" s="13">
        <f t="shared" si="510"/>
        <v>4.5829291089381996E-2</v>
      </c>
      <c r="T318" s="13">
        <f t="shared" si="511"/>
        <v>7.5457614215248381E-2</v>
      </c>
      <c r="U318" s="13">
        <f t="shared" si="512"/>
        <v>7.9736635332045794E-2</v>
      </c>
      <c r="V318" s="13">
        <f t="shared" si="513"/>
        <v>7.1102672507932958E-3</v>
      </c>
      <c r="W318" s="13">
        <f t="shared" si="514"/>
        <v>2.3802741443112289E-2</v>
      </c>
      <c r="X318" s="13">
        <f t="shared" si="515"/>
        <v>2.8913258858408192E-2</v>
      </c>
      <c r="Y318" s="13">
        <f t="shared" si="516"/>
        <v>1.756050957011138E-2</v>
      </c>
      <c r="Z318" s="13">
        <f t="shared" si="517"/>
        <v>2.8086103172831976E-2</v>
      </c>
      <c r="AA318" s="13">
        <f t="shared" si="518"/>
        <v>3.2285440500818954E-2</v>
      </c>
      <c r="AB318" s="13">
        <f t="shared" si="519"/>
        <v>1.8556324135065461E-2</v>
      </c>
      <c r="AC318" s="13">
        <f t="shared" si="520"/>
        <v>6.2051350318719856E-4</v>
      </c>
      <c r="AD318" s="13">
        <f t="shared" si="521"/>
        <v>6.8404113227190349E-3</v>
      </c>
      <c r="AE318" s="13">
        <f t="shared" si="522"/>
        <v>8.3090674132828644E-3</v>
      </c>
      <c r="AF318" s="13">
        <f t="shared" si="523"/>
        <v>5.046524106611462E-3</v>
      </c>
      <c r="AG318" s="13">
        <f t="shared" si="524"/>
        <v>2.0433424749046608E-3</v>
      </c>
      <c r="AH318" s="13">
        <f t="shared" si="525"/>
        <v>8.5290676842922353E-3</v>
      </c>
      <c r="AI318" s="13">
        <f t="shared" si="526"/>
        <v>9.8043044830454871E-3</v>
      </c>
      <c r="AJ318" s="13">
        <f t="shared" si="527"/>
        <v>5.63510514597602E-3</v>
      </c>
      <c r="AK318" s="13">
        <f t="shared" si="528"/>
        <v>2.1592155473559647E-3</v>
      </c>
      <c r="AL318" s="13">
        <f t="shared" si="529"/>
        <v>3.4657443411933924E-5</v>
      </c>
      <c r="AM318" s="13">
        <f t="shared" si="530"/>
        <v>1.5726332086852142E-3</v>
      </c>
      <c r="AN318" s="13">
        <f t="shared" si="531"/>
        <v>1.9102821059799454E-3</v>
      </c>
      <c r="AO318" s="13">
        <f t="shared" si="532"/>
        <v>1.160212598930821E-3</v>
      </c>
      <c r="AP318" s="13">
        <f t="shared" si="533"/>
        <v>4.6977119958844512E-4</v>
      </c>
      <c r="AQ318" s="13">
        <f t="shared" si="534"/>
        <v>1.4265810862992002E-4</v>
      </c>
      <c r="AR318" s="13">
        <f t="shared" si="535"/>
        <v>2.072056635713145E-3</v>
      </c>
      <c r="AS318" s="13">
        <f t="shared" si="536"/>
        <v>2.3818634010913395E-3</v>
      </c>
      <c r="AT318" s="13">
        <f t="shared" si="537"/>
        <v>1.3689957030315009E-3</v>
      </c>
      <c r="AU318" s="13">
        <f t="shared" si="538"/>
        <v>5.24561073782261E-4</v>
      </c>
      <c r="AV318" s="13">
        <f t="shared" si="539"/>
        <v>1.507479093168128E-4</v>
      </c>
      <c r="AW318" s="13">
        <f t="shared" si="540"/>
        <v>1.3442477454401876E-6</v>
      </c>
      <c r="AX318" s="13">
        <f t="shared" si="541"/>
        <v>3.0129465081110468E-4</v>
      </c>
      <c r="AY318" s="13">
        <f t="shared" si="542"/>
        <v>3.6598348355693138E-4</v>
      </c>
      <c r="AZ318" s="13">
        <f t="shared" si="543"/>
        <v>2.2228059787301411E-4</v>
      </c>
      <c r="BA318" s="13">
        <f t="shared" si="544"/>
        <v>9.0001628325938243E-5</v>
      </c>
      <c r="BB318" s="13">
        <f t="shared" si="545"/>
        <v>2.7331309543538892E-5</v>
      </c>
      <c r="BC318" s="13">
        <f t="shared" si="546"/>
        <v>6.63988414662455E-6</v>
      </c>
      <c r="BD318" s="13">
        <f t="shared" si="547"/>
        <v>4.1948886448534489E-4</v>
      </c>
      <c r="BE318" s="13">
        <f t="shared" si="548"/>
        <v>4.8220939344117996E-4</v>
      </c>
      <c r="BF318" s="13">
        <f t="shared" si="549"/>
        <v>2.7715383983814215E-4</v>
      </c>
      <c r="BG318" s="13">
        <f t="shared" si="550"/>
        <v>1.0619764218867481E-4</v>
      </c>
      <c r="BH318" s="13">
        <f t="shared" si="551"/>
        <v>3.051898689105333E-5</v>
      </c>
      <c r="BI318" s="13">
        <f t="shared" si="552"/>
        <v>7.0164161211904009E-6</v>
      </c>
      <c r="BJ318" s="14">
        <f t="shared" si="553"/>
        <v>0.34444338684897119</v>
      </c>
      <c r="BK318" s="14">
        <f t="shared" si="554"/>
        <v>0.27926919893822794</v>
      </c>
      <c r="BL318" s="14">
        <f t="shared" si="555"/>
        <v>0.34810186673935728</v>
      </c>
      <c r="BM318" s="14">
        <f t="shared" si="556"/>
        <v>0.42045163758232207</v>
      </c>
      <c r="BN318" s="14">
        <f t="shared" si="557"/>
        <v>0.57908427888125491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1.6234</v>
      </c>
      <c r="F319" s="10">
        <f>VLOOKUP(B319,home!$B$2:$E$405,3,FALSE)</f>
        <v>0.748</v>
      </c>
      <c r="G319" s="10">
        <f>VLOOKUP(C319,away!$B$2:$E$405,4,FALSE)</f>
        <v>0.44</v>
      </c>
      <c r="H319" s="10">
        <f>VLOOKUP(A319,away!$A$2:$E$405,3,FALSE)</f>
        <v>1.1247</v>
      </c>
      <c r="I319" s="10">
        <f>VLOOKUP(C319,away!$B$2:$E$405,3,FALSE)</f>
        <v>0.8256</v>
      </c>
      <c r="J319" s="10">
        <f>VLOOKUP(B319,home!$B$2:$E$405,4,FALSE)</f>
        <v>1.9688000000000001</v>
      </c>
      <c r="K319" s="12">
        <f t="shared" si="502"/>
        <v>0.53429340800000003</v>
      </c>
      <c r="L319" s="12">
        <f t="shared" si="503"/>
        <v>1.8281338076160001</v>
      </c>
      <c r="M319" s="13">
        <f t="shared" si="504"/>
        <v>9.4191322863703103E-2</v>
      </c>
      <c r="N319" s="13">
        <f t="shared" si="505"/>
        <v>5.032580289687625E-2</v>
      </c>
      <c r="O319" s="13">
        <f t="shared" si="506"/>
        <v>0.17219434171120954</v>
      </c>
      <c r="P319" s="13">
        <f t="shared" si="507"/>
        <v>9.2002301671198689E-2</v>
      </c>
      <c r="Q319" s="13">
        <f t="shared" si="508"/>
        <v>1.3444372370054141E-2</v>
      </c>
      <c r="R319" s="13">
        <f t="shared" si="509"/>
        <v>0.1573971487812221</v>
      </c>
      <c r="S319" s="13">
        <f t="shared" si="510"/>
        <v>2.2466038419076188E-2</v>
      </c>
      <c r="T319" s="13">
        <f t="shared" si="511"/>
        <v>2.4578111651874422E-2</v>
      </c>
      <c r="U319" s="13">
        <f t="shared" si="512"/>
        <v>8.4096259031802192E-2</v>
      </c>
      <c r="V319" s="13">
        <f t="shared" si="513"/>
        <v>2.438213793830241E-3</v>
      </c>
      <c r="W319" s="13">
        <f t="shared" si="514"/>
        <v>2.3944131773390889E-3</v>
      </c>
      <c r="X319" s="13">
        <f t="shared" si="515"/>
        <v>4.3773076788948331E-3</v>
      </c>
      <c r="Y319" s="13">
        <f t="shared" si="516"/>
        <v>4.0011520770623834E-3</v>
      </c>
      <c r="Z319" s="13">
        <f t="shared" si="517"/>
        <v>9.5914349636439203E-2</v>
      </c>
      <c r="AA319" s="13">
        <f t="shared" si="518"/>
        <v>5.1246404743356656E-2</v>
      </c>
      <c r="AB319" s="13">
        <f t="shared" si="519"/>
        <v>1.3690308119037696E-2</v>
      </c>
      <c r="AC319" s="13">
        <f t="shared" si="520"/>
        <v>1.4884683255500449E-4</v>
      </c>
      <c r="AD319" s="13">
        <f t="shared" si="521"/>
        <v>3.1982979417015243E-4</v>
      </c>
      <c r="AE319" s="13">
        <f t="shared" si="522"/>
        <v>5.8469165940532226E-4</v>
      </c>
      <c r="AF319" s="13">
        <f t="shared" si="523"/>
        <v>5.3444729479498472E-4</v>
      </c>
      <c r="AG319" s="13">
        <f t="shared" si="524"/>
        <v>3.256803893345421E-4</v>
      </c>
      <c r="AH319" s="13">
        <f t="shared" si="525"/>
        <v>4.3836066301468982E-2</v>
      </c>
      <c r="AI319" s="13">
        <f t="shared" si="526"/>
        <v>2.3421321257525819E-2</v>
      </c>
      <c r="AJ319" s="13">
        <f t="shared" si="527"/>
        <v>6.2569287772731574E-3</v>
      </c>
      <c r="AK319" s="13">
        <f t="shared" si="528"/>
        <v>1.114345266674183E-3</v>
      </c>
      <c r="AL319" s="13">
        <f t="shared" si="529"/>
        <v>5.8155043480358868E-6</v>
      </c>
      <c r="AM319" s="13">
        <f t="shared" si="530"/>
        <v>3.4176590141421881E-5</v>
      </c>
      <c r="AN319" s="13">
        <f t="shared" si="531"/>
        <v>6.2479379866569037E-5</v>
      </c>
      <c r="AO319" s="13">
        <f t="shared" si="532"/>
        <v>5.7110333306478656E-5</v>
      </c>
      <c r="AP319" s="13">
        <f t="shared" si="533"/>
        <v>3.4801777027263897E-5</v>
      </c>
      <c r="AQ319" s="13">
        <f t="shared" si="534"/>
        <v>1.5905576287163749E-5</v>
      </c>
      <c r="AR319" s="13">
        <f t="shared" si="535"/>
        <v>1.6027638959722385E-2</v>
      </c>
      <c r="AS319" s="13">
        <f t="shared" si="536"/>
        <v>8.5634618419836474E-3</v>
      </c>
      <c r="AT319" s="13">
        <f t="shared" si="537"/>
        <v>2.2877006059157006E-3</v>
      </c>
      <c r="AU319" s="13">
        <f t="shared" si="538"/>
        <v>4.0743445107278831E-4</v>
      </c>
      <c r="AV319" s="13">
        <f t="shared" si="539"/>
        <v>5.4422385350072315E-5</v>
      </c>
      <c r="AW319" s="13">
        <f t="shared" si="540"/>
        <v>1.5778753083833527E-7</v>
      </c>
      <c r="AX319" s="13">
        <f t="shared" si="541"/>
        <v>3.0433878034132486E-6</v>
      </c>
      <c r="AY319" s="13">
        <f t="shared" si="542"/>
        <v>5.5637201331059561E-6</v>
      </c>
      <c r="AZ319" s="13">
        <f t="shared" si="543"/>
        <v>5.0856124357223958E-6</v>
      </c>
      <c r="BA319" s="13">
        <f t="shared" si="544"/>
        <v>3.0990600087254878E-6</v>
      </c>
      <c r="BB319" s="13">
        <f t="shared" si="545"/>
        <v>1.4163740934454504E-6</v>
      </c>
      <c r="BC319" s="13">
        <f t="shared" si="546"/>
        <v>5.1786427289181838E-7</v>
      </c>
      <c r="BD319" s="13">
        <f t="shared" si="547"/>
        <v>4.8834447730886407E-3</v>
      </c>
      <c r="BE319" s="13">
        <f t="shared" si="548"/>
        <v>2.6091923505933163E-3</v>
      </c>
      <c r="BF319" s="13">
        <f t="shared" si="549"/>
        <v>6.9703713656301693E-4</v>
      </c>
      <c r="BG319" s="13">
        <f t="shared" si="550"/>
        <v>1.2414078239893859E-4</v>
      </c>
      <c r="BH319" s="13">
        <f t="shared" si="551"/>
        <v>1.6581900424928828E-5</v>
      </c>
      <c r="BI319" s="13">
        <f t="shared" si="552"/>
        <v>1.7719200178303756E-6</v>
      </c>
      <c r="BJ319" s="14">
        <f t="shared" si="553"/>
        <v>0.10110900866518233</v>
      </c>
      <c r="BK319" s="14">
        <f t="shared" si="554"/>
        <v>0.21125810280484436</v>
      </c>
      <c r="BL319" s="14">
        <f t="shared" si="555"/>
        <v>0.58892595109670165</v>
      </c>
      <c r="BM319" s="14">
        <f t="shared" si="556"/>
        <v>0.41764671597630149</v>
      </c>
      <c r="BN319" s="14">
        <f t="shared" si="557"/>
        <v>0.57955529029426389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1.6234</v>
      </c>
      <c r="F320" s="10">
        <f>VLOOKUP(B320,home!$B$2:$E$405,3,FALSE)</f>
        <v>1.232</v>
      </c>
      <c r="G320" s="10">
        <f>VLOOKUP(C320,away!$B$2:$E$405,4,FALSE)</f>
        <v>0.83599999999999997</v>
      </c>
      <c r="H320" s="10">
        <f>VLOOKUP(A320,away!$A$2:$E$405,3,FALSE)</f>
        <v>1.1247</v>
      </c>
      <c r="I320" s="10">
        <f>VLOOKUP(C320,away!$B$2:$E$405,3,FALSE)</f>
        <v>1.1432</v>
      </c>
      <c r="J320" s="10">
        <f>VLOOKUP(B320,home!$B$2:$E$405,4,FALSE)</f>
        <v>1.0077</v>
      </c>
      <c r="K320" s="12">
        <f t="shared" si="502"/>
        <v>1.6720240767999999</v>
      </c>
      <c r="L320" s="12">
        <f t="shared" si="503"/>
        <v>1.295657369208</v>
      </c>
      <c r="M320" s="13">
        <f t="shared" si="504"/>
        <v>5.1422397828939669E-2</v>
      </c>
      <c r="N320" s="13">
        <f t="shared" si="505"/>
        <v>8.5979487256775178E-2</v>
      </c>
      <c r="O320" s="13">
        <f t="shared" si="506"/>
        <v>6.6625808689411148E-2</v>
      </c>
      <c r="P320" s="13">
        <f t="shared" si="507"/>
        <v>0.11139995626496609</v>
      </c>
      <c r="Q320" s="13">
        <f t="shared" si="508"/>
        <v>7.187988640212345E-2</v>
      </c>
      <c r="R320" s="13">
        <f t="shared" si="509"/>
        <v>4.3162110003938985E-2</v>
      </c>
      <c r="S320" s="13">
        <f t="shared" si="510"/>
        <v>6.0333389630715772E-2</v>
      </c>
      <c r="T320" s="13">
        <f t="shared" si="511"/>
        <v>9.3131704514745159E-2</v>
      </c>
      <c r="U320" s="13">
        <f t="shared" si="512"/>
        <v>7.216808713207612E-2</v>
      </c>
      <c r="V320" s="13">
        <f t="shared" si="513"/>
        <v>1.452271826619911E-2</v>
      </c>
      <c r="W320" s="13">
        <f t="shared" si="514"/>
        <v>4.0061633567333117E-2</v>
      </c>
      <c r="X320" s="13">
        <f t="shared" si="515"/>
        <v>5.1906150754025736E-2</v>
      </c>
      <c r="Y320" s="13">
        <f t="shared" si="516"/>
        <v>3.3626293365837417E-2</v>
      </c>
      <c r="Z320" s="13">
        <f t="shared" si="517"/>
        <v>1.864110196572329E-2</v>
      </c>
      <c r="AA320" s="13">
        <f t="shared" si="518"/>
        <v>3.1168371304773148E-2</v>
      </c>
      <c r="AB320" s="13">
        <f t="shared" si="519"/>
        <v>2.6057133628111472E-2</v>
      </c>
      <c r="AC320" s="13">
        <f t="shared" si="520"/>
        <v>1.9663491105141023E-3</v>
      </c>
      <c r="AD320" s="13">
        <f t="shared" si="521"/>
        <v>1.674600397013001E-2</v>
      </c>
      <c r="AE320" s="13">
        <f t="shared" si="522"/>
        <v>2.1697083448685373E-2</v>
      </c>
      <c r="AF320" s="13">
        <f t="shared" si="523"/>
        <v>1.4055993030305068E-2</v>
      </c>
      <c r="AG320" s="13">
        <f t="shared" si="524"/>
        <v>6.0705836504170154E-3</v>
      </c>
      <c r="AH320" s="13">
        <f t="shared" si="525"/>
        <v>6.0381202830117808E-3</v>
      </c>
      <c r="AI320" s="13">
        <f t="shared" si="526"/>
        <v>1.0095882491810128E-2</v>
      </c>
      <c r="AJ320" s="13">
        <f t="shared" si="527"/>
        <v>8.440279301425057E-3</v>
      </c>
      <c r="AK320" s="13">
        <f t="shared" si="528"/>
        <v>4.7041167356331277E-3</v>
      </c>
      <c r="AL320" s="13">
        <f t="shared" si="529"/>
        <v>1.703936138035535E-4</v>
      </c>
      <c r="AM320" s="13">
        <f t="shared" si="530"/>
        <v>5.5999443656491515E-3</v>
      </c>
      <c r="AN320" s="13">
        <f t="shared" si="531"/>
        <v>7.2556091845081428E-3</v>
      </c>
      <c r="AO320" s="13">
        <f t="shared" si="532"/>
        <v>4.7003917540006119E-3</v>
      </c>
      <c r="AP320" s="13">
        <f t="shared" si="533"/>
        <v>2.030032404745136E-3</v>
      </c>
      <c r="AQ320" s="13">
        <f t="shared" si="534"/>
        <v>6.5755661123476853E-4</v>
      </c>
      <c r="AR320" s="13">
        <f t="shared" si="535"/>
        <v>1.5646670081697013E-3</v>
      </c>
      <c r="AS320" s="13">
        <f t="shared" si="536"/>
        <v>2.6161609098343626E-3</v>
      </c>
      <c r="AT320" s="13">
        <f t="shared" si="537"/>
        <v>2.1871420150130242E-3</v>
      </c>
      <c r="AU320" s="13">
        <f t="shared" si="538"/>
        <v>1.2189847028275483E-3</v>
      </c>
      <c r="AV320" s="13">
        <f t="shared" si="539"/>
        <v>5.0954294309463839E-4</v>
      </c>
      <c r="AW320" s="13">
        <f t="shared" si="540"/>
        <v>1.0253768530057597E-5</v>
      </c>
      <c r="AX320" s="13">
        <f t="shared" si="541"/>
        <v>1.5605403013509817E-3</v>
      </c>
      <c r="AY320" s="13">
        <f t="shared" si="542"/>
        <v>2.0219255413914724E-3</v>
      </c>
      <c r="AZ320" s="13">
        <f t="shared" si="543"/>
        <v>1.3098613638468683E-3</v>
      </c>
      <c r="BA320" s="13">
        <f t="shared" si="544"/>
        <v>5.6571050956967875E-4</v>
      </c>
      <c r="BB320" s="13">
        <f t="shared" si="545"/>
        <v>1.8324174764059183E-4</v>
      </c>
      <c r="BC320" s="13">
        <f t="shared" si="546"/>
        <v>4.7483704135417073E-5</v>
      </c>
      <c r="BD320" s="13">
        <f t="shared" si="547"/>
        <v>3.3787872324861823E-4</v>
      </c>
      <c r="BE320" s="13">
        <f t="shared" si="548"/>
        <v>5.6494136031013363E-4</v>
      </c>
      <c r="BF320" s="13">
        <f t="shared" si="549"/>
        <v>4.7229777820934369E-4</v>
      </c>
      <c r="BG320" s="13">
        <f t="shared" si="550"/>
        <v>2.6323108552838976E-4</v>
      </c>
      <c r="BH320" s="13">
        <f t="shared" si="551"/>
        <v>1.1003217819141691E-4</v>
      </c>
      <c r="BI320" s="13">
        <f t="shared" si="552"/>
        <v>3.6795290231759384E-5</v>
      </c>
      <c r="BJ320" s="14">
        <f t="shared" si="553"/>
        <v>0.46108711744845038</v>
      </c>
      <c r="BK320" s="14">
        <f t="shared" si="554"/>
        <v>0.24183713025652975</v>
      </c>
      <c r="BL320" s="14">
        <f t="shared" si="555"/>
        <v>0.27834158356485</v>
      </c>
      <c r="BM320" s="14">
        <f t="shared" si="556"/>
        <v>0.56742561501653732</v>
      </c>
      <c r="BN320" s="14">
        <f t="shared" si="557"/>
        <v>0.43046964644615454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1.2644</v>
      </c>
      <c r="F321" s="10">
        <f>VLOOKUP(B321,home!$B$2:$E$405,3,FALSE)</f>
        <v>0.79090000000000005</v>
      </c>
      <c r="G321" s="10">
        <f>VLOOKUP(C321,away!$B$2:$E$405,4,FALSE)</f>
        <v>0.49430000000000002</v>
      </c>
      <c r="H321" s="10">
        <f>VLOOKUP(A321,away!$A$2:$E$405,3,FALSE)</f>
        <v>0.96630000000000005</v>
      </c>
      <c r="I321" s="10">
        <f>VLOOKUP(C321,away!$B$2:$E$405,3,FALSE)</f>
        <v>1.0348999999999999</v>
      </c>
      <c r="J321" s="10">
        <f>VLOOKUP(B321,home!$B$2:$E$405,4,FALSE)</f>
        <v>0.7762</v>
      </c>
      <c r="K321" s="12">
        <f t="shared" si="502"/>
        <v>0.49430690042800002</v>
      </c>
      <c r="L321" s="12">
        <f t="shared" si="503"/>
        <v>0.77621852789399992</v>
      </c>
      <c r="M321" s="13">
        <f t="shared" si="504"/>
        <v>0.28068410364907964</v>
      </c>
      <c r="N321" s="13">
        <f t="shared" si="505"/>
        <v>0.13874408927418805</v>
      </c>
      <c r="O321" s="13">
        <f t="shared" si="506"/>
        <v>0.21787220173773547</v>
      </c>
      <c r="P321" s="13">
        <f t="shared" si="507"/>
        <v>0.10769573273040395</v>
      </c>
      <c r="Q321" s="13">
        <f t="shared" si="508"/>
        <v>3.4291080360914807E-2</v>
      </c>
      <c r="R321" s="13">
        <f t="shared" si="509"/>
        <v>8.4558219850944805E-2</v>
      </c>
      <c r="S321" s="13">
        <f t="shared" si="510"/>
        <v>1.0330448623160416E-2</v>
      </c>
      <c r="T321" s="13">
        <f t="shared" si="511"/>
        <v>2.6617371917644142E-2</v>
      </c>
      <c r="U321" s="13">
        <f t="shared" si="512"/>
        <v>4.1797711560229912E-2</v>
      </c>
      <c r="V321" s="13">
        <f t="shared" si="513"/>
        <v>4.4041018174335368E-4</v>
      </c>
      <c r="W321" s="13">
        <f t="shared" si="514"/>
        <v>5.6501058818437533E-3</v>
      </c>
      <c r="X321" s="13">
        <f t="shared" si="515"/>
        <v>4.3857168700499882E-3</v>
      </c>
      <c r="Y321" s="13">
        <f t="shared" si="516"/>
        <v>1.7021373463150416E-3</v>
      </c>
      <c r="Z321" s="13">
        <f t="shared" si="517"/>
        <v>2.1878552311345858E-2</v>
      </c>
      <c r="AA321" s="13">
        <f t="shared" si="518"/>
        <v>1.0814719378873228E-2</v>
      </c>
      <c r="AB321" s="13">
        <f t="shared" si="519"/>
        <v>2.6728952075847252E-3</v>
      </c>
      <c r="AC321" s="13">
        <f t="shared" si="520"/>
        <v>1.0561316219941633E-5</v>
      </c>
      <c r="AD321" s="13">
        <f t="shared" si="521"/>
        <v>6.982215813860495E-4</v>
      </c>
      <c r="AE321" s="13">
        <f t="shared" si="522"/>
        <v>5.4197252804729994E-4</v>
      </c>
      <c r="AF321" s="13">
        <f t="shared" si="523"/>
        <v>2.103445589399324E-4</v>
      </c>
      <c r="AG321" s="13">
        <f t="shared" si="524"/>
        <v>5.4424447963622339E-5</v>
      </c>
      <c r="AH321" s="13">
        <f t="shared" si="525"/>
        <v>4.2456344168911872E-3</v>
      </c>
      <c r="AI321" s="13">
        <f t="shared" si="526"/>
        <v>2.0986463889639223E-3</v>
      </c>
      <c r="AJ321" s="13">
        <f t="shared" si="527"/>
        <v>5.1868769581158564E-4</v>
      </c>
      <c r="AK321" s="13">
        <f t="shared" si="528"/>
        <v>8.5463635735588729E-5</v>
      </c>
      <c r="AL321" s="13">
        <f t="shared" si="529"/>
        <v>1.620909305681437E-7</v>
      </c>
      <c r="AM321" s="13">
        <f t="shared" si="530"/>
        <v>6.9027149141374979E-5</v>
      </c>
      <c r="AN321" s="13">
        <f t="shared" si="531"/>
        <v>5.358015209123766E-5</v>
      </c>
      <c r="AO321" s="13">
        <f t="shared" si="532"/>
        <v>2.0794953390298564E-5</v>
      </c>
      <c r="AP321" s="13">
        <f t="shared" si="533"/>
        <v>5.3804760360806311E-6</v>
      </c>
      <c r="AQ321" s="13">
        <f t="shared" si="534"/>
        <v>1.0441062970238628E-6</v>
      </c>
      <c r="AR321" s="13">
        <f t="shared" si="535"/>
        <v>6.5910801941107598E-4</v>
      </c>
      <c r="AS321" s="13">
        <f t="shared" si="536"/>
        <v>3.2580164212232712E-4</v>
      </c>
      <c r="AT321" s="13">
        <f t="shared" si="537"/>
        <v>8.0522999935920007E-5</v>
      </c>
      <c r="AU321" s="13">
        <f t="shared" si="538"/>
        <v>1.3267691503829553E-5</v>
      </c>
      <c r="AV321" s="13">
        <f t="shared" si="539"/>
        <v>1.6395778657732244E-6</v>
      </c>
      <c r="AW321" s="13">
        <f t="shared" si="540"/>
        <v>1.7275749290892356E-9</v>
      </c>
      <c r="AX321" s="13">
        <f t="shared" si="541"/>
        <v>5.6867660229090511E-6</v>
      </c>
      <c r="AY321" s="13">
        <f t="shared" si="542"/>
        <v>4.4141731507800803E-6</v>
      </c>
      <c r="AZ321" s="13">
        <f t="shared" si="543"/>
        <v>1.7131814924838669E-6</v>
      </c>
      <c r="BA321" s="13">
        <f t="shared" si="544"/>
        <v>4.4326773870369091E-7</v>
      </c>
      <c r="BB321" s="13">
        <f t="shared" si="545"/>
        <v>8.601815789987029E-8</v>
      </c>
      <c r="BC321" s="13">
        <f t="shared" si="546"/>
        <v>1.3353777579438198E-8</v>
      </c>
      <c r="BD321" s="13">
        <f t="shared" si="547"/>
        <v>8.5268642758399169E-5</v>
      </c>
      <c r="BE321" s="13">
        <f t="shared" si="548"/>
        <v>4.2148878505606731E-5</v>
      </c>
      <c r="BF321" s="13">
        <f t="shared" si="549"/>
        <v>1.0417240745311407E-5</v>
      </c>
      <c r="BG321" s="13">
        <f t="shared" si="550"/>
        <v>1.7164379946090499E-6</v>
      </c>
      <c r="BH321" s="13">
        <f t="shared" si="551"/>
        <v>2.1211178622301295E-7</v>
      </c>
      <c r="BI321" s="13">
        <f t="shared" si="552"/>
        <v>2.0969663918428832E-8</v>
      </c>
      <c r="BJ321" s="14">
        <f t="shared" si="553"/>
        <v>0.21305764836458904</v>
      </c>
      <c r="BK321" s="14">
        <f t="shared" si="554"/>
        <v>0.39916583276468864</v>
      </c>
      <c r="BL321" s="14">
        <f t="shared" si="555"/>
        <v>0.36588430408506345</v>
      </c>
      <c r="BM321" s="14">
        <f t="shared" si="556"/>
        <v>0.13613649747684436</v>
      </c>
      <c r="BN321" s="14">
        <f t="shared" si="557"/>
        <v>0.86384542760326677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1.2644</v>
      </c>
      <c r="F322" s="10">
        <f>VLOOKUP(B322,home!$B$2:$E$405,3,FALSE)</f>
        <v>0.87880000000000003</v>
      </c>
      <c r="G322" s="10">
        <f>VLOOKUP(C322,away!$B$2:$E$405,4,FALSE)</f>
        <v>0.49430000000000002</v>
      </c>
      <c r="H322" s="10">
        <f>VLOOKUP(A322,away!$A$2:$E$405,3,FALSE)</f>
        <v>0.96630000000000005</v>
      </c>
      <c r="I322" s="10">
        <f>VLOOKUP(C322,away!$B$2:$E$405,3,FALSE)</f>
        <v>0.51739999999999997</v>
      </c>
      <c r="J322" s="10">
        <f>VLOOKUP(B322,home!$B$2:$E$405,4,FALSE)</f>
        <v>1.8398000000000001</v>
      </c>
      <c r="K322" s="12">
        <f t="shared" si="502"/>
        <v>0.549243778096</v>
      </c>
      <c r="L322" s="12">
        <f t="shared" si="503"/>
        <v>0.91983306807600007</v>
      </c>
      <c r="M322" s="13">
        <f t="shared" si="504"/>
        <v>0.23013783978142624</v>
      </c>
      <c r="N322" s="13">
        <f t="shared" si="505"/>
        <v>0.12640177660440247</v>
      </c>
      <c r="O322" s="13">
        <f t="shared" si="506"/>
        <v>0.21168839524653221</v>
      </c>
      <c r="P322" s="13">
        <f t="shared" si="507"/>
        <v>0.11626853398428467</v>
      </c>
      <c r="Q322" s="13">
        <f t="shared" si="508"/>
        <v>3.4712694670124299E-2</v>
      </c>
      <c r="R322" s="13">
        <f t="shared" si="509"/>
        <v>9.7358993037851338E-2</v>
      </c>
      <c r="S322" s="13">
        <f t="shared" si="510"/>
        <v>1.4685081783697389E-2</v>
      </c>
      <c r="T322" s="13">
        <f t="shared" si="511"/>
        <v>3.1929884439605843E-2</v>
      </c>
      <c r="U322" s="13">
        <f t="shared" si="512"/>
        <v>5.3473821167731625E-2</v>
      </c>
      <c r="V322" s="13">
        <f t="shared" si="513"/>
        <v>8.2434313281864189E-4</v>
      </c>
      <c r="W322" s="13">
        <f t="shared" si="514"/>
        <v>6.35524385617065E-3</v>
      </c>
      <c r="X322" s="13">
        <f t="shared" si="515"/>
        <v>5.8457634545925983E-3</v>
      </c>
      <c r="Y322" s="13">
        <f t="shared" si="516"/>
        <v>2.6885632668422334E-3</v>
      </c>
      <c r="Z322" s="13">
        <f t="shared" si="517"/>
        <v>2.9851340423598913E-2</v>
      </c>
      <c r="AA322" s="13">
        <f t="shared" si="518"/>
        <v>1.6395662995487316E-2</v>
      </c>
      <c r="AB322" s="13">
        <f t="shared" si="519"/>
        <v>4.5026079440151174E-3</v>
      </c>
      <c r="AC322" s="13">
        <f t="shared" si="520"/>
        <v>2.6029283049417534E-5</v>
      </c>
      <c r="AD322" s="13">
        <f t="shared" si="521"/>
        <v>8.7264453657113995E-4</v>
      </c>
      <c r="AE322" s="13">
        <f t="shared" si="522"/>
        <v>8.0268730141399083E-4</v>
      </c>
      <c r="AF322" s="13">
        <f t="shared" si="523"/>
        <v>3.6916916158263809E-4</v>
      </c>
      <c r="AG322" s="13">
        <f t="shared" si="524"/>
        <v>1.1319133417920089E-4</v>
      </c>
      <c r="AH322" s="13">
        <f t="shared" si="525"/>
        <v>6.8645625120050255E-3</v>
      </c>
      <c r="AI322" s="13">
        <f t="shared" si="526"/>
        <v>3.7703182490698081E-3</v>
      </c>
      <c r="AJ322" s="13">
        <f t="shared" si="527"/>
        <v>1.0354119198716987E-3</v>
      </c>
      <c r="AK322" s="13">
        <f t="shared" si="528"/>
        <v>1.8956451825198818E-4</v>
      </c>
      <c r="AL322" s="13">
        <f t="shared" si="529"/>
        <v>5.2601285971782567E-7</v>
      </c>
      <c r="AM322" s="13">
        <f t="shared" si="530"/>
        <v>9.585891644023322E-5</v>
      </c>
      <c r="AN322" s="13">
        <f t="shared" si="531"/>
        <v>8.8174201211660641E-5</v>
      </c>
      <c r="AO322" s="13">
        <f t="shared" si="532"/>
        <v>4.0552773012836183E-5</v>
      </c>
      <c r="AP322" s="13">
        <f t="shared" si="533"/>
        <v>1.2433927206462243E-5</v>
      </c>
      <c r="AQ322" s="13">
        <f t="shared" si="534"/>
        <v>2.8592843526384526E-6</v>
      </c>
      <c r="AR322" s="13">
        <f t="shared" si="535"/>
        <v>1.2628503192834159E-3</v>
      </c>
      <c r="AS322" s="13">
        <f t="shared" si="536"/>
        <v>6.9361268053296312E-4</v>
      </c>
      <c r="AT322" s="13">
        <f t="shared" si="537"/>
        <v>1.904812245956093E-4</v>
      </c>
      <c r="AU322" s="13">
        <f t="shared" si="538"/>
        <v>3.4873542484415052E-5</v>
      </c>
      <c r="AV322" s="13">
        <f t="shared" si="539"/>
        <v>4.7885190574328728E-6</v>
      </c>
      <c r="AW322" s="13">
        <f t="shared" si="540"/>
        <v>7.3818977495253299E-9</v>
      </c>
      <c r="AX322" s="13">
        <f t="shared" si="541"/>
        <v>8.7749855716370714E-6</v>
      </c>
      <c r="AY322" s="13">
        <f t="shared" si="542"/>
        <v>8.0715219006815591E-6</v>
      </c>
      <c r="AZ322" s="13">
        <f t="shared" si="543"/>
        <v>3.7122263769732728E-6</v>
      </c>
      <c r="BA322" s="13">
        <f t="shared" si="544"/>
        <v>1.1382095259079934E-6</v>
      </c>
      <c r="BB322" s="13">
        <f t="shared" si="545"/>
        <v>2.6174069008231967E-7</v>
      </c>
      <c r="BC322" s="13">
        <f t="shared" si="546"/>
        <v>4.8151548399749935E-8</v>
      </c>
      <c r="BD322" s="13">
        <f t="shared" si="547"/>
        <v>1.9360191395120338E-4</v>
      </c>
      <c r="BE322" s="13">
        <f t="shared" si="548"/>
        <v>1.0633464666517562E-4</v>
      </c>
      <c r="BF322" s="13">
        <f t="shared" si="549"/>
        <v>2.9201821538442147E-5</v>
      </c>
      <c r="BG322" s="13">
        <f t="shared" si="550"/>
        <v>5.346306263019704E-6</v>
      </c>
      <c r="BH322" s="13">
        <f t="shared" si="551"/>
        <v>7.3410636268981229E-7</v>
      </c>
      <c r="BI322" s="13">
        <f t="shared" si="552"/>
        <v>8.0640670433613008E-8</v>
      </c>
      <c r="BJ322" s="14">
        <f t="shared" si="553"/>
        <v>0.21035350456332255</v>
      </c>
      <c r="BK322" s="14">
        <f t="shared" si="554"/>
        <v>0.36195042550003675</v>
      </c>
      <c r="BL322" s="14">
        <f t="shared" si="555"/>
        <v>0.39780124331222094</v>
      </c>
      <c r="BM322" s="14">
        <f t="shared" si="556"/>
        <v>0.18338021633455509</v>
      </c>
      <c r="BN322" s="14">
        <f t="shared" si="557"/>
        <v>0.81656823332462125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1.2644</v>
      </c>
      <c r="F323" s="10">
        <f>VLOOKUP(B323,home!$B$2:$E$405,3,FALSE)</f>
        <v>0.49430000000000002</v>
      </c>
      <c r="G323" s="10">
        <f>VLOOKUP(C323,away!$B$2:$E$405,4,FALSE)</f>
        <v>1.2302999999999999</v>
      </c>
      <c r="H323" s="10">
        <f>VLOOKUP(A323,away!$A$2:$E$405,3,FALSE)</f>
        <v>0.96630000000000005</v>
      </c>
      <c r="I323" s="10">
        <f>VLOOKUP(C323,away!$B$2:$E$405,3,FALSE)</f>
        <v>0.80489999999999995</v>
      </c>
      <c r="J323" s="10">
        <f>VLOOKUP(B323,home!$B$2:$E$405,4,FALSE)</f>
        <v>0.7762</v>
      </c>
      <c r="K323" s="12">
        <f t="shared" si="502"/>
        <v>0.76892878947599996</v>
      </c>
      <c r="L323" s="12">
        <f t="shared" si="503"/>
        <v>0.60370885409399999</v>
      </c>
      <c r="M323" s="13">
        <f t="shared" si="504"/>
        <v>0.25343759912003516</v>
      </c>
      <c r="N323" s="13">
        <f t="shared" si="505"/>
        <v>0.19487546629907238</v>
      </c>
      <c r="O323" s="13">
        <f t="shared" si="506"/>
        <v>0.15300252254909094</v>
      </c>
      <c r="P323" s="13">
        <f t="shared" si="507"/>
        <v>0.11764804445044688</v>
      </c>
      <c r="Q323" s="13">
        <f t="shared" si="508"/>
        <v>7.4922678199958362E-2</v>
      </c>
      <c r="R323" s="13">
        <f t="shared" si="509"/>
        <v>4.6184488780801544E-2</v>
      </c>
      <c r="S323" s="13">
        <f t="shared" si="510"/>
        <v>1.3653323748204792E-2</v>
      </c>
      <c r="T323" s="13">
        <f t="shared" si="511"/>
        <v>4.5231484201750376E-2</v>
      </c>
      <c r="U323" s="13">
        <f t="shared" si="512"/>
        <v>3.551258305078963E-2</v>
      </c>
      <c r="V323" s="13">
        <f t="shared" si="513"/>
        <v>7.0422193111499868E-4</v>
      </c>
      <c r="W323" s="13">
        <f t="shared" si="514"/>
        <v>1.9203401417531296E-2</v>
      </c>
      <c r="X323" s="13">
        <f t="shared" si="515"/>
        <v>1.1593263464484914E-2</v>
      </c>
      <c r="Y323" s="13">
        <f t="shared" si="516"/>
        <v>3.4994779006770121E-3</v>
      </c>
      <c r="Z323" s="13">
        <f t="shared" si="517"/>
        <v>9.293994932924968E-3</v>
      </c>
      <c r="AA323" s="13">
        <f t="shared" si="518"/>
        <v>7.146420273170073E-3</v>
      </c>
      <c r="AB323" s="13">
        <f t="shared" si="519"/>
        <v>2.7475441448677044E-3</v>
      </c>
      <c r="AC323" s="13">
        <f t="shared" si="520"/>
        <v>2.0431640111427549E-5</v>
      </c>
      <c r="AD323" s="13">
        <f t="shared" si="521"/>
        <v>3.6915120514510093E-3</v>
      </c>
      <c r="AE323" s="13">
        <f t="shared" si="522"/>
        <v>2.2285985104556799E-3</v>
      </c>
      <c r="AF323" s="13">
        <f t="shared" si="523"/>
        <v>6.7271232649139697E-4</v>
      </c>
      <c r="AG323" s="13">
        <f t="shared" si="524"/>
        <v>1.353741292536767E-4</v>
      </c>
      <c r="AH323" s="13">
        <f t="shared" si="525"/>
        <v>1.4027167577278935E-3</v>
      </c>
      <c r="AI323" s="13">
        <f t="shared" si="526"/>
        <v>1.0785892984974087E-3</v>
      </c>
      <c r="AJ323" s="13">
        <f t="shared" si="527"/>
        <v>4.1467918181769018E-4</v>
      </c>
      <c r="AK323" s="13">
        <f t="shared" si="528"/>
        <v>1.0628625376532489E-4</v>
      </c>
      <c r="AL323" s="13">
        <f t="shared" si="529"/>
        <v>3.7938214572278735E-7</v>
      </c>
      <c r="AM323" s="13">
        <f t="shared" si="530"/>
        <v>5.6770197861165817E-4</v>
      </c>
      <c r="AN323" s="13">
        <f t="shared" si="531"/>
        <v>3.4272671097454065E-4</v>
      </c>
      <c r="AO323" s="13">
        <f t="shared" si="532"/>
        <v>1.0345357497492274E-4</v>
      </c>
      <c r="AP323" s="13">
        <f t="shared" si="533"/>
        <v>2.0818613066679443E-5</v>
      </c>
      <c r="AQ323" s="13">
        <f t="shared" si="534"/>
        <v>3.1420952595778546E-6</v>
      </c>
      <c r="AR323" s="13">
        <f t="shared" si="535"/>
        <v>1.6936650528527158E-4</v>
      </c>
      <c r="AS323" s="13">
        <f t="shared" si="536"/>
        <v>1.3023078188678444E-4</v>
      </c>
      <c r="AT323" s="13">
        <f t="shared" si="537"/>
        <v>5.0069098734359059E-5</v>
      </c>
      <c r="AU323" s="13">
        <f t="shared" si="538"/>
        <v>1.2833190493321682E-5</v>
      </c>
      <c r="AV323" s="13">
        <f t="shared" si="539"/>
        <v>2.4669524077861873E-6</v>
      </c>
      <c r="AW323" s="13">
        <f t="shared" si="540"/>
        <v>4.8920180942494264E-9</v>
      </c>
      <c r="AX323" s="13">
        <f t="shared" si="541"/>
        <v>7.2753732532832054E-5</v>
      </c>
      <c r="AY323" s="13">
        <f t="shared" si="542"/>
        <v>4.3922072498457403E-5</v>
      </c>
      <c r="AZ323" s="13">
        <f t="shared" si="543"/>
        <v>1.3258072028738657E-5</v>
      </c>
      <c r="BA323" s="13">
        <f t="shared" si="544"/>
        <v>2.668005157321843E-6</v>
      </c>
      <c r="BB323" s="13">
        <f t="shared" si="545"/>
        <v>4.0267458406091294E-7</v>
      </c>
      <c r="BC323" s="13">
        <f t="shared" si="546"/>
        <v>4.8619642343238383E-8</v>
      </c>
      <c r="BD323" s="13">
        <f t="shared" si="547"/>
        <v>1.7041343137946112E-5</v>
      </c>
      <c r="BE323" s="13">
        <f t="shared" si="548"/>
        <v>1.3103579350106041E-5</v>
      </c>
      <c r="BF323" s="13">
        <f t="shared" si="549"/>
        <v>5.0378597037398745E-6</v>
      </c>
      <c r="BG323" s="13">
        <f t="shared" si="550"/>
        <v>1.2912517878488741E-6</v>
      </c>
      <c r="BH323" s="13">
        <f t="shared" si="551"/>
        <v>2.4822016853483879E-7</v>
      </c>
      <c r="BI323" s="13">
        <f t="shared" si="552"/>
        <v>3.8172726743004469E-8</v>
      </c>
      <c r="BJ323" s="14">
        <f t="shared" si="553"/>
        <v>0.35722486465045733</v>
      </c>
      <c r="BK323" s="14">
        <f t="shared" si="554"/>
        <v>0.38550792234455744</v>
      </c>
      <c r="BL323" s="14">
        <f t="shared" si="555"/>
        <v>0.2479975572462107</v>
      </c>
      <c r="BM323" s="14">
        <f t="shared" si="556"/>
        <v>0.15990962259426475</v>
      </c>
      <c r="BN323" s="14">
        <f t="shared" si="557"/>
        <v>0.84007079939940521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1.4861</v>
      </c>
      <c r="F324" s="10">
        <f>VLOOKUP(B324,home!$B$2:$E$405,3,FALSE)</f>
        <v>1.1214999999999999</v>
      </c>
      <c r="G324" s="10">
        <f>VLOOKUP(C324,away!$B$2:$E$405,4,FALSE)</f>
        <v>1.1214999999999999</v>
      </c>
      <c r="H324" s="10">
        <f>VLOOKUP(A324,away!$A$2:$E$405,3,FALSE)</f>
        <v>1.1943999999999999</v>
      </c>
      <c r="I324" s="10">
        <f>VLOOKUP(C324,away!$B$2:$E$405,3,FALSE)</f>
        <v>0.9768</v>
      </c>
      <c r="J324" s="10">
        <f>VLOOKUP(B324,home!$B$2:$E$405,4,FALSE)</f>
        <v>1.5348999999999999</v>
      </c>
      <c r="K324" s="12">
        <f t="shared" si="502"/>
        <v>1.8691604797249999</v>
      </c>
      <c r="L324" s="12">
        <f t="shared" si="503"/>
        <v>1.7907523582079996</v>
      </c>
      <c r="M324" s="13">
        <f t="shared" si="504"/>
        <v>2.5734755723108991E-2</v>
      </c>
      <c r="N324" s="13">
        <f t="shared" si="505"/>
        <v>4.8102388353012074E-2</v>
      </c>
      <c r="O324" s="13">
        <f t="shared" si="506"/>
        <v>4.6084574499064238E-2</v>
      </c>
      <c r="P324" s="13">
        <f t="shared" si="507"/>
        <v>8.6139465378593391E-2</v>
      </c>
      <c r="Q324" s="13">
        <f t="shared" si="508"/>
        <v>4.4955541644917163E-2</v>
      </c>
      <c r="R324" s="13">
        <f t="shared" si="509"/>
        <v>4.1263030230605777E-2</v>
      </c>
      <c r="S324" s="13">
        <f t="shared" si="510"/>
        <v>7.2081580796266947E-2</v>
      </c>
      <c r="T324" s="13">
        <f t="shared" si="511"/>
        <v>8.0504242215153343E-2</v>
      </c>
      <c r="U324" s="13">
        <f t="shared" si="512"/>
        <v>7.7127225380746248E-2</v>
      </c>
      <c r="V324" s="13">
        <f t="shared" si="513"/>
        <v>2.6807969132139564E-2</v>
      </c>
      <c r="W324" s="13">
        <f t="shared" si="514"/>
        <v>2.8009707262436866E-2</v>
      </c>
      <c r="X324" s="13">
        <f t="shared" si="515"/>
        <v>5.015844933292455E-2</v>
      </c>
      <c r="Y324" s="13">
        <f t="shared" si="516"/>
        <v>4.4910680713495563E-2</v>
      </c>
      <c r="Z324" s="13">
        <f t="shared" si="517"/>
        <v>2.4630622897421753E-2</v>
      </c>
      <c r="AA324" s="13">
        <f t="shared" si="518"/>
        <v>4.6038586910870399E-2</v>
      </c>
      <c r="AB324" s="13">
        <f t="shared" si="519"/>
        <v>4.302675359809182E-2</v>
      </c>
      <c r="AC324" s="13">
        <f t="shared" si="520"/>
        <v>5.6082330685742763E-3</v>
      </c>
      <c r="AD324" s="13">
        <f t="shared" si="521"/>
        <v>1.3088659465903322E-2</v>
      </c>
      <c r="AE324" s="13">
        <f t="shared" si="522"/>
        <v>2.3438547804347828E-2</v>
      </c>
      <c r="AF324" s="13">
        <f t="shared" si="523"/>
        <v>2.0986317376803409E-2</v>
      </c>
      <c r="AG324" s="13">
        <f t="shared" si="524"/>
        <v>1.252709911087074E-2</v>
      </c>
      <c r="AH324" s="13">
        <f t="shared" si="525"/>
        <v>1.1026836509422487E-2</v>
      </c>
      <c r="AI324" s="13">
        <f t="shared" si="526"/>
        <v>2.0610927019801273E-2</v>
      </c>
      <c r="AJ324" s="13">
        <f t="shared" si="527"/>
        <v>1.926256511795436E-2</v>
      </c>
      <c r="AK324" s="13">
        <f t="shared" si="528"/>
        <v>1.2001608485536544E-2</v>
      </c>
      <c r="AL324" s="13">
        <f t="shared" si="529"/>
        <v>7.50875902523897E-4</v>
      </c>
      <c r="AM324" s="13">
        <f t="shared" si="530"/>
        <v>4.8929610012490047E-3</v>
      </c>
      <c r="AN324" s="13">
        <f t="shared" si="531"/>
        <v>8.762081451606429E-3</v>
      </c>
      <c r="AO324" s="13">
        <f t="shared" si="532"/>
        <v>7.8453590111373945E-3</v>
      </c>
      <c r="AP324" s="13">
        <f t="shared" si="533"/>
        <v>4.6830317167275556E-3</v>
      </c>
      <c r="AQ324" s="13">
        <f t="shared" si="534"/>
        <v>2.0965375225731817E-3</v>
      </c>
      <c r="AR324" s="13">
        <f t="shared" si="535"/>
        <v>3.9492666965644805E-3</v>
      </c>
      <c r="AS324" s="13">
        <f t="shared" si="536"/>
        <v>7.3818132331124279E-3</v>
      </c>
      <c r="AT324" s="13">
        <f t="shared" si="537"/>
        <v>6.8988967820223911E-3</v>
      </c>
      <c r="AU324" s="13">
        <f t="shared" si="538"/>
        <v>4.2983817395527441E-3</v>
      </c>
      <c r="AV324" s="13">
        <f t="shared" si="539"/>
        <v>2.0085913185858961E-3</v>
      </c>
      <c r="AW324" s="13">
        <f t="shared" si="540"/>
        <v>6.9814846575793143E-5</v>
      </c>
      <c r="AX324" s="13">
        <f t="shared" si="541"/>
        <v>1.5242882220617177E-3</v>
      </c>
      <c r="AY324" s="13">
        <f t="shared" si="542"/>
        <v>2.7296227282457E-3</v>
      </c>
      <c r="AZ324" s="13">
        <f t="shared" si="543"/>
        <v>2.4440391688120709E-3</v>
      </c>
      <c r="BA324" s="13">
        <f t="shared" si="544"/>
        <v>1.4588896350343115E-3</v>
      </c>
      <c r="BB324" s="13">
        <f t="shared" si="545"/>
        <v>6.5312751357572512E-4</v>
      </c>
      <c r="BC324" s="13">
        <f t="shared" si="546"/>
        <v>2.3391792702925161E-4</v>
      </c>
      <c r="BD324" s="13">
        <f t="shared" si="547"/>
        <v>1.1786931083441925E-3</v>
      </c>
      <c r="BE324" s="13">
        <f t="shared" si="548"/>
        <v>2.2031665758411819E-3</v>
      </c>
      <c r="BF324" s="13">
        <f t="shared" si="549"/>
        <v>2.0590359469066948E-3</v>
      </c>
      <c r="BG324" s="13">
        <f t="shared" si="550"/>
        <v>1.2828895394303794E-3</v>
      </c>
      <c r="BH324" s="13">
        <f t="shared" si="551"/>
        <v>5.9948160673896779E-4</v>
      </c>
      <c r="BI324" s="13">
        <f t="shared" si="552"/>
        <v>2.2410546552770465E-4</v>
      </c>
      <c r="BJ324" s="14">
        <f t="shared" si="553"/>
        <v>0.40400548917791729</v>
      </c>
      <c r="BK324" s="14">
        <f t="shared" si="554"/>
        <v>0.21985250272945278</v>
      </c>
      <c r="BL324" s="14">
        <f t="shared" si="555"/>
        <v>0.3485264297647202</v>
      </c>
      <c r="BM324" s="14">
        <f t="shared" si="556"/>
        <v>0.70207548085854021</v>
      </c>
      <c r="BN324" s="14">
        <f t="shared" si="557"/>
        <v>0.29227975582930166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1.3030999999999999</v>
      </c>
      <c r="F325" s="10">
        <f>VLOOKUP(B325,home!$B$2:$E$405,3,FALSE)</f>
        <v>1.1031</v>
      </c>
      <c r="G325" s="10">
        <f>VLOOKUP(C325,away!$B$2:$E$405,4,FALSE)</f>
        <v>0.9113</v>
      </c>
      <c r="H325" s="10">
        <f>VLOOKUP(A325,away!$A$2:$E$405,3,FALSE)</f>
        <v>1.1313</v>
      </c>
      <c r="I325" s="10">
        <f>VLOOKUP(C325,away!$B$2:$E$405,3,FALSE)</f>
        <v>0.88390000000000002</v>
      </c>
      <c r="J325" s="10">
        <f>VLOOKUP(B325,home!$B$2:$E$405,4,FALSE)</f>
        <v>1.3812</v>
      </c>
      <c r="K325" s="12">
        <f t="shared" si="502"/>
        <v>1.3099478295929998</v>
      </c>
      <c r="L325" s="12">
        <f t="shared" si="503"/>
        <v>1.381139323884</v>
      </c>
      <c r="M325" s="13">
        <f t="shared" si="504"/>
        <v>6.780718247230072E-2</v>
      </c>
      <c r="N325" s="13">
        <f t="shared" si="505"/>
        <v>8.8823871510406813E-2</v>
      </c>
      <c r="O325" s="13">
        <f t="shared" si="506"/>
        <v>9.365116615427245E-2</v>
      </c>
      <c r="P325" s="13">
        <f t="shared" si="507"/>
        <v>0.12267814184264257</v>
      </c>
      <c r="Q325" s="13">
        <f t="shared" si="508"/>
        <v>5.8177318850552467E-2</v>
      </c>
      <c r="R325" s="13">
        <f t="shared" si="509"/>
        <v>6.4672654151629996E-2</v>
      </c>
      <c r="S325" s="13">
        <f t="shared" si="510"/>
        <v>5.548795104453514E-2</v>
      </c>
      <c r="T325" s="13">
        <f t="shared" si="511"/>
        <v>8.0350982822635919E-2</v>
      </c>
      <c r="U325" s="13">
        <f t="shared" si="512"/>
        <v>8.4717802939946407E-2</v>
      </c>
      <c r="V325" s="13">
        <f t="shared" si="513"/>
        <v>1.1154437366211691E-2</v>
      </c>
      <c r="W325" s="13">
        <f t="shared" si="514"/>
        <v>2.5403084186607045E-2</v>
      </c>
      <c r="X325" s="13">
        <f t="shared" si="515"/>
        <v>3.5085198518058788E-2</v>
      </c>
      <c r="Y325" s="13">
        <f t="shared" si="516"/>
        <v>2.4228773679783818E-2</v>
      </c>
      <c r="Z325" s="13">
        <f t="shared" si="517"/>
        <v>2.9773981942922002E-2</v>
      </c>
      <c r="AA325" s="13">
        <f t="shared" si="518"/>
        <v>3.9002363024471833E-2</v>
      </c>
      <c r="AB325" s="13">
        <f t="shared" si="519"/>
        <v>2.5545530396452579E-2</v>
      </c>
      <c r="AC325" s="13">
        <f t="shared" si="520"/>
        <v>1.2613022687032308E-3</v>
      </c>
      <c r="AD325" s="13">
        <f t="shared" si="521"/>
        <v>8.3191787488035365E-3</v>
      </c>
      <c r="AE325" s="13">
        <f t="shared" si="522"/>
        <v>1.1489944912392658E-2</v>
      </c>
      <c r="AF325" s="13">
        <f t="shared" si="523"/>
        <v>7.9346073738832002E-3</v>
      </c>
      <c r="AG325" s="13">
        <f t="shared" si="524"/>
        <v>3.6529327545500143E-3</v>
      </c>
      <c r="AH325" s="13">
        <f t="shared" si="525"/>
        <v>1.0280504322495429E-2</v>
      </c>
      <c r="AI325" s="13">
        <f t="shared" si="526"/>
        <v>1.3466924324374336E-2</v>
      </c>
      <c r="AJ325" s="13">
        <f t="shared" si="527"/>
        <v>8.8204841450036705E-3</v>
      </c>
      <c r="AK325" s="13">
        <f t="shared" si="528"/>
        <v>3.8514580205690095E-3</v>
      </c>
      <c r="AL325" s="13">
        <f t="shared" si="529"/>
        <v>9.1278954815520244E-5</v>
      </c>
      <c r="AM325" s="13">
        <f t="shared" si="530"/>
        <v>2.17953802919828E-3</v>
      </c>
      <c r="AN325" s="13">
        <f t="shared" si="531"/>
        <v>3.0102456800263785E-3</v>
      </c>
      <c r="AO325" s="13">
        <f t="shared" si="532"/>
        <v>2.0787843416181818E-3</v>
      </c>
      <c r="AP325" s="13">
        <f t="shared" si="533"/>
        <v>9.5703026669439388E-4</v>
      </c>
      <c r="AQ325" s="13">
        <f t="shared" si="534"/>
        <v>3.3044803386970479E-4</v>
      </c>
      <c r="AR325" s="13">
        <f t="shared" si="535"/>
        <v>2.8397617578315749E-3</v>
      </c>
      <c r="AS325" s="13">
        <f t="shared" si="536"/>
        <v>3.7199397512326731E-3</v>
      </c>
      <c r="AT325" s="13">
        <f t="shared" si="537"/>
        <v>2.4364635016719824E-3</v>
      </c>
      <c r="AU325" s="13">
        <f t="shared" si="538"/>
        <v>1.0638800252992583E-3</v>
      </c>
      <c r="AV325" s="13">
        <f t="shared" si="539"/>
        <v>3.4840683252202712E-4</v>
      </c>
      <c r="AW325" s="13">
        <f t="shared" si="540"/>
        <v>4.5873264608644445E-6</v>
      </c>
      <c r="AX325" s="13">
        <f t="shared" si="541"/>
        <v>4.7584685181061573E-4</v>
      </c>
      <c r="AY325" s="13">
        <f t="shared" si="542"/>
        <v>6.5721079918204376E-4</v>
      </c>
      <c r="AZ325" s="13">
        <f t="shared" si="543"/>
        <v>4.5384983941577564E-4</v>
      </c>
      <c r="BA325" s="13">
        <f t="shared" si="544"/>
        <v>2.0894328678518876E-4</v>
      </c>
      <c r="BB325" s="13">
        <f t="shared" si="545"/>
        <v>7.2144947460149066E-5</v>
      </c>
      <c r="BC325" s="13">
        <f t="shared" si="546"/>
        <v>1.9928444791351398E-5</v>
      </c>
      <c r="BD325" s="13">
        <f t="shared" si="547"/>
        <v>6.5368443903385622E-4</v>
      </c>
      <c r="BE325" s="13">
        <f t="shared" si="548"/>
        <v>8.5629251215111745E-4</v>
      </c>
      <c r="BF325" s="13">
        <f t="shared" si="549"/>
        <v>5.6084925889454695E-4</v>
      </c>
      <c r="BG325" s="13">
        <f t="shared" si="550"/>
        <v>2.4489442313925151E-4</v>
      </c>
      <c r="BH325" s="13">
        <f t="shared" si="551"/>
        <v>8.0199729517673018E-5</v>
      </c>
      <c r="BI325" s="13">
        <f t="shared" si="552"/>
        <v>2.1011492323124284E-5</v>
      </c>
      <c r="BJ325" s="14">
        <f t="shared" si="553"/>
        <v>0.35390986387852635</v>
      </c>
      <c r="BK325" s="14">
        <f t="shared" si="554"/>
        <v>0.25913750474839092</v>
      </c>
      <c r="BL325" s="14">
        <f t="shared" si="555"/>
        <v>0.3568342712028329</v>
      </c>
      <c r="BM325" s="14">
        <f t="shared" si="556"/>
        <v>0.50319266331814616</v>
      </c>
      <c r="BN325" s="14">
        <f t="shared" si="557"/>
        <v>0.49581033498180499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1.3030999999999999</v>
      </c>
      <c r="F326" s="10">
        <f>VLOOKUP(B326,home!$B$2:$E$405,3,FALSE)</f>
        <v>0.5756</v>
      </c>
      <c r="G326" s="10">
        <f>VLOOKUP(C326,away!$B$2:$E$405,4,FALSE)</f>
        <v>0.9113</v>
      </c>
      <c r="H326" s="10">
        <f>VLOOKUP(A326,away!$A$2:$E$405,3,FALSE)</f>
        <v>1.1313</v>
      </c>
      <c r="I326" s="10">
        <f>VLOOKUP(C326,away!$B$2:$E$405,3,FALSE)</f>
        <v>1.7679</v>
      </c>
      <c r="J326" s="10">
        <f>VLOOKUP(B326,home!$B$2:$E$405,4,FALSE)</f>
        <v>1.3812</v>
      </c>
      <c r="K326" s="12">
        <f t="shared" si="502"/>
        <v>0.68353365126800003</v>
      </c>
      <c r="L326" s="12">
        <f t="shared" si="503"/>
        <v>2.7624349029240003</v>
      </c>
      <c r="M326" s="13">
        <f t="shared" si="504"/>
        <v>3.1873875511640899E-2</v>
      </c>
      <c r="N326" s="13">
        <f t="shared" si="505"/>
        <v>2.1786866508533599E-2</v>
      </c>
      <c r="O326" s="13">
        <f t="shared" si="506"/>
        <v>8.804950620481139E-2</v>
      </c>
      <c r="P326" s="13">
        <f t="shared" si="507"/>
        <v>6.0184800468519158E-2</v>
      </c>
      <c r="Q326" s="13">
        <f t="shared" si="508"/>
        <v>7.4460282071332363E-3</v>
      </c>
      <c r="R326" s="13">
        <f t="shared" si="509"/>
        <v>0.12161551456269717</v>
      </c>
      <c r="S326" s="13">
        <f t="shared" si="510"/>
        <v>2.841049409031363E-2</v>
      </c>
      <c r="T326" s="13">
        <f t="shared" si="511"/>
        <v>2.0569168207541469E-2</v>
      </c>
      <c r="U326" s="13">
        <f t="shared" si="512"/>
        <v>8.3128296719877037E-2</v>
      </c>
      <c r="V326" s="13">
        <f t="shared" si="513"/>
        <v>5.9605760049587734E-3</v>
      </c>
      <c r="W326" s="13">
        <f t="shared" si="514"/>
        <v>1.6965369492887667E-3</v>
      </c>
      <c r="X326" s="13">
        <f t="shared" si="515"/>
        <v>4.6865728828154934E-3</v>
      </c>
      <c r="Y326" s="13">
        <f t="shared" si="516"/>
        <v>6.4731762532933366E-3</v>
      </c>
      <c r="Z326" s="13">
        <f t="shared" si="517"/>
        <v>0.11198498072168557</v>
      </c>
      <c r="AA326" s="13">
        <f t="shared" si="518"/>
        <v>7.6545502759870335E-2</v>
      </c>
      <c r="AB326" s="13">
        <f t="shared" si="519"/>
        <v>2.6160713494799471E-2</v>
      </c>
      <c r="AC326" s="13">
        <f t="shared" si="520"/>
        <v>7.034288892106762E-4</v>
      </c>
      <c r="AD326" s="13">
        <f t="shared" si="521"/>
        <v>2.8991002386460614E-4</v>
      </c>
      <c r="AE326" s="13">
        <f t="shared" si="522"/>
        <v>8.0085756863111776E-4</v>
      </c>
      <c r="AF326" s="13">
        <f t="shared" si="523"/>
        <v>1.1061584499287265E-3</v>
      </c>
      <c r="AG326" s="13">
        <f t="shared" si="524"/>
        <v>1.0185635700824748E-3</v>
      </c>
      <c r="AH326" s="13">
        <f t="shared" si="525"/>
        <v>7.7337804837213892E-2</v>
      </c>
      <c r="AI326" s="13">
        <f t="shared" si="526"/>
        <v>5.2862992121432813E-2</v>
      </c>
      <c r="AJ326" s="13">
        <f t="shared" si="527"/>
        <v>1.8066817010857241E-2</v>
      </c>
      <c r="AK326" s="13">
        <f t="shared" si="528"/>
        <v>4.1164257994073545E-3</v>
      </c>
      <c r="AL326" s="13">
        <f t="shared" si="529"/>
        <v>5.312906154191997E-5</v>
      </c>
      <c r="AM326" s="13">
        <f t="shared" si="530"/>
        <v>3.9632651430273462E-5</v>
      </c>
      <c r="AN326" s="13">
        <f t="shared" si="531"/>
        <v>1.0948261960640821E-4</v>
      </c>
      <c r="AO326" s="13">
        <f t="shared" si="532"/>
        <v>1.5121930483214679E-4</v>
      </c>
      <c r="AP326" s="13">
        <f t="shared" si="533"/>
        <v>1.3924449522140873E-4</v>
      </c>
      <c r="AQ326" s="13">
        <f t="shared" si="534"/>
        <v>9.6163463409913423E-5</v>
      </c>
      <c r="AR326" s="13">
        <f t="shared" si="535"/>
        <v>4.2728130279568843E-2</v>
      </c>
      <c r="AS326" s="13">
        <f t="shared" si="536"/>
        <v>2.9206114901848487E-2</v>
      </c>
      <c r="AT326" s="13">
        <f t="shared" si="537"/>
        <v>9.9816811791066211E-3</v>
      </c>
      <c r="AU326" s="13">
        <f t="shared" si="538"/>
        <v>2.2742716607159412E-3</v>
      </c>
      <c r="AV326" s="13">
        <f t="shared" si="539"/>
        <v>3.8863530305612633E-4</v>
      </c>
      <c r="AW326" s="13">
        <f t="shared" si="540"/>
        <v>2.7866446847603044E-6</v>
      </c>
      <c r="AX326" s="13">
        <f t="shared" si="541"/>
        <v>4.5150418235944542E-6</v>
      </c>
      <c r="AY326" s="13">
        <f t="shared" si="542"/>
        <v>1.2472509121658947E-5</v>
      </c>
      <c r="AZ326" s="13">
        <f t="shared" si="543"/>
        <v>1.7227247262354325E-5</v>
      </c>
      <c r="BA326" s="13">
        <f t="shared" si="544"/>
        <v>1.5863049706276506E-5</v>
      </c>
      <c r="BB326" s="13">
        <f t="shared" si="545"/>
        <v>1.0955160543859134E-5</v>
      </c>
      <c r="BC326" s="13">
        <f t="shared" si="546"/>
        <v>6.0525835706984691E-6</v>
      </c>
      <c r="BD326" s="13">
        <f t="shared" si="547"/>
        <v>1.9672279736827471E-2</v>
      </c>
      <c r="BE326" s="13">
        <f t="shared" si="548"/>
        <v>1.3446665197279174E-2</v>
      </c>
      <c r="BF326" s="13">
        <f t="shared" si="549"/>
        <v>4.5956240798372874E-3</v>
      </c>
      <c r="BG326" s="13">
        <f t="shared" si="550"/>
        <v>1.0470879023821078E-3</v>
      </c>
      <c r="BH326" s="13">
        <f t="shared" si="551"/>
        <v>1.7892995427844834E-4</v>
      </c>
      <c r="BI326" s="13">
        <f t="shared" si="552"/>
        <v>2.4460928993832829E-5</v>
      </c>
      <c r="BJ326" s="14">
        <f t="shared" si="553"/>
        <v>6.6476666747641425E-2</v>
      </c>
      <c r="BK326" s="14">
        <f t="shared" si="554"/>
        <v>0.1271987765353067</v>
      </c>
      <c r="BL326" s="14">
        <f t="shared" si="555"/>
        <v>0.67142745463486109</v>
      </c>
      <c r="BM326" s="14">
        <f t="shared" si="556"/>
        <v>0.64612160131172236</v>
      </c>
      <c r="BN326" s="14">
        <f t="shared" si="557"/>
        <v>0.33095659146333545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1.3030999999999999</v>
      </c>
      <c r="F327" s="10">
        <f>VLOOKUP(B327,home!$B$2:$E$405,3,FALSE)</f>
        <v>1.2470000000000001</v>
      </c>
      <c r="G327" s="10">
        <f>VLOOKUP(C327,away!$B$2:$E$405,4,FALSE)</f>
        <v>0.81540000000000001</v>
      </c>
      <c r="H327" s="10">
        <f>VLOOKUP(A327,away!$A$2:$E$405,3,FALSE)</f>
        <v>1.1313</v>
      </c>
      <c r="I327" s="10">
        <f>VLOOKUP(C327,away!$B$2:$E$405,3,FALSE)</f>
        <v>0.77339999999999998</v>
      </c>
      <c r="J327" s="10">
        <f>VLOOKUP(B327,home!$B$2:$E$405,4,FALSE)</f>
        <v>0.55249999999999999</v>
      </c>
      <c r="K327" s="12">
        <f t="shared" si="502"/>
        <v>1.3249970317799999</v>
      </c>
      <c r="L327" s="12">
        <f t="shared" si="503"/>
        <v>0.48340844954999995</v>
      </c>
      <c r="M327" s="13">
        <f t="shared" si="504"/>
        <v>0.16391529453436565</v>
      </c>
      <c r="N327" s="13">
        <f t="shared" si="505"/>
        <v>0.21718727872137891</v>
      </c>
      <c r="O327" s="13">
        <f t="shared" si="506"/>
        <v>7.9238038388389262E-2</v>
      </c>
      <c r="P327" s="13">
        <f t="shared" si="507"/>
        <v>0.10499016566868546</v>
      </c>
      <c r="Q327" s="13">
        <f t="shared" si="508"/>
        <v>0.1438862498231013</v>
      </c>
      <c r="R327" s="13">
        <f t="shared" si="509"/>
        <v>1.9152168641357319E-2</v>
      </c>
      <c r="S327" s="13">
        <f t="shared" si="510"/>
        <v>1.6811937712174582E-2</v>
      </c>
      <c r="T327" s="13">
        <f t="shared" si="511"/>
        <v>6.9555828938549349E-2</v>
      </c>
      <c r="U327" s="13">
        <f t="shared" si="512"/>
        <v>2.5376566601948439E-2</v>
      </c>
      <c r="V327" s="13">
        <f t="shared" si="513"/>
        <v>1.1964771402387488E-3</v>
      </c>
      <c r="W327" s="13">
        <f t="shared" si="514"/>
        <v>6.3549617976521575E-2</v>
      </c>
      <c r="X327" s="13">
        <f t="shared" si="515"/>
        <v>3.0720422295525098E-2</v>
      </c>
      <c r="Y327" s="13">
        <f t="shared" si="516"/>
        <v>7.4252558557005195E-3</v>
      </c>
      <c r="Z327" s="13">
        <f t="shared" si="517"/>
        <v>3.0861067161462234E-3</v>
      </c>
      <c r="AA327" s="13">
        <f t="shared" si="518"/>
        <v>4.0890822386500684E-3</v>
      </c>
      <c r="AB327" s="13">
        <f t="shared" si="519"/>
        <v>2.7090109144578293E-3</v>
      </c>
      <c r="AC327" s="13">
        <f t="shared" si="520"/>
        <v>4.7897579329504256E-5</v>
      </c>
      <c r="AD327" s="13">
        <f t="shared" si="521"/>
        <v>2.1050763797411023E-2</v>
      </c>
      <c r="AE327" s="13">
        <f t="shared" si="522"/>
        <v>1.0176117089149731E-2</v>
      </c>
      <c r="AF327" s="13">
        <f t="shared" si="523"/>
        <v>2.4596104922525652E-3</v>
      </c>
      <c r="AG327" s="13">
        <f t="shared" si="524"/>
        <v>3.9633216485224156E-4</v>
      </c>
      <c r="AH327" s="13">
        <f t="shared" si="525"/>
        <v>3.7296251569952183E-4</v>
      </c>
      <c r="AI327" s="13">
        <f t="shared" si="526"/>
        <v>4.9417422626706802E-4</v>
      </c>
      <c r="AJ327" s="13">
        <f t="shared" si="527"/>
        <v>3.2738969149302162E-4</v>
      </c>
      <c r="AK327" s="13">
        <f t="shared" si="528"/>
        <v>1.4459678982120782E-4</v>
      </c>
      <c r="AL327" s="13">
        <f t="shared" si="529"/>
        <v>1.2271642626684473E-6</v>
      </c>
      <c r="AM327" s="13">
        <f t="shared" si="530"/>
        <v>5.578439909654293E-3</v>
      </c>
      <c r="AN327" s="13">
        <f t="shared" si="531"/>
        <v>2.6966649876338233E-3</v>
      </c>
      <c r="AO327" s="13">
        <f t="shared" si="532"/>
        <v>6.5179532031391823E-4</v>
      </c>
      <c r="AP327" s="13">
        <f t="shared" si="533"/>
        <v>1.0502778840563227E-4</v>
      </c>
      <c r="AQ327" s="13">
        <f t="shared" si="534"/>
        <v>1.2692830088208036E-5</v>
      </c>
      <c r="AR327" s="13">
        <f t="shared" si="535"/>
        <v>3.6058646290914678E-5</v>
      </c>
      <c r="AS327" s="13">
        <f t="shared" si="536"/>
        <v>4.7777599305466852E-5</v>
      </c>
      <c r="AT327" s="13">
        <f t="shared" si="537"/>
        <v>3.1652588632658886E-5</v>
      </c>
      <c r="AU327" s="13">
        <f t="shared" si="538"/>
        <v>1.3979861995475459E-5</v>
      </c>
      <c r="AV327" s="13">
        <f t="shared" si="539"/>
        <v>4.6308189121747562E-6</v>
      </c>
      <c r="AW327" s="13">
        <f t="shared" si="540"/>
        <v>2.1833800670958132E-8</v>
      </c>
      <c r="AX327" s="13">
        <f t="shared" si="541"/>
        <v>1.2319027203758362E-3</v>
      </c>
      <c r="AY327" s="13">
        <f t="shared" si="542"/>
        <v>5.9551218405331011E-4</v>
      </c>
      <c r="AZ327" s="13">
        <f t="shared" si="543"/>
        <v>1.4393781079067244E-4</v>
      </c>
      <c r="BA327" s="13">
        <f t="shared" si="544"/>
        <v>2.3193584648646739E-5</v>
      </c>
      <c r="BB327" s="13">
        <f t="shared" si="545"/>
        <v>2.8029936986272494E-6</v>
      </c>
      <c r="BC327" s="13">
        <f t="shared" si="546"/>
        <v>2.7099816759036375E-7</v>
      </c>
      <c r="BD327" s="13">
        <f t="shared" si="547"/>
        <v>2.9051757160604872E-6</v>
      </c>
      <c r="BE327" s="13">
        <f t="shared" si="548"/>
        <v>3.849349200579481E-6</v>
      </c>
      <c r="BF327" s="13">
        <f t="shared" si="549"/>
        <v>2.5501881325262644E-6</v>
      </c>
      <c r="BG327" s="13">
        <f t="shared" si="550"/>
        <v>1.1263305686926267E-6</v>
      </c>
      <c r="BH327" s="13">
        <f t="shared" si="551"/>
        <v>3.7309616508020278E-7</v>
      </c>
      <c r="BI327" s="13">
        <f t="shared" si="552"/>
        <v>9.8870262259953838E-8</v>
      </c>
      <c r="BJ327" s="14">
        <f t="shared" si="553"/>
        <v>0.57744971828227287</v>
      </c>
      <c r="BK327" s="14">
        <f t="shared" si="554"/>
        <v>0.28755851198310989</v>
      </c>
      <c r="BL327" s="14">
        <f t="shared" si="555"/>
        <v>0.1320489925332656</v>
      </c>
      <c r="BM327" s="14">
        <f t="shared" si="556"/>
        <v>0.271178643387264</v>
      </c>
      <c r="BN327" s="14">
        <f t="shared" si="557"/>
        <v>0.72836919577727788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1.3030999999999999</v>
      </c>
      <c r="F328" s="10">
        <f>VLOOKUP(B328,home!$B$2:$E$405,3,FALSE)</f>
        <v>1.0072000000000001</v>
      </c>
      <c r="G328" s="10">
        <f>VLOOKUP(C328,away!$B$2:$E$405,4,FALSE)</f>
        <v>0.62350000000000005</v>
      </c>
      <c r="H328" s="10">
        <f>VLOOKUP(A328,away!$A$2:$E$405,3,FALSE)</f>
        <v>1.1313</v>
      </c>
      <c r="I328" s="10">
        <f>VLOOKUP(C328,away!$B$2:$E$405,3,FALSE)</f>
        <v>0.93920000000000003</v>
      </c>
      <c r="J328" s="10">
        <f>VLOOKUP(B328,home!$B$2:$E$405,4,FALSE)</f>
        <v>1.5468999999999999</v>
      </c>
      <c r="K328" s="12">
        <f t="shared" si="502"/>
        <v>0.81833272652000011</v>
      </c>
      <c r="L328" s="12">
        <f t="shared" si="503"/>
        <v>1.6436074854239999</v>
      </c>
      <c r="M328" s="13">
        <f t="shared" si="504"/>
        <v>8.526934975769121E-2</v>
      </c>
      <c r="N328" s="13">
        <f t="shared" si="505"/>
        <v>6.9778699475798955E-2</v>
      </c>
      <c r="O328" s="13">
        <f t="shared" si="506"/>
        <v>0.14014934153897843</v>
      </c>
      <c r="P328" s="13">
        <f t="shared" si="507"/>
        <v>0.1146887927815749</v>
      </c>
      <c r="Q328" s="13">
        <f t="shared" si="508"/>
        <v>2.8551096697525126E-2</v>
      </c>
      <c r="R328" s="13">
        <f t="shared" si="509"/>
        <v>0.11517525341535484</v>
      </c>
      <c r="S328" s="13">
        <f t="shared" si="510"/>
        <v>3.8564616791007582E-2</v>
      </c>
      <c r="T328" s="13">
        <f t="shared" si="511"/>
        <v>4.6926796249116741E-2</v>
      </c>
      <c r="U328" s="13">
        <f t="shared" si="512"/>
        <v>9.4251679155019266E-2</v>
      </c>
      <c r="V328" s="13">
        <f t="shared" si="513"/>
        <v>5.7633439818297284E-3</v>
      </c>
      <c r="W328" s="13">
        <f t="shared" si="514"/>
        <v>7.7880989352073042E-3</v>
      </c>
      <c r="X328" s="13">
        <f t="shared" si="515"/>
        <v>1.2800577707129408E-2</v>
      </c>
      <c r="Y328" s="13">
        <f t="shared" si="516"/>
        <v>1.051956266859474E-2</v>
      </c>
      <c r="Z328" s="13">
        <f t="shared" si="517"/>
        <v>6.3100969549694449E-2</v>
      </c>
      <c r="AA328" s="13">
        <f t="shared" si="518"/>
        <v>5.1637588457656959E-2</v>
      </c>
      <c r="AB328" s="13">
        <f t="shared" si="519"/>
        <v>2.1128364276736051E-2</v>
      </c>
      <c r="AC328" s="13">
        <f t="shared" si="520"/>
        <v>4.8448751334692353E-4</v>
      </c>
      <c r="AD328" s="13">
        <f t="shared" si="521"/>
        <v>1.5933140590139254E-3</v>
      </c>
      <c r="AE328" s="13">
        <f t="shared" si="522"/>
        <v>2.6187829140265845E-3</v>
      </c>
      <c r="AF328" s="13">
        <f t="shared" si="523"/>
        <v>2.1521256000972852E-3</v>
      </c>
      <c r="AG328" s="13">
        <f t="shared" si="524"/>
        <v>1.1790832486308388E-3</v>
      </c>
      <c r="AH328" s="13">
        <f t="shared" si="525"/>
        <v>2.5928306472347427E-2</v>
      </c>
      <c r="AI328" s="13">
        <f t="shared" si="526"/>
        <v>2.1217981729562234E-2</v>
      </c>
      <c r="AJ328" s="13">
        <f t="shared" si="527"/>
        <v>8.6816844200021028E-3</v>
      </c>
      <c r="AK328" s="13">
        <f t="shared" si="528"/>
        <v>2.3681688274021762E-3</v>
      </c>
      <c r="AL328" s="13">
        <f t="shared" si="529"/>
        <v>2.6065773073867646E-5</v>
      </c>
      <c r="AM328" s="13">
        <f t="shared" si="530"/>
        <v>2.6077220762310284E-4</v>
      </c>
      <c r="AN328" s="13">
        <f t="shared" si="531"/>
        <v>4.2860715243987329E-4</v>
      </c>
      <c r="AO328" s="13">
        <f t="shared" si="532"/>
        <v>3.5223096202822063E-4</v>
      </c>
      <c r="AP328" s="13">
        <f t="shared" si="533"/>
        <v>1.9297648192922673E-4</v>
      </c>
      <c r="AQ328" s="13">
        <f t="shared" si="534"/>
        <v>7.9294397552416595E-5</v>
      </c>
      <c r="AR328" s="13">
        <f t="shared" si="535"/>
        <v>8.5231917204635441E-3</v>
      </c>
      <c r="AS328" s="13">
        <f t="shared" si="536"/>
        <v>6.9748067192596215E-3</v>
      </c>
      <c r="AT328" s="13">
        <f t="shared" si="537"/>
        <v>2.8538562997608712E-3</v>
      </c>
      <c r="AU328" s="13">
        <f t="shared" si="538"/>
        <v>7.7846800229319757E-4</v>
      </c>
      <c r="AV328" s="13">
        <f t="shared" si="539"/>
        <v>1.5926146070629248E-4</v>
      </c>
      <c r="AW328" s="13">
        <f t="shared" si="540"/>
        <v>9.738591283762212E-7</v>
      </c>
      <c r="AX328" s="13">
        <f t="shared" si="541"/>
        <v>3.5566405277475545E-5</v>
      </c>
      <c r="AY328" s="13">
        <f t="shared" si="542"/>
        <v>5.8457209943682454E-5</v>
      </c>
      <c r="AZ328" s="13">
        <f t="shared" si="543"/>
        <v>4.8040353920219385E-5</v>
      </c>
      <c r="BA328" s="13">
        <f t="shared" si="544"/>
        <v>2.6319828435230267E-5</v>
      </c>
      <c r="BB328" s="13">
        <f t="shared" si="545"/>
        <v>1.0814866757804979E-5</v>
      </c>
      <c r="BC328" s="13">
        <f t="shared" si="546"/>
        <v>3.5550791913982847E-6</v>
      </c>
      <c r="BD328" s="13">
        <f t="shared" si="547"/>
        <v>2.3347969519096254E-3</v>
      </c>
      <c r="BE328" s="13">
        <f t="shared" si="548"/>
        <v>1.910640755526789E-3</v>
      </c>
      <c r="BF328" s="13">
        <f t="shared" si="549"/>
        <v>7.8176992943523502E-4</v>
      </c>
      <c r="BG328" s="13">
        <f t="shared" si="550"/>
        <v>2.1324930595536135E-4</v>
      </c>
      <c r="BH328" s="13">
        <f t="shared" si="551"/>
        <v>4.3627221492737136E-5</v>
      </c>
      <c r="BI328" s="13">
        <f t="shared" si="552"/>
        <v>7.1403166229287077E-6</v>
      </c>
      <c r="BJ328" s="14">
        <f t="shared" si="553"/>
        <v>0.18540477250023954</v>
      </c>
      <c r="BK328" s="14">
        <f t="shared" si="554"/>
        <v>0.24485511380846792</v>
      </c>
      <c r="BL328" s="14">
        <f t="shared" si="555"/>
        <v>0.50511917697648567</v>
      </c>
      <c r="BM328" s="14">
        <f t="shared" si="556"/>
        <v>0.4448100158171488</v>
      </c>
      <c r="BN328" s="14">
        <f t="shared" si="557"/>
        <v>0.55361253366692353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1.3030999999999999</v>
      </c>
      <c r="F329" s="10">
        <f>VLOOKUP(B329,home!$B$2:$E$405,3,FALSE)</f>
        <v>1.0551999999999999</v>
      </c>
      <c r="G329" s="10">
        <f>VLOOKUP(C329,away!$B$2:$E$405,4,FALSE)</f>
        <v>0.71619999999999995</v>
      </c>
      <c r="H329" s="10">
        <f>VLOOKUP(A329,away!$A$2:$E$405,3,FALSE)</f>
        <v>1.1313</v>
      </c>
      <c r="I329" s="10">
        <f>VLOOKUP(C329,away!$B$2:$E$405,3,FALSE)</f>
        <v>1.2375</v>
      </c>
      <c r="J329" s="10">
        <f>VLOOKUP(B329,home!$B$2:$E$405,4,FALSE)</f>
        <v>0.82869999999999999</v>
      </c>
      <c r="K329" s="12">
        <f t="shared" si="502"/>
        <v>0.9847972881439998</v>
      </c>
      <c r="L329" s="12">
        <f t="shared" si="503"/>
        <v>1.160166533625</v>
      </c>
      <c r="M329" s="13">
        <f t="shared" si="504"/>
        <v>0.11707227243522732</v>
      </c>
      <c r="N329" s="13">
        <f t="shared" si="505"/>
        <v>0.11529245641106742</v>
      </c>
      <c r="O329" s="13">
        <f t="shared" si="506"/>
        <v>0.13582333249477929</v>
      </c>
      <c r="P329" s="13">
        <f t="shared" si="507"/>
        <v>0.13375844950753948</v>
      </c>
      <c r="Q329" s="13">
        <f t="shared" si="508"/>
        <v>5.6769849208539731E-2</v>
      </c>
      <c r="R329" s="13">
        <f t="shared" si="509"/>
        <v>7.8788842422931965E-2</v>
      </c>
      <c r="S329" s="13">
        <f t="shared" si="510"/>
        <v>3.8205722077701475E-2</v>
      </c>
      <c r="T329" s="13">
        <f t="shared" si="511"/>
        <v>6.5862479170685481E-2</v>
      </c>
      <c r="U329" s="13">
        <f t="shared" si="512"/>
        <v>7.7591038354108341E-2</v>
      </c>
      <c r="V329" s="13">
        <f t="shared" si="513"/>
        <v>4.8501266602518928E-3</v>
      </c>
      <c r="W329" s="13">
        <f t="shared" si="514"/>
        <v>1.8635597849637909E-2</v>
      </c>
      <c r="X329" s="13">
        <f t="shared" si="515"/>
        <v>2.1620396959243914E-2</v>
      </c>
      <c r="Y329" s="13">
        <f t="shared" si="516"/>
        <v>1.2541630497901253E-2</v>
      </c>
      <c r="Z329" s="13">
        <f t="shared" si="517"/>
        <v>3.0469392734046443E-2</v>
      </c>
      <c r="AA329" s="13">
        <f t="shared" si="518"/>
        <v>3.0006175335883432E-2</v>
      </c>
      <c r="AB329" s="13">
        <f t="shared" si="519"/>
        <v>1.4775000049175684E-2</v>
      </c>
      <c r="AC329" s="13">
        <f t="shared" si="520"/>
        <v>3.4633810407018331E-4</v>
      </c>
      <c r="AD329" s="13">
        <f t="shared" si="521"/>
        <v>4.5880715563163914E-3</v>
      </c>
      <c r="AE329" s="13">
        <f t="shared" si="522"/>
        <v>5.3229270735150455E-3</v>
      </c>
      <c r="AF329" s="13">
        <f t="shared" si="523"/>
        <v>3.0877409258093084E-3</v>
      </c>
      <c r="AG329" s="13">
        <f t="shared" si="524"/>
        <v>1.1940978955427444E-3</v>
      </c>
      <c r="AH329" s="13">
        <f t="shared" si="525"/>
        <v>8.837392437479356E-3</v>
      </c>
      <c r="AI329" s="13">
        <f t="shared" si="526"/>
        <v>8.7030401066939631E-3</v>
      </c>
      <c r="AJ329" s="13">
        <f t="shared" si="527"/>
        <v>4.28536514784034E-3</v>
      </c>
      <c r="AK329" s="13">
        <f t="shared" si="528"/>
        <v>1.4067386587666593E-3</v>
      </c>
      <c r="AL329" s="13">
        <f t="shared" si="529"/>
        <v>1.5828051114815158E-5</v>
      </c>
      <c r="AM329" s="13">
        <f t="shared" si="530"/>
        <v>9.0366408529420083E-4</v>
      </c>
      <c r="AN329" s="13">
        <f t="shared" si="531"/>
        <v>1.0484008293971793E-3</v>
      </c>
      <c r="AO329" s="13">
        <f t="shared" si="532"/>
        <v>6.081597780456503E-4</v>
      </c>
      <c r="AP329" s="13">
        <f t="shared" si="533"/>
        <v>2.3518887386179049E-4</v>
      </c>
      <c r="AQ329" s="13">
        <f t="shared" si="534"/>
        <v>6.8214565133850206E-5</v>
      </c>
      <c r="AR329" s="13">
        <f t="shared" si="535"/>
        <v>2.0505693900948426E-3</v>
      </c>
      <c r="AS329" s="13">
        <f t="shared" si="536"/>
        <v>2.019395174516497E-3</v>
      </c>
      <c r="AT329" s="13">
        <f t="shared" si="537"/>
        <v>9.943474457774625E-4</v>
      </c>
      <c r="AU329" s="13">
        <f t="shared" si="538"/>
        <v>3.2641022269151937E-4</v>
      </c>
      <c r="AV329" s="13">
        <f t="shared" si="539"/>
        <v>8.0361975532271824E-5</v>
      </c>
      <c r="AW329" s="13">
        <f t="shared" si="540"/>
        <v>5.0233347596249056E-7</v>
      </c>
      <c r="AX329" s="13">
        <f t="shared" si="541"/>
        <v>1.4832099009847612E-4</v>
      </c>
      <c r="AY329" s="13">
        <f t="shared" si="542"/>
        <v>1.7207704894637698E-4</v>
      </c>
      <c r="AZ329" s="13">
        <f t="shared" si="543"/>
        <v>9.9819016696268826E-5</v>
      </c>
      <c r="BA329" s="13">
        <f t="shared" si="544"/>
        <v>3.860222753012207E-5</v>
      </c>
      <c r="BB329" s="13">
        <f t="shared" si="545"/>
        <v>1.1196253125956316E-5</v>
      </c>
      <c r="BC329" s="13">
        <f t="shared" si="546"/>
        <v>2.597903635745762E-6</v>
      </c>
      <c r="BD329" s="13">
        <f t="shared" si="547"/>
        <v>3.9650033021064376E-4</v>
      </c>
      <c r="BE329" s="13">
        <f t="shared" si="548"/>
        <v>3.9047244993964245E-4</v>
      </c>
      <c r="BF329" s="13">
        <f t="shared" si="549"/>
        <v>1.9226810489775178E-4</v>
      </c>
      <c r="BG329" s="13">
        <f t="shared" si="550"/>
        <v>6.3115036099964009E-5</v>
      </c>
      <c r="BH329" s="13">
        <f t="shared" si="551"/>
        <v>1.5538879098088801E-5</v>
      </c>
      <c r="BI329" s="13">
        <f t="shared" si="552"/>
        <v>3.0605291993190675E-6</v>
      </c>
      <c r="BJ329" s="14">
        <f t="shared" si="553"/>
        <v>0.30825148912002481</v>
      </c>
      <c r="BK329" s="14">
        <f t="shared" si="554"/>
        <v>0.29442081388485158</v>
      </c>
      <c r="BL329" s="14">
        <f t="shared" si="555"/>
        <v>0.36674896454571709</v>
      </c>
      <c r="BM329" s="14">
        <f t="shared" si="556"/>
        <v>0.36221388308908437</v>
      </c>
      <c r="BN329" s="14">
        <f t="shared" si="557"/>
        <v>0.63750520248008524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1.3030999999999999</v>
      </c>
      <c r="F330" s="10">
        <f>VLOOKUP(B330,home!$B$2:$E$405,3,FALSE)</f>
        <v>1.0072000000000001</v>
      </c>
      <c r="G330" s="10">
        <f>VLOOKUP(C330,away!$B$2:$E$405,4,FALSE)</f>
        <v>1.4897</v>
      </c>
      <c r="H330" s="10">
        <f>VLOOKUP(A330,away!$A$2:$E$405,3,FALSE)</f>
        <v>1.1313</v>
      </c>
      <c r="I330" s="10">
        <f>VLOOKUP(C330,away!$B$2:$E$405,3,FALSE)</f>
        <v>0.77990000000000004</v>
      </c>
      <c r="J330" s="10">
        <f>VLOOKUP(B330,home!$B$2:$E$405,4,FALSE)</f>
        <v>1.2154</v>
      </c>
      <c r="K330" s="12">
        <f t="shared" si="502"/>
        <v>1.955204912104</v>
      </c>
      <c r="L330" s="12">
        <f t="shared" si="503"/>
        <v>1.0723484773980001</v>
      </c>
      <c r="M330" s="13">
        <f t="shared" si="504"/>
        <v>4.8433992397888447E-2</v>
      </c>
      <c r="N330" s="13">
        <f t="shared" si="505"/>
        <v>9.469837984915927E-2</v>
      </c>
      <c r="O330" s="13">
        <f t="shared" si="506"/>
        <v>5.1938118002181989E-2</v>
      </c>
      <c r="P330" s="13">
        <f t="shared" si="507"/>
        <v>0.10154966344330339</v>
      </c>
      <c r="Q330" s="13">
        <f t="shared" si="508"/>
        <v>9.2577368724683362E-2</v>
      </c>
      <c r="R330" s="13">
        <f t="shared" si="509"/>
        <v>2.7847880879278756E-2</v>
      </c>
      <c r="S330" s="13">
        <f t="shared" si="510"/>
        <v>5.3228804992636623E-2</v>
      </c>
      <c r="T330" s="13">
        <f t="shared" si="511"/>
        <v>9.9275200393427437E-2</v>
      </c>
      <c r="U330" s="13">
        <f t="shared" si="512"/>
        <v>5.4448313486852876E-2</v>
      </c>
      <c r="V330" s="13">
        <f t="shared" si="513"/>
        <v>1.2400306673705135E-2</v>
      </c>
      <c r="W330" s="13">
        <f t="shared" si="514"/>
        <v>6.0335908693388049E-2</v>
      </c>
      <c r="X330" s="13">
        <f t="shared" si="515"/>
        <v>6.4701119819779426E-2</v>
      </c>
      <c r="Y330" s="13">
        <f t="shared" si="516"/>
        <v>3.4691073662343017E-2</v>
      </c>
      <c r="Z330" s="13">
        <f t="shared" si="517"/>
        <v>9.9542108865518179E-3</v>
      </c>
      <c r="AA330" s="13">
        <f t="shared" si="518"/>
        <v>1.9462522021505224E-2</v>
      </c>
      <c r="AB330" s="13">
        <f t="shared" si="519"/>
        <v>1.9026609329189651E-2</v>
      </c>
      <c r="AC330" s="13">
        <f t="shared" si="520"/>
        <v>1.6249524700592878E-3</v>
      </c>
      <c r="AD330" s="13">
        <f t="shared" si="521"/>
        <v>2.9492266263392689E-2</v>
      </c>
      <c r="AE330" s="13">
        <f t="shared" si="522"/>
        <v>3.1625986822565559E-2</v>
      </c>
      <c r="AF330" s="13">
        <f t="shared" si="523"/>
        <v>1.6957039407693695E-2</v>
      </c>
      <c r="AG330" s="13">
        <f t="shared" si="524"/>
        <v>6.0612851300060732E-3</v>
      </c>
      <c r="AH330" s="13">
        <f t="shared" si="525"/>
        <v>2.6685957219731095E-3</v>
      </c>
      <c r="AI330" s="13">
        <f t="shared" si="526"/>
        <v>5.2176514640215436E-3</v>
      </c>
      <c r="AJ330" s="13">
        <f t="shared" si="527"/>
        <v>5.1007888860507763E-3</v>
      </c>
      <c r="AK330" s="13">
        <f t="shared" si="528"/>
        <v>3.3243624952039898E-3</v>
      </c>
      <c r="AL330" s="13">
        <f t="shared" si="529"/>
        <v>1.3627897951528712E-4</v>
      </c>
      <c r="AM330" s="13">
        <f t="shared" si="530"/>
        <v>1.1532684773452892E-2</v>
      </c>
      <c r="AN330" s="13">
        <f t="shared" si="531"/>
        <v>1.2367056957123309E-2</v>
      </c>
      <c r="AO330" s="13">
        <f t="shared" si="532"/>
        <v>6.6308973489327622E-3</v>
      </c>
      <c r="AP330" s="13">
        <f t="shared" si="533"/>
        <v>2.3702108919701611E-3</v>
      </c>
      <c r="AQ330" s="13">
        <f t="shared" si="534"/>
        <v>6.3542301027908941E-4</v>
      </c>
      <c r="AR330" s="13">
        <f t="shared" si="535"/>
        <v>5.7233291184973639E-4</v>
      </c>
      <c r="AS330" s="13">
        <f t="shared" si="536"/>
        <v>1.11902812060739E-3</v>
      </c>
      <c r="AT330" s="13">
        <f t="shared" si="537"/>
        <v>1.0939646390970385E-3</v>
      </c>
      <c r="AU330" s="13">
        <f t="shared" si="538"/>
        <v>7.1297501201020319E-4</v>
      </c>
      <c r="AV330" s="13">
        <f t="shared" si="539"/>
        <v>3.4850306142243941E-4</v>
      </c>
      <c r="AW330" s="13">
        <f t="shared" si="540"/>
        <v>7.9369673027739058E-6</v>
      </c>
      <c r="AX330" s="13">
        <f t="shared" si="541"/>
        <v>3.7581269864670223E-3</v>
      </c>
      <c r="AY330" s="13">
        <f t="shared" si="542"/>
        <v>4.0300217518062457E-3</v>
      </c>
      <c r="AZ330" s="13">
        <f t="shared" si="543"/>
        <v>2.1607938447151245E-3</v>
      </c>
      <c r="BA330" s="13">
        <f t="shared" si="544"/>
        <v>7.7237466311707822E-4</v>
      </c>
      <c r="BB330" s="13">
        <f t="shared" si="545"/>
        <v>2.0706369849359798E-4</v>
      </c>
      <c r="BC330" s="13">
        <f t="shared" si="546"/>
        <v>4.4408888360801688E-5</v>
      </c>
      <c r="BD330" s="13">
        <f t="shared" si="547"/>
        <v>1.0229005443113805E-4</v>
      </c>
      <c r="BE330" s="13">
        <f t="shared" si="548"/>
        <v>1.9999801688314661E-4</v>
      </c>
      <c r="BF330" s="13">
        <f t="shared" si="549"/>
        <v>1.9551855251049354E-4</v>
      </c>
      <c r="BG330" s="13">
        <f t="shared" si="550"/>
        <v>1.2742627809199364E-4</v>
      </c>
      <c r="BH330" s="13">
        <f t="shared" si="551"/>
        <v>6.2286121214149076E-5</v>
      </c>
      <c r="BI330" s="13">
        <f t="shared" si="552"/>
        <v>2.4356426030761882E-5</v>
      </c>
      <c r="BJ330" s="14">
        <f t="shared" si="553"/>
        <v>0.57492469158115656</v>
      </c>
      <c r="BK330" s="14">
        <f t="shared" si="554"/>
        <v>0.22140402070891443</v>
      </c>
      <c r="BL330" s="14">
        <f t="shared" si="555"/>
        <v>0.19359352148040637</v>
      </c>
      <c r="BM330" s="14">
        <f t="shared" si="556"/>
        <v>0.5788089565760306</v>
      </c>
      <c r="BN330" s="14">
        <f t="shared" si="557"/>
        <v>0.4170454032964952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1.3030999999999999</v>
      </c>
      <c r="F331" s="10">
        <f>VLOOKUP(B331,home!$B$2:$E$405,3,FALSE)</f>
        <v>0.67710000000000004</v>
      </c>
      <c r="G331" s="10">
        <f>VLOOKUP(C331,away!$B$2:$E$405,4,FALSE)</f>
        <v>0.43169999999999997</v>
      </c>
      <c r="H331" s="10">
        <f>VLOOKUP(A331,away!$A$2:$E$405,3,FALSE)</f>
        <v>1.1313</v>
      </c>
      <c r="I331" s="10">
        <f>VLOOKUP(C331,away!$B$2:$E$405,3,FALSE)</f>
        <v>1.9888999999999999</v>
      </c>
      <c r="J331" s="10">
        <f>VLOOKUP(B331,home!$B$2:$E$405,4,FALSE)</f>
        <v>0.93589999999999995</v>
      </c>
      <c r="K331" s="12">
        <f t="shared" si="502"/>
        <v>0.38090143361699996</v>
      </c>
      <c r="L331" s="12">
        <f t="shared" si="503"/>
        <v>2.1058148412629998</v>
      </c>
      <c r="M331" s="13">
        <f t="shared" si="504"/>
        <v>8.3182667607688152E-2</v>
      </c>
      <c r="N331" s="13">
        <f t="shared" si="505"/>
        <v>3.1684397343854802E-2</v>
      </c>
      <c r="O331" s="13">
        <f t="shared" si="506"/>
        <v>0.17516729598411671</v>
      </c>
      <c r="P331" s="13">
        <f t="shared" si="507"/>
        <v>6.6721474163163402E-2</v>
      </c>
      <c r="Q331" s="13">
        <f t="shared" si="508"/>
        <v>6.0343161857824784E-3</v>
      </c>
      <c r="R331" s="13">
        <f t="shared" si="509"/>
        <v>0.18443494579363087</v>
      </c>
      <c r="S331" s="13">
        <f t="shared" si="510"/>
        <v>1.3379455247520307E-2</v>
      </c>
      <c r="T331" s="13">
        <f t="shared" si="511"/>
        <v>1.270715258089428E-2</v>
      </c>
      <c r="U331" s="13">
        <f t="shared" si="512"/>
        <v>7.0251535261867656E-2</v>
      </c>
      <c r="V331" s="13">
        <f t="shared" si="513"/>
        <v>1.1924185160313906E-3</v>
      </c>
      <c r="W331" s="13">
        <f t="shared" si="514"/>
        <v>7.6615989535427117E-4</v>
      </c>
      <c r="X331" s="13">
        <f t="shared" si="515"/>
        <v>1.6133908784175309E-3</v>
      </c>
      <c r="Y331" s="13">
        <f t="shared" si="516"/>
        <v>1.6987512282649929E-3</v>
      </c>
      <c r="Z331" s="13">
        <f t="shared" si="517"/>
        <v>0.12946194869992159</v>
      </c>
      <c r="AA331" s="13">
        <f t="shared" si="518"/>
        <v>4.9312241858650623E-2</v>
      </c>
      <c r="AB331" s="13">
        <f t="shared" si="519"/>
        <v>9.3915518094141275E-3</v>
      </c>
      <c r="AC331" s="13">
        <f t="shared" si="520"/>
        <v>5.9778018889923746E-5</v>
      </c>
      <c r="AD331" s="13">
        <f t="shared" si="521"/>
        <v>7.295785063007312E-5</v>
      </c>
      <c r="AE331" s="13">
        <f t="shared" si="522"/>
        <v>1.5363572464345706E-4</v>
      </c>
      <c r="AF331" s="13">
        <f t="shared" si="523"/>
        <v>1.6176419455119379E-4</v>
      </c>
      <c r="AG331" s="13">
        <f t="shared" si="524"/>
        <v>1.1354848055695305E-4</v>
      </c>
      <c r="AH331" s="13">
        <f t="shared" si="525"/>
        <v>6.8155723237781018E-2</v>
      </c>
      <c r="AI331" s="13">
        <f t="shared" si="526"/>
        <v>2.5960612690474262E-2</v>
      </c>
      <c r="AJ331" s="13">
        <f t="shared" si="527"/>
        <v>4.9442172956886644E-3</v>
      </c>
      <c r="AK331" s="13">
        <f t="shared" si="528"/>
        <v>6.2775315201392639E-4</v>
      </c>
      <c r="AL331" s="13">
        <f t="shared" si="529"/>
        <v>1.9179368287152665E-6</v>
      </c>
      <c r="AM331" s="13">
        <f t="shared" si="530"/>
        <v>5.5579499797219608E-6</v>
      </c>
      <c r="AN331" s="13">
        <f t="shared" si="531"/>
        <v>1.1704013554295891E-5</v>
      </c>
      <c r="AO331" s="13">
        <f t="shared" si="532"/>
        <v>1.2323242722489806E-5</v>
      </c>
      <c r="AP331" s="13">
        <f t="shared" si="533"/>
        <v>8.6501558058350952E-6</v>
      </c>
      <c r="AQ331" s="13">
        <f t="shared" si="534"/>
        <v>4.5539066187912133E-6</v>
      </c>
      <c r="AR331" s="13">
        <f t="shared" si="535"/>
        <v>2.8704666702226524E-2</v>
      </c>
      <c r="AS331" s="13">
        <f t="shared" si="536"/>
        <v>1.0933648698376243E-2</v>
      </c>
      <c r="AT331" s="13">
        <f t="shared" si="537"/>
        <v>2.0823212319380784E-3</v>
      </c>
      <c r="AU331" s="13">
        <f t="shared" si="538"/>
        <v>2.6438638083211056E-4</v>
      </c>
      <c r="AV331" s="13">
        <f t="shared" si="539"/>
        <v>2.5176287871940248E-5</v>
      </c>
      <c r="AW331" s="13">
        <f t="shared" si="540"/>
        <v>4.2733118516960375E-8</v>
      </c>
      <c r="AX331" s="13">
        <f t="shared" si="541"/>
        <v>3.52838519207945E-7</v>
      </c>
      <c r="AY331" s="13">
        <f t="shared" si="542"/>
        <v>7.4301259031735048E-7</v>
      </c>
      <c r="AZ331" s="13">
        <f t="shared" si="543"/>
        <v>7.8232346996777116E-7</v>
      </c>
      <c r="BA331" s="13">
        <f t="shared" si="544"/>
        <v>5.49142791242167E-7</v>
      </c>
      <c r="BB331" s="13">
        <f t="shared" si="545"/>
        <v>2.8909825994258626E-7</v>
      </c>
      <c r="BC331" s="13">
        <f t="shared" si="546"/>
        <v>1.2175748127408119E-7</v>
      </c>
      <c r="BD331" s="13">
        <f t="shared" si="547"/>
        <v>1.0074452192509421E-2</v>
      </c>
      <c r="BE331" s="13">
        <f t="shared" si="548"/>
        <v>3.8373732830327659E-3</v>
      </c>
      <c r="BF331" s="13">
        <f t="shared" si="549"/>
        <v>7.3083049241537716E-4</v>
      </c>
      <c r="BG331" s="13">
        <f t="shared" si="550"/>
        <v>9.2791460764011729E-5</v>
      </c>
      <c r="BH331" s="13">
        <f t="shared" si="551"/>
        <v>8.836100108106915E-6</v>
      </c>
      <c r="BI331" s="13">
        <f t="shared" si="552"/>
        <v>6.7313663975225069E-7</v>
      </c>
      <c r="BJ331" s="14">
        <f t="shared" si="553"/>
        <v>5.5051701804743114E-2</v>
      </c>
      <c r="BK331" s="14">
        <f t="shared" si="554"/>
        <v>0.16453845450271218</v>
      </c>
      <c r="BL331" s="14">
        <f t="shared" si="555"/>
        <v>0.64500103305035228</v>
      </c>
      <c r="BM331" s="14">
        <f t="shared" si="556"/>
        <v>0.44682734070002084</v>
      </c>
      <c r="BN331" s="14">
        <f t="shared" si="557"/>
        <v>0.54722509707823641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1.3030999999999999</v>
      </c>
      <c r="F332" s="10">
        <f>VLOOKUP(B332,home!$B$2:$E$405,3,FALSE)</f>
        <v>1.2470000000000001</v>
      </c>
      <c r="G332" s="10">
        <f>VLOOKUP(C332,away!$B$2:$E$405,4,FALSE)</f>
        <v>0.8125</v>
      </c>
      <c r="H332" s="10">
        <f>VLOOKUP(A332,away!$A$2:$E$405,3,FALSE)</f>
        <v>1.1313</v>
      </c>
      <c r="I332" s="10">
        <f>VLOOKUP(C332,away!$B$2:$E$405,3,FALSE)</f>
        <v>0.88390000000000002</v>
      </c>
      <c r="J332" s="10">
        <f>VLOOKUP(B332,home!$B$2:$E$405,4,FALSE)</f>
        <v>0.66300000000000003</v>
      </c>
      <c r="K332" s="12">
        <f t="shared" si="502"/>
        <v>1.3202846312500001</v>
      </c>
      <c r="L332" s="12">
        <f t="shared" si="503"/>
        <v>0.66297087441000002</v>
      </c>
      <c r="M332" s="13">
        <f t="shared" si="504"/>
        <v>0.13762048298481622</v>
      </c>
      <c r="N332" s="13">
        <f t="shared" si="505"/>
        <v>0.18169820863005495</v>
      </c>
      <c r="O332" s="13">
        <f t="shared" si="506"/>
        <v>9.1238371941170127E-2</v>
      </c>
      <c r="P332" s="13">
        <f t="shared" si="507"/>
        <v>0.12046062025419814</v>
      </c>
      <c r="Q332" s="13">
        <f t="shared" si="508"/>
        <v>0.11994667618995887</v>
      </c>
      <c r="R332" s="13">
        <f t="shared" si="509"/>
        <v>3.0244191612791179E-2</v>
      </c>
      <c r="S332" s="13">
        <f t="shared" si="510"/>
        <v>2.636010410170396E-2</v>
      </c>
      <c r="T332" s="13">
        <f t="shared" si="511"/>
        <v>7.9521152796230163E-2</v>
      </c>
      <c r="U332" s="13">
        <f t="shared" si="512"/>
        <v>3.9930941370948339E-2</v>
      </c>
      <c r="V332" s="13">
        <f t="shared" si="513"/>
        <v>2.5636966090342747E-3</v>
      </c>
      <c r="W332" s="13">
        <f t="shared" si="514"/>
        <v>5.278791771437432E-2</v>
      </c>
      <c r="X332" s="13">
        <f t="shared" si="515"/>
        <v>3.4996851965381874E-2</v>
      </c>
      <c r="Y332" s="13">
        <f t="shared" si="516"/>
        <v>1.1600946774543272E-2</v>
      </c>
      <c r="Z332" s="13">
        <f t="shared" si="517"/>
        <v>6.6836727197852538E-3</v>
      </c>
      <c r="AA332" s="13">
        <f t="shared" si="518"/>
        <v>8.8243503722373589E-3</v>
      </c>
      <c r="AB332" s="13">
        <f t="shared" si="519"/>
        <v>5.8253270886151022E-3</v>
      </c>
      <c r="AC332" s="13">
        <f t="shared" si="520"/>
        <v>1.4025187101959519E-4</v>
      </c>
      <c r="AD332" s="13">
        <f t="shared" si="521"/>
        <v>1.7423769118494522E-2</v>
      </c>
      <c r="AE332" s="13">
        <f t="shared" si="522"/>
        <v>1.1551451448006268E-2</v>
      </c>
      <c r="AF332" s="13">
        <f t="shared" si="523"/>
        <v>3.8291379335946875E-3</v>
      </c>
      <c r="AG332" s="13">
        <f t="shared" si="524"/>
        <v>8.4620230802392386E-4</v>
      </c>
      <c r="AH332" s="13">
        <f t="shared" si="525"/>
        <v>1.1077700868265727E-3</v>
      </c>
      <c r="AI332" s="13">
        <f t="shared" si="526"/>
        <v>1.4625718205956021E-3</v>
      </c>
      <c r="AJ332" s="13">
        <f t="shared" si="527"/>
        <v>9.6550554841585317E-4</v>
      </c>
      <c r="AK332" s="13">
        <f t="shared" si="528"/>
        <v>4.2491404565335114E-4</v>
      </c>
      <c r="AL332" s="13">
        <f t="shared" si="529"/>
        <v>4.9105560475895912E-6</v>
      </c>
      <c r="AM332" s="13">
        <f t="shared" si="530"/>
        <v>4.6008669171193357E-3</v>
      </c>
      <c r="AN332" s="13">
        <f t="shared" si="531"/>
        <v>3.0502407630866469E-3</v>
      </c>
      <c r="AO332" s="13">
        <f t="shared" si="532"/>
        <v>1.0111103929322897E-3</v>
      </c>
      <c r="AP332" s="13">
        <f t="shared" si="533"/>
        <v>2.2344558044245304E-4</v>
      </c>
      <c r="AQ332" s="13">
        <f t="shared" si="534"/>
        <v>3.7034477962245762E-5</v>
      </c>
      <c r="AR332" s="13">
        <f t="shared" si="535"/>
        <v>1.4688386062173099E-4</v>
      </c>
      <c r="AS332" s="13">
        <f t="shared" si="536"/>
        <v>1.9392850375753848E-4</v>
      </c>
      <c r="AT332" s="13">
        <f t="shared" si="537"/>
        <v>1.2802041153619302E-4</v>
      </c>
      <c r="AU332" s="13">
        <f t="shared" si="538"/>
        <v>5.6341127279178599E-5</v>
      </c>
      <c r="AV332" s="13">
        <f t="shared" si="539"/>
        <v>1.859658111349992E-5</v>
      </c>
      <c r="AW332" s="13">
        <f t="shared" si="540"/>
        <v>1.193961131479787E-7</v>
      </c>
      <c r="AX332" s="13">
        <f t="shared" si="541"/>
        <v>1.0124089801832035E-3</v>
      </c>
      <c r="AY332" s="13">
        <f t="shared" si="542"/>
        <v>6.7119766685259485E-4</v>
      </c>
      <c r="AZ332" s="13">
        <f t="shared" si="543"/>
        <v>2.2249225204760829E-4</v>
      </c>
      <c r="BA332" s="13">
        <f t="shared" si="544"/>
        <v>4.916862762981768E-5</v>
      </c>
      <c r="BB332" s="13">
        <f t="shared" si="545"/>
        <v>8.1493420133199759E-6</v>
      </c>
      <c r="BC332" s="13">
        <f t="shared" si="546"/>
        <v>1.0805552800873791E-6</v>
      </c>
      <c r="BD332" s="13">
        <f t="shared" si="547"/>
        <v>1.622995358551759E-5</v>
      </c>
      <c r="BE332" s="13">
        <f t="shared" si="548"/>
        <v>2.1428158284859705E-5</v>
      </c>
      <c r="BF332" s="13">
        <f t="shared" si="549"/>
        <v>1.414563402974632E-5</v>
      </c>
      <c r="BG332" s="13">
        <f t="shared" si="550"/>
        <v>6.2254210695870224E-6</v>
      </c>
      <c r="BH332" s="13">
        <f t="shared" si="551"/>
        <v>2.0548319403089218E-6</v>
      </c>
      <c r="BI332" s="13">
        <f t="shared" si="552"/>
        <v>5.4259260611829744E-7</v>
      </c>
      <c r="BJ332" s="14">
        <f t="shared" si="553"/>
        <v>0.52508951043421259</v>
      </c>
      <c r="BK332" s="14">
        <f t="shared" si="554"/>
        <v>0.28782126404367231</v>
      </c>
      <c r="BL332" s="14">
        <f t="shared" si="555"/>
        <v>0.18062834096307775</v>
      </c>
      <c r="BM332" s="14">
        <f t="shared" si="556"/>
        <v>0.31834315827701892</v>
      </c>
      <c r="BN332" s="14">
        <f t="shared" si="557"/>
        <v>0.68120855161298943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1.3030999999999999</v>
      </c>
      <c r="F333" s="10">
        <f>VLOOKUP(B333,home!$B$2:$E$405,3,FALSE)</f>
        <v>0.52759999999999996</v>
      </c>
      <c r="G333" s="10">
        <f>VLOOKUP(C333,away!$B$2:$E$405,4,FALSE)</f>
        <v>0.67149999999999999</v>
      </c>
      <c r="H333" s="10">
        <f>VLOOKUP(A333,away!$A$2:$E$405,3,FALSE)</f>
        <v>1.1313</v>
      </c>
      <c r="I333" s="10">
        <f>VLOOKUP(C333,away!$B$2:$E$405,3,FALSE)</f>
        <v>1.2706999999999999</v>
      </c>
      <c r="J333" s="10">
        <f>VLOOKUP(B333,home!$B$2:$E$405,4,FALSE)</f>
        <v>0.71819999999999995</v>
      </c>
      <c r="K333" s="12">
        <f t="shared" si="502"/>
        <v>0.46166669853999992</v>
      </c>
      <c r="L333" s="12">
        <f t="shared" si="503"/>
        <v>1.0324433179619998</v>
      </c>
      <c r="M333" s="13">
        <f t="shared" si="504"/>
        <v>0.22444827112491395</v>
      </c>
      <c r="N333" s="13">
        <f t="shared" si="505"/>
        <v>0.10362029232324983</v>
      </c>
      <c r="O333" s="13">
        <f t="shared" si="506"/>
        <v>0.23173011775104066</v>
      </c>
      <c r="P333" s="13">
        <f t="shared" si="507"/>
        <v>0.10698207841440839</v>
      </c>
      <c r="Q333" s="13">
        <f t="shared" si="508"/>
        <v>2.3919019129312217E-2</v>
      </c>
      <c r="R333" s="13">
        <f t="shared" si="509"/>
        <v>0.11962410582130469</v>
      </c>
      <c r="S333" s="13">
        <f t="shared" si="510"/>
        <v>1.2748110115199947E-2</v>
      </c>
      <c r="T333" s="13">
        <f t="shared" si="511"/>
        <v>2.4695031472263648E-2</v>
      </c>
      <c r="U333" s="13">
        <f t="shared" si="512"/>
        <v>5.5226466000321328E-2</v>
      </c>
      <c r="V333" s="13">
        <f t="shared" si="513"/>
        <v>6.7514656626149543E-4</v>
      </c>
      <c r="W333" s="13">
        <f t="shared" si="514"/>
        <v>3.6808715312482247E-3</v>
      </c>
      <c r="X333" s="13">
        <f t="shared" si="515"/>
        <v>3.800291216713784E-3</v>
      </c>
      <c r="Y333" s="13">
        <f t="shared" si="516"/>
        <v>1.9617926365029124E-3</v>
      </c>
      <c r="Z333" s="13">
        <f t="shared" si="517"/>
        <v>4.1168369574128401E-2</v>
      </c>
      <c r="AA333" s="13">
        <f t="shared" si="518"/>
        <v>1.9006065265562443E-2</v>
      </c>
      <c r="AB333" s="13">
        <f t="shared" si="519"/>
        <v>4.3872337016939884E-3</v>
      </c>
      <c r="AC333" s="13">
        <f t="shared" si="520"/>
        <v>2.0112814450241393E-5</v>
      </c>
      <c r="AD333" s="13">
        <f t="shared" si="521"/>
        <v>4.2483395189531057E-4</v>
      </c>
      <c r="AE333" s="13">
        <f t="shared" si="522"/>
        <v>4.3861697487770299E-4</v>
      </c>
      <c r="AF333" s="13">
        <f t="shared" si="523"/>
        <v>2.2642358242859543E-4</v>
      </c>
      <c r="AG333" s="13">
        <f t="shared" si="524"/>
        <v>7.7923171569140479E-5</v>
      </c>
      <c r="AH333" s="13">
        <f t="shared" si="525"/>
        <v>1.0626002019549741E-2</v>
      </c>
      <c r="AI333" s="13">
        <f t="shared" si="526"/>
        <v>4.9056712710449013E-3</v>
      </c>
      <c r="AJ333" s="13">
        <f t="shared" si="527"/>
        <v>1.132392529912912E-3</v>
      </c>
      <c r="AK333" s="13">
        <f t="shared" si="528"/>
        <v>1.7426264024541737E-4</v>
      </c>
      <c r="AL333" s="13">
        <f t="shared" si="529"/>
        <v>3.8346665480932364E-7</v>
      </c>
      <c r="AM333" s="13">
        <f t="shared" si="530"/>
        <v>3.922633759984184E-5</v>
      </c>
      <c r="AN333" s="13">
        <f t="shared" si="531"/>
        <v>4.0498970143078262E-5</v>
      </c>
      <c r="AO333" s="13">
        <f t="shared" si="532"/>
        <v>2.0906445554281844E-5</v>
      </c>
      <c r="AP333" s="13">
        <f t="shared" si="533"/>
        <v>7.1949066716182168E-6</v>
      </c>
      <c r="AQ333" s="13">
        <f t="shared" si="534"/>
        <v>1.8570833291181098E-6</v>
      </c>
      <c r="AR333" s="13">
        <f t="shared" si="535"/>
        <v>2.1941489563469694E-3</v>
      </c>
      <c r="AS333" s="13">
        <f t="shared" si="536"/>
        <v>1.0129655047816919E-3</v>
      </c>
      <c r="AT333" s="13">
        <f t="shared" si="537"/>
        <v>2.3382622016373403E-4</v>
      </c>
      <c r="AU333" s="13">
        <f t="shared" si="538"/>
        <v>3.5983259698359413E-5</v>
      </c>
      <c r="AV333" s="13">
        <f t="shared" si="539"/>
        <v>4.1530681769122569E-6</v>
      </c>
      <c r="AW333" s="13">
        <f t="shared" si="540"/>
        <v>5.077148552427531E-9</v>
      </c>
      <c r="AX333" s="13">
        <f t="shared" si="541"/>
        <v>3.0182489625890721E-6</v>
      </c>
      <c r="AY333" s="13">
        <f t="shared" si="542"/>
        <v>3.1161709733708255E-6</v>
      </c>
      <c r="AZ333" s="13">
        <f t="shared" si="543"/>
        <v>1.6086349495419251E-6</v>
      </c>
      <c r="BA333" s="13">
        <f t="shared" si="544"/>
        <v>5.5360813489823307E-7</v>
      </c>
      <c r="BB333" s="13">
        <f t="shared" si="545"/>
        <v>1.4289225491127153E-7</v>
      </c>
      <c r="BC333" s="13">
        <f t="shared" si="546"/>
        <v>2.9505630754333014E-8</v>
      </c>
      <c r="BD333" s="13">
        <f t="shared" si="547"/>
        <v>3.7755573809895382E-4</v>
      </c>
      <c r="BE333" s="13">
        <f t="shared" si="548"/>
        <v>1.7430491112297691E-4</v>
      </c>
      <c r="BF333" s="13">
        <f t="shared" si="549"/>
        <v>4.0235386428726417E-5</v>
      </c>
      <c r="BG333" s="13">
        <f t="shared" si="550"/>
        <v>6.1917793390104146E-6</v>
      </c>
      <c r="BH333" s="13">
        <f t="shared" si="551"/>
        <v>7.1463458138228024E-7</v>
      </c>
      <c r="BI333" s="13">
        <f t="shared" si="552"/>
        <v>6.5984597569854464E-8</v>
      </c>
      <c r="BJ333" s="14">
        <f t="shared" si="553"/>
        <v>0.16296324879426538</v>
      </c>
      <c r="BK333" s="14">
        <f t="shared" si="554"/>
        <v>0.3448772186728622</v>
      </c>
      <c r="BL333" s="14">
        <f t="shared" si="555"/>
        <v>0.45089246244401227</v>
      </c>
      <c r="BM333" s="14">
        <f t="shared" si="556"/>
        <v>0.1895743038272138</v>
      </c>
      <c r="BN333" s="14">
        <f t="shared" si="557"/>
        <v>0.81032388456422977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1.3030999999999999</v>
      </c>
      <c r="F334" s="10">
        <f>VLOOKUP(B334,home!$B$2:$E$405,3,FALSE)</f>
        <v>0.71940000000000004</v>
      </c>
      <c r="G334" s="10">
        <f>VLOOKUP(C334,away!$B$2:$E$405,4,FALSE)</f>
        <v>0.71940000000000004</v>
      </c>
      <c r="H334" s="10">
        <f>VLOOKUP(A334,away!$A$2:$E$405,3,FALSE)</f>
        <v>1.1313</v>
      </c>
      <c r="I334" s="10">
        <f>VLOOKUP(C334,away!$B$2:$E$405,3,FALSE)</f>
        <v>0.60770000000000002</v>
      </c>
      <c r="J334" s="10">
        <f>VLOOKUP(B334,home!$B$2:$E$405,4,FALSE)</f>
        <v>0.99439999999999995</v>
      </c>
      <c r="K334" s="12">
        <f t="shared" si="502"/>
        <v>0.67440163071600012</v>
      </c>
      <c r="L334" s="12">
        <f t="shared" si="503"/>
        <v>0.68364106034399996</v>
      </c>
      <c r="M334" s="13">
        <f t="shared" si="504"/>
        <v>0.2571636333489542</v>
      </c>
      <c r="N334" s="13">
        <f t="shared" si="505"/>
        <v>0.17343157369138626</v>
      </c>
      <c r="O334" s="13">
        <f t="shared" si="506"/>
        <v>0.17580761898459465</v>
      </c>
      <c r="P334" s="13">
        <f t="shared" si="507"/>
        <v>0.11856494493550786</v>
      </c>
      <c r="Q334" s="13">
        <f t="shared" si="508"/>
        <v>5.8481268057556518E-2</v>
      </c>
      <c r="R334" s="13">
        <f t="shared" si="509"/>
        <v>6.0094653529591112E-2</v>
      </c>
      <c r="S334" s="13">
        <f t="shared" si="510"/>
        <v>1.3666051829035937E-2</v>
      </c>
      <c r="T334" s="13">
        <f t="shared" si="511"/>
        <v>3.998019610512963E-2</v>
      </c>
      <c r="U334" s="13">
        <f t="shared" si="512"/>
        <v>4.0527932337669277E-2</v>
      </c>
      <c r="V334" s="13">
        <f t="shared" si="513"/>
        <v>7.000794100950168E-4</v>
      </c>
      <c r="W334" s="13">
        <f t="shared" si="514"/>
        <v>1.3146620848118551E-2</v>
      </c>
      <c r="X334" s="13">
        <f t="shared" si="515"/>
        <v>8.9875698165483003E-3</v>
      </c>
      <c r="Y334" s="13">
        <f t="shared" si="516"/>
        <v>3.0721358796504047E-3</v>
      </c>
      <c r="Z334" s="13">
        <f t="shared" si="517"/>
        <v>1.3694390886658326E-2</v>
      </c>
      <c r="AA334" s="13">
        <f t="shared" si="518"/>
        <v>9.2355195456247062E-3</v>
      </c>
      <c r="AB334" s="13">
        <f t="shared" si="519"/>
        <v>3.1142247210393971E-3</v>
      </c>
      <c r="AC334" s="13">
        <f t="shared" si="520"/>
        <v>2.0173166503816632E-5</v>
      </c>
      <c r="AD334" s="13">
        <f t="shared" si="521"/>
        <v>2.2165256345940284E-3</v>
      </c>
      <c r="AE334" s="13">
        <f t="shared" si="522"/>
        <v>1.5153079351135188E-3</v>
      </c>
      <c r="AF334" s="13">
        <f t="shared" si="523"/>
        <v>5.1796336175434152E-4</v>
      </c>
      <c r="AG334" s="13">
        <f t="shared" si="524"/>
        <v>1.1803367394969366E-4</v>
      </c>
      <c r="AH334" s="13">
        <f t="shared" si="525"/>
        <v>2.3405119766300767E-3</v>
      </c>
      <c r="AI334" s="13">
        <f t="shared" si="526"/>
        <v>1.5784450937496525E-3</v>
      </c>
      <c r="AJ334" s="13">
        <f t="shared" si="527"/>
        <v>5.3225297261021772E-4</v>
      </c>
      <c r="AK334" s="13">
        <f t="shared" si="528"/>
        <v>1.196507575605898E-4</v>
      </c>
      <c r="AL334" s="13">
        <f t="shared" si="529"/>
        <v>3.7203244402046458E-7</v>
      </c>
      <c r="AM334" s="13">
        <f t="shared" si="530"/>
        <v>2.9896570049880609E-4</v>
      </c>
      <c r="AN334" s="13">
        <f t="shared" si="531"/>
        <v>2.0438522849549048E-4</v>
      </c>
      <c r="AO334" s="13">
        <f t="shared" si="532"/>
        <v>6.9863067163653916E-5</v>
      </c>
      <c r="AP334" s="13">
        <f t="shared" si="533"/>
        <v>1.5920420438214818E-5</v>
      </c>
      <c r="AQ334" s="13">
        <f t="shared" si="534"/>
        <v>2.7209632773758666E-6</v>
      </c>
      <c r="AR334" s="13">
        <f t="shared" si="535"/>
        <v>3.2001401789024341E-4</v>
      </c>
      <c r="AS334" s="13">
        <f t="shared" si="536"/>
        <v>2.1581797551715941E-4</v>
      </c>
      <c r="AT334" s="13">
        <f t="shared" si="537"/>
        <v>7.2773997313299046E-5</v>
      </c>
      <c r="AU334" s="13">
        <f t="shared" si="538"/>
        <v>1.6359634153936899E-5</v>
      </c>
      <c r="AV334" s="13">
        <f t="shared" si="539"/>
        <v>2.7582409878330533E-6</v>
      </c>
      <c r="AW334" s="13">
        <f t="shared" si="540"/>
        <v>4.7645848487248746E-9</v>
      </c>
      <c r="AX334" s="13">
        <f t="shared" si="541"/>
        <v>3.3603825990757674E-5</v>
      </c>
      <c r="AY334" s="13">
        <f t="shared" si="542"/>
        <v>2.297295523193684E-5</v>
      </c>
      <c r="AZ334" s="13">
        <f t="shared" si="543"/>
        <v>7.8526277369982705E-6</v>
      </c>
      <c r="BA334" s="13">
        <f t="shared" si="544"/>
        <v>1.7894595842027347E-6</v>
      </c>
      <c r="BB334" s="13">
        <f t="shared" si="545"/>
        <v>3.0583701189677268E-7</v>
      </c>
      <c r="BC334" s="13">
        <f t="shared" si="546"/>
        <v>4.1816547821110048E-8</v>
      </c>
      <c r="BD334" s="13">
        <f t="shared" si="547"/>
        <v>3.646245375257162E-5</v>
      </c>
      <c r="BE334" s="13">
        <f t="shared" si="548"/>
        <v>2.4590338270641041E-5</v>
      </c>
      <c r="BF334" s="13">
        <f t="shared" si="549"/>
        <v>8.2918821147891919E-6</v>
      </c>
      <c r="BG334" s="13">
        <f t="shared" si="550"/>
        <v>1.8640196066395561E-6</v>
      </c>
      <c r="BH334" s="13">
        <f t="shared" si="551"/>
        <v>3.1427446560107837E-7</v>
      </c>
      <c r="BI334" s="13">
        <f t="shared" si="552"/>
        <v>4.2389442418753361E-8</v>
      </c>
      <c r="BJ334" s="14">
        <f t="shared" si="553"/>
        <v>0.30212561690577844</v>
      </c>
      <c r="BK334" s="14">
        <f t="shared" si="554"/>
        <v>0.39013822767777284</v>
      </c>
      <c r="BL334" s="14">
        <f t="shared" si="555"/>
        <v>0.29405009914258473</v>
      </c>
      <c r="BM334" s="14">
        <f t="shared" si="556"/>
        <v>0.15644167387455671</v>
      </c>
      <c r="BN334" s="14">
        <f t="shared" si="557"/>
        <v>0.84354369254759054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1.5625</v>
      </c>
      <c r="F335" s="10">
        <f>VLOOKUP(B335,home!$B$2:$E$405,3,FALSE)</f>
        <v>1.28</v>
      </c>
      <c r="G335" s="10">
        <f>VLOOKUP(C335,away!$B$2:$E$405,4,FALSE)</f>
        <v>0.74670000000000003</v>
      </c>
      <c r="H335" s="10">
        <f>VLOOKUP(A335,away!$A$2:$E$405,3,FALSE)</f>
        <v>1.1561999999999999</v>
      </c>
      <c r="I335" s="10">
        <f>VLOOKUP(C335,away!$B$2:$E$405,3,FALSE)</f>
        <v>0.7208</v>
      </c>
      <c r="J335" s="10">
        <f>VLOOKUP(B335,home!$B$2:$E$405,4,FALSE)</f>
        <v>0.17299999999999999</v>
      </c>
      <c r="K335" s="12">
        <f t="shared" si="502"/>
        <v>1.4934000000000001</v>
      </c>
      <c r="L335" s="12">
        <f t="shared" si="503"/>
        <v>0.14417629007999999</v>
      </c>
      <c r="M335" s="13">
        <f t="shared" si="504"/>
        <v>0.19445076385950935</v>
      </c>
      <c r="N335" s="13">
        <f t="shared" si="505"/>
        <v>0.2903927707477913</v>
      </c>
      <c r="O335" s="13">
        <f t="shared" si="506"/>
        <v>2.8035189736486197E-2</v>
      </c>
      <c r="P335" s="13">
        <f t="shared" si="507"/>
        <v>4.1867752352468493E-2</v>
      </c>
      <c r="Q335" s="13">
        <f t="shared" si="508"/>
        <v>0.21683628191737581</v>
      </c>
      <c r="R335" s="13">
        <f t="shared" si="509"/>
        <v>2.0210048239477367E-3</v>
      </c>
      <c r="S335" s="13">
        <f t="shared" si="510"/>
        <v>2.2536664966691872E-3</v>
      </c>
      <c r="T335" s="13">
        <f t="shared" si="511"/>
        <v>3.1262650681588226E-2</v>
      </c>
      <c r="U335" s="13">
        <f t="shared" si="512"/>
        <v>3.01816860408355E-3</v>
      </c>
      <c r="V335" s="13">
        <f t="shared" si="513"/>
        <v>5.3915933893209599E-5</v>
      </c>
      <c r="W335" s="13">
        <f t="shared" si="514"/>
        <v>0.10794110113846965</v>
      </c>
      <c r="X335" s="13">
        <f t="shared" si="515"/>
        <v>1.5562547509294616E-2</v>
      </c>
      <c r="Y335" s="13">
        <f t="shared" si="516"/>
        <v>1.1218751820419211E-3</v>
      </c>
      <c r="Z335" s="13">
        <f t="shared" si="517"/>
        <v>9.7126992583522717E-5</v>
      </c>
      <c r="AA335" s="13">
        <f t="shared" si="518"/>
        <v>1.4504945072423285E-4</v>
      </c>
      <c r="AB335" s="13">
        <f t="shared" si="519"/>
        <v>1.0830842485578467E-4</v>
      </c>
      <c r="AC335" s="13">
        <f t="shared" si="520"/>
        <v>7.2554965948985992E-7</v>
      </c>
      <c r="AD335" s="13">
        <f t="shared" si="521"/>
        <v>4.0299810110047664E-2</v>
      </c>
      <c r="AE335" s="13">
        <f t="shared" si="522"/>
        <v>5.8102771125951485E-3</v>
      </c>
      <c r="AF335" s="13">
        <f t="shared" si="523"/>
        <v>4.1885209921535148E-4</v>
      </c>
      <c r="AG335" s="13">
        <f t="shared" si="524"/>
        <v>2.0129513919029816E-5</v>
      </c>
      <c r="AH335" s="13">
        <f t="shared" si="525"/>
        <v>3.5008523643299941E-6</v>
      </c>
      <c r="AI335" s="13">
        <f t="shared" si="526"/>
        <v>5.228172920890414E-6</v>
      </c>
      <c r="AJ335" s="13">
        <f t="shared" si="527"/>
        <v>3.9038767200288731E-6</v>
      </c>
      <c r="AK335" s="13">
        <f t="shared" si="528"/>
        <v>1.9433498312303723E-6</v>
      </c>
      <c r="AL335" s="13">
        <f t="shared" si="529"/>
        <v>6.2488072270853608E-9</v>
      </c>
      <c r="AM335" s="13">
        <f t="shared" si="530"/>
        <v>1.2036747283669019E-2</v>
      </c>
      <c r="AN335" s="13">
        <f t="shared" si="531"/>
        <v>1.7354135679899163E-3</v>
      </c>
      <c r="AO335" s="13">
        <f t="shared" si="532"/>
        <v>1.2510274499364101E-4</v>
      </c>
      <c r="AP335" s="13">
        <f t="shared" si="533"/>
        <v>6.0122832173358168E-6</v>
      </c>
      <c r="AQ335" s="13">
        <f t="shared" si="534"/>
        <v>2.1670717229643104E-7</v>
      </c>
      <c r="AR335" s="13">
        <f t="shared" si="535"/>
        <v>1.0094798120137909E-7</v>
      </c>
      <c r="AS335" s="13">
        <f t="shared" si="536"/>
        <v>1.5075571512613957E-7</v>
      </c>
      <c r="AT335" s="13">
        <f t="shared" si="537"/>
        <v>1.1256929248468842E-7</v>
      </c>
      <c r="AU335" s="13">
        <f t="shared" si="538"/>
        <v>5.6036993798877882E-8</v>
      </c>
      <c r="AV335" s="13">
        <f t="shared" si="539"/>
        <v>2.092141163481107E-8</v>
      </c>
      <c r="AW335" s="13">
        <f t="shared" si="540"/>
        <v>3.7373573004799325E-11</v>
      </c>
      <c r="AX335" s="13">
        <f t="shared" si="541"/>
        <v>2.995946398905222E-3</v>
      </c>
      <c r="AY335" s="13">
        <f t="shared" si="542"/>
        <v>4.3194443707269062E-4</v>
      </c>
      <c r="AZ335" s="13">
        <f t="shared" si="543"/>
        <v>3.1138073228917273E-5</v>
      </c>
      <c r="BA335" s="13">
        <f t="shared" si="544"/>
        <v>1.4964572927948861E-6</v>
      </c>
      <c r="BB335" s="13">
        <f t="shared" si="545"/>
        <v>5.393841518458174E-8</v>
      </c>
      <c r="BC335" s="13">
        <f t="shared" si="546"/>
        <v>1.5553281188215478E-9</v>
      </c>
      <c r="BD335" s="13">
        <f t="shared" si="547"/>
        <v>2.4257175701134006E-9</v>
      </c>
      <c r="BE335" s="13">
        <f t="shared" si="548"/>
        <v>3.6225666192073526E-9</v>
      </c>
      <c r="BF335" s="13">
        <f t="shared" si="549"/>
        <v>2.7049704945621305E-9</v>
      </c>
      <c r="BG335" s="13">
        <f t="shared" si="550"/>
        <v>1.3465343121930283E-9</v>
      </c>
      <c r="BH335" s="13">
        <f t="shared" si="551"/>
        <v>5.0272858545726739E-10</v>
      </c>
      <c r="BI335" s="13">
        <f t="shared" si="552"/>
        <v>1.501549739043764E-10</v>
      </c>
      <c r="BJ335" s="14">
        <f t="shared" si="553"/>
        <v>0.72703036945962374</v>
      </c>
      <c r="BK335" s="14">
        <f t="shared" si="554"/>
        <v>0.23905877487807967</v>
      </c>
      <c r="BL335" s="14">
        <f t="shared" si="555"/>
        <v>3.3342749276000797E-2</v>
      </c>
      <c r="BM335" s="14">
        <f t="shared" si="556"/>
        <v>0.22549331276900977</v>
      </c>
      <c r="BN335" s="14">
        <f t="shared" si="557"/>
        <v>0.77360376343757897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1.3125</v>
      </c>
      <c r="F336" s="10">
        <f>VLOOKUP(B336,home!$B$2:$E$405,3,FALSE)</f>
        <v>1.9810000000000001</v>
      </c>
      <c r="G336" s="10">
        <f>VLOOKUP(C336,away!$B$2:$E$405,4,FALSE)</f>
        <v>0.60950000000000004</v>
      </c>
      <c r="H336" s="10">
        <f>VLOOKUP(A336,away!$A$2:$E$405,3,FALSE)</f>
        <v>0.8125</v>
      </c>
      <c r="I336" s="10">
        <f>VLOOKUP(C336,away!$B$2:$E$405,3,FALSE)</f>
        <v>0.73850000000000005</v>
      </c>
      <c r="J336" s="10">
        <f>VLOOKUP(B336,home!$B$2:$E$405,4,FALSE)</f>
        <v>0.2462</v>
      </c>
      <c r="K336" s="12">
        <f t="shared" si="502"/>
        <v>1.58473809375</v>
      </c>
      <c r="L336" s="12">
        <f t="shared" si="503"/>
        <v>0.14772769375</v>
      </c>
      <c r="M336" s="13">
        <f t="shared" si="504"/>
        <v>0.17684780279929924</v>
      </c>
      <c r="N336" s="13">
        <f t="shared" si="505"/>
        <v>0.28025744989203732</v>
      </c>
      <c r="O336" s="13">
        <f t="shared" si="506"/>
        <v>2.6125318052295274E-2</v>
      </c>
      <c r="P336" s="13">
        <f t="shared" si="507"/>
        <v>4.1401786728806872E-2</v>
      </c>
      <c r="Q336" s="13">
        <f t="shared" si="508"/>
        <v>0.22206732845057175</v>
      </c>
      <c r="R336" s="13">
        <f t="shared" si="509"/>
        <v>1.9297164921754113E-3</v>
      </c>
      <c r="S336" s="13">
        <f t="shared" si="510"/>
        <v>2.4231400068381302E-3</v>
      </c>
      <c r="T336" s="13">
        <f t="shared" si="511"/>
        <v>3.280549428922673E-2</v>
      </c>
      <c r="U336" s="13">
        <f t="shared" si="512"/>
        <v>3.0580952352879977E-3</v>
      </c>
      <c r="V336" s="13">
        <f t="shared" si="513"/>
        <v>6.3031176581823938E-5</v>
      </c>
      <c r="W336" s="13">
        <f t="shared" si="514"/>
        <v>0.11730618492430471</v>
      </c>
      <c r="X336" s="13">
        <f t="shared" si="515"/>
        <v>1.7329372161478555E-2</v>
      </c>
      <c r="Y336" s="13">
        <f t="shared" si="516"/>
        <v>1.2800140917753398E-3</v>
      </c>
      <c r="Z336" s="13">
        <f t="shared" si="517"/>
        <v>9.5024188993471159E-5</v>
      </c>
      <c r="AA336" s="13">
        <f t="shared" si="518"/>
        <v>1.5058845212565319E-4</v>
      </c>
      <c r="AB336" s="13">
        <f t="shared" si="519"/>
        <v>1.1932162828118541E-4</v>
      </c>
      <c r="AC336" s="13">
        <f t="shared" si="520"/>
        <v>9.2226312993411325E-7</v>
      </c>
      <c r="AD336" s="13">
        <f t="shared" si="521"/>
        <v>4.6474894970506921E-2</v>
      </c>
      <c r="AE336" s="13">
        <f t="shared" si="522"/>
        <v>6.8656290512664631E-3</v>
      </c>
      <c r="AF336" s="13">
        <f t="shared" si="523"/>
        <v>5.071217729432975E-4</v>
      </c>
      <c r="AG336" s="13">
        <f t="shared" si="524"/>
        <v>2.4971976655774834E-5</v>
      </c>
      <c r="AH336" s="13">
        <f t="shared" si="525"/>
        <v>3.5094260726174061E-6</v>
      </c>
      <c r="AI336" s="13">
        <f t="shared" si="526"/>
        <v>5.5615211844762568E-6</v>
      </c>
      <c r="AJ336" s="13">
        <f t="shared" si="527"/>
        <v>4.4067772401185739E-6</v>
      </c>
      <c r="AK336" s="13">
        <f t="shared" si="528"/>
        <v>2.3278625876954641E-6</v>
      </c>
      <c r="AL336" s="13">
        <f t="shared" si="529"/>
        <v>8.6364299265188117E-9</v>
      </c>
      <c r="AM336" s="13">
        <f t="shared" si="530"/>
        <v>1.4730107292558525E-2</v>
      </c>
      <c r="AN336" s="13">
        <f t="shared" si="531"/>
        <v>2.1760447790197279E-3</v>
      </c>
      <c r="AO336" s="13">
        <f t="shared" si="532"/>
        <v>1.6073103835065637E-4</v>
      </c>
      <c r="AP336" s="13">
        <f t="shared" si="533"/>
        <v>7.9148085365284237E-6</v>
      </c>
      <c r="AQ336" s="13">
        <f t="shared" si="534"/>
        <v>2.9230910289353911E-7</v>
      </c>
      <c r="AR336" s="13">
        <f t="shared" si="535"/>
        <v>1.0368788401877806E-7</v>
      </c>
      <c r="AS336" s="13">
        <f t="shared" si="536"/>
        <v>1.6431813966488942E-7</v>
      </c>
      <c r="AT336" s="13">
        <f t="shared" si="537"/>
        <v>1.3020060771054157E-7</v>
      </c>
      <c r="AU336" s="13">
        <f t="shared" si="538"/>
        <v>6.8777954289431728E-8</v>
      </c>
      <c r="AV336" s="13">
        <f t="shared" si="539"/>
        <v>2.7248761043164675E-8</v>
      </c>
      <c r="AW336" s="13">
        <f t="shared" si="540"/>
        <v>5.6163112552179464E-11</v>
      </c>
      <c r="AX336" s="13">
        <f t="shared" si="541"/>
        <v>3.8905603585903618E-3</v>
      </c>
      <c r="AY336" s="13">
        <f t="shared" si="542"/>
        <v>5.7474350916972717E-4</v>
      </c>
      <c r="AZ336" s="13">
        <f t="shared" si="543"/>
        <v>4.2452766553712886E-5</v>
      </c>
      <c r="BA336" s="13">
        <f t="shared" si="544"/>
        <v>2.0904830987623805E-6</v>
      </c>
      <c r="BB336" s="13">
        <f t="shared" si="545"/>
        <v>7.720556175087997E-8</v>
      </c>
      <c r="BC336" s="13">
        <f t="shared" si="546"/>
        <v>2.2810799164261457E-9</v>
      </c>
      <c r="BD336" s="13">
        <f t="shared" si="547"/>
        <v>2.5529286626519237E-9</v>
      </c>
      <c r="BE336" s="13">
        <f t="shared" si="548"/>
        <v>4.0457233023307458E-9</v>
      </c>
      <c r="BF336" s="13">
        <f t="shared" si="549"/>
        <v>3.2057059169877913E-9</v>
      </c>
      <c r="BG336" s="13">
        <f t="shared" si="550"/>
        <v>1.6934014280034424E-9</v>
      </c>
      <c r="BH336" s="13">
        <f t="shared" si="551"/>
        <v>6.7089943774192599E-10</v>
      </c>
      <c r="BI336" s="13">
        <f t="shared" si="552"/>
        <v>2.1263997921301738E-10</v>
      </c>
      <c r="BJ336" s="14">
        <f t="shared" si="553"/>
        <v>0.7465034784123894</v>
      </c>
      <c r="BK336" s="14">
        <f t="shared" si="554"/>
        <v>0.22131143512025564</v>
      </c>
      <c r="BL336" s="14">
        <f t="shared" si="555"/>
        <v>3.139935206189589E-2</v>
      </c>
      <c r="BM336" s="14">
        <f t="shared" si="556"/>
        <v>0.25010514391534194</v>
      </c>
      <c r="BN336" s="14">
        <f t="shared" si="557"/>
        <v>0.74862940241518594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1.3125</v>
      </c>
      <c r="F337" s="10">
        <f>VLOOKUP(B337,home!$B$2:$E$405,3,FALSE)</f>
        <v>1.8503000000000001</v>
      </c>
      <c r="G337" s="10">
        <f>VLOOKUP(C337,away!$B$2:$E$405,4,FALSE)</f>
        <v>1.2698</v>
      </c>
      <c r="H337" s="10">
        <f>VLOOKUP(A337,away!$A$2:$E$405,3,FALSE)</f>
        <v>0.8125</v>
      </c>
      <c r="I337" s="10">
        <f>VLOOKUP(C337,away!$B$2:$E$405,3,FALSE)</f>
        <v>1.4359</v>
      </c>
      <c r="J337" s="10">
        <f>VLOOKUP(B337,home!$B$2:$E$405,4,FALSE)</f>
        <v>0.52749999999999997</v>
      </c>
      <c r="K337" s="12">
        <f t="shared" si="502"/>
        <v>3.0837331087500006</v>
      </c>
      <c r="L337" s="12">
        <f t="shared" si="503"/>
        <v>0.61541776562499995</v>
      </c>
      <c r="M337" s="13">
        <f t="shared" si="504"/>
        <v>2.4744528765737399E-2</v>
      </c>
      <c r="N337" s="13">
        <f t="shared" si="505"/>
        <v>7.6305522615321211E-2</v>
      </c>
      <c r="O337" s="13">
        <f t="shared" si="506"/>
        <v>1.5228222604453646E-2</v>
      </c>
      <c r="P337" s="13">
        <f t="shared" si="507"/>
        <v>4.6959774232768876E-2</v>
      </c>
      <c r="Q337" s="13">
        <f t="shared" si="508"/>
        <v>0.11765293323466899</v>
      </c>
      <c r="R337" s="13">
        <f t="shared" si="509"/>
        <v>4.6858593648364897E-3</v>
      </c>
      <c r="S337" s="13">
        <f t="shared" si="510"/>
        <v>2.2279878684193111E-2</v>
      </c>
      <c r="T337" s="13">
        <f t="shared" si="511"/>
        <v>7.2405705290507286E-2</v>
      </c>
      <c r="U337" s="13">
        <f t="shared" si="512"/>
        <v>1.4449939666292532E-2</v>
      </c>
      <c r="V337" s="13">
        <f t="shared" si="513"/>
        <v>4.6980444887135949E-3</v>
      </c>
      <c r="W337" s="13">
        <f t="shared" si="514"/>
        <v>0.12093674851910069</v>
      </c>
      <c r="X337" s="13">
        <f t="shared" si="515"/>
        <v>7.4426623555577456E-2</v>
      </c>
      <c r="Y337" s="13">
        <f t="shared" si="516"/>
        <v>2.2901733185793232E-2</v>
      </c>
      <c r="Z337" s="13">
        <f t="shared" si="517"/>
        <v>9.6125370011355146E-4</v>
      </c>
      <c r="AA337" s="13">
        <f t="shared" si="518"/>
        <v>2.9642498609486027E-3</v>
      </c>
      <c r="AB337" s="13">
        <f t="shared" si="519"/>
        <v>4.5704777194073972E-3</v>
      </c>
      <c r="AC337" s="13">
        <f t="shared" si="520"/>
        <v>5.5724214485490509E-4</v>
      </c>
      <c r="AD337" s="13">
        <f t="shared" si="521"/>
        <v>9.3234163868230857E-2</v>
      </c>
      <c r="AE337" s="13">
        <f t="shared" si="522"/>
        <v>5.7377960807701738E-2</v>
      </c>
      <c r="AF337" s="13">
        <f t="shared" si="523"/>
        <v>1.7655708218197307E-2</v>
      </c>
      <c r="AG337" s="13">
        <f t="shared" si="524"/>
        <v>3.6218788340566456E-3</v>
      </c>
      <c r="AH337" s="13">
        <f t="shared" si="525"/>
        <v>1.4789315108066137E-4</v>
      </c>
      <c r="AI337" s="13">
        <f t="shared" si="526"/>
        <v>4.5606300654480136E-4</v>
      </c>
      <c r="AJ337" s="13">
        <f t="shared" si="527"/>
        <v>7.0318829647913626E-4</v>
      </c>
      <c r="AK337" s="13">
        <f t="shared" si="528"/>
        <v>7.2281501051274131E-4</v>
      </c>
      <c r="AL337" s="13">
        <f t="shared" si="529"/>
        <v>4.2301012176241264E-5</v>
      </c>
      <c r="AM337" s="13">
        <f t="shared" si="530"/>
        <v>5.7501855597417308E-2</v>
      </c>
      <c r="AN337" s="13">
        <f t="shared" si="531"/>
        <v>3.5387663491053954E-2</v>
      </c>
      <c r="AO337" s="13">
        <f t="shared" si="532"/>
        <v>1.0889098398176903E-2</v>
      </c>
      <c r="AP337" s="13">
        <f t="shared" si="533"/>
        <v>2.2337815352922656E-3</v>
      </c>
      <c r="AQ337" s="13">
        <f t="shared" si="534"/>
        <v>3.4367721033598693E-4</v>
      </c>
      <c r="AR337" s="13">
        <f t="shared" si="535"/>
        <v>1.820321451786024E-5</v>
      </c>
      <c r="AS337" s="13">
        <f t="shared" si="536"/>
        <v>5.6133855294404304E-5</v>
      </c>
      <c r="AT337" s="13">
        <f t="shared" si="537"/>
        <v>8.6550914046568052E-5</v>
      </c>
      <c r="AU337" s="13">
        <f t="shared" si="538"/>
        <v>8.8966639745992457E-5</v>
      </c>
      <c r="AV337" s="13">
        <f t="shared" si="539"/>
        <v>6.8587343139737679E-5</v>
      </c>
      <c r="AW337" s="13">
        <f t="shared" si="540"/>
        <v>2.2299497221072295E-6</v>
      </c>
      <c r="AX337" s="13">
        <f t="shared" si="541"/>
        <v>2.9553395986719556E-2</v>
      </c>
      <c r="AY337" s="13">
        <f t="shared" si="542"/>
        <v>1.8187684924777792E-2</v>
      </c>
      <c r="AZ337" s="13">
        <f t="shared" si="543"/>
        <v>5.5965122091491204E-3</v>
      </c>
      <c r="BA337" s="13">
        <f t="shared" si="544"/>
        <v>1.1480643463491948E-3</v>
      </c>
      <c r="BB337" s="13">
        <f t="shared" si="545"/>
        <v>1.7663479870598685E-4</v>
      </c>
      <c r="BC337" s="13">
        <f t="shared" si="546"/>
        <v>2.1740838630252023E-5</v>
      </c>
      <c r="BD337" s="13">
        <f t="shared" si="547"/>
        <v>1.8670969342956841E-6</v>
      </c>
      <c r="BE337" s="13">
        <f t="shared" si="548"/>
        <v>5.7576286335332256E-6</v>
      </c>
      <c r="BF337" s="13">
        <f t="shared" si="549"/>
        <v>8.8774950225567184E-6</v>
      </c>
      <c r="BG337" s="13">
        <f t="shared" si="550"/>
        <v>9.1252751079404938E-6</v>
      </c>
      <c r="BH337" s="13">
        <f t="shared" si="551"/>
        <v>7.034978244202085E-6</v>
      </c>
      <c r="BI337" s="13">
        <f t="shared" si="552"/>
        <v>4.3387990661963834E-6</v>
      </c>
      <c r="BJ337" s="14">
        <f t="shared" si="553"/>
        <v>0.81755908746576367</v>
      </c>
      <c r="BK337" s="14">
        <f t="shared" si="554"/>
        <v>0.11746945425322192</v>
      </c>
      <c r="BL337" s="14">
        <f t="shared" si="555"/>
        <v>4.4284151920309295E-2</v>
      </c>
      <c r="BM337" s="14">
        <f t="shared" si="556"/>
        <v>0.67651165154656623</v>
      </c>
      <c r="BN337" s="14">
        <f t="shared" si="557"/>
        <v>0.28557684081778661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1.3523000000000001</v>
      </c>
      <c r="F338" s="10">
        <f>VLOOKUP(B338,home!$B$2:$E$405,3,FALSE)</f>
        <v>1.6269</v>
      </c>
      <c r="G338" s="10">
        <f>VLOOKUP(C338,away!$B$2:$E$405,4,FALSE)</f>
        <v>1.2941</v>
      </c>
      <c r="H338" s="10">
        <f>VLOOKUP(A338,away!$A$2:$E$405,3,FALSE)</f>
        <v>1.1932</v>
      </c>
      <c r="I338" s="10">
        <f>VLOOKUP(C338,away!$B$2:$E$405,3,FALSE)</f>
        <v>0.20949999999999999</v>
      </c>
      <c r="J338" s="10">
        <f>VLOOKUP(B338,home!$B$2:$E$405,4,FALSE)</f>
        <v>0.67049999999999998</v>
      </c>
      <c r="K338" s="12">
        <f t="shared" si="502"/>
        <v>2.8470935954670002</v>
      </c>
      <c r="L338" s="12">
        <f t="shared" si="503"/>
        <v>0.16760850569999999</v>
      </c>
      <c r="M338" s="13">
        <f t="shared" si="504"/>
        <v>4.9060448360642751E-2</v>
      </c>
      <c r="N338" s="13">
        <f t="shared" si="505"/>
        <v>0.13967968831832547</v>
      </c>
      <c r="O338" s="13">
        <f t="shared" si="506"/>
        <v>8.2229484386993432E-3</v>
      </c>
      <c r="P338" s="13">
        <f t="shared" si="507"/>
        <v>2.3411503835676271E-2</v>
      </c>
      <c r="Q338" s="13">
        <f t="shared" si="508"/>
        <v>0.19884057301396565</v>
      </c>
      <c r="R338" s="13">
        <f t="shared" si="509"/>
        <v>6.8911805012927243E-4</v>
      </c>
      <c r="S338" s="13">
        <f t="shared" si="510"/>
        <v>2.7929754525418296E-3</v>
      </c>
      <c r="T338" s="13">
        <f t="shared" si="511"/>
        <v>3.3327371315402518E-2</v>
      </c>
      <c r="U338" s="13">
        <f t="shared" si="512"/>
        <v>1.9619835870437587E-3</v>
      </c>
      <c r="V338" s="13">
        <f t="shared" si="513"/>
        <v>1.4808886611668249E-4</v>
      </c>
      <c r="W338" s="13">
        <f t="shared" si="514"/>
        <v>0.18870590731568335</v>
      </c>
      <c r="X338" s="13">
        <f t="shared" si="515"/>
        <v>3.1628715141944375E-2</v>
      </c>
      <c r="Y338" s="13">
        <f t="shared" si="516"/>
        <v>2.6506208410761295E-3</v>
      </c>
      <c r="Z338" s="13">
        <f t="shared" si="517"/>
        <v>3.8500682211021697E-5</v>
      </c>
      <c r="AA338" s="13">
        <f t="shared" si="518"/>
        <v>1.0961504574411016E-4</v>
      </c>
      <c r="AB338" s="13">
        <f t="shared" si="519"/>
        <v>1.5604214735243918E-4</v>
      </c>
      <c r="AC338" s="13">
        <f t="shared" si="520"/>
        <v>4.4167236197398653E-6</v>
      </c>
      <c r="AD338" s="13">
        <f t="shared" si="521"/>
        <v>0.13431584503631785</v>
      </c>
      <c r="AE338" s="13">
        <f t="shared" si="522"/>
        <v>2.2512478078369993E-2</v>
      </c>
      <c r="AF338" s="13">
        <f t="shared" si="523"/>
        <v>1.8866414051598006E-3</v>
      </c>
      <c r="AG338" s="13">
        <f t="shared" si="524"/>
        <v>1.054057155701942E-4</v>
      </c>
      <c r="AH338" s="13">
        <f t="shared" si="525"/>
        <v>1.6132604534549785E-6</v>
      </c>
      <c r="AI338" s="13">
        <f t="shared" si="526"/>
        <v>4.5931035048518586E-6</v>
      </c>
      <c r="AJ338" s="13">
        <f t="shared" si="527"/>
        <v>6.5384977859903806E-6</v>
      </c>
      <c r="AK338" s="13">
        <f t="shared" si="528"/>
        <v>6.2052383901561243E-6</v>
      </c>
      <c r="AL338" s="13">
        <f t="shared" si="529"/>
        <v>8.4305908665615084E-8</v>
      </c>
      <c r="AM338" s="13">
        <f t="shared" si="530"/>
        <v>7.6481956434527723E-2</v>
      </c>
      <c r="AN338" s="13">
        <f t="shared" si="531"/>
        <v>1.2819026431003688E-2</v>
      </c>
      <c r="AO338" s="13">
        <f t="shared" si="532"/>
        <v>1.0742889323146661E-3</v>
      </c>
      <c r="AP338" s="13">
        <f t="shared" si="533"/>
        <v>6.0019987545103238E-5</v>
      </c>
      <c r="AQ338" s="13">
        <f t="shared" si="534"/>
        <v>2.5149651061418394E-6</v>
      </c>
      <c r="AR338" s="13">
        <f t="shared" si="535"/>
        <v>5.4079234781698648E-8</v>
      </c>
      <c r="AS338" s="13">
        <f t="shared" si="536"/>
        <v>1.5396864299473047E-7</v>
      </c>
      <c r="AT338" s="13">
        <f t="shared" si="537"/>
        <v>2.1918156868652113E-7</v>
      </c>
      <c r="AU338" s="13">
        <f t="shared" si="538"/>
        <v>2.0801014681726823E-7</v>
      </c>
      <c r="AV338" s="13">
        <f t="shared" si="539"/>
        <v>1.4805608919889871E-7</v>
      </c>
      <c r="AW338" s="13">
        <f t="shared" si="540"/>
        <v>1.1175148719858427E-9</v>
      </c>
      <c r="AX338" s="13">
        <f t="shared" si="541"/>
        <v>3.6291881388921657E-2</v>
      </c>
      <c r="AY338" s="13">
        <f t="shared" si="542"/>
        <v>6.0828280086387973E-3</v>
      </c>
      <c r="AZ338" s="13">
        <f t="shared" si="543"/>
        <v>5.0976685647902771E-4</v>
      </c>
      <c r="BA338" s="13">
        <f t="shared" si="544"/>
        <v>2.8480420356612079E-5</v>
      </c>
      <c r="BB338" s="13">
        <f t="shared" si="545"/>
        <v>1.193390174419902E-6</v>
      </c>
      <c r="BC338" s="13">
        <f t="shared" si="546"/>
        <v>4.0004468770316415E-8</v>
      </c>
      <c r="BD338" s="13">
        <f t="shared" si="547"/>
        <v>1.5106899551933307E-9</v>
      </c>
      <c r="BE338" s="13">
        <f t="shared" si="548"/>
        <v>4.3010756961672612E-9</v>
      </c>
      <c r="BF338" s="13">
        <f t="shared" si="549"/>
        <v>6.1227825340882915E-9</v>
      </c>
      <c r="BG338" s="13">
        <f t="shared" si="550"/>
        <v>5.8107116464133273E-9</v>
      </c>
      <c r="BH338" s="13">
        <f t="shared" si="551"/>
        <v>4.1359099784022241E-9</v>
      </c>
      <c r="BI338" s="13">
        <f t="shared" si="552"/>
        <v>2.3550645621874059E-9</v>
      </c>
      <c r="BJ338" s="14">
        <f t="shared" si="553"/>
        <v>0.88700524300135197</v>
      </c>
      <c r="BK338" s="14">
        <f t="shared" si="554"/>
        <v>8.150034555314474E-2</v>
      </c>
      <c r="BL338" s="14">
        <f t="shared" si="555"/>
        <v>1.1159464901020228E-2</v>
      </c>
      <c r="BM338" s="14">
        <f t="shared" si="556"/>
        <v>0.55371644722916513</v>
      </c>
      <c r="BN338" s="14">
        <f t="shared" si="557"/>
        <v>0.41990428001743874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1.5163</v>
      </c>
      <c r="F339" s="10">
        <f>VLOOKUP(B339,home!$B$2:$E$405,3,FALSE)</f>
        <v>1.2589999999999999</v>
      </c>
      <c r="G339" s="10">
        <f>VLOOKUP(C339,away!$B$2:$E$405,4,FALSE)</f>
        <v>0.83940000000000003</v>
      </c>
      <c r="H339" s="10">
        <f>VLOOKUP(A339,away!$A$2:$E$405,3,FALSE)</f>
        <v>1.0435000000000001</v>
      </c>
      <c r="I339" s="10">
        <f>VLOOKUP(C339,away!$B$2:$E$405,3,FALSE)</f>
        <v>1.0454000000000001</v>
      </c>
      <c r="J339" s="10">
        <f>VLOOKUP(B339,home!$B$2:$E$405,4,FALSE)</f>
        <v>0.87119999999999997</v>
      </c>
      <c r="K339" s="12">
        <f t="shared" si="502"/>
        <v>1.60243281498</v>
      </c>
      <c r="L339" s="12">
        <f t="shared" si="503"/>
        <v>0.95037021288000012</v>
      </c>
      <c r="M339" s="13">
        <f t="shared" si="504"/>
        <v>7.7863107372060494E-2</v>
      </c>
      <c r="N339" s="13">
        <f t="shared" si="505"/>
        <v>0.1247703983293009</v>
      </c>
      <c r="O339" s="13">
        <f t="shared" si="506"/>
        <v>7.3998777928683424E-2</v>
      </c>
      <c r="P339" s="13">
        <f t="shared" si="507"/>
        <v>0.11857807002134008</v>
      </c>
      <c r="Q339" s="13">
        <f t="shared" si="508"/>
        <v>9.9968090310498775E-2</v>
      </c>
      <c r="R339" s="13">
        <f t="shared" si="509"/>
        <v>3.5163117166471365E-2</v>
      </c>
      <c r="S339" s="13">
        <f t="shared" si="510"/>
        <v>4.5145766604195531E-2</v>
      </c>
      <c r="T339" s="13">
        <f t="shared" si="511"/>
        <v>9.5006695269595778E-2</v>
      </c>
      <c r="U339" s="13">
        <f t="shared" si="512"/>
        <v>5.6346532824540274E-2</v>
      </c>
      <c r="V339" s="13">
        <f t="shared" si="513"/>
        <v>7.6391874780657142E-3</v>
      </c>
      <c r="W339" s="13">
        <f t="shared" si="514"/>
        <v>5.3397382788142489E-2</v>
      </c>
      <c r="X339" s="13">
        <f t="shared" si="515"/>
        <v>5.0747282047601823E-2</v>
      </c>
      <c r="Y339" s="13">
        <f t="shared" si="516"/>
        <v>2.4114352621330382E-2</v>
      </c>
      <c r="Z339" s="13">
        <f t="shared" si="517"/>
        <v>1.1139326382341261E-2</v>
      </c>
      <c r="AA339" s="13">
        <f t="shared" si="518"/>
        <v>1.7850022131836087E-2</v>
      </c>
      <c r="AB339" s="13">
        <f t="shared" si="519"/>
        <v>1.4301730606086702E-2</v>
      </c>
      <c r="AC339" s="13">
        <f t="shared" si="520"/>
        <v>7.2710952132291646E-4</v>
      </c>
      <c r="AD339" s="13">
        <f t="shared" si="521"/>
        <v>2.1391429603441932E-2</v>
      </c>
      <c r="AE339" s="13">
        <f t="shared" si="522"/>
        <v>2.0329777506030641E-2</v>
      </c>
      <c r="AF339" s="13">
        <f t="shared" si="523"/>
        <v>9.6604074881046914E-3</v>
      </c>
      <c r="AG339" s="13">
        <f t="shared" si="524"/>
        <v>3.0603211736592007E-3</v>
      </c>
      <c r="AH339" s="13">
        <f t="shared" si="525"/>
        <v>2.6466209963313656E-3</v>
      </c>
      <c r="AI339" s="13">
        <f t="shared" si="526"/>
        <v>4.2410323333364423E-3</v>
      </c>
      <c r="AJ339" s="13">
        <f t="shared" si="527"/>
        <v>3.3979846901647571E-3</v>
      </c>
      <c r="AK339" s="13">
        <f t="shared" si="528"/>
        <v>1.8150140574398855E-3</v>
      </c>
      <c r="AL339" s="13">
        <f t="shared" si="529"/>
        <v>4.429273202294507E-5</v>
      </c>
      <c r="AM339" s="13">
        <f t="shared" si="530"/>
        <v>6.8556657511779891E-3</v>
      </c>
      <c r="AN339" s="13">
        <f t="shared" si="531"/>
        <v>6.5154205193811501E-3</v>
      </c>
      <c r="AO339" s="13">
        <f t="shared" si="532"/>
        <v>3.0960307930034928E-3</v>
      </c>
      <c r="AP339" s="13">
        <f t="shared" si="533"/>
        <v>9.8079181460992179E-4</v>
      </c>
      <c r="AQ339" s="13">
        <f t="shared" si="534"/>
        <v>2.3302883141044817E-4</v>
      </c>
      <c r="AR339" s="13">
        <f t="shared" si="535"/>
        <v>5.0305395193922379E-4</v>
      </c>
      <c r="AS339" s="13">
        <f t="shared" si="536"/>
        <v>8.0611016029278389E-4</v>
      </c>
      <c r="AT339" s="13">
        <f t="shared" si="537"/>
        <v>6.4586868667097243E-4</v>
      </c>
      <c r="AU339" s="13">
        <f t="shared" si="538"/>
        <v>3.4498705922986748E-4</v>
      </c>
      <c r="AV339" s="13">
        <f t="shared" si="539"/>
        <v>1.3820464611334705E-4</v>
      </c>
      <c r="AW339" s="13">
        <f t="shared" si="540"/>
        <v>1.8737110325620059E-6</v>
      </c>
      <c r="AX339" s="13">
        <f t="shared" si="541"/>
        <v>1.8309572947036873E-3</v>
      </c>
      <c r="AY339" s="13">
        <f t="shared" si="542"/>
        <v>1.7400872739417321E-3</v>
      </c>
      <c r="AZ339" s="13">
        <f t="shared" si="543"/>
        <v>8.2686355648289162E-4</v>
      </c>
      <c r="BA339" s="13">
        <f t="shared" si="544"/>
        <v>2.6194216473245324E-4</v>
      </c>
      <c r="BB339" s="13">
        <f t="shared" si="545"/>
        <v>6.2235507714757392E-5</v>
      </c>
      <c r="BC339" s="13">
        <f t="shared" si="546"/>
        <v>1.1829354543113778E-5</v>
      </c>
      <c r="BD339" s="13">
        <f t="shared" si="547"/>
        <v>7.9681248565767549E-5</v>
      </c>
      <c r="BE339" s="13">
        <f t="shared" si="548"/>
        <v>1.2768384744036399E-4</v>
      </c>
      <c r="BF339" s="13">
        <f t="shared" si="549"/>
        <v>1.0230239354066968E-4</v>
      </c>
      <c r="BG339" s="13">
        <f t="shared" si="550"/>
        <v>5.4644237486855716E-5</v>
      </c>
      <c r="BH339" s="13">
        <f t="shared" si="551"/>
        <v>2.189092982462445E-5</v>
      </c>
      <c r="BI339" s="13">
        <f t="shared" si="552"/>
        <v>7.0157488602805164E-6</v>
      </c>
      <c r="BJ339" s="14">
        <f t="shared" si="553"/>
        <v>0.52486098999940822</v>
      </c>
      <c r="BK339" s="14">
        <f t="shared" si="554"/>
        <v>0.25173762100294939</v>
      </c>
      <c r="BL339" s="14">
        <f t="shared" si="555"/>
        <v>0.21259227564485506</v>
      </c>
      <c r="BM339" s="14">
        <f t="shared" si="556"/>
        <v>0.46825043833828983</v>
      </c>
      <c r="BN339" s="14">
        <f t="shared" si="557"/>
        <v>0.53034156112835507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1.5163</v>
      </c>
      <c r="F340" s="10">
        <f>VLOOKUP(B340,home!$B$2:$E$405,3,FALSE)</f>
        <v>0.65949999999999998</v>
      </c>
      <c r="G340" s="10">
        <f>VLOOKUP(C340,away!$B$2:$E$405,4,FALSE)</f>
        <v>1.3740000000000001</v>
      </c>
      <c r="H340" s="10">
        <f>VLOOKUP(A340,away!$A$2:$E$405,3,FALSE)</f>
        <v>1.0435000000000001</v>
      </c>
      <c r="I340" s="10">
        <f>VLOOKUP(C340,away!$B$2:$E$405,3,FALSE)</f>
        <v>1.0382</v>
      </c>
      <c r="J340" s="10">
        <f>VLOOKUP(B340,home!$B$2:$E$405,4,FALSE)</f>
        <v>1.0454000000000001</v>
      </c>
      <c r="K340" s="12">
        <f t="shared" si="502"/>
        <v>1.3739997938999999</v>
      </c>
      <c r="L340" s="12">
        <f t="shared" si="503"/>
        <v>1.1325463211800004</v>
      </c>
      <c r="M340" s="13">
        <f t="shared" si="504"/>
        <v>8.1549415682896892E-2</v>
      </c>
      <c r="N340" s="13">
        <f t="shared" si="505"/>
        <v>0.11204888034096576</v>
      </c>
      <c r="O340" s="13">
        <f t="shared" si="506"/>
        <v>9.2358490726043518E-2</v>
      </c>
      <c r="P340" s="13">
        <f t="shared" si="507"/>
        <v>0.12690054722249886</v>
      </c>
      <c r="Q340" s="13">
        <f t="shared" si="508"/>
        <v>7.6977569247606376E-2</v>
      </c>
      <c r="R340" s="13">
        <f t="shared" si="509"/>
        <v>5.2300134450758894E-2</v>
      </c>
      <c r="S340" s="13">
        <f t="shared" si="510"/>
        <v>4.9368069502756275E-2</v>
      </c>
      <c r="T340" s="13">
        <f t="shared" si="511"/>
        <v>8.7180662864755329E-2</v>
      </c>
      <c r="U340" s="13">
        <f t="shared" si="512"/>
        <v>7.1860373956285015E-2</v>
      </c>
      <c r="V340" s="13">
        <f t="shared" si="513"/>
        <v>8.5358402124871714E-3</v>
      </c>
      <c r="W340" s="13">
        <f t="shared" si="514"/>
        <v>3.5255721427044716E-2</v>
      </c>
      <c r="X340" s="13">
        <f t="shared" si="515"/>
        <v>3.9928737602746414E-2</v>
      </c>
      <c r="Y340" s="13">
        <f t="shared" si="516"/>
        <v>2.2610572440676005E-2</v>
      </c>
      <c r="Z340" s="13">
        <f t="shared" si="517"/>
        <v>1.9744108289808798E-2</v>
      </c>
      <c r="AA340" s="13">
        <f t="shared" si="518"/>
        <v>2.7128400720936571E-2</v>
      </c>
      <c r="AB340" s="13">
        <f t="shared" si="519"/>
        <v>1.8637208499701734E-2</v>
      </c>
      <c r="AC340" s="13">
        <f t="shared" si="520"/>
        <v>8.301736322216906E-4</v>
      </c>
      <c r="AD340" s="13">
        <f t="shared" si="521"/>
        <v>1.2110338493638805E-2</v>
      </c>
      <c r="AE340" s="13">
        <f t="shared" si="522"/>
        <v>1.3715519309215178E-2</v>
      </c>
      <c r="AF340" s="13">
        <f t="shared" si="523"/>
        <v>7.7667304683624568E-3</v>
      </c>
      <c r="AG340" s="13">
        <f t="shared" si="524"/>
        <v>2.9320606731801746E-3</v>
      </c>
      <c r="AH340" s="13">
        <f t="shared" si="525"/>
        <v>5.5902793021506266E-3</v>
      </c>
      <c r="AI340" s="13">
        <f t="shared" si="526"/>
        <v>7.6810426089983968E-3</v>
      </c>
      <c r="AJ340" s="13">
        <f t="shared" si="527"/>
        <v>5.2768754808504587E-3</v>
      </c>
      <c r="AK340" s="13">
        <f t="shared" si="528"/>
        <v>2.4168086077081649E-3</v>
      </c>
      <c r="AL340" s="13">
        <f t="shared" si="529"/>
        <v>5.1673938966415726E-5</v>
      </c>
      <c r="AM340" s="13">
        <f t="shared" si="530"/>
        <v>3.3279205188637894E-3</v>
      </c>
      <c r="AN340" s="13">
        <f t="shared" si="531"/>
        <v>3.769024140818623E-3</v>
      </c>
      <c r="AO340" s="13">
        <f t="shared" si="532"/>
        <v>2.134297212561372E-3</v>
      </c>
      <c r="AP340" s="13">
        <f t="shared" si="533"/>
        <v>8.0573015213037053E-4</v>
      </c>
      <c r="AQ340" s="13">
        <f t="shared" si="534"/>
        <v>2.2813167991476334E-4</v>
      </c>
      <c r="AR340" s="13">
        <f t="shared" si="535"/>
        <v>1.2662500516038785E-3</v>
      </c>
      <c r="AS340" s="13">
        <f t="shared" si="536"/>
        <v>1.7398273099295935E-3</v>
      </c>
      <c r="AT340" s="13">
        <f t="shared" si="537"/>
        <v>1.1952611826324265E-3</v>
      </c>
      <c r="AU340" s="13">
        <f t="shared" si="538"/>
        <v>5.4742953953120822E-4</v>
      </c>
      <c r="AV340" s="13">
        <f t="shared" si="539"/>
        <v>1.8804201862266287E-4</v>
      </c>
      <c r="AW340" s="13">
        <f t="shared" si="540"/>
        <v>2.2336324400051398E-6</v>
      </c>
      <c r="AX340" s="13">
        <f t="shared" si="541"/>
        <v>7.6209368450573859E-4</v>
      </c>
      <c r="AY340" s="13">
        <f t="shared" si="542"/>
        <v>8.6310639878148612E-4</v>
      </c>
      <c r="AZ340" s="13">
        <f t="shared" si="543"/>
        <v>4.8875398836344531E-4</v>
      </c>
      <c r="BA340" s="13">
        <f t="shared" si="544"/>
        <v>1.8451217716102428E-4</v>
      </c>
      <c r="BB340" s="13">
        <f t="shared" si="545"/>
        <v>5.2242146864157641E-5</v>
      </c>
      <c r="BC340" s="13">
        <f t="shared" si="546"/>
        <v>1.1833330248309407E-5</v>
      </c>
      <c r="BD340" s="13">
        <f t="shared" si="547"/>
        <v>2.3901447293965972E-4</v>
      </c>
      <c r="BE340" s="13">
        <f t="shared" si="548"/>
        <v>3.2840583655820957E-4</v>
      </c>
      <c r="BF340" s="13">
        <f t="shared" si="549"/>
        <v>2.2561477587326856E-4</v>
      </c>
      <c r="BG340" s="13">
        <f t="shared" si="550"/>
        <v>1.0333155185022192E-4</v>
      </c>
      <c r="BH340" s="13">
        <f t="shared" si="551"/>
        <v>3.5494382736392996E-5</v>
      </c>
      <c r="BI340" s="13">
        <f t="shared" si="552"/>
        <v>9.7538549128823346E-6</v>
      </c>
      <c r="BJ340" s="14">
        <f t="shared" si="553"/>
        <v>0.42315443829840427</v>
      </c>
      <c r="BK340" s="14">
        <f t="shared" si="554"/>
        <v>0.26809882659060885</v>
      </c>
      <c r="BL340" s="14">
        <f t="shared" si="555"/>
        <v>0.2891280393306237</v>
      </c>
      <c r="BM340" s="14">
        <f t="shared" si="556"/>
        <v>0.45712950207233383</v>
      </c>
      <c r="BN340" s="14">
        <f t="shared" si="557"/>
        <v>0.5421350376707702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1.6234</v>
      </c>
      <c r="F341" s="10">
        <f>VLOOKUP(B341,home!$B$2:$E$405,3,FALSE)</f>
        <v>0.83599999999999997</v>
      </c>
      <c r="G341" s="10">
        <f>VLOOKUP(C341,away!$B$2:$E$405,4,FALSE)</f>
        <v>0.88</v>
      </c>
      <c r="H341" s="10">
        <f>VLOOKUP(A341,away!$A$2:$E$405,3,FALSE)</f>
        <v>1.1247</v>
      </c>
      <c r="I341" s="10">
        <f>VLOOKUP(C341,away!$B$2:$E$405,3,FALSE)</f>
        <v>0.8256</v>
      </c>
      <c r="J341" s="10">
        <f>VLOOKUP(B341,home!$B$2:$E$405,4,FALSE)</f>
        <v>1.3972</v>
      </c>
      <c r="K341" s="12">
        <f t="shared" si="502"/>
        <v>1.1943029119999999</v>
      </c>
      <c r="L341" s="12">
        <f t="shared" si="503"/>
        <v>1.2973733015039999</v>
      </c>
      <c r="M341" s="13">
        <f t="shared" si="504"/>
        <v>8.2771108180254002E-2</v>
      </c>
      <c r="N341" s="13">
        <f t="shared" si="505"/>
        <v>9.8853775529144372E-2</v>
      </c>
      <c r="O341" s="13">
        <f t="shared" si="506"/>
        <v>0.10738502588896084</v>
      </c>
      <c r="P341" s="13">
        <f t="shared" si="507"/>
        <v>0.12825024912438132</v>
      </c>
      <c r="Q341" s="13">
        <f t="shared" si="508"/>
        <v>5.9030675988325738E-2</v>
      </c>
      <c r="R341" s="13">
        <f t="shared" si="509"/>
        <v>6.9659232784826844E-2</v>
      </c>
      <c r="S341" s="13">
        <f t="shared" si="510"/>
        <v>4.9679552328350286E-2</v>
      </c>
      <c r="T341" s="13">
        <f t="shared" si="511"/>
        <v>7.6584822996987045E-2</v>
      </c>
      <c r="U341" s="13">
        <f t="shared" si="512"/>
        <v>8.3194224562604571E-2</v>
      </c>
      <c r="V341" s="13">
        <f t="shared" si="513"/>
        <v>8.5529239779112993E-3</v>
      </c>
      <c r="W341" s="13">
        <f t="shared" si="514"/>
        <v>2.3500169410061965E-2</v>
      </c>
      <c r="X341" s="13">
        <f t="shared" si="515"/>
        <v>3.0488492373435393E-2</v>
      </c>
      <c r="Y341" s="13">
        <f t="shared" si="516"/>
        <v>1.9777478004201706E-2</v>
      </c>
      <c r="Z341" s="13">
        <f t="shared" si="517"/>
        <v>3.0124676272762146E-2</v>
      </c>
      <c r="AA341" s="13">
        <f t="shared" si="518"/>
        <v>3.5977988595617134E-2</v>
      </c>
      <c r="AB341" s="13">
        <f t="shared" si="519"/>
        <v>2.1484308273824169E-2</v>
      </c>
      <c r="AC341" s="13">
        <f t="shared" si="520"/>
        <v>8.2827409151649831E-4</v>
      </c>
      <c r="AD341" s="13">
        <f t="shared" si="521"/>
        <v>7.0165801897325818E-3</v>
      </c>
      <c r="AE341" s="13">
        <f t="shared" si="522"/>
        <v>9.1031238060209196E-3</v>
      </c>
      <c r="AF341" s="13">
        <f t="shared" si="523"/>
        <v>5.9050748931085114E-3</v>
      </c>
      <c r="AG341" s="13">
        <f t="shared" si="524"/>
        <v>2.5536955032335216E-3</v>
      </c>
      <c r="AH341" s="13">
        <f t="shared" si="525"/>
        <v>9.7707376781831588E-3</v>
      </c>
      <c r="AI341" s="13">
        <f t="shared" si="526"/>
        <v>1.1669220461442266E-2</v>
      </c>
      <c r="AJ341" s="13">
        <f t="shared" si="527"/>
        <v>6.9682919889352416E-3</v>
      </c>
      <c r="AK341" s="13">
        <f t="shared" si="528"/>
        <v>2.7740838046838765E-3</v>
      </c>
      <c r="AL341" s="13">
        <f t="shared" si="529"/>
        <v>5.1334994016959679E-5</v>
      </c>
      <c r="AM341" s="13">
        <f t="shared" si="530"/>
        <v>1.6759844305758267E-3</v>
      </c>
      <c r="AN341" s="13">
        <f t="shared" si="531"/>
        <v>2.174377453965461E-3</v>
      </c>
      <c r="AO341" s="13">
        <f t="shared" si="532"/>
        <v>1.4104896280835166E-3</v>
      </c>
      <c r="AP341" s="13">
        <f t="shared" si="533"/>
        <v>6.0997719517462E-4</v>
      </c>
      <c r="AQ341" s="13">
        <f t="shared" si="534"/>
        <v>1.9784203188646165E-4</v>
      </c>
      <c r="AR341" s="13">
        <f t="shared" si="535"/>
        <v>2.5352588399348026E-3</v>
      </c>
      <c r="AS341" s="13">
        <f t="shared" si="536"/>
        <v>3.0278670152078767E-3</v>
      </c>
      <c r="AT341" s="13">
        <f t="shared" si="537"/>
        <v>1.808095196705758E-3</v>
      </c>
      <c r="AU341" s="13">
        <f t="shared" si="538"/>
        <v>7.1980445286629969E-4</v>
      </c>
      <c r="AV341" s="13">
        <f t="shared" si="539"/>
        <v>2.1491613853219713E-4</v>
      </c>
      <c r="AW341" s="13">
        <f t="shared" si="540"/>
        <v>2.2094819732455082E-6</v>
      </c>
      <c r="AX341" s="13">
        <f t="shared" si="541"/>
        <v>3.3360551431722873E-4</v>
      </c>
      <c r="AY341" s="13">
        <f t="shared" si="542"/>
        <v>4.3281088750968282E-4</v>
      </c>
      <c r="AZ341" s="13">
        <f t="shared" si="543"/>
        <v>2.8075864502765687E-4</v>
      </c>
      <c r="BA341" s="13">
        <f t="shared" si="544"/>
        <v>1.2141625674177354E-4</v>
      </c>
      <c r="BB341" s="13">
        <f t="shared" si="545"/>
        <v>3.9380552466333009E-5</v>
      </c>
      <c r="BC341" s="13">
        <f t="shared" si="546"/>
        <v>1.0218255473659589E-5</v>
      </c>
      <c r="BD341" s="13">
        <f t="shared" si="547"/>
        <v>5.4819618855556887E-4</v>
      </c>
      <c r="BE341" s="13">
        <f t="shared" si="548"/>
        <v>6.5471230433921692E-4</v>
      </c>
      <c r="BF341" s="13">
        <f t="shared" si="549"/>
        <v>3.9096240579727855E-4</v>
      </c>
      <c r="BG341" s="13">
        <f t="shared" si="550"/>
        <v>1.5564251324207181E-4</v>
      </c>
      <c r="BH341" s="13">
        <f t="shared" si="551"/>
        <v>4.6471076699001225E-5</v>
      </c>
      <c r="BI341" s="13">
        <f t="shared" si="552"/>
        <v>1.1100108445078501E-5</v>
      </c>
      <c r="BJ341" s="14">
        <f t="shared" si="553"/>
        <v>0.34010074954547381</v>
      </c>
      <c r="BK341" s="14">
        <f t="shared" si="554"/>
        <v>0.27056625358394004</v>
      </c>
      <c r="BL341" s="14">
        <f t="shared" si="555"/>
        <v>0.35899614027940324</v>
      </c>
      <c r="BM341" s="14">
        <f t="shared" si="556"/>
        <v>0.45340715078014976</v>
      </c>
      <c r="BN341" s="14">
        <f t="shared" si="557"/>
        <v>0.54595006749589314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1.6234</v>
      </c>
      <c r="F342" s="10">
        <f>VLOOKUP(B342,home!$B$2:$E$405,3,FALSE)</f>
        <v>1.232</v>
      </c>
      <c r="G342" s="10">
        <f>VLOOKUP(C342,away!$B$2:$E$405,4,FALSE)</f>
        <v>0.79200000000000004</v>
      </c>
      <c r="H342" s="10">
        <f>VLOOKUP(A342,away!$A$2:$E$405,3,FALSE)</f>
        <v>1.1247</v>
      </c>
      <c r="I342" s="10">
        <f>VLOOKUP(C342,away!$B$2:$E$405,3,FALSE)</f>
        <v>0.9526</v>
      </c>
      <c r="J342" s="10">
        <f>VLOOKUP(B342,home!$B$2:$E$405,4,FALSE)</f>
        <v>0.6986</v>
      </c>
      <c r="K342" s="12">
        <f t="shared" si="502"/>
        <v>1.5840228096</v>
      </c>
      <c r="L342" s="12">
        <f t="shared" si="503"/>
        <v>0.74847250909200014</v>
      </c>
      <c r="M342" s="13">
        <f t="shared" si="504"/>
        <v>9.7053265852968931E-2</v>
      </c>
      <c r="N342" s="13">
        <f t="shared" si="505"/>
        <v>0.15373458685727559</v>
      </c>
      <c r="O342" s="13">
        <f t="shared" si="506"/>
        <v>7.264170140854459E-2</v>
      </c>
      <c r="P342" s="13">
        <f t="shared" si="507"/>
        <v>0.11506611195928708</v>
      </c>
      <c r="Q342" s="13">
        <f t="shared" si="508"/>
        <v>0.1217595461031785</v>
      </c>
      <c r="R342" s="13">
        <f t="shared" si="509"/>
        <v>2.7185158258982631E-2</v>
      </c>
      <c r="S342" s="13">
        <f t="shared" si="510"/>
        <v>3.4105524438212832E-2</v>
      </c>
      <c r="T342" s="13">
        <f t="shared" si="511"/>
        <v>9.1133672977749075E-2</v>
      </c>
      <c r="U342" s="13">
        <f t="shared" si="512"/>
        <v>4.3061910764814304E-2</v>
      </c>
      <c r="V342" s="13">
        <f t="shared" si="513"/>
        <v>4.4928250469785701E-3</v>
      </c>
      <c r="W342" s="13">
        <f t="shared" si="514"/>
        <v>6.4289966104659174E-2</v>
      </c>
      <c r="X342" s="13">
        <f t="shared" si="515"/>
        <v>4.8119272239793891E-2</v>
      </c>
      <c r="Y342" s="13">
        <f t="shared" si="516"/>
        <v>1.8007976214499781E-2</v>
      </c>
      <c r="Z342" s="13">
        <f t="shared" si="517"/>
        <v>6.7824478707212794E-3</v>
      </c>
      <c r="AA342" s="13">
        <f t="shared" si="518"/>
        <v>1.0743552132145458E-2</v>
      </c>
      <c r="AB342" s="13">
        <f t="shared" si="519"/>
        <v>8.5090158167225628E-3</v>
      </c>
      <c r="AC342" s="13">
        <f t="shared" si="520"/>
        <v>3.3291764149152473E-4</v>
      </c>
      <c r="AD342" s="13">
        <f t="shared" si="521"/>
        <v>2.5459193184547757E-2</v>
      </c>
      <c r="AE342" s="13">
        <f t="shared" si="522"/>
        <v>1.9055506202296409E-2</v>
      </c>
      <c r="AF342" s="13">
        <f t="shared" si="523"/>
        <v>7.1312612696254824E-3</v>
      </c>
      <c r="AG342" s="13">
        <f t="shared" si="524"/>
        <v>1.7791843384890624E-3</v>
      </c>
      <c r="AH342" s="13">
        <f t="shared" si="525"/>
        <v>1.2691189438961124E-3</v>
      </c>
      <c r="AI342" s="13">
        <f t="shared" si="526"/>
        <v>2.0103133552269044E-3</v>
      </c>
      <c r="AJ342" s="13">
        <f t="shared" si="527"/>
        <v>1.5921911045614625E-3</v>
      </c>
      <c r="AK342" s="13">
        <f t="shared" si="528"/>
        <v>8.4068900895585834E-4</v>
      </c>
      <c r="AL342" s="13">
        <f t="shared" si="529"/>
        <v>1.5788253294688577E-5</v>
      </c>
      <c r="AM342" s="13">
        <f t="shared" si="530"/>
        <v>8.0655885436672972E-3</v>
      </c>
      <c r="AN342" s="13">
        <f t="shared" si="531"/>
        <v>6.0368712945823525E-3</v>
      </c>
      <c r="AO342" s="13">
        <f t="shared" si="532"/>
        <v>2.2592161024607626E-3</v>
      </c>
      <c r="AP342" s="13">
        <f t="shared" si="533"/>
        <v>5.6365371492995205E-4</v>
      </c>
      <c r="AQ342" s="13">
        <f t="shared" si="534"/>
        <v>1.0546982756816203E-4</v>
      </c>
      <c r="AR342" s="13">
        <f t="shared" si="535"/>
        <v>1.899801280548226E-4</v>
      </c>
      <c r="AS342" s="13">
        <f t="shared" si="536"/>
        <v>3.0093285620956783E-4</v>
      </c>
      <c r="AT342" s="13">
        <f t="shared" si="537"/>
        <v>2.3834225419701633E-4</v>
      </c>
      <c r="AU342" s="13">
        <f t="shared" si="538"/>
        <v>1.2584652237985171E-4</v>
      </c>
      <c r="AV342" s="13">
        <f t="shared" si="539"/>
        <v>4.9835940489630524E-5</v>
      </c>
      <c r="AW342" s="13">
        <f t="shared" si="540"/>
        <v>5.1995872383465206E-7</v>
      </c>
      <c r="AX342" s="13">
        <f t="shared" si="541"/>
        <v>2.1293460376695739E-3</v>
      </c>
      <c r="AY342" s="13">
        <f t="shared" si="542"/>
        <v>1.5937569715396545E-3</v>
      </c>
      <c r="AZ342" s="13">
        <f t="shared" si="543"/>
        <v>5.9644163968557639E-4</v>
      </c>
      <c r="BA342" s="13">
        <f t="shared" si="544"/>
        <v>1.4880672352747E-4</v>
      </c>
      <c r="BB342" s="13">
        <f t="shared" si="545"/>
        <v>2.7844435432091259E-5</v>
      </c>
      <c r="BC342" s="13">
        <f t="shared" si="546"/>
        <v>4.1681588904215089E-6</v>
      </c>
      <c r="BD342" s="13">
        <f t="shared" si="547"/>
        <v>2.3699150520468747E-5</v>
      </c>
      <c r="BE342" s="13">
        <f t="shared" si="548"/>
        <v>3.7539994992566204E-5</v>
      </c>
      <c r="BF342" s="13">
        <f t="shared" si="549"/>
        <v>2.9732104170247334E-5</v>
      </c>
      <c r="BG342" s="13">
        <f t="shared" si="550"/>
        <v>1.5698777061025017E-5</v>
      </c>
      <c r="BH342" s="13">
        <f t="shared" si="551"/>
        <v>6.2168052368722231E-6</v>
      </c>
      <c r="BI342" s="13">
        <f t="shared" si="552"/>
        <v>1.9695122596092649E-6</v>
      </c>
      <c r="BJ342" s="14">
        <f t="shared" si="553"/>
        <v>0.57200132894206812</v>
      </c>
      <c r="BK342" s="14">
        <f t="shared" si="554"/>
        <v>0.25266019016377322</v>
      </c>
      <c r="BL342" s="14">
        <f t="shared" si="555"/>
        <v>0.16887344483942163</v>
      </c>
      <c r="BM342" s="14">
        <f t="shared" si="556"/>
        <v>0.41128380436293088</v>
      </c>
      <c r="BN342" s="14">
        <f t="shared" si="557"/>
        <v>0.58744037044023723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1.6234</v>
      </c>
      <c r="F343" s="10">
        <f>VLOOKUP(B343,home!$B$2:$E$405,3,FALSE)</f>
        <v>0.98560000000000003</v>
      </c>
      <c r="G343" s="10">
        <f>VLOOKUP(C343,away!$B$2:$E$405,4,FALSE)</f>
        <v>1.056</v>
      </c>
      <c r="H343" s="10">
        <f>VLOOKUP(A343,away!$A$2:$E$405,3,FALSE)</f>
        <v>1.1247</v>
      </c>
      <c r="I343" s="10">
        <f>VLOOKUP(C343,away!$B$2:$E$405,3,FALSE)</f>
        <v>0.9526</v>
      </c>
      <c r="J343" s="10">
        <f>VLOOKUP(B343,home!$B$2:$E$405,4,FALSE)</f>
        <v>1.0077</v>
      </c>
      <c r="K343" s="12">
        <f t="shared" si="502"/>
        <v>1.68962433024</v>
      </c>
      <c r="L343" s="12">
        <f t="shared" si="503"/>
        <v>1.0796389169940002</v>
      </c>
      <c r="M343" s="13">
        <f t="shared" si="504"/>
        <v>6.2708188158260764E-2</v>
      </c>
      <c r="N343" s="13">
        <f t="shared" si="505"/>
        <v>0.10595328041746525</v>
      </c>
      <c r="O343" s="13">
        <f t="shared" si="506"/>
        <v>6.7702200349840619E-2</v>
      </c>
      <c r="P343" s="13">
        <f t="shared" si="507"/>
        <v>0.11439128492187378</v>
      </c>
      <c r="Q343" s="13">
        <f t="shared" si="508"/>
        <v>8.9510620231045335E-2</v>
      </c>
      <c r="R343" s="13">
        <f t="shared" si="509"/>
        <v>3.6546965131906375E-2</v>
      </c>
      <c r="S343" s="13">
        <f t="shared" si="510"/>
        <v>5.2167693129057217E-2</v>
      </c>
      <c r="T343" s="13">
        <f t="shared" si="511"/>
        <v>9.6639149085707005E-2</v>
      </c>
      <c r="U343" s="13">
        <f t="shared" si="512"/>
        <v>6.1750641483301956E-2</v>
      </c>
      <c r="V343" s="13">
        <f t="shared" si="513"/>
        <v>1.0573720068762907E-2</v>
      </c>
      <c r="W343" s="13">
        <f t="shared" si="514"/>
        <v>5.0413107252415656E-2</v>
      </c>
      <c r="X343" s="13">
        <f t="shared" si="515"/>
        <v>5.4427952516300414E-2</v>
      </c>
      <c r="Y343" s="13">
        <f t="shared" si="516"/>
        <v>2.9381267854449718E-2</v>
      </c>
      <c r="Z343" s="13">
        <f t="shared" si="517"/>
        <v>1.3152508618142959E-2</v>
      </c>
      <c r="AA343" s="13">
        <f t="shared" si="518"/>
        <v>2.2222798564905631E-2</v>
      </c>
      <c r="AB343" s="13">
        <f t="shared" si="519"/>
        <v>1.8774090570643557E-2</v>
      </c>
      <c r="AC343" s="13">
        <f t="shared" si="520"/>
        <v>1.2055258059136891E-3</v>
      </c>
      <c r="AD343" s="13">
        <f t="shared" si="521"/>
        <v>2.1294803144170031E-2</v>
      </c>
      <c r="AE343" s="13">
        <f t="shared" si="522"/>
        <v>2.2990698204172159E-2</v>
      </c>
      <c r="AF343" s="13">
        <f t="shared" si="523"/>
        <v>1.2410826255044168E-2</v>
      </c>
      <c r="AG343" s="13">
        <f t="shared" si="524"/>
        <v>4.466403672332195E-3</v>
      </c>
      <c r="AH343" s="13">
        <f t="shared" si="525"/>
        <v>3.5499900400615299E-3</v>
      </c>
      <c r="AI343" s="13">
        <f t="shared" si="526"/>
        <v>5.998149543797634E-3</v>
      </c>
      <c r="AJ343" s="13">
        <f t="shared" si="527"/>
        <v>5.0673097028092204E-3</v>
      </c>
      <c r="AK343" s="13">
        <f t="shared" si="528"/>
        <v>2.8539499209092275E-3</v>
      </c>
      <c r="AL343" s="13">
        <f t="shared" si="529"/>
        <v>8.7964044246925311E-5</v>
      </c>
      <c r="AM343" s="13">
        <f t="shared" si="530"/>
        <v>7.1960435000121793E-3</v>
      </c>
      <c r="AN343" s="13">
        <f t="shared" si="531"/>
        <v>7.7691286109948625E-3</v>
      </c>
      <c r="AO343" s="13">
        <f t="shared" si="532"/>
        <v>4.1939267997807969E-3</v>
      </c>
      <c r="AP343" s="13">
        <f t="shared" si="533"/>
        <v>1.5093088626891506E-3</v>
      </c>
      <c r="AQ343" s="13">
        <f t="shared" si="534"/>
        <v>4.0737714648079017E-4</v>
      </c>
      <c r="AR343" s="13">
        <f t="shared" si="535"/>
        <v>7.6654148043830354E-4</v>
      </c>
      <c r="AS343" s="13">
        <f t="shared" si="536"/>
        <v>1.2951671354867471E-3</v>
      </c>
      <c r="AT343" s="13">
        <f t="shared" si="537"/>
        <v>1.0941729519228273E-3</v>
      </c>
      <c r="AU343" s="13">
        <f t="shared" si="538"/>
        <v>6.1624708035311034E-4</v>
      </c>
      <c r="AV343" s="13">
        <f t="shared" si="539"/>
        <v>2.6030651510099498E-4</v>
      </c>
      <c r="AW343" s="13">
        <f t="shared" si="540"/>
        <v>4.457294947287965E-6</v>
      </c>
      <c r="AX343" s="13">
        <f t="shared" si="541"/>
        <v>2.026435029847666E-3</v>
      </c>
      <c r="AY343" s="13">
        <f t="shared" si="542"/>
        <v>2.1878181209834383E-3</v>
      </c>
      <c r="AZ343" s="13">
        <f t="shared" si="543"/>
        <v>1.1810267933592038E-3</v>
      </c>
      <c r="BA343" s="13">
        <f t="shared" si="544"/>
        <v>4.2502749604107586E-4</v>
      </c>
      <c r="BB343" s="13">
        <f t="shared" si="545"/>
        <v>1.1471905637961471E-4</v>
      </c>
      <c r="BC343" s="13">
        <f t="shared" si="546"/>
        <v>2.4771031557652176E-5</v>
      </c>
      <c r="BD343" s="13">
        <f t="shared" si="547"/>
        <v>1.3793133562856456E-4</v>
      </c>
      <c r="BE343" s="13">
        <f t="shared" si="548"/>
        <v>2.3305214058052211E-4</v>
      </c>
      <c r="BF343" s="13">
        <f t="shared" si="549"/>
        <v>1.9688528346968151E-4</v>
      </c>
      <c r="BG343" s="13">
        <f t="shared" si="550"/>
        <v>1.108873884055244E-4</v>
      </c>
      <c r="BH343" s="13">
        <f t="shared" si="551"/>
        <v>4.6839507341686745E-5</v>
      </c>
      <c r="BI343" s="13">
        <f t="shared" si="552"/>
        <v>1.582823424419379E-5</v>
      </c>
      <c r="BJ343" s="14">
        <f t="shared" si="553"/>
        <v>0.51452369108122842</v>
      </c>
      <c r="BK343" s="14">
        <f t="shared" si="554"/>
        <v>0.24332219424909873</v>
      </c>
      <c r="BL343" s="14">
        <f t="shared" si="555"/>
        <v>0.22923995436114794</v>
      </c>
      <c r="BM343" s="14">
        <f t="shared" si="556"/>
        <v>0.52124244827318955</v>
      </c>
      <c r="BN343" s="14">
        <f t="shared" si="557"/>
        <v>0.47681253921039207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1.2644</v>
      </c>
      <c r="F344" s="10">
        <f>VLOOKUP(B344,home!$B$2:$E$405,3,FALSE)</f>
        <v>1.1862999999999999</v>
      </c>
      <c r="G344" s="10">
        <f>VLOOKUP(C344,away!$B$2:$E$405,4,FALSE)</f>
        <v>1.0545</v>
      </c>
      <c r="H344" s="10">
        <f>VLOOKUP(A344,away!$A$2:$E$405,3,FALSE)</f>
        <v>0.96630000000000005</v>
      </c>
      <c r="I344" s="10">
        <f>VLOOKUP(C344,away!$B$2:$E$405,3,FALSE)</f>
        <v>1.6097999999999999</v>
      </c>
      <c r="J344" s="10">
        <f>VLOOKUP(B344,home!$B$2:$E$405,4,FALSE)</f>
        <v>1.9403999999999999</v>
      </c>
      <c r="K344" s="12">
        <f t="shared" si="502"/>
        <v>1.5817054157399999</v>
      </c>
      <c r="L344" s="12">
        <f t="shared" si="503"/>
        <v>3.0183887154960001</v>
      </c>
      <c r="M344" s="13">
        <f t="shared" si="504"/>
        <v>1.0050889597442571E-2</v>
      </c>
      <c r="N344" s="13">
        <f t="shared" si="505"/>
        <v>1.5897546509279742E-2</v>
      </c>
      <c r="O344" s="13">
        <f t="shared" si="506"/>
        <v>3.033749174161679E-2</v>
      </c>
      <c r="P344" s="13">
        <f t="shared" si="507"/>
        <v>4.7984974987682803E-2</v>
      </c>
      <c r="Q344" s="13">
        <f t="shared" si="508"/>
        <v>1.2572617705353154E-2</v>
      </c>
      <c r="R344" s="13">
        <f t="shared" si="509"/>
        <v>4.5785171364674616E-2</v>
      </c>
      <c r="S344" s="13">
        <f t="shared" si="510"/>
        <v>5.7272488227172104E-2</v>
      </c>
      <c r="T344" s="13">
        <f t="shared" si="511"/>
        <v>3.7949047406083167E-2</v>
      </c>
      <c r="U344" s="13">
        <f t="shared" si="512"/>
        <v>7.2418653508089806E-2</v>
      </c>
      <c r="V344" s="13">
        <f t="shared" si="513"/>
        <v>3.038115723676274E-2</v>
      </c>
      <c r="W344" s="13">
        <f t="shared" si="514"/>
        <v>6.6287258381952313E-3</v>
      </c>
      <c r="X344" s="13">
        <f t="shared" si="515"/>
        <v>2.000807126812525E-2</v>
      </c>
      <c r="Y344" s="13">
        <f t="shared" si="516"/>
        <v>3.0196068267274501E-2</v>
      </c>
      <c r="Z344" s="13">
        <f t="shared" si="517"/>
        <v>4.606581486139482E-2</v>
      </c>
      <c r="AA344" s="13">
        <f t="shared" si="518"/>
        <v>7.2862548846744368E-2</v>
      </c>
      <c r="AB344" s="13">
        <f t="shared" si="519"/>
        <v>5.7623544057757936E-2</v>
      </c>
      <c r="AC344" s="13">
        <f t="shared" si="520"/>
        <v>9.0653609312967079E-3</v>
      </c>
      <c r="AD344" s="13">
        <f t="shared" si="521"/>
        <v>2.6211728894322659E-3</v>
      </c>
      <c r="AE344" s="13">
        <f t="shared" si="522"/>
        <v>7.911718670826396E-3</v>
      </c>
      <c r="AF344" s="13">
        <f t="shared" si="523"/>
        <v>1.1940321178100705E-2</v>
      </c>
      <c r="AG344" s="13">
        <f t="shared" si="524"/>
        <v>1.2013510234459025E-2</v>
      </c>
      <c r="AH344" s="13">
        <f t="shared" si="525"/>
        <v>3.4761133936940525E-2</v>
      </c>
      <c r="AI344" s="13">
        <f t="shared" si="526"/>
        <v>5.498187380532233E-2</v>
      </c>
      <c r="AJ344" s="13">
        <f t="shared" si="527"/>
        <v>4.3482563782705791E-2</v>
      </c>
      <c r="AK344" s="13">
        <f t="shared" si="528"/>
        <v>2.2925535541788576E-2</v>
      </c>
      <c r="AL344" s="13">
        <f t="shared" si="529"/>
        <v>1.7311944910956927E-3</v>
      </c>
      <c r="AM344" s="13">
        <f t="shared" si="530"/>
        <v>8.2918467096117611E-4</v>
      </c>
      <c r="AN344" s="13">
        <f t="shared" si="531"/>
        <v>2.5028016538914777E-3</v>
      </c>
      <c r="AO344" s="13">
        <f t="shared" si="532"/>
        <v>3.7772141346153814E-3</v>
      </c>
      <c r="AP344" s="13">
        <f t="shared" si="533"/>
        <v>3.8003668399783528E-3</v>
      </c>
      <c r="AQ344" s="13">
        <f t="shared" si="534"/>
        <v>2.8677460961339636E-3</v>
      </c>
      <c r="AR344" s="13">
        <f t="shared" si="535"/>
        <v>2.0984522882621263E-2</v>
      </c>
      <c r="AS344" s="13">
        <f t="shared" si="536"/>
        <v>3.3191333490162005E-2</v>
      </c>
      <c r="AT344" s="13">
        <f t="shared" si="537"/>
        <v>2.6249455968510846E-2</v>
      </c>
      <c r="AU344" s="13">
        <f t="shared" si="538"/>
        <v>1.3839635555207423E-2</v>
      </c>
      <c r="AV344" s="13">
        <f t="shared" si="539"/>
        <v>5.4725566273848584E-3</v>
      </c>
      <c r="AW344" s="13">
        <f t="shared" si="540"/>
        <v>2.2958532826779799E-4</v>
      </c>
      <c r="AX344" s="13">
        <f t="shared" si="541"/>
        <v>2.185876474513135E-4</v>
      </c>
      <c r="AY344" s="13">
        <f t="shared" si="542"/>
        <v>6.5978248841386256E-4</v>
      </c>
      <c r="AZ344" s="13">
        <f t="shared" si="543"/>
        <v>9.9574000885513684E-4</v>
      </c>
      <c r="BA344" s="13">
        <f t="shared" si="544"/>
        <v>1.0018434687654107E-3</v>
      </c>
      <c r="BB344" s="13">
        <f t="shared" si="545"/>
        <v>7.5598825520372141E-4</v>
      </c>
      <c r="BC344" s="13">
        <f t="shared" si="546"/>
        <v>4.5637328371088458E-4</v>
      </c>
      <c r="BD344" s="13">
        <f t="shared" si="547"/>
        <v>1.0556574511495265E-2</v>
      </c>
      <c r="BE344" s="13">
        <f t="shared" si="548"/>
        <v>1.6697391076494903E-2</v>
      </c>
      <c r="BF344" s="13">
        <f t="shared" si="549"/>
        <v>1.3205176947210372E-2</v>
      </c>
      <c r="BG344" s="13">
        <f t="shared" si="550"/>
        <v>6.9622332977358819E-3</v>
      </c>
      <c r="BH344" s="13">
        <f t="shared" si="551"/>
        <v>2.7530505281685496E-3</v>
      </c>
      <c r="BI344" s="13">
        <f t="shared" si="552"/>
        <v>8.709029860420128E-4</v>
      </c>
      <c r="BJ344" s="14">
        <f t="shared" si="553"/>
        <v>0.17560442851511016</v>
      </c>
      <c r="BK344" s="14">
        <f t="shared" si="554"/>
        <v>0.15714584795986647</v>
      </c>
      <c r="BL344" s="14">
        <f t="shared" si="555"/>
        <v>0.58596135045667408</v>
      </c>
      <c r="BM344" s="14">
        <f t="shared" si="556"/>
        <v>0.80171855272684978</v>
      </c>
      <c r="BN344" s="14">
        <f t="shared" si="557"/>
        <v>0.1626286919060497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1.1910000000000001</v>
      </c>
      <c r="F345" s="10">
        <f>VLOOKUP(B345,home!$B$2:$E$405,3,FALSE)</f>
        <v>0.96879999999999999</v>
      </c>
      <c r="G345" s="10">
        <f>VLOOKUP(C345,away!$B$2:$E$405,4,FALSE)</f>
        <v>1.4855</v>
      </c>
      <c r="H345" s="10">
        <f>VLOOKUP(A345,away!$A$2:$E$405,3,FALSE)</f>
        <v>1.03</v>
      </c>
      <c r="I345" s="10">
        <f>VLOOKUP(C345,away!$B$2:$E$405,3,FALSE)</f>
        <v>1.0456000000000001</v>
      </c>
      <c r="J345" s="10">
        <f>VLOOKUP(B345,home!$B$2:$E$405,4,FALSE)</f>
        <v>0.97089999999999999</v>
      </c>
      <c r="K345" s="12">
        <f t="shared" si="502"/>
        <v>1.7140305084</v>
      </c>
      <c r="L345" s="12">
        <f t="shared" si="503"/>
        <v>1.0456282312</v>
      </c>
      <c r="M345" s="13">
        <f t="shared" si="504"/>
        <v>6.3313371019684386E-2</v>
      </c>
      <c r="N345" s="13">
        <f t="shared" si="505"/>
        <v>0.10852104951738745</v>
      </c>
      <c r="O345" s="13">
        <f t="shared" si="506"/>
        <v>6.6202248150621923E-2</v>
      </c>
      <c r="P345" s="13">
        <f t="shared" si="507"/>
        <v>0.11347267305483344</v>
      </c>
      <c r="Q345" s="13">
        <f t="shared" si="508"/>
        <v>9.3004194838194637E-2</v>
      </c>
      <c r="R345" s="13">
        <f t="shared" si="509"/>
        <v>3.4611469817599133E-2</v>
      </c>
      <c r="S345" s="13">
        <f t="shared" si="510"/>
        <v>5.0842528690369031E-2</v>
      </c>
      <c r="T345" s="13">
        <f t="shared" si="511"/>
        <v>9.7247811742841611E-2</v>
      </c>
      <c r="U345" s="13">
        <f t="shared" si="512"/>
        <v>5.9325115207930698E-2</v>
      </c>
      <c r="V345" s="13">
        <f t="shared" si="513"/>
        <v>1.012466077236593E-2</v>
      </c>
      <c r="W345" s="13">
        <f t="shared" si="514"/>
        <v>5.31373424539478E-2</v>
      </c>
      <c r="X345" s="13">
        <f t="shared" si="515"/>
        <v>5.5561905400790104E-2</v>
      </c>
      <c r="Y345" s="13">
        <f t="shared" si="516"/>
        <v>2.9048548433164942E-2</v>
      </c>
      <c r="Z345" s="13">
        <f t="shared" si="517"/>
        <v>1.2063576654869458E-2</v>
      </c>
      <c r="AA345" s="13">
        <f t="shared" si="518"/>
        <v>2.0677338426868266E-2</v>
      </c>
      <c r="AB345" s="13">
        <f t="shared" si="519"/>
        <v>1.7720794448081941E-2</v>
      </c>
      <c r="AC345" s="13">
        <f t="shared" si="520"/>
        <v>1.1341130466507104E-3</v>
      </c>
      <c r="AD345" s="13">
        <f t="shared" si="521"/>
        <v>2.2769756525341269E-2</v>
      </c>
      <c r="AE345" s="13">
        <f t="shared" si="522"/>
        <v>2.3808700240447248E-2</v>
      </c>
      <c r="AF345" s="13">
        <f t="shared" si="523"/>
        <v>1.2447524559794934E-2</v>
      </c>
      <c r="AG345" s="13">
        <f t="shared" si="524"/>
        <v>4.3384943627589791E-3</v>
      </c>
      <c r="AH345" s="13">
        <f t="shared" si="525"/>
        <v>3.1535040798941908E-3</v>
      </c>
      <c r="AI345" s="13">
        <f t="shared" si="526"/>
        <v>5.4052022013025133E-3</v>
      </c>
      <c r="AJ345" s="13">
        <f t="shared" si="527"/>
        <v>4.6323407385516751E-3</v>
      </c>
      <c r="AK345" s="13">
        <f t="shared" si="528"/>
        <v>2.646657783727253E-3</v>
      </c>
      <c r="AL345" s="13">
        <f t="shared" si="529"/>
        <v>8.1304051183631707E-5</v>
      </c>
      <c r="AM345" s="13">
        <f t="shared" si="530"/>
        <v>7.8056114706549764E-3</v>
      </c>
      <c r="AN345" s="13">
        <f t="shared" si="531"/>
        <v>8.1617677154953924E-3</v>
      </c>
      <c r="AO345" s="13">
        <f t="shared" si="532"/>
        <v>4.2670873699093559E-3</v>
      </c>
      <c r="AP345" s="13">
        <f t="shared" si="533"/>
        <v>1.4872623396580602E-3</v>
      </c>
      <c r="AQ345" s="13">
        <f t="shared" si="534"/>
        <v>3.887808723867577E-4</v>
      </c>
      <c r="AR345" s="13">
        <f t="shared" si="535"/>
        <v>6.5947857862834946E-4</v>
      </c>
      <c r="AS345" s="13">
        <f t="shared" si="536"/>
        <v>1.1303664034052591E-3</v>
      </c>
      <c r="AT345" s="13">
        <f t="shared" si="537"/>
        <v>9.6874125055349837E-4</v>
      </c>
      <c r="AU345" s="13">
        <f t="shared" si="538"/>
        <v>5.534840193980882E-4</v>
      </c>
      <c r="AV345" s="13">
        <f t="shared" si="539"/>
        <v>2.371721237900452E-4</v>
      </c>
      <c r="AW345" s="13">
        <f t="shared" si="540"/>
        <v>4.0476740578074312E-6</v>
      </c>
      <c r="AX345" s="13">
        <f t="shared" si="541"/>
        <v>2.2298426995699359E-3</v>
      </c>
      <c r="AY345" s="13">
        <f t="shared" si="542"/>
        <v>2.3315864778055448E-3</v>
      </c>
      <c r="AZ345" s="13">
        <f t="shared" si="543"/>
        <v>1.2189863223388249E-3</v>
      </c>
      <c r="BA345" s="13">
        <f t="shared" si="544"/>
        <v>4.2486883736137952E-4</v>
      </c>
      <c r="BB345" s="13">
        <f t="shared" si="545"/>
        <v>1.1106371272554493E-4</v>
      </c>
      <c r="BC345" s="13">
        <f t="shared" si="546"/>
        <v>2.3226270697543307E-5</v>
      </c>
      <c r="BD345" s="13">
        <f t="shared" si="547"/>
        <v>1.1492823661424184E-4</v>
      </c>
      <c r="BE345" s="13">
        <f t="shared" si="548"/>
        <v>1.9699050383342441E-4</v>
      </c>
      <c r="BF345" s="13">
        <f t="shared" si="549"/>
        <v>1.6882386671778835E-4</v>
      </c>
      <c r="BG345" s="13">
        <f t="shared" si="550"/>
        <v>9.6456419366781548E-5</v>
      </c>
      <c r="BH345" s="13">
        <f t="shared" si="551"/>
        <v>4.1332311381422054E-5</v>
      </c>
      <c r="BI345" s="13">
        <f t="shared" si="552"/>
        <v>1.4168968538089178E-5</v>
      </c>
      <c r="BJ345" s="14">
        <f t="shared" si="553"/>
        <v>0.52833541216327207</v>
      </c>
      <c r="BK345" s="14">
        <f t="shared" si="554"/>
        <v>0.24130023711289267</v>
      </c>
      <c r="BL345" s="14">
        <f t="shared" si="555"/>
        <v>0.21855661353680456</v>
      </c>
      <c r="BM345" s="14">
        <f t="shared" si="556"/>
        <v>0.51880329426576999</v>
      </c>
      <c r="BN345" s="14">
        <f t="shared" si="557"/>
        <v>0.4791250063983209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1.3030999999999999</v>
      </c>
      <c r="F351" s="10">
        <f>VLOOKUP(B351,home!$B$2:$E$405,3,FALSE)</f>
        <v>1.7746</v>
      </c>
      <c r="G351" s="10">
        <f>VLOOKUP(C351,away!$B$2:$E$405,4,FALSE)</f>
        <v>0.62350000000000005</v>
      </c>
      <c r="H351" s="10">
        <f>VLOOKUP(A351,away!$A$2:$E$405,3,FALSE)</f>
        <v>1.1313</v>
      </c>
      <c r="I351" s="10">
        <f>VLOOKUP(C351,away!$B$2:$E$405,3,FALSE)</f>
        <v>0.93920000000000003</v>
      </c>
      <c r="J351" s="10">
        <f>VLOOKUP(B351,home!$B$2:$E$405,4,FALSE)</f>
        <v>0.55249999999999999</v>
      </c>
      <c r="K351" s="12">
        <f t="shared" si="558"/>
        <v>1.4418320656099999</v>
      </c>
      <c r="L351" s="12">
        <f t="shared" si="559"/>
        <v>0.58704062039999994</v>
      </c>
      <c r="M351" s="13">
        <f t="shared" si="560"/>
        <v>0.13148366100324463</v>
      </c>
      <c r="N351" s="13">
        <f t="shared" si="561"/>
        <v>0.18957735853827321</v>
      </c>
      <c r="O351" s="13">
        <f t="shared" si="562"/>
        <v>7.7186249927808009E-2</v>
      </c>
      <c r="P351" s="13">
        <f t="shared" si="563"/>
        <v>0.11128961017010112</v>
      </c>
      <c r="Q351" s="13">
        <f t="shared" si="564"/>
        <v>0.13666935722706303</v>
      </c>
      <c r="R351" s="13">
        <f t="shared" si="565"/>
        <v>2.2655732021984933E-2</v>
      </c>
      <c r="S351" s="13">
        <f t="shared" si="566"/>
        <v>2.3549270755982836E-2</v>
      </c>
      <c r="T351" s="13">
        <f t="shared" si="567"/>
        <v>8.0230464256244291E-2</v>
      </c>
      <c r="U351" s="13">
        <f t="shared" si="568"/>
        <v>3.2665760899165154E-2</v>
      </c>
      <c r="V351" s="13">
        <f t="shared" si="569"/>
        <v>2.2147146921580184E-3</v>
      </c>
      <c r="W351" s="13">
        <f t="shared" si="570"/>
        <v>6.5684753878762409E-2</v>
      </c>
      <c r="X351" s="13">
        <f t="shared" si="571"/>
        <v>3.8559618667809985E-2</v>
      </c>
      <c r="Y351" s="13">
        <f t="shared" si="572"/>
        <v>1.1318031232569296E-2</v>
      </c>
      <c r="Z351" s="13">
        <f t="shared" si="573"/>
        <v>4.4332783272673934E-3</v>
      </c>
      <c r="AA351" s="13">
        <f t="shared" si="574"/>
        <v>6.3920428480279904E-3</v>
      </c>
      <c r="AB351" s="13">
        <f t="shared" si="575"/>
        <v>4.6081261715199134E-3</v>
      </c>
      <c r="AC351" s="13">
        <f t="shared" si="576"/>
        <v>1.1716034374899401E-4</v>
      </c>
      <c r="AD351" s="13">
        <f t="shared" si="577"/>
        <v>2.3676596091025119E-2</v>
      </c>
      <c r="AE351" s="13">
        <f t="shared" si="578"/>
        <v>1.3899123658235599E-2</v>
      </c>
      <c r="AF351" s="13">
        <f t="shared" si="579"/>
        <v>4.0796750876734714E-3</v>
      </c>
      <c r="AG351" s="13">
        <f t="shared" si="580"/>
        <v>7.9831166483275288E-4</v>
      </c>
      <c r="AH351" s="13">
        <f t="shared" si="581"/>
        <v>6.5062861491123108E-4</v>
      </c>
      <c r="AI351" s="13">
        <f t="shared" si="582"/>
        <v>9.3809719978243348E-4</v>
      </c>
      <c r="AJ351" s="13">
        <f t="shared" si="583"/>
        <v>6.7628931165263149E-4</v>
      </c>
      <c r="AK351" s="13">
        <f t="shared" si="584"/>
        <v>3.250318717233595E-4</v>
      </c>
      <c r="AL351" s="13">
        <f t="shared" si="585"/>
        <v>3.9666461623391628E-6</v>
      </c>
      <c r="AM351" s="13">
        <f t="shared" si="586"/>
        <v>6.8275350897072798E-3</v>
      </c>
      <c r="AN351" s="13">
        <f t="shared" si="587"/>
        <v>4.0080404348645307E-3</v>
      </c>
      <c r="AO351" s="13">
        <f t="shared" si="588"/>
        <v>1.1764412717355799E-3</v>
      </c>
      <c r="AP351" s="13">
        <f t="shared" si="589"/>
        <v>2.3020627134127323E-4</v>
      </c>
      <c r="AQ351" s="13">
        <f t="shared" si="590"/>
        <v>3.3785108087037939E-5</v>
      </c>
      <c r="AR351" s="13">
        <f t="shared" si="591"/>
        <v>7.6389085149496371E-5</v>
      </c>
      <c r="AS351" s="13">
        <f t="shared" si="592"/>
        <v>1.1014023243115653E-4</v>
      </c>
      <c r="AT351" s="13">
        <f t="shared" si="593"/>
        <v>7.9401859416489967E-5</v>
      </c>
      <c r="AU351" s="13">
        <f t="shared" si="594"/>
        <v>3.8161382325250841E-5</v>
      </c>
      <c r="AV351" s="13">
        <f t="shared" si="595"/>
        <v>1.3755576176137344E-5</v>
      </c>
      <c r="AW351" s="13">
        <f t="shared" si="596"/>
        <v>9.3261800177961722E-8</v>
      </c>
      <c r="AX351" s="13">
        <f t="shared" si="597"/>
        <v>1.6406931702362324E-3</v>
      </c>
      <c r="AY351" s="13">
        <f t="shared" si="598"/>
        <v>9.6315353654152064E-4</v>
      </c>
      <c r="AZ351" s="13">
        <f t="shared" si="599"/>
        <v>2.8270512481589412E-4</v>
      </c>
      <c r="BA351" s="13">
        <f t="shared" si="600"/>
        <v>5.5319797287393966E-5</v>
      </c>
      <c r="BB351" s="13">
        <f t="shared" si="601"/>
        <v>8.1187420299984974E-6</v>
      </c>
      <c r="BC351" s="13">
        <f t="shared" si="602"/>
        <v>9.5320627163157479E-7</v>
      </c>
      <c r="BD351" s="13">
        <f t="shared" si="603"/>
        <v>7.4739159896581268E-6</v>
      </c>
      <c r="BE351" s="13">
        <f t="shared" si="604"/>
        <v>1.0776131729564383E-5</v>
      </c>
      <c r="BF351" s="13">
        <f t="shared" si="605"/>
        <v>7.7686861354616398E-6</v>
      </c>
      <c r="BG351" s="13">
        <f t="shared" si="606"/>
        <v>3.7337135925894732E-6</v>
      </c>
      <c r="BH351" s="13">
        <f t="shared" si="607"/>
        <v>1.3458469953998538E-6</v>
      </c>
      <c r="BI351" s="13">
        <f t="shared" si="608"/>
        <v>3.8809707067447672E-7</v>
      </c>
      <c r="BJ351" s="14">
        <f t="shared" si="609"/>
        <v>0.57972024205540751</v>
      </c>
      <c r="BK351" s="14">
        <f t="shared" si="610"/>
        <v>0.26962153714793941</v>
      </c>
      <c r="BL351" s="14">
        <f t="shared" si="611"/>
        <v>0.14644729339358756</v>
      </c>
      <c r="BM351" s="14">
        <f t="shared" si="612"/>
        <v>0.33039732176098563</v>
      </c>
      <c r="BN351" s="14">
        <f t="shared" si="613"/>
        <v>0.66886196888847493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1.2644</v>
      </c>
      <c r="F353" s="10">
        <f>VLOOKUP(B353,home!$B$2:$E$405,3,FALSE)</f>
        <v>0.69199999999999995</v>
      </c>
      <c r="G353" s="10">
        <f>VLOOKUP(C353,away!$B$2:$E$405,4,FALSE)</f>
        <v>1.3557999999999999</v>
      </c>
      <c r="H353" s="10">
        <f>VLOOKUP(A353,away!$A$2:$E$405,3,FALSE)</f>
        <v>0.96630000000000005</v>
      </c>
      <c r="I353" s="10">
        <f>VLOOKUP(C353,away!$B$2:$E$405,3,FALSE)</f>
        <v>0.88700000000000001</v>
      </c>
      <c r="J353" s="10">
        <f>VLOOKUP(B353,home!$B$2:$E$405,4,FALSE)</f>
        <v>0.7762</v>
      </c>
      <c r="K353" s="12">
        <f t="shared" ref="K353:K416" si="614">E353*F353*G353</f>
        <v>1.1862772758399998</v>
      </c>
      <c r="L353" s="12">
        <f t="shared" ref="L353:L416" si="615">H353*I353*J353</f>
        <v>0.66528730722000007</v>
      </c>
      <c r="M353" s="13">
        <f t="shared" ref="M353:M416" si="616">_xlfn.POISSON.DIST(0,K353,FALSE) * _xlfn.POISSON.DIST(0,L353,FALSE)</f>
        <v>0.15699134805849513</v>
      </c>
      <c r="N353" s="13">
        <f t="shared" ref="N353:N416" si="617">_xlfn.POISSON.DIST(1,K353,FALSE) * _xlfn.POISSON.DIST(0,L353,FALSE)</f>
        <v>0.18623526870528082</v>
      </c>
      <c r="O353" s="13">
        <f t="shared" ref="O353:O416" si="618">_xlfn.POISSON.DIST(0,K353,FALSE) * _xlfn.POISSON.DIST(1,L353,FALSE)</f>
        <v>0.10444435120667402</v>
      </c>
      <c r="P353" s="13">
        <f t="shared" ref="P353:P416" si="619">_xlfn.POISSON.DIST(1,K353,FALSE) * _xlfn.POISSON.DIST(1,L353,FALSE)</f>
        <v>0.12389996042632943</v>
      </c>
      <c r="Q353" s="13">
        <f t="shared" ref="Q353:Q416" si="620">_xlfn.POISSON.DIST(2,K353,FALSE) * _xlfn.POISSON.DIST(0,L353,FALSE)</f>
        <v>0.11046333361251548</v>
      </c>
      <c r="R353" s="13">
        <f t="shared" ref="R353:R416" si="621">_xlfn.POISSON.DIST(0,K353,FALSE) * _xlfn.POISSON.DIST(2,L353,FALSE)</f>
        <v>3.4742750584314058E-2</v>
      </c>
      <c r="S353" s="13">
        <f t="shared" ref="S353:S416" si="622">_xlfn.POISSON.DIST(2,K353,FALSE) * _xlfn.POISSON.DIST(2,L353,FALSE)</f>
        <v>2.4445933459858779E-2</v>
      </c>
      <c r="T353" s="13">
        <f t="shared" ref="T353:T416" si="623">_xlfn.POISSON.DIST(2,K353,FALSE) * _xlfn.POISSON.DIST(1,L353,FALSE)</f>
        <v>7.3489853765614954E-2</v>
      </c>
      <c r="U353" s="13">
        <f t="shared" ref="U353:U416" si="624">_xlfn.POISSON.DIST(1,K353,FALSE) * _xlfn.POISSON.DIST(2,L353,FALSE)</f>
        <v>4.1214535518348638E-2</v>
      </c>
      <c r="V353" s="13">
        <f t="shared" ref="V353:V416" si="625">_xlfn.POISSON.DIST(3,K353,FALSE) * _xlfn.POISSON.DIST(3,L353,FALSE)</f>
        <v>2.1436780686882413E-3</v>
      </c>
      <c r="W353" s="13">
        <f t="shared" ref="W353:W416" si="626">_xlfn.POISSON.DIST(3,K353,FALSE) * _xlfn.POISSON.DIST(0,L353,FALSE)</f>
        <v>4.3680047492686634E-2</v>
      </c>
      <c r="X353" s="13">
        <f t="shared" ref="X353:X416" si="627">_xlfn.POISSON.DIST(3,K353,FALSE) * _xlfn.POISSON.DIST(1,L353,FALSE)</f>
        <v>2.9059781175651212E-2</v>
      </c>
      <c r="Y353" s="13">
        <f t="shared" ref="Y353:Y416" si="628">_xlfn.POISSON.DIST(3,K353,FALSE) * _xlfn.POISSON.DIST(2,L353,FALSE)</f>
        <v>9.6665517833757209E-3</v>
      </c>
      <c r="Z353" s="13">
        <f t="shared" ref="Z353:Z416" si="629">_xlfn.POISSON.DIST(0,K353,FALSE) * _xlfn.POISSON.DIST(3,L353,FALSE)</f>
        <v>7.7046369938847956E-3</v>
      </c>
      <c r="AA353" s="13">
        <f t="shared" ref="AA353:AA416" si="630">_xlfn.POISSON.DIST(1,K353,FALSE) * _xlfn.POISSON.DIST(3,L353,FALSE)</f>
        <v>9.1398357844417397E-3</v>
      </c>
      <c r="AB353" s="13">
        <f t="shared" ref="AB353:AB416" si="631">_xlfn.POISSON.DIST(2,K353,FALSE) * _xlfn.POISSON.DIST(3,L353,FALSE)</f>
        <v>5.421189747996249E-3</v>
      </c>
      <c r="AC353" s="13">
        <f t="shared" ref="AC353:AC416" si="632">_xlfn.POISSON.DIST(4,K353,FALSE) * _xlfn.POISSON.DIST(4,L353,FALSE)</f>
        <v>1.0573895916954446E-4</v>
      </c>
      <c r="AD353" s="13">
        <f t="shared" ref="AD353:AD416" si="633">_xlfn.POISSON.DIST(4,K353,FALSE) * _xlfn.POISSON.DIST(0,L353,FALSE)</f>
        <v>1.2954161937046529E-2</v>
      </c>
      <c r="AE353" s="13">
        <f t="shared" ref="AE353:AE416" si="634">_xlfn.POISSON.DIST(4,K353,FALSE) * _xlfn.POISSON.DIST(1,L353,FALSE)</f>
        <v>8.6182395123895073E-3</v>
      </c>
      <c r="AF353" s="13">
        <f t="shared" ref="AF353:AF416" si="635">_xlfn.POISSON.DIST(4,K353,FALSE) * _xlfn.POISSON.DIST(2,L353,FALSE)</f>
        <v>2.8668026790873106E-3</v>
      </c>
      <c r="AG353" s="13">
        <f t="shared" ref="AG353:AG416" si="636">_xlfn.POISSON.DIST(4,K353,FALSE) * _xlfn.POISSON.DIST(3,L353,FALSE)</f>
        <v>6.3574914490035974E-4</v>
      </c>
      <c r="AH353" s="13">
        <f t="shared" ref="AH353:AH416" si="637">_xlfn.POISSON.DIST(0,K353,FALSE) * _xlfn.POISSON.DIST(4,L353,FALSE)</f>
        <v>1.2814492996923027E-3</v>
      </c>
      <c r="AI353" s="13">
        <f t="shared" ref="AI353:AI416" si="638">_xlfn.POISSON.DIST(1,K353,FALSE) * _xlfn.POISSON.DIST(4,L353,FALSE)</f>
        <v>1.5201541843660601E-3</v>
      </c>
      <c r="AJ353" s="13">
        <f t="shared" ref="AJ353:AJ416" si="639">_xlfn.POISSON.DIST(2,K353,FALSE) * _xlfn.POISSON.DIST(4,L353,FALSE)</f>
        <v>9.0166218234327374E-4</v>
      </c>
      <c r="AK353" s="13">
        <f t="shared" ref="AK353:AK416" si="640">_xlfn.POISSON.DIST(3,K353,FALSE) * _xlfn.POISSON.DIST(4,L353,FALSE)</f>
        <v>3.5654045246604252E-4</v>
      </c>
      <c r="AL353" s="13">
        <f t="shared" ref="AL353:AL416" si="641">_xlfn.POISSON.DIST(5,K353,FALSE) * _xlfn.POISSON.DIST(5,L353,FALSE)</f>
        <v>3.3380318135102206E-6</v>
      </c>
      <c r="AM353" s="13">
        <f t="shared" ref="AM353:AM416" si="642">_xlfn.POISSON.DIST(5,K353,FALSE) * _xlfn.POISSON.DIST(0,L353,FALSE)</f>
        <v>3.0734455866939531E-3</v>
      </c>
      <c r="AN353" s="13">
        <f t="shared" ref="AN353:AN416" si="643">_xlfn.POISSON.DIST(5,K353,FALSE) * _xlfn.POISSON.DIST(1,L353,FALSE)</f>
        <v>2.0447243382588137E-3</v>
      </c>
      <c r="AO353" s="13">
        <f t="shared" ref="AO353:AO416" si="644">_xlfn.POISSON.DIST(5,K353,FALSE) * _xlfn.POISSON.DIST(2,L353,FALSE)</f>
        <v>6.8016457450370126E-4</v>
      </c>
      <c r="AP353" s="13">
        <f t="shared" ref="AP353:AP416" si="645">_xlfn.POISSON.DIST(5,K353,FALSE) * _xlfn.POISSON.DIST(3,L353,FALSE)</f>
        <v>1.5083495274600153E-4</v>
      </c>
      <c r="AQ353" s="13">
        <f t="shared" ref="AQ353:AQ416" si="646">_xlfn.POISSON.DIST(5,K353,FALSE) * _xlfn.POISSON.DIST(4,L353,FALSE)</f>
        <v>2.5087144886760825E-5</v>
      </c>
      <c r="AR353" s="13">
        <f t="shared" ref="AR353:AR416" si="647">_xlfn.POISSON.DIST(0,K353,FALSE) * _xlfn.POISSON.DIST(5,L353,FALSE)</f>
        <v>1.705063907862494E-4</v>
      </c>
      <c r="AS353" s="13">
        <f t="shared" ref="AS353:AS416" si="648">_xlfn.POISSON.DIST(1,K353,FALSE) * _xlfn.POISSON.DIST(5,L353,FALSE)</f>
        <v>2.0226785677522236E-4</v>
      </c>
      <c r="AT353" s="13">
        <f t="shared" ref="AT353:AT416" si="649">_xlfn.POISSON.DIST(2,K353,FALSE) * _xlfn.POISSON.DIST(5,L353,FALSE)</f>
        <v>1.1997288106265306E-4</v>
      </c>
      <c r="AU353" s="13">
        <f t="shared" ref="AU353:AU416" si="650">_xlfn.POISSON.DIST(3,K353,FALSE) * _xlfn.POISSON.DIST(5,L353,FALSE)</f>
        <v>4.7440367507226772E-5</v>
      </c>
      <c r="AV353" s="13">
        <f t="shared" ref="AV353:AV416" si="651">_xlfn.POISSON.DIST(4,K353,FALSE) * _xlfn.POISSON.DIST(5,L353,FALSE)</f>
        <v>1.4069357482830356E-5</v>
      </c>
      <c r="AW353" s="13">
        <f t="shared" ref="AW353:AW416" si="652">_xlfn.POISSON.DIST(6,K353,FALSE) * _xlfn.POISSON.DIST(6,L353,FALSE)</f>
        <v>7.3178485932592653E-8</v>
      </c>
      <c r="AX353" s="13">
        <f t="shared" ref="AX353:AX416" si="653">_xlfn.POISSON.DIST(6,K353,FALSE) * _xlfn.POISSON.DIST(0,L353,FALSE)</f>
        <v>6.0765977633762784E-4</v>
      </c>
      <c r="AY353" s="13">
        <f t="shared" ref="AY353:AY416" si="654">_xlfn.POISSON.DIST(6,K353,FALSE) * _xlfn.POISSON.DIST(1,L353,FALSE)</f>
        <v>4.0426833630556803E-4</v>
      </c>
      <c r="AZ353" s="13">
        <f t="shared" ref="AZ353:AZ416" si="655">_xlfn.POISSON.DIST(6,K353,FALSE) * _xlfn.POISSON.DIST(2,L353,FALSE)</f>
        <v>1.3447729642752037E-4</v>
      </c>
      <c r="BA353" s="13">
        <f t="shared" ref="BA353:BA416" si="656">_xlfn.POISSON.DIST(6,K353,FALSE) * _xlfn.POISSON.DIST(3,L353,FALSE)</f>
        <v>2.9822012807496922E-5</v>
      </c>
      <c r="BB353" s="13">
        <f t="shared" ref="BB353:BB416" si="657">_xlfn.POISSON.DIST(6,K353,FALSE) * _xlfn.POISSON.DIST(4,L353,FALSE)</f>
        <v>4.9600516491449947E-6</v>
      </c>
      <c r="BC353" s="13">
        <f t="shared" ref="BC353:BC416" si="658">_xlfn.POISSON.DIST(6,K353,FALSE) * _xlfn.POISSON.DIST(5,L353,FALSE)</f>
        <v>6.5997188106635888E-7</v>
      </c>
      <c r="BD353" s="13">
        <f t="shared" ref="BD353:BD416" si="659">_xlfn.POISSON.DIST(0,K353,FALSE) * _xlfn.POISSON.DIST(6,L353,FALSE)</f>
        <v>1.8905956264997478E-5</v>
      </c>
      <c r="BE353" s="13">
        <f t="shared" ref="BE353:BE416" si="660">_xlfn.POISSON.DIST(1,K353,FALSE) * _xlfn.POISSON.DIST(6,L353,FALSE)</f>
        <v>2.2427706295191384E-5</v>
      </c>
      <c r="BF353" s="13">
        <f t="shared" ref="BF353:BF416" si="661">_xlfn.POISSON.DIST(2,K353,FALSE) * _xlfn.POISSON.DIST(6,L353,FALSE)</f>
        <v>1.330273916359963E-5</v>
      </c>
      <c r="BG353" s="13">
        <f t="shared" ref="BG353:BG416" si="662">_xlfn.POISSON.DIST(3,K353,FALSE) * _xlfn.POISSON.DIST(6,L353,FALSE)</f>
        <v>5.2602457254016798E-6</v>
      </c>
      <c r="BH353" s="13">
        <f t="shared" ref="BH353:BH416" si="663">_xlfn.POISSON.DIST(4,K353,FALSE) * _xlfn.POISSON.DIST(6,L353,FALSE)</f>
        <v>1.5600274923446273E-6</v>
      </c>
      <c r="BI353" s="13">
        <f t="shared" ref="BI353:BI416" si="664">_xlfn.POISSON.DIST(5,K353,FALSE) * _xlfn.POISSON.DIST(6,L353,FALSE)</f>
        <v>3.7012503277081795E-7</v>
      </c>
      <c r="BJ353" s="14">
        <f t="shared" ref="BJ353:BJ416" si="665">SUM(N353,Q353,T353,W353,X353,Y353,AD353,AE353,AF353,AG353,AM353,AN353,AO353,AP353,AQ353,AX353,AY353,AZ353,BA353,BB353,BC353)</f>
        <v>0.48482589385104613</v>
      </c>
      <c r="BK353" s="14">
        <f t="shared" ref="BK353:BK416" si="666">SUM(M353,P353,S353,V353,AC353,AL353,AY353)</f>
        <v>0.30799426534066027</v>
      </c>
      <c r="BL353" s="14">
        <f t="shared" ref="BL353:BL416" si="667">SUM(O353,R353,U353,AA353,AB353,AH353,AI353,AJ353,AK353,AR353,AS353,AT353,AU353,AV353,BD353,BE353,BF353,BG353,BH353,BI353)</f>
        <v>0.19963855261423091</v>
      </c>
      <c r="BM353" s="14">
        <f t="shared" ref="BM353:BM416" si="668">SUM(S353:BI353)</f>
        <v>0.28298214104839348</v>
      </c>
      <c r="BN353" s="14">
        <f t="shared" ref="BN353:BN416" si="669">SUM(M353:R353)</f>
        <v>0.71677701259360893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1.4861</v>
      </c>
      <c r="F354" s="10">
        <f>VLOOKUP(B354,home!$B$2:$E$405,3,FALSE)</f>
        <v>0.56079999999999997</v>
      </c>
      <c r="G354" s="10">
        <f>VLOOKUP(C354,away!$B$2:$E$405,4,FALSE)</f>
        <v>0.4486</v>
      </c>
      <c r="H354" s="10">
        <f>VLOOKUP(A354,away!$A$2:$E$405,3,FALSE)</f>
        <v>1.1943999999999999</v>
      </c>
      <c r="I354" s="10">
        <f>VLOOKUP(C354,away!$B$2:$E$405,3,FALSE)</f>
        <v>1.1163000000000001</v>
      </c>
      <c r="J354" s="10">
        <f>VLOOKUP(B354,home!$B$2:$E$405,4,FALSE)</f>
        <v>0.9768</v>
      </c>
      <c r="K354" s="12">
        <f t="shared" si="614"/>
        <v>0.37386542916799997</v>
      </c>
      <c r="L354" s="12">
        <f t="shared" si="615"/>
        <v>1.3023759576959999</v>
      </c>
      <c r="M354" s="13">
        <f t="shared" si="616"/>
        <v>0.18707580183355046</v>
      </c>
      <c r="N354" s="13">
        <f t="shared" si="617"/>
        <v>6.994117493944807E-2</v>
      </c>
      <c r="O354" s="13">
        <f t="shared" si="618"/>
        <v>0.24364302657471737</v>
      </c>
      <c r="P354" s="13">
        <f t="shared" si="619"/>
        <v>9.1089704694147136E-2</v>
      </c>
      <c r="Q354" s="13">
        <f t="shared" si="620"/>
        <v>1.3074293692625458E-2</v>
      </c>
      <c r="R354" s="13">
        <f t="shared" si="621"/>
        <v>0.1586574100355998</v>
      </c>
      <c r="S354" s="13">
        <f t="shared" si="622"/>
        <v>1.1088198232940671E-2</v>
      </c>
      <c r="T354" s="13">
        <f t="shared" si="623"/>
        <v>1.7027645769131849E-2</v>
      </c>
      <c r="U354" s="13">
        <f t="shared" si="624"/>
        <v>5.931652069364287E-2</v>
      </c>
      <c r="V354" s="13">
        <f t="shared" si="625"/>
        <v>5.9988796741416311E-4</v>
      </c>
      <c r="W354" s="13">
        <f t="shared" si="626"/>
        <v>1.6293421408206308E-3</v>
      </c>
      <c r="X354" s="13">
        <f t="shared" si="627"/>
        <v>2.1220160310657199E-3</v>
      </c>
      <c r="Y354" s="13">
        <f t="shared" si="628"/>
        <v>1.3818313303527413E-3</v>
      </c>
      <c r="Z354" s="13">
        <f t="shared" si="629"/>
        <v>6.8877198780227092E-2</v>
      </c>
      <c r="AA354" s="13">
        <f t="shared" si="630"/>
        <v>2.575080348185925E-2</v>
      </c>
      <c r="AB354" s="13">
        <f t="shared" si="631"/>
        <v>4.8136675975830679E-3</v>
      </c>
      <c r="AC354" s="13">
        <f t="shared" si="632"/>
        <v>1.8255841103499275E-5</v>
      </c>
      <c r="AD354" s="13">
        <f t="shared" si="633"/>
        <v>1.522886746848532E-4</v>
      </c>
      <c r="AE354" s="13">
        <f t="shared" si="634"/>
        <v>1.9833710853894027E-4</v>
      </c>
      <c r="AF354" s="13">
        <f t="shared" si="635"/>
        <v>1.2915474084002895E-4</v>
      </c>
      <c r="AG354" s="13">
        <f t="shared" si="636"/>
        <v>5.6069343097503805E-5</v>
      </c>
      <c r="AH354" s="13">
        <f t="shared" si="637"/>
        <v>2.2426001931204E-2</v>
      </c>
      <c r="AI354" s="13">
        <f t="shared" si="638"/>
        <v>8.3843068365319802E-3</v>
      </c>
      <c r="AJ354" s="13">
        <f t="shared" si="639"/>
        <v>1.5673012368581124E-3</v>
      </c>
      <c r="AK354" s="13">
        <f t="shared" si="640"/>
        <v>1.9531991651783182E-4</v>
      </c>
      <c r="AL354" s="13">
        <f t="shared" si="641"/>
        <v>3.5556050729438405E-7</v>
      </c>
      <c r="AM354" s="13">
        <f t="shared" si="642"/>
        <v>1.1387094143695716E-5</v>
      </c>
      <c r="AN354" s="13">
        <f t="shared" si="643"/>
        <v>1.4830277640770219E-5</v>
      </c>
      <c r="AO354" s="13">
        <f t="shared" si="644"/>
        <v>9.6572985226478474E-6</v>
      </c>
      <c r="AP354" s="13">
        <f t="shared" si="645"/>
        <v>4.1924778040632196E-6</v>
      </c>
      <c r="AQ354" s="13">
        <f t="shared" si="646"/>
        <v>1.3650455737965141E-6</v>
      </c>
      <c r="AR354" s="13">
        <f t="shared" si="647"/>
        <v>5.8414171484888287E-3</v>
      </c>
      <c r="AS354" s="13">
        <f t="shared" si="648"/>
        <v>2.1839039291690907E-3</v>
      </c>
      <c r="AT354" s="13">
        <f t="shared" si="649"/>
        <v>4.0824308987024176E-4</v>
      </c>
      <c r="AU354" s="13">
        <f t="shared" si="650"/>
        <v>5.0875992666402775E-5</v>
      </c>
      <c r="AV354" s="13">
        <f t="shared" si="651"/>
        <v>4.7551937081431717E-6</v>
      </c>
      <c r="AW354" s="13">
        <f t="shared" si="652"/>
        <v>4.809087678914287E-9</v>
      </c>
      <c r="AX354" s="13">
        <f t="shared" si="653"/>
        <v>7.0954013983486973E-7</v>
      </c>
      <c r="AY354" s="13">
        <f t="shared" si="654"/>
        <v>9.2408801914119205E-7</v>
      </c>
      <c r="AZ354" s="13">
        <f t="shared" si="655"/>
        <v>6.0175500946220498E-7</v>
      </c>
      <c r="BA354" s="13">
        <f t="shared" si="656"/>
        <v>2.6123708558223498E-7</v>
      </c>
      <c r="BB354" s="13">
        <f t="shared" si="657"/>
        <v>8.5057224880218756E-8</v>
      </c>
      <c r="BC354" s="13">
        <f t="shared" si="658"/>
        <v>2.2155296942467783E-8</v>
      </c>
      <c r="BD354" s="13">
        <f t="shared" si="659"/>
        <v>1.2679535421774952E-3</v>
      </c>
      <c r="BE354" s="13">
        <f t="shared" si="660"/>
        <v>4.7404399521127499E-4</v>
      </c>
      <c r="BF354" s="13">
        <f t="shared" si="661"/>
        <v>8.8614330857088324E-5</v>
      </c>
      <c r="BG354" s="13">
        <f t="shared" si="662"/>
        <v>1.1043278278773491E-5</v>
      </c>
      <c r="BH354" s="13">
        <f t="shared" si="663"/>
        <v>1.0321749932788255E-6</v>
      </c>
      <c r="BI354" s="13">
        <f t="shared" si="664"/>
        <v>7.7178909367733127E-8</v>
      </c>
      <c r="BJ354" s="14">
        <f t="shared" si="665"/>
        <v>0.10575618979706661</v>
      </c>
      <c r="BK354" s="14">
        <f t="shared" si="666"/>
        <v>0.28987312821768241</v>
      </c>
      <c r="BL354" s="14">
        <f t="shared" si="667"/>
        <v>0.535086318158844</v>
      </c>
      <c r="BM354" s="14">
        <f t="shared" si="668"/>
        <v>0.23611050390480057</v>
      </c>
      <c r="BN354" s="14">
        <f t="shared" si="669"/>
        <v>0.76348141177008833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1.4861</v>
      </c>
      <c r="F355" s="10">
        <f>VLOOKUP(B355,home!$B$2:$E$405,3,FALSE)</f>
        <v>0.78510000000000002</v>
      </c>
      <c r="G355" s="10">
        <f>VLOOKUP(C355,away!$B$2:$E$405,4,FALSE)</f>
        <v>0.67290000000000005</v>
      </c>
      <c r="H355" s="10">
        <f>VLOOKUP(A355,away!$A$2:$E$405,3,FALSE)</f>
        <v>1.1943999999999999</v>
      </c>
      <c r="I355" s="10">
        <f>VLOOKUP(C355,away!$B$2:$E$405,3,FALSE)</f>
        <v>1.2559</v>
      </c>
      <c r="J355" s="10">
        <f>VLOOKUP(B355,home!$B$2:$E$405,4,FALSE)</f>
        <v>1.2559</v>
      </c>
      <c r="K355" s="12">
        <f t="shared" si="614"/>
        <v>0.78509740131899997</v>
      </c>
      <c r="L355" s="12">
        <f t="shared" si="615"/>
        <v>1.8839089770639998</v>
      </c>
      <c r="M355" s="13">
        <f t="shared" si="616"/>
        <v>6.9321070014568276E-2</v>
      </c>
      <c r="N355" s="13">
        <f t="shared" si="617"/>
        <v>5.4423791925089997E-2</v>
      </c>
      <c r="O355" s="13">
        <f t="shared" si="618"/>
        <v>0.13059458610012722</v>
      </c>
      <c r="P355" s="13">
        <f t="shared" si="619"/>
        <v>0.10252947017354026</v>
      </c>
      <c r="Q355" s="13">
        <f t="shared" si="620"/>
        <v>2.1363988805157066E-2</v>
      </c>
      <c r="R355" s="13">
        <f t="shared" si="621"/>
        <v>0.12301415655499359</v>
      </c>
      <c r="S355" s="13">
        <f t="shared" si="622"/>
        <v>3.7911605561835898E-2</v>
      </c>
      <c r="T355" s="13">
        <f t="shared" si="623"/>
        <v>4.0247810295930192E-2</v>
      </c>
      <c r="U355" s="13">
        <f t="shared" si="624"/>
        <v>9.6578094636774095E-2</v>
      </c>
      <c r="V355" s="13">
        <f t="shared" si="625"/>
        <v>6.2303597366514763E-3</v>
      </c>
      <c r="W355" s="13">
        <f t="shared" si="626"/>
        <v>5.5909373642456734E-3</v>
      </c>
      <c r="X355" s="13">
        <f t="shared" si="627"/>
        <v>1.0532817090704963E-2</v>
      </c>
      <c r="Y355" s="13">
        <f t="shared" si="628"/>
        <v>9.9214343354761033E-3</v>
      </c>
      <c r="Z355" s="13">
        <f t="shared" si="629"/>
        <v>7.7249157946636227E-2</v>
      </c>
      <c r="AA355" s="13">
        <f t="shared" si="630"/>
        <v>6.064811315798508E-2</v>
      </c>
      <c r="AB355" s="13">
        <f t="shared" si="631"/>
        <v>2.3807338017617367E-2</v>
      </c>
      <c r="AC355" s="13">
        <f t="shared" si="632"/>
        <v>5.7593914326407793E-4</v>
      </c>
      <c r="AD355" s="13">
        <f t="shared" si="633"/>
        <v>1.097357598901644E-3</v>
      </c>
      <c r="AE355" s="13">
        <f t="shared" si="634"/>
        <v>2.0673218316202033E-3</v>
      </c>
      <c r="AF355" s="13">
        <f t="shared" si="635"/>
        <v>1.9473230785348463E-3</v>
      </c>
      <c r="AG355" s="13">
        <f t="shared" si="636"/>
        <v>1.2228598096319003E-3</v>
      </c>
      <c r="AH355" s="13">
        <f t="shared" si="637"/>
        <v>3.6382595531575711E-2</v>
      </c>
      <c r="AI355" s="13">
        <f t="shared" si="638"/>
        <v>2.8563881205080351E-2</v>
      </c>
      <c r="AJ355" s="13">
        <f t="shared" si="639"/>
        <v>1.1212714452846604E-2</v>
      </c>
      <c r="AK355" s="13">
        <f t="shared" si="640"/>
        <v>2.9343576595539543E-3</v>
      </c>
      <c r="AL355" s="13">
        <f t="shared" si="641"/>
        <v>3.4073758641439752E-5</v>
      </c>
      <c r="AM355" s="13">
        <f t="shared" si="642"/>
        <v>1.7230651984306773E-4</v>
      </c>
      <c r="AN355" s="13">
        <f t="shared" si="643"/>
        <v>3.2460979953901156E-4</v>
      </c>
      <c r="AO355" s="13">
        <f t="shared" si="644"/>
        <v>3.0576765769724473E-4</v>
      </c>
      <c r="AP355" s="13">
        <f t="shared" si="645"/>
        <v>1.9201281174389051E-4</v>
      </c>
      <c r="AQ355" s="13">
        <f t="shared" si="646"/>
        <v>9.0433664938903804E-5</v>
      </c>
      <c r="AR355" s="13">
        <f t="shared" si="647"/>
        <v>1.3708299666164811E-2</v>
      </c>
      <c r="AS355" s="13">
        <f t="shared" si="648"/>
        <v>1.0762350444408106E-2</v>
      </c>
      <c r="AT355" s="13">
        <f t="shared" si="649"/>
        <v>4.2247466829945946E-3</v>
      </c>
      <c r="AU355" s="13">
        <f t="shared" si="650"/>
        <v>1.1056125473500405E-3</v>
      </c>
      <c r="AV355" s="13">
        <f t="shared" si="651"/>
        <v>2.1700338444754908E-4</v>
      </c>
      <c r="AW355" s="13">
        <f t="shared" si="652"/>
        <v>1.3999128417929114E-6</v>
      </c>
      <c r="AX355" s="13">
        <f t="shared" si="653"/>
        <v>2.2546233493185521E-5</v>
      </c>
      <c r="AY355" s="13">
        <f t="shared" si="654"/>
        <v>4.2475051676793225E-5</v>
      </c>
      <c r="AZ355" s="13">
        <f t="shared" si="655"/>
        <v>4.0009565577584037E-5</v>
      </c>
      <c r="BA355" s="13">
        <f t="shared" si="656"/>
        <v>2.5124793253347119E-5</v>
      </c>
      <c r="BB355" s="13">
        <f t="shared" si="657"/>
        <v>1.1833205889214416E-5</v>
      </c>
      <c r="BC355" s="13">
        <f t="shared" si="658"/>
        <v>4.4585365604275257E-6</v>
      </c>
      <c r="BD355" s="13">
        <f t="shared" si="659"/>
        <v>4.3041981335618885E-3</v>
      </c>
      <c r="BE355" s="13">
        <f t="shared" si="660"/>
        <v>3.3792147694215284E-3</v>
      </c>
      <c r="BF355" s="13">
        <f t="shared" si="661"/>
        <v>1.3265063669858129E-3</v>
      </c>
      <c r="BG355" s="13">
        <f t="shared" si="662"/>
        <v>3.4714556718455647E-4</v>
      </c>
      <c r="BH355" s="13">
        <f t="shared" si="663"/>
        <v>6.8135770669001377E-5</v>
      </c>
      <c r="BI355" s="13">
        <f t="shared" si="664"/>
        <v>1.0698643297820071E-5</v>
      </c>
      <c r="BJ355" s="14">
        <f t="shared" si="665"/>
        <v>0.14964721997550526</v>
      </c>
      <c r="BK355" s="14">
        <f t="shared" si="666"/>
        <v>0.21664499344017821</v>
      </c>
      <c r="BL355" s="14">
        <f t="shared" si="667"/>
        <v>0.55318974929303955</v>
      </c>
      <c r="BM355" s="14">
        <f t="shared" si="668"/>
        <v>0.49544298194304809</v>
      </c>
      <c r="BN355" s="14">
        <f t="shared" si="669"/>
        <v>0.50124706357347637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1.4861</v>
      </c>
      <c r="F356" s="10">
        <f>VLOOKUP(B356,home!$B$2:$E$405,3,FALSE)</f>
        <v>1.0094000000000001</v>
      </c>
      <c r="G356" s="10">
        <f>VLOOKUP(C356,away!$B$2:$E$405,4,FALSE)</f>
        <v>1.2337</v>
      </c>
      <c r="H356" s="10">
        <f>VLOOKUP(A356,away!$A$2:$E$405,3,FALSE)</f>
        <v>1.1943999999999999</v>
      </c>
      <c r="I356" s="10">
        <f>VLOOKUP(C356,away!$B$2:$E$405,3,FALSE)</f>
        <v>0.9768</v>
      </c>
      <c r="J356" s="10">
        <f>VLOOKUP(B356,home!$B$2:$E$405,4,FALSE)</f>
        <v>0.83720000000000006</v>
      </c>
      <c r="K356" s="12">
        <f t="shared" si="614"/>
        <v>1.8506355447580001</v>
      </c>
      <c r="L356" s="12">
        <f t="shared" si="615"/>
        <v>0.97675280102399997</v>
      </c>
      <c r="M356" s="13">
        <f t="shared" si="616"/>
        <v>5.9167176268567177E-2</v>
      </c>
      <c r="N356" s="13">
        <f t="shared" si="617"/>
        <v>0.10949687948557243</v>
      </c>
      <c r="O356" s="13">
        <f t="shared" si="618"/>
        <v>5.7791705149003725E-2</v>
      </c>
      <c r="P356" s="13">
        <f t="shared" si="619"/>
        <v>0.10695138374092023</v>
      </c>
      <c r="Q356" s="13">
        <f t="shared" si="620"/>
        <v>0.10131940860804174</v>
      </c>
      <c r="R356" s="13">
        <f t="shared" si="621"/>
        <v>2.8224104940121248E-2</v>
      </c>
      <c r="S356" s="13">
        <f t="shared" si="622"/>
        <v>4.8331689990478655E-2</v>
      </c>
      <c r="T356" s="13">
        <f t="shared" si="623"/>
        <v>9.8964016155999937E-2</v>
      </c>
      <c r="U356" s="13">
        <f t="shared" si="624"/>
        <v>5.223253182116825E-2</v>
      </c>
      <c r="V356" s="13">
        <f t="shared" si="625"/>
        <v>9.7072236650558169E-3</v>
      </c>
      <c r="W356" s="13">
        <f t="shared" si="626"/>
        <v>6.2501766314633916E-2</v>
      </c>
      <c r="X356" s="13">
        <f t="shared" si="627"/>
        <v>6.1048775316766161E-2</v>
      </c>
      <c r="Y356" s="13">
        <f t="shared" si="628"/>
        <v>2.9814781144868085E-2</v>
      </c>
      <c r="Z356" s="13">
        <f t="shared" si="629"/>
        <v>9.1893245188862504E-3</v>
      </c>
      <c r="AA356" s="13">
        <f t="shared" si="630"/>
        <v>1.7006090586967101E-2</v>
      </c>
      <c r="AB356" s="13">
        <f t="shared" si="631"/>
        <v>1.5736037858807887E-2</v>
      </c>
      <c r="AC356" s="13">
        <f t="shared" si="632"/>
        <v>1.0966817549182618E-3</v>
      </c>
      <c r="AD356" s="13">
        <f t="shared" si="633"/>
        <v>2.8916997588004929E-2</v>
      </c>
      <c r="AE356" s="13">
        <f t="shared" si="634"/>
        <v>2.8244758391288063E-2</v>
      </c>
      <c r="AF356" s="13">
        <f t="shared" si="635"/>
        <v>1.3794073436468369E-2</v>
      </c>
      <c r="AG356" s="13">
        <f t="shared" si="636"/>
        <v>4.4911332888670783E-3</v>
      </c>
      <c r="AH356" s="13">
        <f t="shared" si="637"/>
        <v>2.2439246158351663E-3</v>
      </c>
      <c r="AI356" s="13">
        <f t="shared" si="638"/>
        <v>4.1526866538219983E-3</v>
      </c>
      <c r="AJ356" s="13">
        <f t="shared" si="639"/>
        <v>3.8425547639025768E-3</v>
      </c>
      <c r="AK356" s="13">
        <f t="shared" si="640"/>
        <v>2.3703894762524312E-3</v>
      </c>
      <c r="AL356" s="13">
        <f t="shared" si="641"/>
        <v>7.9295067710872383E-5</v>
      </c>
      <c r="AM356" s="13">
        <f t="shared" si="642"/>
        <v>1.0702964716808655E-2</v>
      </c>
      <c r="AN356" s="13">
        <f t="shared" si="643"/>
        <v>1.0454150766403896E-2</v>
      </c>
      <c r="AO356" s="13">
        <f t="shared" si="644"/>
        <v>5.1055605217060996E-3</v>
      </c>
      <c r="AP356" s="13">
        <f t="shared" si="645"/>
        <v>1.6622901801246629E-3</v>
      </c>
      <c r="AQ356" s="13">
        <f t="shared" si="646"/>
        <v>4.0591164738786343E-4</v>
      </c>
      <c r="AR356" s="13">
        <f t="shared" si="647"/>
        <v>4.3835193076074047E-4</v>
      </c>
      <c r="AS356" s="13">
        <f t="shared" si="648"/>
        <v>8.1122966417912414E-4</v>
      </c>
      <c r="AT356" s="13">
        <f t="shared" si="649"/>
        <v>7.5064522574599165E-4</v>
      </c>
      <c r="AU356" s="13">
        <f t="shared" si="650"/>
        <v>4.6305691208947512E-4</v>
      </c>
      <c r="AV356" s="13">
        <f t="shared" si="651"/>
        <v>2.142373951896657E-4</v>
      </c>
      <c r="AW356" s="13">
        <f t="shared" si="652"/>
        <v>3.9815230853546651E-6</v>
      </c>
      <c r="AX356" s="13">
        <f t="shared" si="653"/>
        <v>3.3012144898694729E-3</v>
      </c>
      <c r="AY356" s="13">
        <f t="shared" si="654"/>
        <v>3.2244704997610226E-3</v>
      </c>
      <c r="AZ356" s="13">
        <f t="shared" si="655"/>
        <v>1.5747552962304175E-3</v>
      </c>
      <c r="BA356" s="13">
        <f t="shared" si="656"/>
        <v>5.1271554884014657E-4</v>
      </c>
      <c r="BB356" s="13">
        <f t="shared" si="657"/>
        <v>1.2519908711454262E-4</v>
      </c>
      <c r="BC356" s="13">
        <f t="shared" si="658"/>
        <v>2.4457711804955469E-5</v>
      </c>
      <c r="BD356" s="13">
        <f t="shared" si="659"/>
        <v>7.1360246034138586E-5</v>
      </c>
      <c r="BE356" s="13">
        <f t="shared" si="660"/>
        <v>1.3206180779345297E-4</v>
      </c>
      <c r="BF356" s="13">
        <f t="shared" si="661"/>
        <v>1.2219913780378162E-4</v>
      </c>
      <c r="BG356" s="13">
        <f t="shared" si="662"/>
        <v>7.5382022652819783E-5</v>
      </c>
      <c r="BH356" s="13">
        <f t="shared" si="663"/>
        <v>3.4876162639265245E-5</v>
      </c>
      <c r="BI356" s="13">
        <f t="shared" si="664"/>
        <v>1.290861324899705E-5</v>
      </c>
      <c r="BJ356" s="14">
        <f t="shared" si="665"/>
        <v>0.57568628019656221</v>
      </c>
      <c r="BK356" s="14">
        <f t="shared" si="666"/>
        <v>0.22855792098741201</v>
      </c>
      <c r="BL356" s="14">
        <f t="shared" si="667"/>
        <v>0.18672633498401783</v>
      </c>
      <c r="BM356" s="14">
        <f t="shared" si="668"/>
        <v>0.53398871351797617</v>
      </c>
      <c r="BN356" s="14">
        <f t="shared" si="669"/>
        <v>0.46295065819222653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1.2639</v>
      </c>
      <c r="F357" s="10">
        <f>VLOOKUP(B357,home!$B$2:$E$405,3,FALSE)</f>
        <v>1.0548999999999999</v>
      </c>
      <c r="G357" s="10">
        <f>VLOOKUP(C357,away!$B$2:$E$405,4,FALSE)</f>
        <v>1.0069999999999999</v>
      </c>
      <c r="H357" s="10">
        <f>VLOOKUP(A357,away!$A$2:$E$405,3,FALSE)</f>
        <v>1.1389</v>
      </c>
      <c r="I357" s="10">
        <f>VLOOKUP(C357,away!$B$2:$E$405,3,FALSE)</f>
        <v>0.79820000000000002</v>
      </c>
      <c r="J357" s="10">
        <f>VLOOKUP(B357,home!$B$2:$E$405,4,FALSE)</f>
        <v>0.878</v>
      </c>
      <c r="K357" s="12">
        <f t="shared" si="614"/>
        <v>1.3426211267699999</v>
      </c>
      <c r="L357" s="12">
        <f t="shared" si="615"/>
        <v>0.79816344244000004</v>
      </c>
      <c r="M357" s="13">
        <f t="shared" si="616"/>
        <v>0.11756257085622011</v>
      </c>
      <c r="N357" s="13">
        <f t="shared" si="617"/>
        <v>0.15784199134895621</v>
      </c>
      <c r="O357" s="13">
        <f t="shared" si="618"/>
        <v>9.3834146256697074E-2</v>
      </c>
      <c r="P357" s="13">
        <f t="shared" si="619"/>
        <v>0.1259837071766676</v>
      </c>
      <c r="Q357" s="13">
        <f t="shared" si="620"/>
        <v>0.10596099613827811</v>
      </c>
      <c r="R357" s="13">
        <f t="shared" si="621"/>
        <v>3.7447492597331884E-2</v>
      </c>
      <c r="S357" s="13">
        <f t="shared" si="622"/>
        <v>3.3752014689666342E-2</v>
      </c>
      <c r="T357" s="13">
        <f t="shared" si="623"/>
        <v>8.4574193442099599E-2</v>
      </c>
      <c r="U357" s="13">
        <f t="shared" si="624"/>
        <v>5.0277794705740966E-2</v>
      </c>
      <c r="V357" s="13">
        <f t="shared" si="625"/>
        <v>4.018856515977714E-3</v>
      </c>
      <c r="W357" s="13">
        <f t="shared" si="626"/>
        <v>4.7421824009615511E-2</v>
      </c>
      <c r="X357" s="13">
        <f t="shared" si="627"/>
        <v>3.7850366298298556E-2</v>
      </c>
      <c r="Y357" s="13">
        <f t="shared" si="628"/>
        <v>1.5105389331132467E-2</v>
      </c>
      <c r="Z357" s="13">
        <f t="shared" si="629"/>
        <v>9.9630732007442799E-3</v>
      </c>
      <c r="AA357" s="13">
        <f t="shared" si="630"/>
        <v>1.3376632566875274E-2</v>
      </c>
      <c r="AB357" s="13">
        <f t="shared" si="631"/>
        <v>8.9798747446631806E-3</v>
      </c>
      <c r="AC357" s="13">
        <f t="shared" si="632"/>
        <v>2.6917072691932714E-4</v>
      </c>
      <c r="AD357" s="13">
        <f t="shared" si="633"/>
        <v>1.5917385696319654E-2</v>
      </c>
      <c r="AE357" s="13">
        <f t="shared" si="634"/>
        <v>1.2704675362019711E-2</v>
      </c>
      <c r="AF357" s="13">
        <f t="shared" si="635"/>
        <v>5.0702037110161519E-3</v>
      </c>
      <c r="AG357" s="13">
        <f t="shared" si="636"/>
        <v>1.3489504159522386E-3</v>
      </c>
      <c r="AH357" s="13">
        <f t="shared" si="637"/>
        <v>1.9880402007969407E-3</v>
      </c>
      <c r="AI357" s="13">
        <f t="shared" si="638"/>
        <v>2.6691847744580452E-3</v>
      </c>
      <c r="AJ357" s="13">
        <f t="shared" si="639"/>
        <v>1.7918519347200948E-3</v>
      </c>
      <c r="AK357" s="13">
        <f t="shared" si="640"/>
        <v>8.019260878662992E-4</v>
      </c>
      <c r="AL357" s="13">
        <f t="shared" si="641"/>
        <v>1.1538068891742366E-5</v>
      </c>
      <c r="AM357" s="13">
        <f t="shared" si="642"/>
        <v>4.274203663765074E-3</v>
      </c>
      <c r="AN357" s="13">
        <f t="shared" si="643"/>
        <v>3.4115131099603921E-3</v>
      </c>
      <c r="AO357" s="13">
        <f t="shared" si="644"/>
        <v>1.3614725238875883E-3</v>
      </c>
      <c r="AP357" s="13">
        <f t="shared" si="645"/>
        <v>3.6222586548453092E-4</v>
      </c>
      <c r="AQ357" s="13">
        <f t="shared" si="646"/>
        <v>7.2278860933985386E-5</v>
      </c>
      <c r="AR357" s="13">
        <f t="shared" si="647"/>
        <v>3.1735620207543915E-4</v>
      </c>
      <c r="AS357" s="13">
        <f t="shared" si="648"/>
        <v>4.2608914161797385E-4</v>
      </c>
      <c r="AT357" s="13">
        <f t="shared" si="649"/>
        <v>2.8603814171179314E-4</v>
      </c>
      <c r="AU357" s="13">
        <f t="shared" si="650"/>
        <v>1.2801361737476151E-4</v>
      </c>
      <c r="AV357" s="13">
        <f t="shared" si="651"/>
        <v>4.2968446800401486E-5</v>
      </c>
      <c r="AW357" s="13">
        <f t="shared" si="652"/>
        <v>3.4345981842659677E-7</v>
      </c>
      <c r="AX357" s="13">
        <f t="shared" si="653"/>
        <v>9.5643935651478689E-4</v>
      </c>
      <c r="AY357" s="13">
        <f t="shared" si="654"/>
        <v>7.6339492928094075E-4</v>
      </c>
      <c r="AZ357" s="13">
        <f t="shared" si="655"/>
        <v>3.0465696234805795E-4</v>
      </c>
      <c r="BA357" s="13">
        <f t="shared" si="656"/>
        <v>8.1055349943679817E-5</v>
      </c>
      <c r="BB357" s="13">
        <f t="shared" si="657"/>
        <v>1.6173854284806587E-5</v>
      </c>
      <c r="BC357" s="13">
        <f t="shared" si="658"/>
        <v>2.5818758426968346E-6</v>
      </c>
      <c r="BD357" s="13">
        <f t="shared" si="659"/>
        <v>4.2217019788036104E-5</v>
      </c>
      <c r="BE357" s="13">
        <f t="shared" si="660"/>
        <v>5.6681462676684422E-5</v>
      </c>
      <c r="BF357" s="13">
        <f t="shared" si="661"/>
        <v>3.8050864642970879E-5</v>
      </c>
      <c r="BG357" s="13">
        <f t="shared" si="662"/>
        <v>1.7029298253839431E-5</v>
      </c>
      <c r="BH357" s="13">
        <f t="shared" si="663"/>
        <v>5.7159739024180721E-6</v>
      </c>
      <c r="BI357" s="13">
        <f t="shared" si="664"/>
        <v>1.5348774642904932E-6</v>
      </c>
      <c r="BJ357" s="14">
        <f t="shared" si="665"/>
        <v>0.49540197210593473</v>
      </c>
      <c r="BK357" s="14">
        <f t="shared" si="666"/>
        <v>0.2823612529636238</v>
      </c>
      <c r="BL357" s="14">
        <f t="shared" si="667"/>
        <v>0.21252863891545842</v>
      </c>
      <c r="BM357" s="14">
        <f t="shared" si="668"/>
        <v>0.36086098134214761</v>
      </c>
      <c r="BN357" s="14">
        <f t="shared" si="669"/>
        <v>0.63863090437415104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1.3841000000000001</v>
      </c>
      <c r="F358" s="10">
        <f>VLOOKUP(B358,home!$B$2:$E$405,3,FALSE)</f>
        <v>1.2902</v>
      </c>
      <c r="G358" s="10">
        <f>VLOOKUP(C358,away!$B$2:$E$405,4,FALSE)</f>
        <v>1.1559999999999999</v>
      </c>
      <c r="H358" s="10">
        <f>VLOOKUP(A358,away!$A$2:$E$405,3,FALSE)</f>
        <v>1.1721999999999999</v>
      </c>
      <c r="I358" s="10">
        <f>VLOOKUP(C358,away!$B$2:$E$405,3,FALSE)</f>
        <v>0.73939999999999995</v>
      </c>
      <c r="J358" s="10">
        <f>VLOOKUP(B358,home!$B$2:$E$405,4,FALSE)</f>
        <v>0.67030000000000001</v>
      </c>
      <c r="K358" s="12">
        <f t="shared" si="614"/>
        <v>2.0643452879200002</v>
      </c>
      <c r="L358" s="12">
        <f t="shared" si="615"/>
        <v>0.58096555300399999</v>
      </c>
      <c r="M358" s="13">
        <f t="shared" si="616"/>
        <v>7.0983285799858672E-2</v>
      </c>
      <c r="N358" s="13">
        <f t="shared" si="617"/>
        <v>0.14653401156201687</v>
      </c>
      <c r="O358" s="13">
        <f t="shared" si="618"/>
        <v>4.1238843888755879E-2</v>
      </c>
      <c r="P358" s="13">
        <f t="shared" si="619"/>
        <v>8.5131213061021671E-2</v>
      </c>
      <c r="Q358" s="13">
        <f t="shared" si="620"/>
        <v>0.15124839814403224</v>
      </c>
      <c r="R358" s="13">
        <f t="shared" si="621"/>
        <v>1.1979173872538341E-2</v>
      </c>
      <c r="S358" s="13">
        <f t="shared" si="622"/>
        <v>2.5524753311910994E-2</v>
      </c>
      <c r="T358" s="13">
        <f t="shared" si="623"/>
        <v>8.7870109268716856E-2</v>
      </c>
      <c r="U358" s="13">
        <f t="shared" si="624"/>
        <v>2.4729151136948898E-2</v>
      </c>
      <c r="V358" s="13">
        <f t="shared" si="625"/>
        <v>3.4013534751970837E-3</v>
      </c>
      <c r="W358" s="13">
        <f t="shared" si="626"/>
        <v>0.10407630600469367</v>
      </c>
      <c r="X358" s="13">
        <f t="shared" si="627"/>
        <v>6.0464748672630388E-2</v>
      </c>
      <c r="Y358" s="13">
        <f t="shared" si="628"/>
        <v>1.7563968074921291E-2</v>
      </c>
      <c r="Z358" s="13">
        <f t="shared" si="629"/>
        <v>2.3198291244634355E-3</v>
      </c>
      <c r="AA358" s="13">
        <f t="shared" si="630"/>
        <v>4.7889283218656717E-3</v>
      </c>
      <c r="AB358" s="13">
        <f t="shared" si="631"/>
        <v>4.9430008077150185E-3</v>
      </c>
      <c r="AC358" s="13">
        <f t="shared" si="632"/>
        <v>2.5495557169726181E-4</v>
      </c>
      <c r="AD358" s="13">
        <f t="shared" si="633"/>
        <v>5.3712357971227351E-2</v>
      </c>
      <c r="AE358" s="13">
        <f t="shared" si="634"/>
        <v>3.1205029751902907E-2</v>
      </c>
      <c r="AF358" s="13">
        <f t="shared" si="635"/>
        <v>9.0645236831602711E-3</v>
      </c>
      <c r="AG358" s="13">
        <f t="shared" si="636"/>
        <v>1.7553920047683545E-3</v>
      </c>
      <c r="AH358" s="13">
        <f t="shared" si="637"/>
        <v>3.3693520254217125E-4</v>
      </c>
      <c r="AI358" s="13">
        <f t="shared" si="638"/>
        <v>6.9555059770230179E-4</v>
      </c>
      <c r="AJ358" s="13">
        <f t="shared" si="639"/>
        <v>7.1792829943834353E-4</v>
      </c>
      <c r="AK358" s="13">
        <f t="shared" si="640"/>
        <v>4.9401730066998774E-4</v>
      </c>
      <c r="AL358" s="13">
        <f t="shared" si="641"/>
        <v>1.2230866379700554E-5</v>
      </c>
      <c r="AM358" s="13">
        <f t="shared" si="642"/>
        <v>2.2176170616195076E-2</v>
      </c>
      <c r="AN358" s="13">
        <f t="shared" si="643"/>
        <v>1.2883591225548828E-2</v>
      </c>
      <c r="AO358" s="13">
        <f t="shared" si="644"/>
        <v>3.7424613505142282E-3</v>
      </c>
      <c r="AP358" s="13">
        <f t="shared" si="645"/>
        <v>7.2474704269919854E-4</v>
      </c>
      <c r="AQ358" s="13">
        <f t="shared" si="646"/>
        <v>1.0526326661243837E-4</v>
      </c>
      <c r="AR358" s="13">
        <f t="shared" si="647"/>
        <v>3.9149549254285467E-5</v>
      </c>
      <c r="AS358" s="13">
        <f t="shared" si="648"/>
        <v>8.0818187527276135E-5</v>
      </c>
      <c r="AT358" s="13">
        <f t="shared" si="649"/>
        <v>8.3418322300083737E-5</v>
      </c>
      <c r="AU358" s="13">
        <f t="shared" si="650"/>
        <v>5.7401406855456573E-5</v>
      </c>
      <c r="AV358" s="13">
        <f t="shared" si="651"/>
        <v>2.9624080940510143E-5</v>
      </c>
      <c r="AW358" s="13">
        <f t="shared" si="652"/>
        <v>4.0746231077042854E-7</v>
      </c>
      <c r="AX358" s="13">
        <f t="shared" si="653"/>
        <v>7.6298788859420433E-3</v>
      </c>
      <c r="AY358" s="13">
        <f t="shared" si="654"/>
        <v>4.4326968063248626E-3</v>
      </c>
      <c r="AZ358" s="13">
        <f t="shared" si="655"/>
        <v>1.2876220756927942E-3</v>
      </c>
      <c r="BA358" s="13">
        <f t="shared" si="656"/>
        <v>2.4935469042167423E-4</v>
      </c>
      <c r="BB358" s="13">
        <f t="shared" si="657"/>
        <v>3.6216621403742292E-5</v>
      </c>
      <c r="BC358" s="13">
        <f t="shared" si="658"/>
        <v>4.2081218963523304E-6</v>
      </c>
      <c r="BD358" s="13">
        <f t="shared" si="659"/>
        <v>3.7907565887288797E-6</v>
      </c>
      <c r="BE358" s="13">
        <f t="shared" si="660"/>
        <v>7.8254305015941547E-6</v>
      </c>
      <c r="BF358" s="13">
        <f t="shared" si="661"/>
        <v>8.0771952909556709E-6</v>
      </c>
      <c r="BG358" s="13">
        <f t="shared" si="662"/>
        <v>5.5580400128313178E-6</v>
      </c>
      <c r="BH358" s="13">
        <f t="shared" si="663"/>
        <v>2.8684284276397871E-6</v>
      </c>
      <c r="BI358" s="13">
        <f t="shared" si="664"/>
        <v>1.1842853416667931E-6</v>
      </c>
      <c r="BJ358" s="14">
        <f t="shared" si="665"/>
        <v>0.71676705584132128</v>
      </c>
      <c r="BK358" s="14">
        <f t="shared" si="666"/>
        <v>0.18974048889239026</v>
      </c>
      <c r="BL358" s="14">
        <f t="shared" si="667"/>
        <v>9.0243245111217646E-2</v>
      </c>
      <c r="BM358" s="14">
        <f t="shared" si="668"/>
        <v>0.48752340329715493</v>
      </c>
      <c r="BN358" s="14">
        <f t="shared" si="669"/>
        <v>0.50711492632822364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1.3030999999999999</v>
      </c>
      <c r="F359" s="10">
        <f>VLOOKUP(B359,home!$B$2:$E$405,3,FALSE)</f>
        <v>0.5756</v>
      </c>
      <c r="G359" s="10">
        <f>VLOOKUP(C359,away!$B$2:$E$405,4,FALSE)</f>
        <v>0.71940000000000004</v>
      </c>
      <c r="H359" s="10">
        <f>VLOOKUP(A359,away!$A$2:$E$405,3,FALSE)</f>
        <v>1.1313</v>
      </c>
      <c r="I359" s="10">
        <f>VLOOKUP(C359,away!$B$2:$E$405,3,FALSE)</f>
        <v>0.60770000000000002</v>
      </c>
      <c r="J359" s="10">
        <f>VLOOKUP(B359,home!$B$2:$E$405,4,FALSE)</f>
        <v>1.3812</v>
      </c>
      <c r="K359" s="12">
        <f t="shared" si="614"/>
        <v>0.53959630058399999</v>
      </c>
      <c r="L359" s="12">
        <f t="shared" si="615"/>
        <v>0.94956258301200003</v>
      </c>
      <c r="M359" s="13">
        <f t="shared" si="616"/>
        <v>0.22556229992234592</v>
      </c>
      <c r="N359" s="13">
        <f t="shared" si="617"/>
        <v>0.12171258258931653</v>
      </c>
      <c r="O359" s="13">
        <f t="shared" si="618"/>
        <v>0.21418552014439021</v>
      </c>
      <c r="P359" s="13">
        <f t="shared" si="619"/>
        <v>0.11557371430857277</v>
      </c>
      <c r="Q359" s="13">
        <f t="shared" si="620"/>
        <v>3.283782964985988E-2</v>
      </c>
      <c r="R359" s="13">
        <f t="shared" si="621"/>
        <v>0.10169127787603797</v>
      </c>
      <c r="S359" s="13">
        <f t="shared" si="622"/>
        <v>1.48044281376787E-2</v>
      </c>
      <c r="T359" s="13">
        <f t="shared" si="623"/>
        <v>3.1181574342828984E-2</v>
      </c>
      <c r="U359" s="13">
        <f t="shared" si="624"/>
        <v>5.4872237343569663E-2</v>
      </c>
      <c r="V359" s="13">
        <f t="shared" si="625"/>
        <v>8.4283329492311227E-4</v>
      </c>
      <c r="W359" s="13">
        <f t="shared" si="626"/>
        <v>5.9063904660906609E-3</v>
      </c>
      <c r="X359" s="13">
        <f t="shared" si="627"/>
        <v>5.6084873872584984E-3</v>
      </c>
      <c r="Y359" s="13">
        <f t="shared" si="628"/>
        <v>2.6628048851177017E-3</v>
      </c>
      <c r="Z359" s="13">
        <f t="shared" si="629"/>
        <v>3.2187410829920556E-2</v>
      </c>
      <c r="AA359" s="13">
        <f t="shared" si="630"/>
        <v>1.7368207809202511E-2</v>
      </c>
      <c r="AB359" s="13">
        <f t="shared" si="631"/>
        <v>4.6859103408099061E-3</v>
      </c>
      <c r="AC359" s="13">
        <f t="shared" si="632"/>
        <v>2.6990706799942807E-5</v>
      </c>
      <c r="AD359" s="13">
        <f t="shared" si="633"/>
        <v>7.9676661132678181E-4</v>
      </c>
      <c r="AE359" s="13">
        <f t="shared" si="634"/>
        <v>7.5657976150917718E-4</v>
      </c>
      <c r="AF359" s="13">
        <f t="shared" si="635"/>
        <v>3.5920991629662867E-4</v>
      </c>
      <c r="AG359" s="13">
        <f t="shared" si="636"/>
        <v>1.1369743198738367E-4</v>
      </c>
      <c r="AH359" s="13">
        <f t="shared" si="637"/>
        <v>7.6409902420319468E-3</v>
      </c>
      <c r="AI359" s="13">
        <f t="shared" si="638"/>
        <v>4.1230500673988812E-3</v>
      </c>
      <c r="AJ359" s="13">
        <f t="shared" si="639"/>
        <v>1.1123912817455239E-3</v>
      </c>
      <c r="AK359" s="13">
        <f t="shared" si="640"/>
        <v>2.0008074014392631E-4</v>
      </c>
      <c r="AL359" s="13">
        <f t="shared" si="641"/>
        <v>5.531804273598846E-7</v>
      </c>
      <c r="AM359" s="13">
        <f t="shared" si="642"/>
        <v>8.5986463180156284E-5</v>
      </c>
      <c r="AN359" s="13">
        <f t="shared" si="643"/>
        <v>8.1649528081415419E-5</v>
      </c>
      <c r="AO359" s="13">
        <f t="shared" si="644"/>
        <v>3.8765668393349835E-5</v>
      </c>
      <c r="AP359" s="13">
        <f t="shared" si="645"/>
        <v>1.2270142737258639E-5</v>
      </c>
      <c r="AQ359" s="13">
        <f t="shared" si="646"/>
        <v>2.9128171078793115E-6</v>
      </c>
      <c r="AR359" s="13">
        <f t="shared" si="647"/>
        <v>1.4511196861986687E-3</v>
      </c>
      <c r="AS359" s="13">
        <f t="shared" si="648"/>
        <v>7.8301881437741665E-4</v>
      </c>
      <c r="AT359" s="13">
        <f t="shared" si="649"/>
        <v>2.1125702776286187E-4</v>
      </c>
      <c r="AU359" s="13">
        <f t="shared" si="650"/>
        <v>3.7997836884403894E-5</v>
      </c>
      <c r="AV359" s="13">
        <f t="shared" si="651"/>
        <v>5.1258730532546502E-6</v>
      </c>
      <c r="AW359" s="13">
        <f t="shared" si="652"/>
        <v>7.8733011154291655E-9</v>
      </c>
      <c r="AX359" s="13">
        <f t="shared" si="653"/>
        <v>7.7329962387191069E-6</v>
      </c>
      <c r="AY359" s="13">
        <f t="shared" si="654"/>
        <v>7.3429638828601949E-6</v>
      </c>
      <c r="AZ359" s="13">
        <f t="shared" si="655"/>
        <v>3.4863018757862767E-6</v>
      </c>
      <c r="BA359" s="13">
        <f t="shared" si="656"/>
        <v>1.1034872714437326E-6</v>
      </c>
      <c r="BB359" s="13">
        <f t="shared" si="657"/>
        <v>2.6195755594824367E-7</v>
      </c>
      <c r="BC359" s="13">
        <f t="shared" si="658"/>
        <v>4.9749018693144958E-8</v>
      </c>
      <c r="BD359" s="13">
        <f t="shared" si="659"/>
        <v>2.2965482624772842E-4</v>
      </c>
      <c r="BE359" s="13">
        <f t="shared" si="660"/>
        <v>1.2392089465453556E-4</v>
      </c>
      <c r="BF359" s="13">
        <f t="shared" si="661"/>
        <v>3.3433628160323477E-5</v>
      </c>
      <c r="BG359" s="13">
        <f t="shared" si="662"/>
        <v>6.0135540234705328E-6</v>
      </c>
      <c r="BH359" s="13">
        <f t="shared" si="663"/>
        <v>8.1122287610668193E-7</v>
      </c>
      <c r="BI359" s="13">
        <f t="shared" si="664"/>
        <v>8.7546572579255649E-8</v>
      </c>
      <c r="BJ359" s="14">
        <f t="shared" si="665"/>
        <v>0.20217748511693565</v>
      </c>
      <c r="BK359" s="14">
        <f t="shared" si="666"/>
        <v>0.35681816251463067</v>
      </c>
      <c r="BL359" s="14">
        <f t="shared" si="667"/>
        <v>0.40876210675614183</v>
      </c>
      <c r="BM359" s="14">
        <f t="shared" si="668"/>
        <v>0.18837460563652383</v>
      </c>
      <c r="BN359" s="14">
        <f t="shared" si="669"/>
        <v>0.81156322449052332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1.5625</v>
      </c>
      <c r="F360" s="10">
        <f>VLOOKUP(B360,home!$B$2:$E$405,3,FALSE)</f>
        <v>0.85329999999999995</v>
      </c>
      <c r="G360" s="10">
        <f>VLOOKUP(C360,away!$B$2:$E$405,4,FALSE)</f>
        <v>0.64</v>
      </c>
      <c r="H360" s="10">
        <f>VLOOKUP(A360,away!$A$2:$E$405,3,FALSE)</f>
        <v>1.1561999999999999</v>
      </c>
      <c r="I360" s="10">
        <f>VLOOKUP(C360,away!$B$2:$E$405,3,FALSE)</f>
        <v>1.5568</v>
      </c>
      <c r="J360" s="10">
        <f>VLOOKUP(B360,home!$B$2:$E$405,4,FALSE)</f>
        <v>1.5857000000000001</v>
      </c>
      <c r="K360" s="12">
        <f t="shared" si="614"/>
        <v>0.85329999999999995</v>
      </c>
      <c r="L360" s="12">
        <f t="shared" si="615"/>
        <v>2.8542158541119997</v>
      </c>
      <c r="M360" s="13">
        <f t="shared" si="616"/>
        <v>2.4538404598176723E-2</v>
      </c>
      <c r="N360" s="13">
        <f t="shared" si="617"/>
        <v>2.0938620643624197E-2</v>
      </c>
      <c r="O360" s="13">
        <f t="shared" si="618"/>
        <v>7.00379034387308E-2</v>
      </c>
      <c r="P360" s="13">
        <f t="shared" si="619"/>
        <v>5.9763343004268984E-2</v>
      </c>
      <c r="Q360" s="13">
        <f t="shared" si="620"/>
        <v>8.9334624976022629E-3</v>
      </c>
      <c r="R360" s="13">
        <f t="shared" si="621"/>
        <v>9.9951647191795417E-2</v>
      </c>
      <c r="S360" s="13">
        <f t="shared" si="622"/>
        <v>3.6388441155128036E-2</v>
      </c>
      <c r="T360" s="13">
        <f t="shared" si="623"/>
        <v>2.5498030292771364E-2</v>
      </c>
      <c r="U360" s="13">
        <f t="shared" si="624"/>
        <v>8.5288740548759026E-2</v>
      </c>
      <c r="V360" s="13">
        <f t="shared" si="625"/>
        <v>9.8471261489254877E-3</v>
      </c>
      <c r="W360" s="13">
        <f t="shared" si="626"/>
        <v>2.5409745164013372E-3</v>
      </c>
      <c r="X360" s="13">
        <f t="shared" si="627"/>
        <v>7.2524897496072686E-3</v>
      </c>
      <c r="Y360" s="13">
        <f t="shared" si="628"/>
        <v>1.0350085612556919E-2</v>
      </c>
      <c r="Z360" s="13">
        <f t="shared" si="629"/>
        <v>9.5094525353143874E-2</v>
      </c>
      <c r="AA360" s="13">
        <f t="shared" si="630"/>
        <v>8.1144158483837658E-2</v>
      </c>
      <c r="AB360" s="13">
        <f t="shared" si="631"/>
        <v>3.4620155217129335E-2</v>
      </c>
      <c r="AC360" s="13">
        <f t="shared" si="632"/>
        <v>1.4989187033584372E-3</v>
      </c>
      <c r="AD360" s="13">
        <f t="shared" si="633"/>
        <v>5.4205338871131511E-4</v>
      </c>
      <c r="AE360" s="13">
        <f t="shared" si="634"/>
        <v>1.5471373758349702E-3</v>
      </c>
      <c r="AF360" s="13">
        <f t="shared" si="635"/>
        <v>2.2079320132987043E-3</v>
      </c>
      <c r="AG360" s="13">
        <f t="shared" si="636"/>
        <v>2.1006381857195293E-3</v>
      </c>
      <c r="AH360" s="13">
        <f t="shared" si="637"/>
        <v>6.7855075475549698E-2</v>
      </c>
      <c r="AI360" s="13">
        <f t="shared" si="638"/>
        <v>5.7900735903286545E-2</v>
      </c>
      <c r="AJ360" s="13">
        <f t="shared" si="639"/>
        <v>2.4703348973137206E-2</v>
      </c>
      <c r="AK360" s="13">
        <f t="shared" si="640"/>
        <v>7.0264558929259927E-3</v>
      </c>
      <c r="AL360" s="13">
        <f t="shared" si="641"/>
        <v>1.4602480327670605E-4</v>
      </c>
      <c r="AM360" s="13">
        <f t="shared" si="642"/>
        <v>9.2506831317473056E-5</v>
      </c>
      <c r="AN360" s="13">
        <f t="shared" si="643"/>
        <v>2.6403446455999606E-4</v>
      </c>
      <c r="AO360" s="13">
        <f t="shared" si="644"/>
        <v>3.768056773895569E-4</v>
      </c>
      <c r="AP360" s="13">
        <f t="shared" si="645"/>
        <v>3.5849491277489495E-4</v>
      </c>
      <c r="AQ360" s="13">
        <f t="shared" si="646"/>
        <v>2.5580546591515092E-4</v>
      </c>
      <c r="AR360" s="13">
        <f t="shared" si="647"/>
        <v>3.8734606440856044E-2</v>
      </c>
      <c r="AS360" s="13">
        <f t="shared" si="648"/>
        <v>3.3052239675982455E-2</v>
      </c>
      <c r="AT360" s="13">
        <f t="shared" si="649"/>
        <v>1.4101738057757916E-2</v>
      </c>
      <c r="AU360" s="13">
        <f t="shared" si="650"/>
        <v>4.01100436156161E-3</v>
      </c>
      <c r="AV360" s="13">
        <f t="shared" si="651"/>
        <v>8.5564750543013033E-4</v>
      </c>
      <c r="AW360" s="13">
        <f t="shared" si="652"/>
        <v>9.8789932537073815E-6</v>
      </c>
      <c r="AX360" s="13">
        <f t="shared" si="653"/>
        <v>1.3156013193866622E-5</v>
      </c>
      <c r="AY360" s="13">
        <f t="shared" si="654"/>
        <v>3.7550101434840763E-5</v>
      </c>
      <c r="AZ360" s="13">
        <f t="shared" si="655"/>
        <v>5.3588047419418133E-5</v>
      </c>
      <c r="BA360" s="13">
        <f t="shared" si="656"/>
        <v>5.0983951511802959E-5</v>
      </c>
      <c r="BB360" s="13">
        <f t="shared" si="657"/>
        <v>3.6379800677566368E-5</v>
      </c>
      <c r="BC360" s="13">
        <f t="shared" si="658"/>
        <v>2.0767160772668873E-5</v>
      </c>
      <c r="BD360" s="13">
        <f t="shared" si="659"/>
        <v>1.842615463438001E-2</v>
      </c>
      <c r="BE360" s="13">
        <f t="shared" si="660"/>
        <v>1.5723037749516462E-2</v>
      </c>
      <c r="BF360" s="13">
        <f t="shared" si="661"/>
        <v>6.7082340558311986E-3</v>
      </c>
      <c r="BG360" s="13">
        <f t="shared" si="662"/>
        <v>1.9080453732802541E-3</v>
      </c>
      <c r="BH360" s="13">
        <f t="shared" si="663"/>
        <v>4.0703377925501013E-4</v>
      </c>
      <c r="BI360" s="13">
        <f t="shared" si="664"/>
        <v>6.9464384767660032E-5</v>
      </c>
      <c r="BJ360" s="14">
        <f t="shared" si="665"/>
        <v>8.3471496703095102E-2</v>
      </c>
      <c r="BK360" s="14">
        <f t="shared" si="666"/>
        <v>0.13221980851456924</v>
      </c>
      <c r="BL360" s="14">
        <f t="shared" si="667"/>
        <v>0.66252542714377038</v>
      </c>
      <c r="BM360" s="14">
        <f t="shared" si="668"/>
        <v>0.68912020523219908</v>
      </c>
      <c r="BN360" s="14">
        <f t="shared" si="669"/>
        <v>0.28416338137419839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1.5625</v>
      </c>
      <c r="F361" s="10">
        <f>VLOOKUP(B361,home!$B$2:$E$405,3,FALSE)</f>
        <v>0.96</v>
      </c>
      <c r="G361" s="10">
        <f>VLOOKUP(C361,away!$B$2:$E$405,4,FALSE)</f>
        <v>1.1733</v>
      </c>
      <c r="H361" s="10">
        <f>VLOOKUP(A361,away!$A$2:$E$405,3,FALSE)</f>
        <v>1.1561999999999999</v>
      </c>
      <c r="I361" s="10">
        <f>VLOOKUP(C361,away!$B$2:$E$405,3,FALSE)</f>
        <v>1.0091000000000001</v>
      </c>
      <c r="J361" s="10">
        <f>VLOOKUP(B361,home!$B$2:$E$405,4,FALSE)</f>
        <v>1.1532</v>
      </c>
      <c r="K361" s="12">
        <f t="shared" si="614"/>
        <v>1.7599499999999999</v>
      </c>
      <c r="L361" s="12">
        <f t="shared" si="615"/>
        <v>1.3454631415439999</v>
      </c>
      <c r="M361" s="13">
        <f t="shared" si="616"/>
        <v>4.4806003513390917E-2</v>
      </c>
      <c r="N361" s="13">
        <f t="shared" si="617"/>
        <v>7.8856325883392336E-2</v>
      </c>
      <c r="O361" s="13">
        <f t="shared" si="618"/>
        <v>6.0284826247158446E-2</v>
      </c>
      <c r="P361" s="13">
        <f t="shared" si="619"/>
        <v>0.10609827995368651</v>
      </c>
      <c r="Q361" s="13">
        <f t="shared" si="620"/>
        <v>6.9391595369238182E-2</v>
      </c>
      <c r="R361" s="13">
        <f t="shared" si="621"/>
        <v>4.0555505854968005E-2</v>
      </c>
      <c r="S361" s="13">
        <f t="shared" si="622"/>
        <v>6.2808798634353596E-2</v>
      </c>
      <c r="T361" s="13">
        <f t="shared" si="623"/>
        <v>9.33638339022453E-2</v>
      </c>
      <c r="U361" s="13">
        <f t="shared" si="624"/>
        <v>7.1375662529450934E-2</v>
      </c>
      <c r="V361" s="13">
        <f t="shared" si="625"/>
        <v>1.6525328895740411E-2</v>
      </c>
      <c r="W361" s="13">
        <f t="shared" si="626"/>
        <v>4.0708579423363582E-2</v>
      </c>
      <c r="X361" s="13">
        <f t="shared" si="627"/>
        <v>5.4771893158752208E-2</v>
      </c>
      <c r="Y361" s="13">
        <f t="shared" si="628"/>
        <v>3.6846781718843535E-2</v>
      </c>
      <c r="Z361" s="13">
        <f t="shared" si="629"/>
        <v>1.8188646104843768E-2</v>
      </c>
      <c r="AA361" s="13">
        <f t="shared" si="630"/>
        <v>3.2011107712219787E-2</v>
      </c>
      <c r="AB361" s="13">
        <f t="shared" si="631"/>
        <v>2.8168974509060613E-2</v>
      </c>
      <c r="AC361" s="13">
        <f t="shared" si="632"/>
        <v>2.4456948204817724E-3</v>
      </c>
      <c r="AD361" s="13">
        <f t="shared" si="633"/>
        <v>1.7911266089037189E-2</v>
      </c>
      <c r="AE361" s="13">
        <f t="shared" si="634"/>
        <v>2.4098948341186491E-2</v>
      </c>
      <c r="AF361" s="13">
        <f t="shared" si="635"/>
        <v>1.6212123371519675E-2</v>
      </c>
      <c r="AG361" s="13">
        <f t="shared" si="636"/>
        <v>7.270938147514585E-3</v>
      </c>
      <c r="AH361" s="13">
        <f t="shared" si="637"/>
        <v>6.1180382321637866E-3</v>
      </c>
      <c r="AI361" s="13">
        <f t="shared" si="638"/>
        <v>1.0767441386696655E-2</v>
      </c>
      <c r="AJ361" s="13">
        <f t="shared" si="639"/>
        <v>9.4750792342583913E-3</v>
      </c>
      <c r="AK361" s="13">
        <f t="shared" si="640"/>
        <v>5.5585552327776849E-3</v>
      </c>
      <c r="AL361" s="13">
        <f t="shared" si="641"/>
        <v>2.3165111225972662E-4</v>
      </c>
      <c r="AM361" s="13">
        <f t="shared" si="642"/>
        <v>6.3045865506801977E-3</v>
      </c>
      <c r="AN361" s="13">
        <f t="shared" si="643"/>
        <v>8.4825888266142294E-3</v>
      </c>
      <c r="AO361" s="13">
        <f t="shared" si="644"/>
        <v>5.7065053055412084E-3</v>
      </c>
      <c r="AP361" s="13">
        <f t="shared" si="645"/>
        <v>2.559297518543658E-3</v>
      </c>
      <c r="AQ361" s="13">
        <f t="shared" si="646"/>
        <v>8.6086011986137871E-4</v>
      </c>
      <c r="AR361" s="13">
        <f t="shared" si="647"/>
        <v>1.6463189879866748E-3</v>
      </c>
      <c r="AS361" s="13">
        <f t="shared" si="648"/>
        <v>2.8974391029071484E-3</v>
      </c>
      <c r="AT361" s="13">
        <f t="shared" si="649"/>
        <v>2.5496739745807183E-3</v>
      </c>
      <c r="AU361" s="13">
        <f t="shared" si="650"/>
        <v>1.4957662371877785E-3</v>
      </c>
      <c r="AV361" s="13">
        <f t="shared" si="651"/>
        <v>6.5811844728465784E-4</v>
      </c>
      <c r="AW361" s="13">
        <f t="shared" si="652"/>
        <v>1.5237159850173701E-5</v>
      </c>
      <c r="AX361" s="13">
        <f t="shared" si="653"/>
        <v>1.8492928499782677E-3</v>
      </c>
      <c r="AY361" s="13">
        <f t="shared" si="654"/>
        <v>2.4881553675666175E-3</v>
      </c>
      <c r="AZ361" s="13">
        <f t="shared" si="655"/>
        <v>1.6738606687478738E-3</v>
      </c>
      <c r="BA361" s="13">
        <f t="shared" si="656"/>
        <v>7.507059446268179E-4</v>
      </c>
      <c r="BB361" s="13">
        <f t="shared" si="657"/>
        <v>2.5251179465833872E-4</v>
      </c>
      <c r="BC361" s="13">
        <f t="shared" si="658"/>
        <v>6.7949062503584268E-5</v>
      </c>
      <c r="BD361" s="13">
        <f t="shared" si="659"/>
        <v>3.6917691959334882E-4</v>
      </c>
      <c r="BE361" s="13">
        <f t="shared" si="660"/>
        <v>6.4973291963831426E-4</v>
      </c>
      <c r="BF361" s="13">
        <f t="shared" si="661"/>
        <v>5.7174872595872571E-4</v>
      </c>
      <c r="BG361" s="13">
        <f t="shared" si="662"/>
        <v>3.3541639008368644E-4</v>
      </c>
      <c r="BH361" s="13">
        <f t="shared" si="663"/>
        <v>1.4757901893194602E-4</v>
      </c>
      <c r="BI361" s="13">
        <f t="shared" si="664"/>
        <v>5.194633887385566E-5</v>
      </c>
      <c r="BJ361" s="14">
        <f t="shared" si="665"/>
        <v>0.47042859941441528</v>
      </c>
      <c r="BK361" s="14">
        <f t="shared" si="666"/>
        <v>0.23540391229747953</v>
      </c>
      <c r="BL361" s="14">
        <f t="shared" si="667"/>
        <v>0.27568810800178112</v>
      </c>
      <c r="BM361" s="14">
        <f t="shared" si="668"/>
        <v>0.59724381078896915</v>
      </c>
      <c r="BN361" s="14">
        <f t="shared" si="669"/>
        <v>0.39999253682183433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1.3125</v>
      </c>
      <c r="F362" s="10">
        <f>VLOOKUP(B362,home!$B$2:$E$405,3,FALSE)</f>
        <v>1.2698</v>
      </c>
      <c r="G362" s="10">
        <f>VLOOKUP(C362,away!$B$2:$E$405,4,FALSE)</f>
        <v>2.2856999999999998</v>
      </c>
      <c r="H362" s="10">
        <f>VLOOKUP(A362,away!$A$2:$E$405,3,FALSE)</f>
        <v>0.8125</v>
      </c>
      <c r="I362" s="10">
        <f>VLOOKUP(C362,away!$B$2:$E$405,3,FALSE)</f>
        <v>0.87909999999999999</v>
      </c>
      <c r="J362" s="10">
        <f>VLOOKUP(B362,home!$B$2:$E$405,4,FALSE)</f>
        <v>0.61539999999999995</v>
      </c>
      <c r="K362" s="12">
        <f t="shared" si="614"/>
        <v>3.8093761912499997</v>
      </c>
      <c r="L362" s="12">
        <f t="shared" si="615"/>
        <v>0.43956098874999999</v>
      </c>
      <c r="M362" s="13">
        <f t="shared" si="616"/>
        <v>1.4279402281279304E-2</v>
      </c>
      <c r="N362" s="13">
        <f t="shared" si="617"/>
        <v>5.4395615075586309E-2</v>
      </c>
      <c r="O362" s="13">
        <f t="shared" si="618"/>
        <v>6.2766681855181364E-3</v>
      </c>
      <c r="P362" s="13">
        <f t="shared" si="619"/>
        <v>2.3910190346289127E-2</v>
      </c>
      <c r="Q362" s="13">
        <f t="shared" si="620"/>
        <v>0.10360668048866903</v>
      </c>
      <c r="R362" s="13">
        <f t="shared" si="621"/>
        <v>1.3794892368410099E-3</v>
      </c>
      <c r="S362" s="13">
        <f t="shared" si="622"/>
        <v>1.000912347615013E-2</v>
      </c>
      <c r="T362" s="13">
        <f t="shared" si="623"/>
        <v>4.5541454916704693E-2</v>
      </c>
      <c r="U362" s="13">
        <f t="shared" si="624"/>
        <v>5.254993454907775E-3</v>
      </c>
      <c r="V362" s="13">
        <f t="shared" si="625"/>
        <v>1.8622009427758125E-3</v>
      </c>
      <c r="W362" s="13">
        <f t="shared" si="626"/>
        <v>0.13155894063599391</v>
      </c>
      <c r="X362" s="13">
        <f t="shared" si="627"/>
        <v>5.7828178024860045E-2</v>
      </c>
      <c r="Y362" s="13">
        <f t="shared" si="628"/>
        <v>1.2709505555109248E-2</v>
      </c>
      <c r="Z362" s="13">
        <f t="shared" si="629"/>
        <v>2.0212321763860572E-4</v>
      </c>
      <c r="AA362" s="13">
        <f t="shared" si="630"/>
        <v>7.6996337297134665E-4</v>
      </c>
      <c r="AB362" s="13">
        <f t="shared" si="631"/>
        <v>1.4665400705657957E-3</v>
      </c>
      <c r="AC362" s="13">
        <f t="shared" si="632"/>
        <v>1.9488551642311657E-4</v>
      </c>
      <c r="AD362" s="13">
        <f t="shared" si="633"/>
        <v>0.12528937405120683</v>
      </c>
      <c r="AE362" s="13">
        <f t="shared" si="634"/>
        <v>5.5072321137817064E-2</v>
      </c>
      <c r="AF362" s="13">
        <f t="shared" si="635"/>
        <v>1.2103821966048194E-2</v>
      </c>
      <c r="AG362" s="13">
        <f t="shared" si="636"/>
        <v>1.7734559836833708E-3</v>
      </c>
      <c r="AH362" s="13">
        <f t="shared" si="637"/>
        <v>2.2211370348639242E-5</v>
      </c>
      <c r="AI362" s="13">
        <f t="shared" si="638"/>
        <v>8.4611465381142524E-5</v>
      </c>
      <c r="AJ362" s="13">
        <f t="shared" si="639"/>
        <v>1.6115845086484899E-4</v>
      </c>
      <c r="AK362" s="13">
        <f t="shared" si="640"/>
        <v>2.0463772191442957E-4</v>
      </c>
      <c r="AL362" s="13">
        <f t="shared" si="641"/>
        <v>1.3053066792636363E-5</v>
      </c>
      <c r="AM362" s="13">
        <f t="shared" si="642"/>
        <v>9.5454871705456537E-2</v>
      </c>
      <c r="AN362" s="13">
        <f t="shared" si="643"/>
        <v>4.1958237787854881E-2</v>
      </c>
      <c r="AO362" s="13">
        <f t="shared" si="644"/>
        <v>9.2216022441185489E-3</v>
      </c>
      <c r="AP362" s="13">
        <f t="shared" si="645"/>
        <v>1.3511522000946559E-3</v>
      </c>
      <c r="AQ362" s="13">
        <f t="shared" si="646"/>
        <v>1.4847844925633619E-4</v>
      </c>
      <c r="AR362" s="13">
        <f t="shared" si="647"/>
        <v>1.952650382388059E-6</v>
      </c>
      <c r="AS362" s="13">
        <f t="shared" si="648"/>
        <v>7.4383798765042794E-6</v>
      </c>
      <c r="AT362" s="13">
        <f t="shared" si="649"/>
        <v>1.4167793601514258E-5</v>
      </c>
      <c r="AU362" s="13">
        <f t="shared" si="650"/>
        <v>1.7990151876050838E-5</v>
      </c>
      <c r="AV362" s="13">
        <f t="shared" si="651"/>
        <v>1.7132814058399891E-5</v>
      </c>
      <c r="AW362" s="13">
        <f t="shared" si="652"/>
        <v>6.0713191682776117E-7</v>
      </c>
      <c r="AX362" s="13">
        <f t="shared" si="653"/>
        <v>6.0603919268931571E-2</v>
      </c>
      <c r="AY362" s="13">
        <f t="shared" si="654"/>
        <v>2.663911867597674E-2</v>
      </c>
      <c r="AZ362" s="13">
        <f t="shared" si="655"/>
        <v>5.8547586723204613E-3</v>
      </c>
      <c r="BA362" s="13">
        <f t="shared" si="656"/>
        <v>8.5784117029927298E-4</v>
      </c>
      <c r="BB362" s="13">
        <f t="shared" si="657"/>
        <v>9.4268378251801394E-5</v>
      </c>
      <c r="BC362" s="13">
        <f t="shared" si="658"/>
        <v>8.2873403104441605E-6</v>
      </c>
      <c r="BD362" s="13">
        <f t="shared" si="659"/>
        <v>1.4305148879426012E-7</v>
      </c>
      <c r="BE362" s="13">
        <f t="shared" si="660"/>
        <v>5.4493693553572061E-7</v>
      </c>
      <c r="BF362" s="13">
        <f t="shared" si="661"/>
        <v>1.0379348939812552E-6</v>
      </c>
      <c r="BG362" s="13">
        <f t="shared" si="662"/>
        <v>1.3179614910665953E-6</v>
      </c>
      <c r="BH362" s="13">
        <f t="shared" si="663"/>
        <v>1.2551527812633593E-6</v>
      </c>
      <c r="BI362" s="13">
        <f t="shared" si="664"/>
        <v>9.5626982426517179E-7</v>
      </c>
      <c r="BJ362" s="14">
        <f t="shared" si="665"/>
        <v>0.84207188372854991</v>
      </c>
      <c r="BK362" s="14">
        <f t="shared" si="666"/>
        <v>7.6907974305686855E-2</v>
      </c>
      <c r="BL362" s="14">
        <f t="shared" si="667"/>
        <v>1.5684210426522883E-2</v>
      </c>
      <c r="BM362" s="14">
        <f t="shared" si="668"/>
        <v>0.70437963452015551</v>
      </c>
      <c r="BN362" s="14">
        <f t="shared" si="669"/>
        <v>0.2038480456141829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1.3125</v>
      </c>
      <c r="F363" s="10">
        <f>VLOOKUP(B363,home!$B$2:$E$405,3,FALSE)</f>
        <v>1.5238</v>
      </c>
      <c r="G363" s="10">
        <f>VLOOKUP(C363,away!$B$2:$E$405,4,FALSE)</f>
        <v>0.76190000000000002</v>
      </c>
      <c r="H363" s="10">
        <f>VLOOKUP(A363,away!$A$2:$E$405,3,FALSE)</f>
        <v>0.8125</v>
      </c>
      <c r="I363" s="10">
        <f>VLOOKUP(C363,away!$B$2:$E$405,3,FALSE)</f>
        <v>0.35160000000000002</v>
      </c>
      <c r="J363" s="10">
        <f>VLOOKUP(B363,home!$B$2:$E$405,4,FALSE)</f>
        <v>0.82050000000000001</v>
      </c>
      <c r="K363" s="12">
        <f t="shared" si="614"/>
        <v>1.5237904762500001</v>
      </c>
      <c r="L363" s="12">
        <f t="shared" si="615"/>
        <v>0.23439633750000002</v>
      </c>
      <c r="M363" s="13">
        <f t="shared" si="616"/>
        <v>0.17235709618668946</v>
      </c>
      <c r="N363" s="13">
        <f t="shared" si="617"/>
        <v>0.26263610168338253</v>
      </c>
      <c r="O363" s="13">
        <f t="shared" si="618"/>
        <v>4.0399872088295229E-2</v>
      </c>
      <c r="P363" s="13">
        <f t="shared" si="619"/>
        <v>6.1560940329862458E-2</v>
      </c>
      <c r="Q363" s="13">
        <f t="shared" si="620"/>
        <v>0.20010119523228254</v>
      </c>
      <c r="R363" s="13">
        <f t="shared" si="621"/>
        <v>4.7347910264824381E-3</v>
      </c>
      <c r="S363" s="13">
        <f t="shared" si="622"/>
        <v>5.4969442195057661E-3</v>
      </c>
      <c r="T363" s="13">
        <f t="shared" si="623"/>
        <v>4.6902987291819499E-2</v>
      </c>
      <c r="U363" s="13">
        <f t="shared" si="624"/>
        <v>7.2148294731879002E-3</v>
      </c>
      <c r="V363" s="13">
        <f t="shared" si="625"/>
        <v>2.1814983902634889E-4</v>
      </c>
      <c r="W363" s="13">
        <f t="shared" si="626"/>
        <v>0.10163743186039804</v>
      </c>
      <c r="X363" s="13">
        <f t="shared" si="627"/>
        <v>2.3823441780983116E-2</v>
      </c>
      <c r="Y363" s="13">
        <f t="shared" si="628"/>
        <v>2.792063750053459E-3</v>
      </c>
      <c r="Z363" s="13">
        <f t="shared" si="629"/>
        <v>3.6993922514511659E-4</v>
      </c>
      <c r="AA363" s="13">
        <f t="shared" si="630"/>
        <v>5.6370986806743306E-4</v>
      </c>
      <c r="AB363" s="13">
        <f t="shared" si="631"/>
        <v>4.2948786416464944E-4</v>
      </c>
      <c r="AC363" s="13">
        <f t="shared" si="632"/>
        <v>4.8697984882806601E-6</v>
      </c>
      <c r="AD363" s="13">
        <f t="shared" si="633"/>
        <v>3.8718537674845704E-2</v>
      </c>
      <c r="AE363" s="13">
        <f t="shared" si="634"/>
        <v>9.0754834243396004E-3</v>
      </c>
      <c r="AF363" s="13">
        <f t="shared" si="635"/>
        <v>1.0636300378535802E-3</v>
      </c>
      <c r="AG363" s="13">
        <f t="shared" si="636"/>
        <v>8.3103661775955236E-5</v>
      </c>
      <c r="AH363" s="13">
        <f t="shared" si="637"/>
        <v>2.1678099867900795E-5</v>
      </c>
      <c r="AI363" s="13">
        <f t="shared" si="638"/>
        <v>3.303288212190361E-5</v>
      </c>
      <c r="AJ363" s="13">
        <f t="shared" si="639"/>
        <v>2.5167595590222819E-5</v>
      </c>
      <c r="AK363" s="13">
        <f t="shared" si="640"/>
        <v>1.278338082349768E-5</v>
      </c>
      <c r="AL363" s="13">
        <f t="shared" si="641"/>
        <v>6.9574013670033428E-8</v>
      </c>
      <c r="AM363" s="13">
        <f t="shared" si="642"/>
        <v>1.1799787792651334E-2</v>
      </c>
      <c r="AN363" s="13">
        <f t="shared" si="643"/>
        <v>2.7658270418746823E-3</v>
      </c>
      <c r="AO363" s="13">
        <f t="shared" si="644"/>
        <v>3.2414986438694226E-4</v>
      </c>
      <c r="AP363" s="13">
        <f t="shared" si="645"/>
        <v>2.5326513671140333E-5</v>
      </c>
      <c r="AQ363" s="13">
        <f t="shared" si="646"/>
        <v>1.4841105115397428E-6</v>
      </c>
      <c r="AR363" s="13">
        <f t="shared" si="647"/>
        <v>1.0162534425990361E-6</v>
      </c>
      <c r="AS363" s="13">
        <f t="shared" si="648"/>
        <v>1.548557317288687E-6</v>
      </c>
      <c r="AT363" s="13">
        <f t="shared" si="649"/>
        <v>1.1798384460058759E-6</v>
      </c>
      <c r="AU363" s="13">
        <f t="shared" si="650"/>
        <v>5.9927552917911802E-7</v>
      </c>
      <c r="AV363" s="13">
        <f t="shared" si="651"/>
        <v>2.2829258600320469E-7</v>
      </c>
      <c r="AW363" s="13">
        <f t="shared" si="652"/>
        <v>6.9027259857748038E-10</v>
      </c>
      <c r="AX363" s="13">
        <f t="shared" si="653"/>
        <v>2.9967340433688584E-3</v>
      </c>
      <c r="AY363" s="13">
        <f t="shared" si="654"/>
        <v>7.0242348422722665E-4</v>
      </c>
      <c r="AZ363" s="13">
        <f t="shared" si="655"/>
        <v>8.2322746038425456E-5</v>
      </c>
      <c r="BA363" s="13">
        <f t="shared" si="656"/>
        <v>6.4320500547831913E-6</v>
      </c>
      <c r="BB363" s="13">
        <f t="shared" si="657"/>
        <v>3.7691224386446339E-7</v>
      </c>
      <c r="BC363" s="13">
        <f t="shared" si="658"/>
        <v>1.7669369904147412E-8</v>
      </c>
      <c r="BD363" s="13">
        <f t="shared" si="659"/>
        <v>3.9701014152830119E-8</v>
      </c>
      <c r="BE363" s="13">
        <f t="shared" si="660"/>
        <v>6.0496027263548988E-8</v>
      </c>
      <c r="BF363" s="13">
        <f t="shared" si="661"/>
        <v>4.6091635097578169E-8</v>
      </c>
      <c r="BG363" s="13">
        <f t="shared" si="662"/>
        <v>2.3411331532159957E-8</v>
      </c>
      <c r="BH363" s="13">
        <f t="shared" si="663"/>
        <v>8.9184910062591634E-9</v>
      </c>
      <c r="BI363" s="13">
        <f t="shared" si="664"/>
        <v>2.717982331571797E-9</v>
      </c>
      <c r="BJ363" s="14">
        <f t="shared" si="665"/>
        <v>0.70553885862613275</v>
      </c>
      <c r="BK363" s="14">
        <f t="shared" si="666"/>
        <v>0.24034049343181321</v>
      </c>
      <c r="BL363" s="14">
        <f t="shared" si="667"/>
        <v>5.3440105832403634E-2</v>
      </c>
      <c r="BM363" s="14">
        <f t="shared" si="668"/>
        <v>0.25719697777454548</v>
      </c>
      <c r="BN363" s="14">
        <f t="shared" si="669"/>
        <v>0.74178999654699462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1.2644</v>
      </c>
      <c r="F364" s="10">
        <f>VLOOKUP(B364,home!$B$2:$E$405,3,FALSE)</f>
        <v>0.61509999999999998</v>
      </c>
      <c r="G364" s="10">
        <f>VLOOKUP(C364,away!$B$2:$E$405,4,FALSE)</f>
        <v>1.4829000000000001</v>
      </c>
      <c r="H364" s="10">
        <f>VLOOKUP(A364,away!$A$2:$E$405,3,FALSE)</f>
        <v>0.96630000000000005</v>
      </c>
      <c r="I364" s="10">
        <f>VLOOKUP(C364,away!$B$2:$E$405,3,FALSE)</f>
        <v>1.1641999999999999</v>
      </c>
      <c r="J364" s="10">
        <f>VLOOKUP(B364,home!$B$2:$E$405,4,FALSE)</f>
        <v>0.91990000000000005</v>
      </c>
      <c r="K364" s="12">
        <f t="shared" si="614"/>
        <v>1.153299435276</v>
      </c>
      <c r="L364" s="12">
        <f t="shared" si="615"/>
        <v>1.0348566465540001</v>
      </c>
      <c r="M364" s="13">
        <f t="shared" si="616"/>
        <v>0.11212330432101454</v>
      </c>
      <c r="N364" s="13">
        <f t="shared" si="617"/>
        <v>0.12931174355470515</v>
      </c>
      <c r="O364" s="13">
        <f t="shared" si="618"/>
        <v>0.11603154671019873</v>
      </c>
      <c r="P364" s="13">
        <f t="shared" si="619"/>
        <v>0.13381911729507301</v>
      </c>
      <c r="Q364" s="13">
        <f t="shared" si="620"/>
        <v>7.4567580408098202E-2</v>
      </c>
      <c r="R364" s="13">
        <f t="shared" si="621"/>
        <v>6.0038008661495043E-2</v>
      </c>
      <c r="S364" s="13">
        <f t="shared" si="622"/>
        <v>3.9928265274724456E-2</v>
      </c>
      <c r="T364" s="13">
        <f t="shared" si="623"/>
        <v>7.7166756202770262E-2</v>
      </c>
      <c r="U364" s="13">
        <f t="shared" si="624"/>
        <v>6.9241801484397819E-2</v>
      </c>
      <c r="V364" s="13">
        <f t="shared" si="625"/>
        <v>5.2949297863967865E-3</v>
      </c>
      <c r="W364" s="13">
        <f t="shared" si="626"/>
        <v>2.8666249458185789E-2</v>
      </c>
      <c r="X364" s="13">
        <f t="shared" si="627"/>
        <v>2.9665458783578569E-2</v>
      </c>
      <c r="Y364" s="13">
        <f t="shared" si="628"/>
        <v>1.5349748597630011E-2</v>
      </c>
      <c r="Z364" s="13">
        <f t="shared" si="629"/>
        <v>2.0710244103071592E-2</v>
      </c>
      <c r="AA364" s="13">
        <f t="shared" si="630"/>
        <v>2.3885112828500574E-2</v>
      </c>
      <c r="AB364" s="13">
        <f t="shared" si="631"/>
        <v>1.3773343568306628E-2</v>
      </c>
      <c r="AC364" s="13">
        <f t="shared" si="632"/>
        <v>3.9496853176835867E-4</v>
      </c>
      <c r="AD364" s="13">
        <f t="shared" si="633"/>
        <v>8.2651923279016548E-3</v>
      </c>
      <c r="AE364" s="13">
        <f t="shared" si="634"/>
        <v>8.5532892155761563E-3</v>
      </c>
      <c r="AF364" s="13">
        <f t="shared" si="635"/>
        <v>4.4257140973188169E-3</v>
      </c>
      <c r="AG364" s="13">
        <f t="shared" si="636"/>
        <v>1.5266598831193718E-3</v>
      </c>
      <c r="AH364" s="13">
        <f t="shared" si="637"/>
        <v>5.3580334404548556E-3</v>
      </c>
      <c r="AI364" s="13">
        <f t="shared" si="638"/>
        <v>6.1794169410665078E-3</v>
      </c>
      <c r="AJ364" s="13">
        <f t="shared" si="639"/>
        <v>3.5633590342334753E-3</v>
      </c>
      <c r="AK364" s="13">
        <f t="shared" si="640"/>
        <v>1.3698733206223665E-3</v>
      </c>
      <c r="AL364" s="13">
        <f t="shared" si="641"/>
        <v>1.8855791166927502E-5</v>
      </c>
      <c r="AM364" s="13">
        <f t="shared" si="642"/>
        <v>1.9064483288433007E-3</v>
      </c>
      <c r="AN364" s="13">
        <f t="shared" si="643"/>
        <v>1.9729007244152557E-3</v>
      </c>
      <c r="AO364" s="13">
        <f t="shared" si="644"/>
        <v>1.0208347138261646E-3</v>
      </c>
      <c r="AP364" s="13">
        <f t="shared" si="645"/>
        <v>3.5213919621201903E-4</v>
      </c>
      <c r="AQ364" s="13">
        <f t="shared" si="646"/>
        <v>9.1103396928047761E-5</v>
      </c>
      <c r="AR364" s="13">
        <f t="shared" si="647"/>
        <v>1.1089593036626608E-3</v>
      </c>
      <c r="AS364" s="13">
        <f t="shared" si="648"/>
        <v>1.2789621386582128E-3</v>
      </c>
      <c r="AT364" s="13">
        <f t="shared" si="649"/>
        <v>7.3751315612695107E-4</v>
      </c>
      <c r="AU364" s="13">
        <f t="shared" si="650"/>
        <v>2.83524502156611E-4</v>
      </c>
      <c r="AV364" s="13">
        <f t="shared" si="651"/>
        <v>8.1747162056032156E-5</v>
      </c>
      <c r="AW364" s="13">
        <f t="shared" si="652"/>
        <v>6.2512163757238779E-7</v>
      </c>
      <c r="AX364" s="13">
        <f t="shared" si="653"/>
        <v>3.664509635063088E-4</v>
      </c>
      <c r="AY364" s="13">
        <f t="shared" si="654"/>
        <v>3.7922421522062095E-4</v>
      </c>
      <c r="AZ364" s="13">
        <f t="shared" si="655"/>
        <v>1.9622134982764209E-4</v>
      </c>
      <c r="BA364" s="13">
        <f t="shared" si="656"/>
        <v>6.7686989354977679E-5</v>
      </c>
      <c r="BB364" s="13">
        <f t="shared" si="657"/>
        <v>1.7511582704807124E-5</v>
      </c>
      <c r="BC364" s="13">
        <f t="shared" si="658"/>
        <v>3.6243955507499462E-6</v>
      </c>
      <c r="BD364" s="13">
        <f t="shared" si="659"/>
        <v>1.9126898435886669E-4</v>
      </c>
      <c r="BE364" s="13">
        <f t="shared" si="660"/>
        <v>2.2059041164689501E-4</v>
      </c>
      <c r="BF364" s="13">
        <f t="shared" si="661"/>
        <v>1.272033985898322E-4</v>
      </c>
      <c r="BG364" s="13">
        <f t="shared" si="662"/>
        <v>4.8901202586280465E-5</v>
      </c>
      <c r="BH364" s="13">
        <f t="shared" si="663"/>
        <v>1.4099432331768636E-5</v>
      </c>
      <c r="BI364" s="13">
        <f t="shared" si="664"/>
        <v>3.252173469188188E-6</v>
      </c>
      <c r="BJ364" s="14">
        <f t="shared" si="665"/>
        <v>0.38387253838527385</v>
      </c>
      <c r="BK364" s="14">
        <f t="shared" si="666"/>
        <v>0.29195866521536468</v>
      </c>
      <c r="BL364" s="14">
        <f t="shared" si="667"/>
        <v>0.30353651785491942</v>
      </c>
      <c r="BM364" s="14">
        <f t="shared" si="668"/>
        <v>0.37380806551446183</v>
      </c>
      <c r="BN364" s="14">
        <f t="shared" si="669"/>
        <v>0.62589130095058465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1.2644</v>
      </c>
      <c r="F365" s="10">
        <f>VLOOKUP(B365,home!$B$2:$E$405,3,FALSE)</f>
        <v>0.98860000000000003</v>
      </c>
      <c r="G365" s="10">
        <f>VLOOKUP(C365,away!$B$2:$E$405,4,FALSE)</f>
        <v>1.4688000000000001</v>
      </c>
      <c r="H365" s="10">
        <f>VLOOKUP(A365,away!$A$2:$E$405,3,FALSE)</f>
        <v>0.96630000000000005</v>
      </c>
      <c r="I365" s="10">
        <f>VLOOKUP(C365,away!$B$2:$E$405,3,FALSE)</f>
        <v>1.0348999999999999</v>
      </c>
      <c r="J365" s="10">
        <f>VLOOKUP(B365,home!$B$2:$E$405,4,FALSE)</f>
        <v>0.90549999999999997</v>
      </c>
      <c r="K365" s="12">
        <f t="shared" si="614"/>
        <v>1.835979201792</v>
      </c>
      <c r="L365" s="12">
        <f t="shared" si="615"/>
        <v>0.90552161428499989</v>
      </c>
      <c r="M365" s="13">
        <f t="shared" si="616"/>
        <v>6.44735113627906E-2</v>
      </c>
      <c r="N365" s="13">
        <f t="shared" si="617"/>
        <v>0.11837202592858372</v>
      </c>
      <c r="O365" s="13">
        <f t="shared" si="618"/>
        <v>5.8382158087856427E-2</v>
      </c>
      <c r="P365" s="13">
        <f t="shared" si="619"/>
        <v>0.10718842800503699</v>
      </c>
      <c r="Q365" s="13">
        <f t="shared" si="620"/>
        <v>0.10866428883943155</v>
      </c>
      <c r="R365" s="13">
        <f t="shared" si="621"/>
        <v>2.6433153018578903E-2</v>
      </c>
      <c r="S365" s="13">
        <f t="shared" si="622"/>
        <v>4.4550695531148855E-2</v>
      </c>
      <c r="T365" s="13">
        <f t="shared" si="623"/>
        <v>9.8397862245013554E-2</v>
      </c>
      <c r="U365" s="13">
        <f t="shared" si="624"/>
        <v>4.8530719179896285E-2</v>
      </c>
      <c r="V365" s="13">
        <f t="shared" si="625"/>
        <v>8.2295967919881093E-3</v>
      </c>
      <c r="W365" s="13">
        <f t="shared" si="626"/>
        <v>6.6501791428904972E-2</v>
      </c>
      <c r="X365" s="13">
        <f t="shared" si="627"/>
        <v>6.0218809527546394E-2</v>
      </c>
      <c r="Y365" s="13">
        <f t="shared" si="628"/>
        <v>2.7264716806852371E-2</v>
      </c>
      <c r="Z365" s="13">
        <f t="shared" si="629"/>
        <v>7.9785971306753287E-3</v>
      </c>
      <c r="AA365" s="13">
        <f t="shared" si="630"/>
        <v>1.4648538391397231E-2</v>
      </c>
      <c r="AB365" s="13">
        <f t="shared" si="631"/>
        <v>1.3447205911628481E-2</v>
      </c>
      <c r="AC365" s="13">
        <f t="shared" si="632"/>
        <v>8.5511623747003881E-4</v>
      </c>
      <c r="AD365" s="13">
        <f t="shared" si="633"/>
        <v>3.0523976486344754E-2</v>
      </c>
      <c r="AE365" s="13">
        <f t="shared" si="634"/>
        <v>2.7640120462312279E-2</v>
      </c>
      <c r="AF365" s="13">
        <f t="shared" si="635"/>
        <v>1.2514363250032435E-2</v>
      </c>
      <c r="AG365" s="13">
        <f t="shared" si="636"/>
        <v>3.7773421373060831E-3</v>
      </c>
      <c r="AH365" s="13">
        <f t="shared" si="637"/>
        <v>1.8061980383746977E-3</v>
      </c>
      <c r="AI365" s="13">
        <f t="shared" si="638"/>
        <v>3.316142032773453E-3</v>
      </c>
      <c r="AJ365" s="13">
        <f t="shared" si="639"/>
        <v>3.0441839011801533E-3</v>
      </c>
      <c r="AK365" s="13">
        <f t="shared" si="640"/>
        <v>1.8630194429989316E-3</v>
      </c>
      <c r="AL365" s="13">
        <f t="shared" si="641"/>
        <v>5.6865874569936306E-5</v>
      </c>
      <c r="AM365" s="13">
        <f t="shared" si="642"/>
        <v>1.1208277196983394E-2</v>
      </c>
      <c r="AN365" s="13">
        <f t="shared" si="643"/>
        <v>1.0149337260766157E-2</v>
      </c>
      <c r="AO365" s="13">
        <f t="shared" si="644"/>
        <v>4.5952221301459343E-3</v>
      </c>
      <c r="AP365" s="13">
        <f t="shared" si="645"/>
        <v>1.3870243204293007E-3</v>
      </c>
      <c r="AQ365" s="13">
        <f t="shared" si="646"/>
        <v>3.1399512542192373E-4</v>
      </c>
      <c r="AR365" s="13">
        <f t="shared" si="647"/>
        <v>3.2711027268549141E-4</v>
      </c>
      <c r="AS365" s="13">
        <f t="shared" si="648"/>
        <v>6.0056765734307189E-4</v>
      </c>
      <c r="AT365" s="13">
        <f t="shared" si="649"/>
        <v>5.5131486407541236E-4</v>
      </c>
      <c r="AU365" s="13">
        <f t="shared" si="650"/>
        <v>3.3740087469374692E-4</v>
      </c>
      <c r="AV365" s="13">
        <f t="shared" si="651"/>
        <v>1.5486524715103704E-4</v>
      </c>
      <c r="AW365" s="13">
        <f t="shared" si="652"/>
        <v>2.6261274563443242E-6</v>
      </c>
      <c r="AX365" s="13">
        <f t="shared" si="653"/>
        <v>3.4296939702635073E-3</v>
      </c>
      <c r="AY365" s="13">
        <f t="shared" si="654"/>
        <v>3.1056620204565413E-3</v>
      </c>
      <c r="AZ365" s="13">
        <f t="shared" si="655"/>
        <v>1.4061220430937108E-3</v>
      </c>
      <c r="BA365" s="13">
        <f t="shared" si="656"/>
        <v>4.2442463411464639E-4</v>
      </c>
      <c r="BB365" s="13">
        <f t="shared" si="657"/>
        <v>9.6081419956453731E-5</v>
      </c>
      <c r="BC365" s="13">
        <f t="shared" si="658"/>
        <v>1.7400760500352606E-5</v>
      </c>
      <c r="BD365" s="13">
        <f t="shared" si="659"/>
        <v>4.9367570361895426E-5</v>
      </c>
      <c r="BE365" s="13">
        <f t="shared" si="660"/>
        <v>9.0637832427443145E-5</v>
      </c>
      <c r="BF365" s="13">
        <f t="shared" si="661"/>
        <v>8.3204587616147077E-5</v>
      </c>
      <c r="BG365" s="13">
        <f t="shared" si="662"/>
        <v>5.092063078564209E-5</v>
      </c>
      <c r="BH365" s="13">
        <f t="shared" si="663"/>
        <v>2.3372304766142077E-5</v>
      </c>
      <c r="BI365" s="13">
        <f t="shared" si="664"/>
        <v>8.5822130897161707E-6</v>
      </c>
      <c r="BJ365" s="14">
        <f t="shared" si="665"/>
        <v>0.59000853799446007</v>
      </c>
      <c r="BK365" s="14">
        <f t="shared" si="666"/>
        <v>0.22845987582346106</v>
      </c>
      <c r="BL365" s="14">
        <f t="shared" si="667"/>
        <v>0.17374866205968037</v>
      </c>
      <c r="BM365" s="14">
        <f t="shared" si="668"/>
        <v>0.51357907187299845</v>
      </c>
      <c r="BN365" s="14">
        <f t="shared" si="669"/>
        <v>0.48351356524227823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1.2644</v>
      </c>
      <c r="F366" s="10">
        <f>VLOOKUP(B366,home!$B$2:$E$405,3,FALSE)</f>
        <v>0.90390000000000004</v>
      </c>
      <c r="G366" s="10">
        <f>VLOOKUP(C366,away!$B$2:$E$405,4,FALSE)</f>
        <v>0.52729999999999999</v>
      </c>
      <c r="H366" s="10">
        <f>VLOOKUP(A366,away!$A$2:$E$405,3,FALSE)</f>
        <v>0.96630000000000005</v>
      </c>
      <c r="I366" s="10">
        <f>VLOOKUP(C366,away!$B$2:$E$405,3,FALSE)</f>
        <v>0.57489999999999997</v>
      </c>
      <c r="J366" s="10">
        <f>VLOOKUP(B366,home!$B$2:$E$405,4,FALSE)</f>
        <v>0.88700000000000001</v>
      </c>
      <c r="K366" s="12">
        <f t="shared" si="614"/>
        <v>0.60264650866799996</v>
      </c>
      <c r="L366" s="12">
        <f t="shared" si="615"/>
        <v>0.49275144668999998</v>
      </c>
      <c r="M366" s="13">
        <f t="shared" si="616"/>
        <v>0.33440650160630797</v>
      </c>
      <c r="N366" s="13">
        <f t="shared" si="617"/>
        <v>0.2015289106689214</v>
      </c>
      <c r="O366" s="13">
        <f t="shared" si="618"/>
        <v>0.16477928744905004</v>
      </c>
      <c r="P366" s="13">
        <f t="shared" si="619"/>
        <v>9.9303662281970781E-2</v>
      </c>
      <c r="Q366" s="13">
        <f t="shared" si="620"/>
        <v>6.0725347205145358E-2</v>
      </c>
      <c r="R366" s="13">
        <f t="shared" si="621"/>
        <v>4.0597616137533377E-2</v>
      </c>
      <c r="S366" s="13">
        <f t="shared" si="622"/>
        <v>7.3721782435776156E-3</v>
      </c>
      <c r="T366" s="13">
        <f t="shared" si="623"/>
        <v>2.9922502686087919E-2</v>
      </c>
      <c r="U366" s="13">
        <f t="shared" si="624"/>
        <v>2.4466011625528139E-2</v>
      </c>
      <c r="V366" s="13">
        <f t="shared" si="625"/>
        <v>2.4324497117071166E-4</v>
      </c>
      <c r="W366" s="13">
        <f t="shared" si="626"/>
        <v>1.2198639493610979E-2</v>
      </c>
      <c r="X366" s="13">
        <f t="shared" si="627"/>
        <v>6.0108972581265786E-3</v>
      </c>
      <c r="Y366" s="13">
        <f t="shared" si="628"/>
        <v>1.4809391599234127E-3</v>
      </c>
      <c r="Z366" s="13">
        <f t="shared" si="629"/>
        <v>6.6681780279782884E-3</v>
      </c>
      <c r="AA366" s="13">
        <f t="shared" si="630"/>
        <v>4.0185542077377833E-3</v>
      </c>
      <c r="AB366" s="13">
        <f t="shared" si="631"/>
        <v>1.2108838315931379E-3</v>
      </c>
      <c r="AC366" s="13">
        <f t="shared" si="632"/>
        <v>4.5145497233337172E-6</v>
      </c>
      <c r="AD366" s="13">
        <f t="shared" si="633"/>
        <v>1.8378668753310588E-3</v>
      </c>
      <c r="AE366" s="13">
        <f t="shared" si="634"/>
        <v>9.0561156164300897E-4</v>
      </c>
      <c r="AF366" s="13">
        <f t="shared" si="635"/>
        <v>2.2312070356939138E-4</v>
      </c>
      <c r="AG366" s="13">
        <f t="shared" si="636"/>
        <v>3.6647683156769419E-5</v>
      </c>
      <c r="AH366" s="13">
        <f t="shared" si="637"/>
        <v>8.2143859251819289E-4</v>
      </c>
      <c r="AI366" s="13">
        <f t="shared" si="638"/>
        <v>4.9503709986624476E-4</v>
      </c>
      <c r="AJ366" s="13">
        <f t="shared" si="639"/>
        <v>1.4916618994776222E-4</v>
      </c>
      <c r="AK366" s="13">
        <f t="shared" si="640"/>
        <v>2.9964827861108868E-5</v>
      </c>
      <c r="AL366" s="13">
        <f t="shared" si="641"/>
        <v>5.3624713506185E-8</v>
      </c>
      <c r="AM366" s="13">
        <f t="shared" si="642"/>
        <v>2.2151681116296587E-4</v>
      </c>
      <c r="AN366" s="13">
        <f t="shared" si="643"/>
        <v>1.0915272916670697E-4</v>
      </c>
      <c r="AO366" s="13">
        <f t="shared" si="644"/>
        <v>2.6892582603528303E-5</v>
      </c>
      <c r="AP366" s="13">
        <f t="shared" si="645"/>
        <v>4.4171196610396332E-6</v>
      </c>
      <c r="AQ366" s="13">
        <f t="shared" si="646"/>
        <v>5.4413552579503023E-7</v>
      </c>
      <c r="AR366" s="13">
        <f t="shared" si="647"/>
        <v>8.0953010966067405E-5</v>
      </c>
      <c r="AS366" s="13">
        <f t="shared" si="648"/>
        <v>4.8786049424862833E-5</v>
      </c>
      <c r="AT366" s="13">
        <f t="shared" si="649"/>
        <v>1.4700371178799036E-5</v>
      </c>
      <c r="AU366" s="13">
        <f t="shared" si="650"/>
        <v>2.9530424556756433E-6</v>
      </c>
      <c r="AV366" s="13">
        <f t="shared" si="651"/>
        <v>4.4491018146532581E-7</v>
      </c>
      <c r="AW366" s="13">
        <f t="shared" si="652"/>
        <v>4.423367646534135E-10</v>
      </c>
      <c r="AX366" s="13">
        <f t="shared" si="653"/>
        <v>2.2249388809771654E-5</v>
      </c>
      <c r="AY366" s="13">
        <f t="shared" si="654"/>
        <v>1.0963418523983279E-5</v>
      </c>
      <c r="AZ366" s="13">
        <f t="shared" si="655"/>
        <v>2.701120169180352E-6</v>
      </c>
      <c r="BA366" s="13">
        <f t="shared" si="656"/>
        <v>4.436602903490521E-7</v>
      </c>
      <c r="BB366" s="13">
        <f t="shared" si="657"/>
        <v>5.4653562477100195E-8</v>
      </c>
      <c r="BC366" s="13">
        <f t="shared" si="658"/>
        <v>5.386124395470685E-9</v>
      </c>
      <c r="BD366" s="13">
        <f t="shared" si="659"/>
        <v>6.6482855445735231E-6</v>
      </c>
      <c r="BE366" s="13">
        <f t="shared" si="660"/>
        <v>4.0065660720651661E-6</v>
      </c>
      <c r="BF366" s="13">
        <f t="shared" si="661"/>
        <v>1.2072715275388671E-6</v>
      </c>
      <c r="BG366" s="13">
        <f t="shared" si="662"/>
        <v>2.4251932369519383E-7</v>
      </c>
      <c r="BH366" s="13">
        <f t="shared" si="663"/>
        <v>3.6538355927358276E-8</v>
      </c>
      <c r="BI366" s="13">
        <f t="shared" si="664"/>
        <v>4.4039425264182388E-9</v>
      </c>
      <c r="BJ366" s="14">
        <f t="shared" si="665"/>
        <v>0.31526942430111604</v>
      </c>
      <c r="BK366" s="14">
        <f t="shared" si="666"/>
        <v>0.44134111869598791</v>
      </c>
      <c r="BL366" s="14">
        <f t="shared" si="667"/>
        <v>0.236727942930609</v>
      </c>
      <c r="BM366" s="14">
        <f t="shared" si="668"/>
        <v>9.8654375630575053E-2</v>
      </c>
      <c r="BN366" s="14">
        <f t="shared" si="669"/>
        <v>0.90134132534892886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1.2644</v>
      </c>
      <c r="F367" s="10">
        <f>VLOOKUP(B367,home!$B$2:$E$405,3,FALSE)</f>
        <v>1.4939</v>
      </c>
      <c r="G367" s="10">
        <f>VLOOKUP(C367,away!$B$2:$E$405,4,FALSE)</f>
        <v>0.56489999999999996</v>
      </c>
      <c r="H367" s="10">
        <f>VLOOKUP(A367,away!$A$2:$E$405,3,FALSE)</f>
        <v>0.96630000000000005</v>
      </c>
      <c r="I367" s="10">
        <f>VLOOKUP(C367,away!$B$2:$E$405,3,FALSE)</f>
        <v>0.59140000000000004</v>
      </c>
      <c r="J367" s="10">
        <f>VLOOKUP(B367,home!$B$2:$E$405,4,FALSE)</f>
        <v>0.68989999999999996</v>
      </c>
      <c r="K367" s="12">
        <f t="shared" si="614"/>
        <v>1.0670323566839999</v>
      </c>
      <c r="L367" s="12">
        <f t="shared" si="615"/>
        <v>0.39425702881800001</v>
      </c>
      <c r="M367" s="13">
        <f t="shared" si="616"/>
        <v>0.23193702560928137</v>
      </c>
      <c r="N367" s="13">
        <f t="shared" si="617"/>
        <v>0.24748431103814875</v>
      </c>
      <c r="O367" s="13">
        <f t="shared" si="618"/>
        <v>9.144280258959965E-2</v>
      </c>
      <c r="P367" s="13">
        <f t="shared" si="619"/>
        <v>9.7572429148970283E-2</v>
      </c>
      <c r="Q367" s="13">
        <f t="shared" si="620"/>
        <v>0.13203688382467593</v>
      </c>
      <c r="R367" s="13">
        <f t="shared" si="621"/>
        <v>1.8025983827883233E-2</v>
      </c>
      <c r="S367" s="13">
        <f t="shared" si="622"/>
        <v>1.0261814500101366E-2</v>
      </c>
      <c r="T367" s="13">
        <f t="shared" si="623"/>
        <v>5.2056469511104181E-2</v>
      </c>
      <c r="U367" s="13">
        <f t="shared" si="624"/>
        <v>1.9234308005413918E-2</v>
      </c>
      <c r="V367" s="13">
        <f t="shared" si="625"/>
        <v>4.7966572229909504E-4</v>
      </c>
      <c r="W367" s="13">
        <f t="shared" si="626"/>
        <v>4.696254243888516E-2</v>
      </c>
      <c r="X367" s="13">
        <f t="shared" si="627"/>
        <v>1.8515312447694096E-2</v>
      </c>
      <c r="Y367" s="13">
        <f t="shared" si="628"/>
        <v>3.6498960366324017E-3</v>
      </c>
      <c r="Z367" s="13">
        <f t="shared" si="629"/>
        <v>2.3689569418341881E-3</v>
      </c>
      <c r="AA367" s="13">
        <f t="shared" si="630"/>
        <v>2.5277537085282545E-3</v>
      </c>
      <c r="AB367" s="13">
        <f t="shared" si="631"/>
        <v>1.3485974983638118E-3</v>
      </c>
      <c r="AC367" s="13">
        <f t="shared" si="632"/>
        <v>1.2611761096916371E-5</v>
      </c>
      <c r="AD367" s="13">
        <f t="shared" si="633"/>
        <v>1.2527638083608997E-2</v>
      </c>
      <c r="AE367" s="13">
        <f t="shared" si="634"/>
        <v>4.9391093689509068E-3</v>
      </c>
      <c r="AF367" s="13">
        <f t="shared" si="635"/>
        <v>9.736392924048655E-4</v>
      </c>
      <c r="AG367" s="13">
        <f t="shared" si="636"/>
        <v>1.2795471152133409E-4</v>
      </c>
      <c r="AH367" s="13">
        <f t="shared" si="637"/>
        <v>2.3349448132133061E-4</v>
      </c>
      <c r="AI367" s="13">
        <f t="shared" si="638"/>
        <v>2.4914616667700759E-4</v>
      </c>
      <c r="AJ367" s="13">
        <f t="shared" si="639"/>
        <v>1.3292351069407599E-4</v>
      </c>
      <c r="AK367" s="13">
        <f t="shared" si="640"/>
        <v>4.7277895624870269E-5</v>
      </c>
      <c r="AL367" s="13">
        <f t="shared" si="641"/>
        <v>2.122231520112018E-7</v>
      </c>
      <c r="AM367" s="13">
        <f t="shared" si="642"/>
        <v>2.6734790376075077E-3</v>
      </c>
      <c r="AN367" s="13">
        <f t="shared" si="643"/>
        <v>1.0540379019743421E-3</v>
      </c>
      <c r="AO367" s="13">
        <f t="shared" si="644"/>
        <v>2.0778092574698118E-4</v>
      </c>
      <c r="AP367" s="13">
        <f t="shared" si="645"/>
        <v>2.7306363476686096E-5</v>
      </c>
      <c r="AQ367" s="13">
        <f t="shared" si="646"/>
        <v>2.6914314330356531E-6</v>
      </c>
      <c r="AR367" s="13">
        <f t="shared" si="647"/>
        <v>1.8411368090229572E-5</v>
      </c>
      <c r="AS367" s="13">
        <f t="shared" si="648"/>
        <v>1.9645525483094252E-5</v>
      </c>
      <c r="AT367" s="13">
        <f t="shared" si="649"/>
        <v>1.0481205677260817E-5</v>
      </c>
      <c r="AU367" s="13">
        <f t="shared" si="650"/>
        <v>3.7279285315657767E-6</v>
      </c>
      <c r="AV367" s="13">
        <f t="shared" si="651"/>
        <v>9.9445509164653835E-7</v>
      </c>
      <c r="AW367" s="13">
        <f t="shared" si="652"/>
        <v>2.4799749473408935E-9</v>
      </c>
      <c r="AX367" s="13">
        <f t="shared" si="653"/>
        <v>4.7544810634060169E-4</v>
      </c>
      <c r="AY367" s="13">
        <f t="shared" si="654"/>
        <v>1.8744875776299013E-4</v>
      </c>
      <c r="AZ367" s="13">
        <f t="shared" si="655"/>
        <v>3.695149514563074E-5</v>
      </c>
      <c r="BA367" s="13">
        <f t="shared" si="656"/>
        <v>4.8561288954997099E-6</v>
      </c>
      <c r="BB367" s="13">
        <f t="shared" si="657"/>
        <v>4.7864073747423789E-7</v>
      </c>
      <c r="BC367" s="13">
        <f t="shared" si="658"/>
        <v>3.7741495005569893E-8</v>
      </c>
      <c r="BD367" s="13">
        <f t="shared" si="659"/>
        <v>1.2098018799547402E-6</v>
      </c>
      <c r="BE367" s="13">
        <f t="shared" si="660"/>
        <v>1.2908977510888398E-6</v>
      </c>
      <c r="BF367" s="13">
        <f t="shared" si="661"/>
        <v>6.8871483479120002E-7</v>
      </c>
      <c r="BG367" s="13">
        <f t="shared" si="662"/>
        <v>2.4496033775016197E-7</v>
      </c>
      <c r="BH367" s="13">
        <f t="shared" si="663"/>
        <v>6.5345151620915966E-8</v>
      </c>
      <c r="BI367" s="13">
        <f t="shared" si="664"/>
        <v>1.3945078226387854E-8</v>
      </c>
      <c r="BJ367" s="14">
        <f t="shared" si="665"/>
        <v>0.52394427328424253</v>
      </c>
      <c r="BK367" s="14">
        <f t="shared" si="666"/>
        <v>0.34045120772266402</v>
      </c>
      <c r="BL367" s="14">
        <f t="shared" si="667"/>
        <v>0.13329906183201332</v>
      </c>
      <c r="BM367" s="14">
        <f t="shared" si="668"/>
        <v>0.18137661746440667</v>
      </c>
      <c r="BN367" s="14">
        <f t="shared" si="669"/>
        <v>0.81849943603855924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1.6515</v>
      </c>
      <c r="F368" s="10">
        <f>VLOOKUP(B368,home!$B$2:$E$405,3,FALSE)</f>
        <v>0.96879999999999999</v>
      </c>
      <c r="G368" s="10">
        <f>VLOOKUP(C368,away!$B$2:$E$405,4,FALSE)</f>
        <v>0.30280000000000001</v>
      </c>
      <c r="H368" s="10">
        <f>VLOOKUP(A368,away!$A$2:$E$405,3,FALSE)</f>
        <v>1.3485</v>
      </c>
      <c r="I368" s="10">
        <f>VLOOKUP(C368,away!$B$2:$E$405,3,FALSE)</f>
        <v>1.3594999999999999</v>
      </c>
      <c r="J368" s="10">
        <f>VLOOKUP(B368,home!$B$2:$E$405,4,FALSE)</f>
        <v>0.44490000000000002</v>
      </c>
      <c r="K368" s="12">
        <f t="shared" si="614"/>
        <v>0.48447188496000004</v>
      </c>
      <c r="L368" s="12">
        <f t="shared" si="615"/>
        <v>0.81562883017499999</v>
      </c>
      <c r="M368" s="13">
        <f t="shared" si="616"/>
        <v>0.27250434633985737</v>
      </c>
      <c r="N368" s="13">
        <f t="shared" si="617"/>
        <v>0.13202069433106337</v>
      </c>
      <c r="O368" s="13">
        <f t="shared" si="618"/>
        <v>0.2222624012227809</v>
      </c>
      <c r="P368" s="13">
        <f t="shared" si="619"/>
        <v>0.10767988447613647</v>
      </c>
      <c r="Q368" s="13">
        <f t="shared" si="620"/>
        <v>3.1980157318149127E-2</v>
      </c>
      <c r="R368" s="13">
        <f t="shared" si="621"/>
        <v>9.0641811150611623E-2</v>
      </c>
      <c r="S368" s="13">
        <f t="shared" si="622"/>
        <v>1.0637406041896016E-2</v>
      </c>
      <c r="T368" s="13">
        <f t="shared" si="623"/>
        <v>2.6083938302214435E-2</v>
      </c>
      <c r="U368" s="13">
        <f t="shared" si="624"/>
        <v>4.391340910432516E-2</v>
      </c>
      <c r="V368" s="13">
        <f t="shared" si="625"/>
        <v>4.6704031986687236E-4</v>
      </c>
      <c r="W368" s="13">
        <f t="shared" si="626"/>
        <v>5.1644956990803499E-3</v>
      </c>
      <c r="X368" s="13">
        <f t="shared" si="627"/>
        <v>4.2123115854847248E-3</v>
      </c>
      <c r="Y368" s="13">
        <f t="shared" si="628"/>
        <v>1.7178413854007524E-3</v>
      </c>
      <c r="Z368" s="13">
        <f t="shared" si="629"/>
        <v>2.4643358131238878E-2</v>
      </c>
      <c r="AA368" s="13">
        <f t="shared" si="630"/>
        <v>1.1939014165585642E-2</v>
      </c>
      <c r="AB368" s="13">
        <f t="shared" si="631"/>
        <v>2.8920583486827084E-3</v>
      </c>
      <c r="AC368" s="13">
        <f t="shared" si="632"/>
        <v>1.1534414121381054E-5</v>
      </c>
      <c r="AD368" s="13">
        <f t="shared" si="633"/>
        <v>6.2551324155031747E-4</v>
      </c>
      <c r="AE368" s="13">
        <f t="shared" si="634"/>
        <v>5.1018663346465761E-4</v>
      </c>
      <c r="AF368" s="13">
        <f t="shared" si="635"/>
        <v>2.0806146351185008E-4</v>
      </c>
      <c r="AG368" s="13">
        <f t="shared" si="636"/>
        <v>5.6566976029556242E-5</v>
      </c>
      <c r="AH368" s="13">
        <f t="shared" si="637"/>
        <v>5.0249583410414836E-3</v>
      </c>
      <c r="AI368" s="13">
        <f t="shared" si="638"/>
        <v>2.4344510393298421E-3</v>
      </c>
      <c r="AJ368" s="13">
        <f t="shared" si="639"/>
        <v>5.8971154193347979E-4</v>
      </c>
      <c r="AK368" s="13">
        <f t="shared" si="640"/>
        <v>9.523288743439371E-5</v>
      </c>
      <c r="AL368" s="13">
        <f t="shared" si="641"/>
        <v>1.8231259747192768E-7</v>
      </c>
      <c r="AM368" s="13">
        <f t="shared" si="642"/>
        <v>6.0608715840264431E-5</v>
      </c>
      <c r="AN368" s="13">
        <f t="shared" si="643"/>
        <v>4.9434215999203869E-5</v>
      </c>
      <c r="AO368" s="13">
        <f t="shared" si="644"/>
        <v>2.0159985883024457E-5</v>
      </c>
      <c r="AP368" s="13">
        <f t="shared" si="645"/>
        <v>5.4810219007052514E-6</v>
      </c>
      <c r="AQ368" s="13">
        <f t="shared" si="646"/>
        <v>1.1176198702589445E-6</v>
      </c>
      <c r="AR368" s="13">
        <f t="shared" si="647"/>
        <v>8.197001786763551E-4</v>
      </c>
      <c r="AS368" s="13">
        <f t="shared" si="648"/>
        <v>3.9712169066538253E-4</v>
      </c>
      <c r="AT368" s="13">
        <f t="shared" si="649"/>
        <v>9.6197147017579941E-5</v>
      </c>
      <c r="AU368" s="13">
        <f t="shared" si="650"/>
        <v>1.5534937714460403E-5</v>
      </c>
      <c r="AV368" s="13">
        <f t="shared" si="651"/>
        <v>1.8815601393152064E-6</v>
      </c>
      <c r="AW368" s="13">
        <f t="shared" si="652"/>
        <v>2.0011301040801645E-9</v>
      </c>
      <c r="AX368" s="13">
        <f t="shared" si="653"/>
        <v>4.8938698013563187E-6</v>
      </c>
      <c r="AY368" s="13">
        <f t="shared" si="654"/>
        <v>3.9915813011090138E-6</v>
      </c>
      <c r="AZ368" s="13">
        <f t="shared" si="655"/>
        <v>1.6278243935859744E-6</v>
      </c>
      <c r="BA368" s="13">
        <f t="shared" si="656"/>
        <v>4.4256683529028574E-7</v>
      </c>
      <c r="BB368" s="13">
        <f t="shared" si="657"/>
        <v>9.0242567535516888E-8</v>
      </c>
      <c r="BC368" s="13">
        <f t="shared" si="658"/>
        <v>1.4720887958196418E-8</v>
      </c>
      <c r="BD368" s="13">
        <f t="shared" si="659"/>
        <v>1.1142851630467231E-4</v>
      </c>
      <c r="BE368" s="13">
        <f t="shared" si="660"/>
        <v>5.3983983332420686E-5</v>
      </c>
      <c r="BF368" s="13">
        <f t="shared" si="661"/>
        <v>1.3076861081353534E-5</v>
      </c>
      <c r="BG368" s="13">
        <f t="shared" si="662"/>
        <v>2.1117905124811373E-6</v>
      </c>
      <c r="BH368" s="13">
        <f t="shared" si="663"/>
        <v>2.5577578255559525E-7</v>
      </c>
      <c r="BI368" s="13">
        <f t="shared" si="664"/>
        <v>2.4783235100365668E-8</v>
      </c>
      <c r="BJ368" s="14">
        <f t="shared" si="665"/>
        <v>0.2027276293012294</v>
      </c>
      <c r="BK368" s="14">
        <f t="shared" si="666"/>
        <v>0.39130438548577667</v>
      </c>
      <c r="BL368" s="14">
        <f t="shared" si="667"/>
        <v>0.38130436502618681</v>
      </c>
      <c r="BM368" s="14">
        <f t="shared" si="668"/>
        <v>0.14288645352566207</v>
      </c>
      <c r="BN368" s="14">
        <f t="shared" si="669"/>
        <v>0.85708929483859875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1.6515</v>
      </c>
      <c r="F369" s="10">
        <f>VLOOKUP(B369,home!$B$2:$E$405,3,FALSE)</f>
        <v>0.96879999999999999</v>
      </c>
      <c r="G369" s="10">
        <f>VLOOKUP(C369,away!$B$2:$E$405,4,FALSE)</f>
        <v>1.7156</v>
      </c>
      <c r="H369" s="10">
        <f>VLOOKUP(A369,away!$A$2:$E$405,3,FALSE)</f>
        <v>1.3485</v>
      </c>
      <c r="I369" s="10">
        <f>VLOOKUP(C369,away!$B$2:$E$405,3,FALSE)</f>
        <v>0.61799999999999999</v>
      </c>
      <c r="J369" s="10">
        <f>VLOOKUP(B369,home!$B$2:$E$405,4,FALSE)</f>
        <v>1.4831000000000001</v>
      </c>
      <c r="K369" s="12">
        <f t="shared" si="614"/>
        <v>2.7449140219200001</v>
      </c>
      <c r="L369" s="12">
        <f t="shared" si="615"/>
        <v>1.2359754963</v>
      </c>
      <c r="M369" s="13">
        <f t="shared" si="616"/>
        <v>1.8669025511335615E-2</v>
      </c>
      <c r="N369" s="13">
        <f t="shared" si="617"/>
        <v>5.1244869901647325E-2</v>
      </c>
      <c r="O369" s="13">
        <f t="shared" si="618"/>
        <v>2.3074458071810397E-2</v>
      </c>
      <c r="P369" s="13">
        <f t="shared" si="619"/>
        <v>6.3337403509517484E-2</v>
      </c>
      <c r="Q369" s="13">
        <f t="shared" si="620"/>
        <v>7.0331380972248975E-2</v>
      </c>
      <c r="R369" s="13">
        <f t="shared" si="621"/>
        <v>1.42597323835797E-2</v>
      </c>
      <c r="S369" s="13">
        <f t="shared" si="622"/>
        <v>5.3720354617486948E-2</v>
      </c>
      <c r="T369" s="13">
        <f t="shared" si="623"/>
        <v>8.6927863502639799E-2</v>
      </c>
      <c r="U369" s="13">
        <f t="shared" si="624"/>
        <v>3.9141739368514616E-2</v>
      </c>
      <c r="V369" s="13">
        <f t="shared" si="625"/>
        <v>2.0250463498817435E-2</v>
      </c>
      <c r="W369" s="13">
        <f t="shared" si="626"/>
        <v>6.4351197937241228E-2</v>
      </c>
      <c r="X369" s="13">
        <f t="shared" si="627"/>
        <v>7.953650380798126E-2</v>
      </c>
      <c r="Y369" s="13">
        <f t="shared" si="628"/>
        <v>4.9152584884018247E-2</v>
      </c>
      <c r="Z369" s="13">
        <f t="shared" si="629"/>
        <v>5.8748932699666983E-3</v>
      </c>
      <c r="AA369" s="13">
        <f t="shared" si="630"/>
        <v>1.612607691401503E-2</v>
      </c>
      <c r="AB369" s="13">
        <f t="shared" si="631"/>
        <v>2.2132347319920132E-2</v>
      </c>
      <c r="AC369" s="13">
        <f t="shared" si="632"/>
        <v>4.2939164697581838E-3</v>
      </c>
      <c r="AD369" s="13">
        <f t="shared" si="633"/>
        <v>4.4159626386320705E-2</v>
      </c>
      <c r="AE369" s="13">
        <f t="shared" si="634"/>
        <v>5.458021613925531E-2</v>
      </c>
      <c r="AF369" s="13">
        <f t="shared" si="635"/>
        <v>3.3729904865438677E-2</v>
      </c>
      <c r="AG369" s="13">
        <f t="shared" si="636"/>
        <v>1.389644530207078E-2</v>
      </c>
      <c r="AH369" s="13">
        <f t="shared" si="637"/>
        <v>1.8153060312641551E-3</v>
      </c>
      <c r="AI369" s="13">
        <f t="shared" si="638"/>
        <v>4.9828589792929243E-3</v>
      </c>
      <c r="AJ369" s="13">
        <f t="shared" si="639"/>
        <v>6.8387597407555661E-3</v>
      </c>
      <c r="AK369" s="13">
        <f t="shared" si="640"/>
        <v>6.2572691683139793E-3</v>
      </c>
      <c r="AL369" s="13">
        <f t="shared" si="641"/>
        <v>5.8270962223733213E-4</v>
      </c>
      <c r="AM369" s="13">
        <f t="shared" si="642"/>
        <v>2.4242875534112029E-2</v>
      </c>
      <c r="AN369" s="13">
        <f t="shared" si="643"/>
        <v>2.9963600120013242E-2</v>
      </c>
      <c r="AO369" s="13">
        <f t="shared" si="644"/>
        <v>1.8517137764634057E-2</v>
      </c>
      <c r="AP369" s="13">
        <f t="shared" si="645"/>
        <v>7.6289095128996799E-3</v>
      </c>
      <c r="AQ369" s="13">
        <f t="shared" si="646"/>
        <v>2.3572863053584934E-3</v>
      </c>
      <c r="AR369" s="13">
        <f t="shared" si="647"/>
        <v>4.4873475458561996E-4</v>
      </c>
      <c r="AS369" s="13">
        <f t="shared" si="648"/>
        <v>1.2317383199848982E-3</v>
      </c>
      <c r="AT369" s="13">
        <f t="shared" si="649"/>
        <v>1.6905078929313659E-3</v>
      </c>
      <c r="AU369" s="13">
        <f t="shared" si="650"/>
        <v>1.5467662731579134E-3</v>
      </c>
      <c r="AV369" s="13">
        <f t="shared" si="651"/>
        <v>1.0614351079560242E-3</v>
      </c>
      <c r="AW369" s="13">
        <f t="shared" si="652"/>
        <v>5.491465953430992E-5</v>
      </c>
      <c r="AX369" s="13">
        <f t="shared" si="653"/>
        <v>1.1090768164207563E-2</v>
      </c>
      <c r="AY369" s="13">
        <f t="shared" si="654"/>
        <v>1.3707917686104682E-2</v>
      </c>
      <c r="AZ369" s="13">
        <f t="shared" si="655"/>
        <v>8.471325182661393E-3</v>
      </c>
      <c r="BA369" s="13">
        <f t="shared" si="656"/>
        <v>3.4901167823195326E-3</v>
      </c>
      <c r="BB369" s="13">
        <f t="shared" si="657"/>
        <v>1.0784247055430859E-3</v>
      </c>
      <c r="BC369" s="13">
        <f t="shared" si="658"/>
        <v>2.6658130213115972E-4</v>
      </c>
      <c r="BD369" s="13">
        <f t="shared" si="659"/>
        <v>9.2437526834336501E-5</v>
      </c>
      <c r="BE369" s="13">
        <f t="shared" si="660"/>
        <v>2.537330635591765E-4</v>
      </c>
      <c r="BF369" s="13">
        <f t="shared" si="661"/>
        <v>3.4823772199415114E-4</v>
      </c>
      <c r="BG369" s="13">
        <f t="shared" si="662"/>
        <v>3.1862753535440809E-4</v>
      </c>
      <c r="BH369" s="13">
        <f t="shared" si="663"/>
        <v>2.1865129739103131E-4</v>
      </c>
      <c r="BI369" s="13">
        <f t="shared" si="664"/>
        <v>1.2003580242392838E-4</v>
      </c>
      <c r="BJ369" s="14">
        <f t="shared" si="665"/>
        <v>0.66872553675884716</v>
      </c>
      <c r="BK369" s="14">
        <f t="shared" si="666"/>
        <v>0.1745617909152577</v>
      </c>
      <c r="BL369" s="14">
        <f t="shared" si="667"/>
        <v>0.1419594532736394</v>
      </c>
      <c r="BM369" s="14">
        <f t="shared" si="668"/>
        <v>0.73655180084100069</v>
      </c>
      <c r="BN369" s="14">
        <f t="shared" si="669"/>
        <v>0.24091687035013951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1.6515</v>
      </c>
      <c r="F370" s="10">
        <f>VLOOKUP(B370,home!$B$2:$E$405,3,FALSE)</f>
        <v>0.80730000000000002</v>
      </c>
      <c r="G370" s="10">
        <f>VLOOKUP(C370,away!$B$2:$E$405,4,FALSE)</f>
        <v>1.8165</v>
      </c>
      <c r="H370" s="10">
        <f>VLOOKUP(A370,away!$A$2:$E$405,3,FALSE)</f>
        <v>1.3485</v>
      </c>
      <c r="I370" s="10">
        <f>VLOOKUP(C370,away!$B$2:$E$405,3,FALSE)</f>
        <v>0.88990000000000002</v>
      </c>
      <c r="J370" s="10">
        <f>VLOOKUP(B370,home!$B$2:$E$405,4,FALSE)</f>
        <v>1.3594999999999999</v>
      </c>
      <c r="K370" s="12">
        <f t="shared" si="614"/>
        <v>2.4218594331750003</v>
      </c>
      <c r="L370" s="12">
        <f t="shared" si="615"/>
        <v>1.6314409889250001</v>
      </c>
      <c r="M370" s="13">
        <f t="shared" si="616"/>
        <v>1.736496823399317E-2</v>
      </c>
      <c r="N370" s="13">
        <f t="shared" si="617"/>
        <v>4.2055512124280582E-2</v>
      </c>
      <c r="O370" s="13">
        <f t="shared" si="618"/>
        <v>2.8329920948317031E-2</v>
      </c>
      <c r="P370" s="13">
        <f t="shared" si="619"/>
        <v>6.8611086289783657E-2</v>
      </c>
      <c r="Q370" s="13">
        <f t="shared" si="620"/>
        <v>5.0926269377597269E-2</v>
      </c>
      <c r="R370" s="13">
        <f t="shared" si="621"/>
        <v>2.3109297124044706E-2</v>
      </c>
      <c r="S370" s="13">
        <f t="shared" si="622"/>
        <v>6.7772671657540196E-2</v>
      </c>
      <c r="T370" s="13">
        <f t="shared" si="623"/>
        <v>8.3083203275648249E-2</v>
      </c>
      <c r="U370" s="13">
        <f t="shared" si="624"/>
        <v>5.5967469233911583E-2</v>
      </c>
      <c r="V370" s="13">
        <f t="shared" si="625"/>
        <v>2.9753112131188104E-2</v>
      </c>
      <c r="W370" s="13">
        <f t="shared" si="626"/>
        <v>4.1112088629515042E-2</v>
      </c>
      <c r="X370" s="13">
        <f t="shared" si="627"/>
        <v>6.707194653050827E-2</v>
      </c>
      <c r="Y370" s="13">
        <f t="shared" si="628"/>
        <v>5.4711961388428577E-2</v>
      </c>
      <c r="Z370" s="13">
        <f t="shared" si="629"/>
        <v>1.2567151517804383E-2</v>
      </c>
      <c r="AA370" s="13">
        <f t="shared" si="630"/>
        <v>3.0435874451534069E-2</v>
      </c>
      <c r="AB370" s="13">
        <f t="shared" si="631"/>
        <v>3.6855704823688891E-2</v>
      </c>
      <c r="AC370" s="13">
        <f t="shared" si="632"/>
        <v>7.3473836674891766E-3</v>
      </c>
      <c r="AD370" s="13">
        <f t="shared" si="633"/>
        <v>2.4891924916229415E-2</v>
      </c>
      <c r="AE370" s="13">
        <f t="shared" si="634"/>
        <v>4.060970660158017E-2</v>
      </c>
      <c r="AF370" s="13">
        <f t="shared" si="635"/>
        <v>3.3126169949018028E-2</v>
      </c>
      <c r="AG370" s="13">
        <f t="shared" si="636"/>
        <v>1.8014463820307861E-2</v>
      </c>
      <c r="AH370" s="13">
        <f t="shared" si="637"/>
        <v>5.1256415250442774E-3</v>
      </c>
      <c r="AI370" s="13">
        <f t="shared" si="638"/>
        <v>1.2413583278501979E-2</v>
      </c>
      <c r="AJ370" s="13">
        <f t="shared" si="639"/>
        <v>1.5031976881271733E-2</v>
      </c>
      <c r="AK370" s="13">
        <f t="shared" si="640"/>
        <v>1.2135111669725491E-2</v>
      </c>
      <c r="AL370" s="13">
        <f t="shared" si="641"/>
        <v>1.1612160022899697E-3</v>
      </c>
      <c r="AM370" s="13">
        <f t="shared" si="642"/>
        <v>1.2056948633650809E-2</v>
      </c>
      <c r="AN370" s="13">
        <f t="shared" si="643"/>
        <v>1.9670200202301206E-2</v>
      </c>
      <c r="AO370" s="13">
        <f t="shared" si="644"/>
        <v>1.6045385435197509E-2</v>
      </c>
      <c r="AP370" s="13">
        <f t="shared" si="645"/>
        <v>8.72569982736047E-3</v>
      </c>
      <c r="AQ370" s="13">
        <f t="shared" si="646"/>
        <v>3.5588660888529189E-3</v>
      </c>
      <c r="AR370" s="13">
        <f t="shared" si="647"/>
        <v>1.6724363356986547E-3</v>
      </c>
      <c r="AS370" s="13">
        <f t="shared" si="648"/>
        <v>4.0504057159964184E-3</v>
      </c>
      <c r="AT370" s="13">
        <f t="shared" si="649"/>
        <v>4.9047566457359349E-3</v>
      </c>
      <c r="AU370" s="13">
        <f t="shared" si="650"/>
        <v>3.9595437166344491E-3</v>
      </c>
      <c r="AV370" s="13">
        <f t="shared" si="651"/>
        <v>2.3973645752999851E-3</v>
      </c>
      <c r="AW370" s="13">
        <f t="shared" si="652"/>
        <v>1.274473511212818E-4</v>
      </c>
      <c r="AX370" s="13">
        <f t="shared" si="653"/>
        <v>4.8667057972856063E-3</v>
      </c>
      <c r="AY370" s="13">
        <f t="shared" si="654"/>
        <v>7.9397433187306608E-3</v>
      </c>
      <c r="AZ370" s="13">
        <f t="shared" si="655"/>
        <v>6.4766113458603067E-3</v>
      </c>
      <c r="BA370" s="13">
        <f t="shared" si="656"/>
        <v>3.522069739657737E-3</v>
      </c>
      <c r="BB370" s="13">
        <f t="shared" si="657"/>
        <v>1.4365122347825099E-3</v>
      </c>
      <c r="BC370" s="13">
        <f t="shared" si="658"/>
        <v>4.6871698818328752E-4</v>
      </c>
      <c r="BD370" s="13">
        <f t="shared" si="659"/>
        <v>4.5474686490438657E-4</v>
      </c>
      <c r="BE370" s="13">
        <f t="shared" si="660"/>
        <v>1.101332984475446E-3</v>
      </c>
      <c r="BF370" s="13">
        <f t="shared" si="661"/>
        <v>1.3336368387593179E-3</v>
      </c>
      <c r="BG370" s="13">
        <f t="shared" si="662"/>
        <v>1.0766269861263137E-3</v>
      </c>
      <c r="BH370" s="13">
        <f t="shared" si="663"/>
        <v>6.5185980559019576E-4</v>
      </c>
      <c r="BI370" s="13">
        <f t="shared" si="664"/>
        <v>3.1574256385524747E-4</v>
      </c>
      <c r="BJ370" s="14">
        <f t="shared" si="665"/>
        <v>0.54037070622497652</v>
      </c>
      <c r="BK370" s="14">
        <f t="shared" si="666"/>
        <v>0.19995018130101494</v>
      </c>
      <c r="BL370" s="14">
        <f t="shared" si="667"/>
        <v>0.24132303296911609</v>
      </c>
      <c r="BM370" s="14">
        <f t="shared" si="668"/>
        <v>0.75600172194728643</v>
      </c>
      <c r="BN370" s="14">
        <f t="shared" si="669"/>
        <v>0.23039705409801642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1.1910000000000001</v>
      </c>
      <c r="F371" s="10">
        <f>VLOOKUP(B371,home!$B$2:$E$405,3,FALSE)</f>
        <v>1.2272000000000001</v>
      </c>
      <c r="G371" s="10">
        <f>VLOOKUP(C371,away!$B$2:$E$405,4,FALSE)</f>
        <v>1.3193999999999999</v>
      </c>
      <c r="H371" s="10">
        <f>VLOOKUP(A371,away!$A$2:$E$405,3,FALSE)</f>
        <v>1.03</v>
      </c>
      <c r="I371" s="10">
        <f>VLOOKUP(C371,away!$B$2:$E$405,3,FALSE)</f>
        <v>0.90149999999999997</v>
      </c>
      <c r="J371" s="10">
        <f>VLOOKUP(B371,home!$B$2:$E$405,4,FALSE)</f>
        <v>1.2696000000000001</v>
      </c>
      <c r="K371" s="12">
        <f t="shared" si="614"/>
        <v>1.9284287068799999</v>
      </c>
      <c r="L371" s="12">
        <f t="shared" si="615"/>
        <v>1.1788807320000001</v>
      </c>
      <c r="M371" s="13">
        <f t="shared" si="616"/>
        <v>4.4721118517324417E-2</v>
      </c>
      <c r="N371" s="13">
        <f t="shared" si="617"/>
        <v>8.6241488752591147E-2</v>
      </c>
      <c r="O371" s="13">
        <f t="shared" si="618"/>
        <v>5.2720864933562164E-2</v>
      </c>
      <c r="P371" s="13">
        <f t="shared" si="619"/>
        <v>0.10166842938942443</v>
      </c>
      <c r="Q371" s="13">
        <f t="shared" si="620"/>
        <v>8.3155281317282712E-2</v>
      </c>
      <c r="R371" s="13">
        <f t="shared" si="621"/>
        <v>3.1075805922275455E-2</v>
      </c>
      <c r="S371" s="13">
        <f t="shared" si="622"/>
        <v>5.778293274634981E-2</v>
      </c>
      <c r="T371" s="13">
        <f t="shared" si="623"/>
        <v>9.8030158908984186E-2</v>
      </c>
      <c r="U371" s="13">
        <f t="shared" si="624"/>
        <v>5.9927476229947499E-2</v>
      </c>
      <c r="V371" s="13">
        <f t="shared" si="625"/>
        <v>1.4595888208238142E-2</v>
      </c>
      <c r="W371" s="13">
        <f t="shared" si="626"/>
        <v>5.3453010540310021E-2</v>
      </c>
      <c r="X371" s="13">
        <f t="shared" si="627"/>
        <v>6.3014724193364402E-2</v>
      </c>
      <c r="Y371" s="13">
        <f t="shared" si="628"/>
        <v>3.7143422091925775E-2</v>
      </c>
      <c r="Z371" s="13">
        <f t="shared" si="629"/>
        <v>1.2211556277714008E-2</v>
      </c>
      <c r="AA371" s="13">
        <f t="shared" si="630"/>
        <v>2.354911568162437E-2</v>
      </c>
      <c r="AB371" s="13">
        <f t="shared" si="631"/>
        <v>2.2706395351041211E-2</v>
      </c>
      <c r="AC371" s="13">
        <f t="shared" si="632"/>
        <v>2.073881813102924E-3</v>
      </c>
      <c r="AD371" s="13">
        <f t="shared" si="633"/>
        <v>2.577007999877326E-2</v>
      </c>
      <c r="AE371" s="13">
        <f t="shared" si="634"/>
        <v>3.0379850772652386E-2</v>
      </c>
      <c r="AF371" s="13">
        <f t="shared" si="635"/>
        <v>1.7907110358457608E-2</v>
      </c>
      <c r="AG371" s="13">
        <f t="shared" si="636"/>
        <v>7.0367824557944292E-3</v>
      </c>
      <c r="AH371" s="13">
        <f t="shared" si="637"/>
        <v>3.5989921008826721E-3</v>
      </c>
      <c r="AI371" s="13">
        <f t="shared" si="638"/>
        <v>6.9403996831765057E-3</v>
      </c>
      <c r="AJ371" s="13">
        <f t="shared" si="639"/>
        <v>6.6920329931292157E-3</v>
      </c>
      <c r="AK371" s="13">
        <f t="shared" si="640"/>
        <v>4.3017028437794883E-3</v>
      </c>
      <c r="AL371" s="13">
        <f t="shared" si="641"/>
        <v>1.8858947510070551E-4</v>
      </c>
      <c r="AM371" s="13">
        <f t="shared" si="642"/>
        <v>9.9391524096457008E-3</v>
      </c>
      <c r="AN371" s="13">
        <f t="shared" si="643"/>
        <v>1.1717075268142689E-2</v>
      </c>
      <c r="AO371" s="13">
        <f t="shared" si="644"/>
        <v>6.9065171345035758E-3</v>
      </c>
      <c r="AP371" s="13">
        <f t="shared" si="645"/>
        <v>2.7139866583647059E-3</v>
      </c>
      <c r="AQ371" s="13">
        <f t="shared" si="646"/>
        <v>7.9986664461280485E-4</v>
      </c>
      <c r="AR371" s="13">
        <f t="shared" si="647"/>
        <v>8.4855648847015678E-4</v>
      </c>
      <c r="AS371" s="13">
        <f t="shared" si="648"/>
        <v>1.636380691775138E-3</v>
      </c>
      <c r="AT371" s="13">
        <f t="shared" si="649"/>
        <v>1.577821750701665E-3</v>
      </c>
      <c r="AU371" s="13">
        <f t="shared" si="650"/>
        <v>1.0142389194642495E-3</v>
      </c>
      <c r="AV371" s="13">
        <f t="shared" si="651"/>
        <v>4.8897186198245269E-4</v>
      </c>
      <c r="AW371" s="13">
        <f t="shared" si="652"/>
        <v>1.1909359585050181E-5</v>
      </c>
      <c r="AX371" s="13">
        <f t="shared" si="653"/>
        <v>3.1944911381360458E-3</v>
      </c>
      <c r="AY371" s="13">
        <f t="shared" si="654"/>
        <v>3.765924051293335E-3</v>
      </c>
      <c r="AZ371" s="13">
        <f t="shared" si="655"/>
        <v>2.2197876511225465E-3</v>
      </c>
      <c r="BA371" s="13">
        <f t="shared" si="656"/>
        <v>8.7228829701330277E-4</v>
      </c>
      <c r="BB371" s="13">
        <f t="shared" si="657"/>
        <v>2.5708096652451903E-4</v>
      </c>
      <c r="BC371" s="13">
        <f t="shared" si="658"/>
        <v>6.0613559599938522E-5</v>
      </c>
      <c r="BD371" s="13">
        <f t="shared" si="659"/>
        <v>1.6672448237850784E-4</v>
      </c>
      <c r="BE371" s="13">
        <f t="shared" si="660"/>
        <v>3.2151627795842325E-4</v>
      </c>
      <c r="BF371" s="13">
        <f t="shared" si="661"/>
        <v>3.1001061007211641E-4</v>
      </c>
      <c r="BG371" s="13">
        <f t="shared" si="662"/>
        <v>1.992777866334837E-4</v>
      </c>
      <c r="BH371" s="13">
        <f t="shared" si="663"/>
        <v>9.6073251096879373E-5</v>
      </c>
      <c r="BI371" s="13">
        <f t="shared" si="664"/>
        <v>3.7054083075702548E-5</v>
      </c>
      <c r="BJ371" s="14">
        <f t="shared" si="665"/>
        <v>0.54457869316909546</v>
      </c>
      <c r="BK371" s="14">
        <f t="shared" si="666"/>
        <v>0.22479676420083378</v>
      </c>
      <c r="BL371" s="14">
        <f t="shared" si="667"/>
        <v>0.21820941194302731</v>
      </c>
      <c r="BM371" s="14">
        <f t="shared" si="668"/>
        <v>0.59645942206650204</v>
      </c>
      <c r="BN371" s="14">
        <f t="shared" si="669"/>
        <v>0.39958298883246035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1.1910000000000001</v>
      </c>
      <c r="F372" s="10">
        <f>VLOOKUP(B372,home!$B$2:$E$405,3,FALSE)</f>
        <v>1.8084</v>
      </c>
      <c r="G372" s="10">
        <f>VLOOKUP(C372,away!$B$2:$E$405,4,FALSE)</f>
        <v>0.76970000000000005</v>
      </c>
      <c r="H372" s="10">
        <f>VLOOKUP(A372,away!$A$2:$E$405,3,FALSE)</f>
        <v>1.03</v>
      </c>
      <c r="I372" s="10">
        <f>VLOOKUP(C372,away!$B$2:$E$405,3,FALSE)</f>
        <v>1.1327</v>
      </c>
      <c r="J372" s="10">
        <f>VLOOKUP(B372,home!$B$2:$E$405,4,FALSE)</f>
        <v>0.52280000000000004</v>
      </c>
      <c r="K372" s="12">
        <f t="shared" si="614"/>
        <v>1.6577832466800004</v>
      </c>
      <c r="L372" s="12">
        <f t="shared" si="615"/>
        <v>0.60994082680000006</v>
      </c>
      <c r="M372" s="13">
        <f t="shared" si="616"/>
        <v>0.1035475787870562</v>
      </c>
      <c r="N372" s="13">
        <f t="shared" si="617"/>
        <v>0.17165944134745917</v>
      </c>
      <c r="O372" s="13">
        <f t="shared" si="618"/>
        <v>6.3157895818515206E-2</v>
      </c>
      <c r="P372" s="13">
        <f t="shared" si="619"/>
        <v>0.10470210158349536</v>
      </c>
      <c r="Q372" s="13">
        <f t="shared" si="620"/>
        <v>0.14228707300013302</v>
      </c>
      <c r="R372" s="13">
        <f t="shared" si="621"/>
        <v>1.9261289597246711E-2</v>
      </c>
      <c r="S372" s="13">
        <f t="shared" si="622"/>
        <v>2.6467374236110425E-2</v>
      </c>
      <c r="T372" s="13">
        <f t="shared" si="623"/>
        <v>8.6786694948653084E-2</v>
      </c>
      <c r="U372" s="13">
        <f t="shared" si="624"/>
        <v>3.193104320376737E-2</v>
      </c>
      <c r="V372" s="13">
        <f t="shared" si="625"/>
        <v>2.9736085665256515E-3</v>
      </c>
      <c r="W372" s="13">
        <f t="shared" si="626"/>
        <v>7.8627041946251572E-2</v>
      </c>
      <c r="X372" s="13">
        <f t="shared" si="627"/>
        <v>4.7957842973534968E-2</v>
      </c>
      <c r="Y372" s="13">
        <f t="shared" si="628"/>
        <v>1.4625723197411244E-2</v>
      </c>
      <c r="Z372" s="13">
        <f t="shared" si="629"/>
        <v>3.9160823007263002E-3</v>
      </c>
      <c r="AA372" s="13">
        <f t="shared" si="630"/>
        <v>6.4920156307641313E-3</v>
      </c>
      <c r="AB372" s="13">
        <f t="shared" si="631"/>
        <v>5.3811773749327376E-3</v>
      </c>
      <c r="AC372" s="13">
        <f t="shared" si="632"/>
        <v>1.8792271017400633E-4</v>
      </c>
      <c r="AD372" s="13">
        <f t="shared" si="633"/>
        <v>3.2586648218625378E-2</v>
      </c>
      <c r="AE372" s="13">
        <f t="shared" si="634"/>
        <v>1.9875927157109112E-2</v>
      </c>
      <c r="AF372" s="13">
        <f t="shared" si="635"/>
        <v>6.0615697218118518E-3</v>
      </c>
      <c r="AG372" s="13">
        <f t="shared" si="636"/>
        <v>1.2323996159425892E-3</v>
      </c>
      <c r="AH372" s="13">
        <f t="shared" si="637"/>
        <v>5.9714461908046146E-4</v>
      </c>
      <c r="AI372" s="13">
        <f t="shared" si="638"/>
        <v>9.8993634535669947E-4</v>
      </c>
      <c r="AJ372" s="13">
        <f t="shared" si="639"/>
        <v>8.2054994430598189E-4</v>
      </c>
      <c r="AK372" s="13">
        <f t="shared" si="640"/>
        <v>4.5343131691155469E-4</v>
      </c>
      <c r="AL372" s="13">
        <f t="shared" si="641"/>
        <v>7.6007195613710013E-6</v>
      </c>
      <c r="AM372" s="13">
        <f t="shared" si="642"/>
        <v>1.0804319896458367E-2</v>
      </c>
      <c r="AN372" s="13">
        <f t="shared" si="643"/>
        <v>6.5899958106575077E-3</v>
      </c>
      <c r="AO372" s="13">
        <f t="shared" si="644"/>
        <v>2.0097537466804882E-3</v>
      </c>
      <c r="AP372" s="13">
        <f t="shared" si="645"/>
        <v>4.086102873048983E-4</v>
      </c>
      <c r="AQ372" s="13">
        <f t="shared" si="646"/>
        <v>6.2307024119433798E-5</v>
      </c>
      <c r="AR372" s="13">
        <f t="shared" si="647"/>
        <v>7.2844576536221564E-5</v>
      </c>
      <c r="AS372" s="13">
        <f t="shared" si="648"/>
        <v>1.2076051859324716E-4</v>
      </c>
      <c r="AT372" s="13">
        <f t="shared" si="649"/>
        <v>1.0009738229213694E-4</v>
      </c>
      <c r="AU372" s="13">
        <f t="shared" si="650"/>
        <v>5.5313254466809315E-5</v>
      </c>
      <c r="AV372" s="13">
        <f t="shared" si="651"/>
        <v>2.2924346643606044E-5</v>
      </c>
      <c r="AW372" s="13">
        <f t="shared" si="652"/>
        <v>2.1348514399112307E-7</v>
      </c>
      <c r="AX372" s="13">
        <f t="shared" si="653"/>
        <v>2.9852034193533468E-3</v>
      </c>
      <c r="AY372" s="13">
        <f t="shared" si="654"/>
        <v>1.8207974417665676E-3</v>
      </c>
      <c r="AZ372" s="13">
        <f t="shared" si="655"/>
        <v>5.5528934853321253E-4</v>
      </c>
      <c r="BA372" s="13">
        <f t="shared" si="656"/>
        <v>1.1289788145252703E-4</v>
      </c>
      <c r="BB372" s="13">
        <f t="shared" si="657"/>
        <v>1.721525678928068E-5</v>
      </c>
      <c r="BC372" s="13">
        <f t="shared" si="658"/>
        <v>2.1000575919256347E-6</v>
      </c>
      <c r="BD372" s="13">
        <f t="shared" si="659"/>
        <v>7.4051468733998086E-6</v>
      </c>
      <c r="BE372" s="13">
        <f t="shared" si="660"/>
        <v>1.2276128425926988E-5</v>
      </c>
      <c r="BF372" s="13">
        <f t="shared" si="661"/>
        <v>1.0175580019296945E-5</v>
      </c>
      <c r="BG372" s="13">
        <f t="shared" si="662"/>
        <v>5.62296869374741E-6</v>
      </c>
      <c r="BH372" s="13">
        <f t="shared" si="663"/>
        <v>2.3304158242751455E-6</v>
      </c>
      <c r="BI372" s="13">
        <f t="shared" si="664"/>
        <v>7.7266486225626012E-7</v>
      </c>
      <c r="BJ372" s="14">
        <f t="shared" si="665"/>
        <v>0.62706885229763953</v>
      </c>
      <c r="BK372" s="14">
        <f t="shared" si="666"/>
        <v>0.2397069840446896</v>
      </c>
      <c r="BL372" s="14">
        <f t="shared" si="667"/>
        <v>0.12949500683411178</v>
      </c>
      <c r="BM372" s="14">
        <f t="shared" si="668"/>
        <v>0.39375096138663879</v>
      </c>
      <c r="BN372" s="14">
        <f t="shared" si="669"/>
        <v>0.6046153801339057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1.2639</v>
      </c>
      <c r="F373" s="10">
        <f>VLOOKUP(B373,home!$B$2:$E$405,3,FALSE)</f>
        <v>0.59340000000000004</v>
      </c>
      <c r="G373" s="10">
        <f>VLOOKUP(C373,away!$B$2:$E$405,4,FALSE)</f>
        <v>0.93510000000000004</v>
      </c>
      <c r="H373" s="10">
        <f>VLOOKUP(A373,away!$A$2:$E$405,3,FALSE)</f>
        <v>1.1389</v>
      </c>
      <c r="I373" s="10">
        <f>VLOOKUP(C373,away!$B$2:$E$405,3,FALSE)</f>
        <v>1.2770999999999999</v>
      </c>
      <c r="J373" s="10">
        <f>VLOOKUP(B373,home!$B$2:$E$405,4,FALSE)</f>
        <v>1.1707000000000001</v>
      </c>
      <c r="K373" s="12">
        <f t="shared" si="614"/>
        <v>0.70132337292600011</v>
      </c>
      <c r="L373" s="12">
        <f t="shared" si="615"/>
        <v>1.702770494733</v>
      </c>
      <c r="M373" s="13">
        <f t="shared" si="616"/>
        <v>9.0347325163236084E-2</v>
      </c>
      <c r="N373" s="13">
        <f t="shared" si="617"/>
        <v>6.3362690818322812E-2</v>
      </c>
      <c r="O373" s="13">
        <f t="shared" si="618"/>
        <v>0.15384075956600671</v>
      </c>
      <c r="P373" s="13">
        <f t="shared" si="619"/>
        <v>0.10789212039232964</v>
      </c>
      <c r="Q373" s="13">
        <f t="shared" si="620"/>
        <v>2.2218868021186722E-2</v>
      </c>
      <c r="R373" s="13">
        <f t="shared" si="621"/>
        <v>0.13097775313815491</v>
      </c>
      <c r="S373" s="13">
        <f t="shared" si="622"/>
        <v>3.2210996899246794E-2</v>
      </c>
      <c r="T373" s="13">
        <f t="shared" si="623"/>
        <v>3.7833632892843347E-2</v>
      </c>
      <c r="U373" s="13">
        <f t="shared" si="624"/>
        <v>9.1857759609119793E-2</v>
      </c>
      <c r="V373" s="13">
        <f t="shared" si="625"/>
        <v>4.2740154289526927E-3</v>
      </c>
      <c r="W373" s="13">
        <f t="shared" si="626"/>
        <v>5.1942038210721049E-3</v>
      </c>
      <c r="X373" s="13">
        <f t="shared" si="627"/>
        <v>8.8445370101509872E-3</v>
      </c>
      <c r="Y373" s="13">
        <f t="shared" si="628"/>
        <v>7.5301083302295648E-3</v>
      </c>
      <c r="Z373" s="13">
        <f t="shared" si="629"/>
        <v>7.4341684503357583E-2</v>
      </c>
      <c r="AA373" s="13">
        <f t="shared" si="630"/>
        <v>5.2137560924895292E-2</v>
      </c>
      <c r="AB373" s="13">
        <f t="shared" si="631"/>
        <v>1.8282645041991195E-2</v>
      </c>
      <c r="AC373" s="13">
        <f t="shared" si="632"/>
        <v>3.1899988902969859E-4</v>
      </c>
      <c r="AD373" s="13">
        <f t="shared" si="633"/>
        <v>9.1070413586485162E-4</v>
      </c>
      <c r="AE373" s="13">
        <f t="shared" si="634"/>
        <v>1.5507201319819824E-3</v>
      </c>
      <c r="AF373" s="13">
        <f t="shared" si="635"/>
        <v>1.3202602431636921E-3</v>
      </c>
      <c r="AG373" s="13">
        <f t="shared" si="636"/>
        <v>7.4936672914271681E-4</v>
      </c>
      <c r="AH373" s="13">
        <f t="shared" si="637"/>
        <v>3.1646706725266711E-2</v>
      </c>
      <c r="AI373" s="13">
        <f t="shared" si="638"/>
        <v>2.2194575102563979E-2</v>
      </c>
      <c r="AJ373" s="13">
        <f t="shared" si="639"/>
        <v>7.7827871357947966E-3</v>
      </c>
      <c r="AK373" s="13">
        <f t="shared" si="640"/>
        <v>1.8194168416135637E-3</v>
      </c>
      <c r="AL373" s="13">
        <f t="shared" si="641"/>
        <v>1.5237894146903703E-5</v>
      </c>
      <c r="AM373" s="13">
        <f t="shared" si="642"/>
        <v>1.2773961926047924E-4</v>
      </c>
      <c r="AN373" s="13">
        <f t="shared" si="643"/>
        <v>2.1751125468517129E-4</v>
      </c>
      <c r="AO373" s="13">
        <f t="shared" si="644"/>
        <v>1.851858733751324E-4</v>
      </c>
      <c r="AP373" s="13">
        <f t="shared" si="645"/>
        <v>1.0510968040817894E-4</v>
      </c>
      <c r="AQ373" s="13">
        <f t="shared" si="646"/>
        <v>4.4744415627465608E-5</v>
      </c>
      <c r="AR373" s="13">
        <f t="shared" si="647"/>
        <v>1.07774156934505E-2</v>
      </c>
      <c r="AS373" s="13">
        <f t="shared" si="648"/>
        <v>7.5584535255563108E-3</v>
      </c>
      <c r="AT373" s="13">
        <f t="shared" si="649"/>
        <v>2.650460060323784E-3</v>
      </c>
      <c r="AU373" s="13">
        <f t="shared" si="650"/>
        <v>6.1960986310397536E-4</v>
      </c>
      <c r="AV373" s="13">
        <f t="shared" si="651"/>
        <v>1.0863671977257429E-4</v>
      </c>
      <c r="AW373" s="13">
        <f t="shared" si="652"/>
        <v>5.0547174069407018E-7</v>
      </c>
      <c r="AX373" s="13">
        <f t="shared" si="653"/>
        <v>1.493113010600705E-5</v>
      </c>
      <c r="AY373" s="13">
        <f t="shared" si="654"/>
        <v>2.5424287797528413E-5</v>
      </c>
      <c r="AZ373" s="13">
        <f t="shared" si="655"/>
        <v>2.1645863555615823E-5</v>
      </c>
      <c r="BA373" s="13">
        <f t="shared" si="656"/>
        <v>1.2285979265172986E-5</v>
      </c>
      <c r="BB373" s="13">
        <f t="shared" si="657"/>
        <v>5.2300507479094985E-6</v>
      </c>
      <c r="BC373" s="13">
        <f t="shared" si="658"/>
        <v>1.7811152198993089E-6</v>
      </c>
      <c r="BD373" s="13">
        <f t="shared" si="659"/>
        <v>3.0585775753799826E-3</v>
      </c>
      <c r="BE373" s="13">
        <f t="shared" si="660"/>
        <v>2.1450519415213169E-3</v>
      </c>
      <c r="BF373" s="13">
        <f t="shared" si="661"/>
        <v>7.5218753136459748E-4</v>
      </c>
      <c r="BG373" s="13">
        <f t="shared" si="662"/>
        <v>1.7584223218983369E-4</v>
      </c>
      <c r="BH373" s="13">
        <f t="shared" si="663"/>
        <v>3.083056684555275E-5</v>
      </c>
      <c r="BI373" s="13">
        <f t="shared" si="664"/>
        <v>4.3244394258687151E-6</v>
      </c>
      <c r="BJ373" s="14">
        <f t="shared" si="665"/>
        <v>0.15027668140400732</v>
      </c>
      <c r="BK373" s="14">
        <f t="shared" si="666"/>
        <v>0.23508411995473932</v>
      </c>
      <c r="BL373" s="14">
        <f t="shared" si="667"/>
        <v>0.53842135423434123</v>
      </c>
      <c r="BM373" s="14">
        <f t="shared" si="668"/>
        <v>0.42945940418115186</v>
      </c>
      <c r="BN373" s="14">
        <f t="shared" si="669"/>
        <v>0.56863951709923688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1.2639</v>
      </c>
      <c r="F374" s="10">
        <f>VLOOKUP(B374,home!$B$2:$E$405,3,FALSE)</f>
        <v>0.98899999999999999</v>
      </c>
      <c r="G374" s="10">
        <f>VLOOKUP(C374,away!$B$2:$E$405,4,FALSE)</f>
        <v>0.46150000000000002</v>
      </c>
      <c r="H374" s="10">
        <f>VLOOKUP(A374,away!$A$2:$E$405,3,FALSE)</f>
        <v>1.1389</v>
      </c>
      <c r="I374" s="10">
        <f>VLOOKUP(C374,away!$B$2:$E$405,3,FALSE)</f>
        <v>0.80489999999999995</v>
      </c>
      <c r="J374" s="10">
        <f>VLOOKUP(B374,home!$B$2:$E$405,4,FALSE)</f>
        <v>0.73170000000000002</v>
      </c>
      <c r="K374" s="12">
        <f t="shared" si="614"/>
        <v>0.57687366165000009</v>
      </c>
      <c r="L374" s="12">
        <f t="shared" si="615"/>
        <v>0.67074983633699992</v>
      </c>
      <c r="M374" s="13">
        <f t="shared" si="616"/>
        <v>0.28718648578337691</v>
      </c>
      <c r="N374" s="13">
        <f t="shared" si="617"/>
        <v>0.16567031963025233</v>
      </c>
      <c r="O374" s="13">
        <f t="shared" si="618"/>
        <v>0.19263028833739818</v>
      </c>
      <c r="P374" s="13">
        <f t="shared" si="619"/>
        <v>0.1111233397778902</v>
      </c>
      <c r="Q374" s="13">
        <f t="shared" si="620"/>
        <v>4.7785421955914779E-2</v>
      </c>
      <c r="R374" s="13">
        <f t="shared" si="621"/>
        <v>6.4603367187929459E-2</v>
      </c>
      <c r="S374" s="13">
        <f t="shared" si="622"/>
        <v>1.0749458326450256E-2</v>
      </c>
      <c r="T374" s="13">
        <f t="shared" si="623"/>
        <v>3.2052063956224314E-2</v>
      </c>
      <c r="U374" s="13">
        <f t="shared" si="624"/>
        <v>3.7267980984620343E-2</v>
      </c>
      <c r="V374" s="13">
        <f t="shared" si="625"/>
        <v>4.6215255366214458E-4</v>
      </c>
      <c r="W374" s="13">
        <f t="shared" si="626"/>
        <v>9.1887171123996234E-3</v>
      </c>
      <c r="X374" s="13">
        <f t="shared" si="627"/>
        <v>6.1633304992890379E-3</v>
      </c>
      <c r="Y374" s="13">
        <f t="shared" si="628"/>
        <v>2.0670264618444806E-3</v>
      </c>
      <c r="Z374" s="13">
        <f t="shared" si="629"/>
        <v>1.4444232656040935E-2</v>
      </c>
      <c r="AA374" s="13">
        <f t="shared" si="630"/>
        <v>8.3324973820148411E-3</v>
      </c>
      <c r="AB374" s="13">
        <f t="shared" si="631"/>
        <v>2.4033991377259705E-3</v>
      </c>
      <c r="AC374" s="13">
        <f t="shared" si="632"/>
        <v>1.1176521570498702E-5</v>
      </c>
      <c r="AD374" s="13">
        <f t="shared" si="633"/>
        <v>1.3251822216239961E-3</v>
      </c>
      <c r="AE374" s="13">
        <f t="shared" si="634"/>
        <v>8.8886575827099717E-4</v>
      </c>
      <c r="AF374" s="13">
        <f t="shared" si="635"/>
        <v>2.9810328094291734E-4</v>
      </c>
      <c r="AG374" s="13">
        <f t="shared" si="636"/>
        <v>6.6650908967994847E-5</v>
      </c>
      <c r="AH374" s="13">
        <f t="shared" si="637"/>
        <v>2.422116672513251E-3</v>
      </c>
      <c r="AI374" s="13">
        <f t="shared" si="638"/>
        <v>1.3972553138162332E-3</v>
      </c>
      <c r="AJ374" s="13">
        <f t="shared" si="639"/>
        <v>4.0301989457054526E-4</v>
      </c>
      <c r="AK374" s="13">
        <f t="shared" si="640"/>
        <v>7.7497187432902498E-5</v>
      </c>
      <c r="AL374" s="13">
        <f t="shared" si="641"/>
        <v>1.7298479775267143E-7</v>
      </c>
      <c r="AM374" s="13">
        <f t="shared" si="642"/>
        <v>1.5289254410834338E-4</v>
      </c>
      <c r="AN374" s="13">
        <f t="shared" si="643"/>
        <v>1.0255264893781885E-4</v>
      </c>
      <c r="AO374" s="13">
        <f t="shared" si="644"/>
        <v>3.4393586245483901E-5</v>
      </c>
      <c r="AP374" s="13">
        <f t="shared" si="645"/>
        <v>7.6898307817336061E-6</v>
      </c>
      <c r="AQ374" s="13">
        <f t="shared" si="646"/>
        <v>1.2894881845767598E-6</v>
      </c>
      <c r="AR374" s="13">
        <f t="shared" si="647"/>
        <v>3.2492687233547649E-4</v>
      </c>
      <c r="AS374" s="13">
        <f t="shared" si="648"/>
        <v>1.8744175461264846E-4</v>
      </c>
      <c r="AT374" s="13">
        <f t="shared" si="649"/>
        <v>5.406510566474966E-5</v>
      </c>
      <c r="AU374" s="13">
        <f t="shared" si="650"/>
        <v>1.0396245157439434E-5</v>
      </c>
      <c r="AV374" s="13">
        <f t="shared" si="651"/>
        <v>1.4993300028457914E-6</v>
      </c>
      <c r="AW374" s="13">
        <f t="shared" si="652"/>
        <v>1.8592882450042164E-9</v>
      </c>
      <c r="AX374" s="13">
        <f t="shared" si="653"/>
        <v>1.4699946959794029E-5</v>
      </c>
      <c r="AY374" s="13">
        <f t="shared" si="654"/>
        <v>9.8599870174444232E-6</v>
      </c>
      <c r="AZ374" s="13">
        <f t="shared" si="655"/>
        <v>3.3067923391178952E-6</v>
      </c>
      <c r="BA374" s="13">
        <f t="shared" si="656"/>
        <v>7.3934347342125786E-7</v>
      </c>
      <c r="BB374" s="13">
        <f t="shared" si="657"/>
        <v>1.2397862844853441E-7</v>
      </c>
      <c r="BC374" s="13">
        <f t="shared" si="658"/>
        <v>1.6631728948228042E-8</v>
      </c>
      <c r="BD374" s="13">
        <f t="shared" si="659"/>
        <v>3.6324107740085672E-5</v>
      </c>
      <c r="BE374" s="13">
        <f t="shared" si="660"/>
        <v>2.0954421038192331E-5</v>
      </c>
      <c r="BF374" s="13">
        <f t="shared" si="661"/>
        <v>6.0440267960289036E-6</v>
      </c>
      <c r="BG374" s="13">
        <f t="shared" si="662"/>
        <v>1.1622132896453041E-6</v>
      </c>
      <c r="BH374" s="13">
        <f t="shared" si="663"/>
        <v>1.6761255900399463E-7</v>
      </c>
      <c r="BI374" s="13">
        <f t="shared" si="664"/>
        <v>1.9338254130232221E-8</v>
      </c>
      <c r="BJ374" s="14">
        <f t="shared" si="665"/>
        <v>0.26583324656413565</v>
      </c>
      <c r="BK374" s="14">
        <f t="shared" si="666"/>
        <v>0.40954264593476525</v>
      </c>
      <c r="BL374" s="14">
        <f t="shared" si="667"/>
        <v>0.31018042312547189</v>
      </c>
      <c r="BM374" s="14">
        <f t="shared" si="668"/>
        <v>0.13099146747992266</v>
      </c>
      <c r="BN374" s="14">
        <f t="shared" si="669"/>
        <v>0.86899922267276186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1.3841000000000001</v>
      </c>
      <c r="F375" s="10">
        <f>VLOOKUP(B375,home!$B$2:$E$405,3,FALSE)</f>
        <v>0.4335</v>
      </c>
      <c r="G375" s="10">
        <f>VLOOKUP(C375,away!$B$2:$E$405,4,FALSE)</f>
        <v>1.1289</v>
      </c>
      <c r="H375" s="10">
        <f>VLOOKUP(A375,away!$A$2:$E$405,3,FALSE)</f>
        <v>1.1721999999999999</v>
      </c>
      <c r="I375" s="10">
        <f>VLOOKUP(C375,away!$B$2:$E$405,3,FALSE)</f>
        <v>1.0130999999999999</v>
      </c>
      <c r="J375" s="10">
        <f>VLOOKUP(B375,home!$B$2:$E$405,4,FALSE)</f>
        <v>1.4786999999999999</v>
      </c>
      <c r="K375" s="12">
        <f t="shared" si="614"/>
        <v>0.67734829741500002</v>
      </c>
      <c r="L375" s="12">
        <f t="shared" si="615"/>
        <v>1.7560387910339996</v>
      </c>
      <c r="M375" s="13">
        <f t="shared" si="616"/>
        <v>8.773914846945155E-2</v>
      </c>
      <c r="N375" s="13">
        <f t="shared" si="617"/>
        <v>5.9429962832424903E-2</v>
      </c>
      <c r="O375" s="13">
        <f t="shared" si="618"/>
        <v>0.15407334820464827</v>
      </c>
      <c r="P375" s="13">
        <f t="shared" si="619"/>
        <v>0.10436132008344695</v>
      </c>
      <c r="Q375" s="13">
        <f t="shared" si="620"/>
        <v>2.0127392069989869E-2</v>
      </c>
      <c r="R375" s="13">
        <f t="shared" si="621"/>
        <v>0.13527938805592554</v>
      </c>
      <c r="S375" s="13">
        <f t="shared" si="622"/>
        <v>3.1033140050794231E-2</v>
      </c>
      <c r="T375" s="13">
        <f t="shared" si="623"/>
        <v>3.5344481237252319E-2</v>
      </c>
      <c r="U375" s="13">
        <f t="shared" si="624"/>
        <v>9.163126317502425E-2</v>
      </c>
      <c r="V375" s="13">
        <f t="shared" si="625"/>
        <v>4.1013738748849901E-3</v>
      </c>
      <c r="W375" s="13">
        <f t="shared" si="626"/>
        <v>4.5444182500039383E-3</v>
      </c>
      <c r="X375" s="13">
        <f t="shared" si="627"/>
        <v>7.9801747296897596E-3</v>
      </c>
      <c r="Y375" s="13">
        <f t="shared" si="628"/>
        <v>7.0067481922822415E-3</v>
      </c>
      <c r="Z375" s="13">
        <f t="shared" si="629"/>
        <v>7.9185284351182258E-2</v>
      </c>
      <c r="AA375" s="13">
        <f t="shared" si="630"/>
        <v>5.3636017535595937E-2</v>
      </c>
      <c r="AB375" s="13">
        <f t="shared" si="631"/>
        <v>1.8165132578928496E-2</v>
      </c>
      <c r="AC375" s="13">
        <f t="shared" si="632"/>
        <v>3.0489866781630156E-4</v>
      </c>
      <c r="AD375" s="13">
        <f t="shared" si="633"/>
        <v>7.6953849109545527E-4</v>
      </c>
      <c r="AE375" s="13">
        <f t="shared" si="634"/>
        <v>1.3513394415573914E-3</v>
      </c>
      <c r="AF375" s="13">
        <f t="shared" si="635"/>
        <v>1.1865022396145013E-3</v>
      </c>
      <c r="AG375" s="13">
        <f t="shared" si="636"/>
        <v>6.9451465280392715E-4</v>
      </c>
      <c r="AH375" s="13">
        <f t="shared" si="637"/>
        <v>3.4763107749933395E-2</v>
      </c>
      <c r="AI375" s="13">
        <f t="shared" si="638"/>
        <v>2.3546731847271574E-2</v>
      </c>
      <c r="AJ375" s="13">
        <f t="shared" si="639"/>
        <v>7.9746693632184798E-3</v>
      </c>
      <c r="AK375" s="13">
        <f t="shared" si="640"/>
        <v>1.800542905207867E-3</v>
      </c>
      <c r="AL375" s="13">
        <f t="shared" si="641"/>
        <v>1.4506467418508114E-5</v>
      </c>
      <c r="AM375" s="13">
        <f t="shared" si="642"/>
        <v>1.0424911734776296E-4</v>
      </c>
      <c r="AN375" s="13">
        <f t="shared" si="643"/>
        <v>1.8306549399372721E-4</v>
      </c>
      <c r="AO375" s="13">
        <f t="shared" si="644"/>
        <v>1.6073505437639337E-4</v>
      </c>
      <c r="AP375" s="13">
        <f t="shared" si="645"/>
        <v>9.4085663521301994E-5</v>
      </c>
      <c r="AQ375" s="13">
        <f t="shared" si="646"/>
        <v>4.1304518705894707E-5</v>
      </c>
      <c r="AR375" s="13">
        <f t="shared" si="647"/>
        <v>1.2209073141155541E-2</v>
      </c>
      <c r="AS375" s="13">
        <f t="shared" si="648"/>
        <v>8.2697949051769113E-3</v>
      </c>
      <c r="AT375" s="13">
        <f t="shared" si="649"/>
        <v>2.8007657494964109E-3</v>
      </c>
      <c r="AU375" s="13">
        <f t="shared" si="650"/>
        <v>6.323646372932137E-4</v>
      </c>
      <c r="AV375" s="13">
        <f t="shared" si="651"/>
        <v>1.0708277760400305E-4</v>
      </c>
      <c r="AW375" s="13">
        <f t="shared" si="652"/>
        <v>4.7929766686320833E-7</v>
      </c>
      <c r="AX375" s="13">
        <f t="shared" si="653"/>
        <v>1.1768827023753964E-5</v>
      </c>
      <c r="AY375" s="13">
        <f t="shared" si="654"/>
        <v>2.0666516778681173E-5</v>
      </c>
      <c r="AZ375" s="13">
        <f t="shared" si="655"/>
        <v>1.8145602569459583E-5</v>
      </c>
      <c r="BA375" s="13">
        <f t="shared" si="656"/>
        <v>1.0621460666219081E-5</v>
      </c>
      <c r="BB375" s="13">
        <f t="shared" si="657"/>
        <v>4.6629242368306336E-6</v>
      </c>
      <c r="BC375" s="13">
        <f t="shared" si="658"/>
        <v>1.6376551679054402E-6</v>
      </c>
      <c r="BD375" s="13">
        <f t="shared" si="659"/>
        <v>3.5732676730734075E-3</v>
      </c>
      <c r="BE375" s="13">
        <f t="shared" si="660"/>
        <v>2.4203467745643309E-3</v>
      </c>
      <c r="BF375" s="13">
        <f t="shared" si="661"/>
        <v>8.1970888345251822E-4</v>
      </c>
      <c r="BG375" s="13">
        <f t="shared" si="662"/>
        <v>1.8507613886083803E-4</v>
      </c>
      <c r="BH375" s="13">
        <f t="shared" si="663"/>
        <v>3.1340251887382684E-5</v>
      </c>
      <c r="BI375" s="13">
        <f t="shared" si="664"/>
        <v>4.2456532512951806E-6</v>
      </c>
      <c r="BJ375" s="14">
        <f t="shared" si="665"/>
        <v>0.13908601497110229</v>
      </c>
      <c r="BK375" s="14">
        <f t="shared" si="666"/>
        <v>0.22757505413059123</v>
      </c>
      <c r="BL375" s="14">
        <f t="shared" si="667"/>
        <v>0.55192326800156943</v>
      </c>
      <c r="BM375" s="14">
        <f t="shared" si="668"/>
        <v>0.4367388745194466</v>
      </c>
      <c r="BN375" s="14">
        <f t="shared" si="669"/>
        <v>0.56101055971588709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1.3030999999999999</v>
      </c>
      <c r="F376" s="10">
        <f>VLOOKUP(B376,home!$B$2:$E$405,3,FALSE)</f>
        <v>1.1031</v>
      </c>
      <c r="G376" s="10">
        <f>VLOOKUP(C376,away!$B$2:$E$405,4,FALSE)</f>
        <v>0.8125</v>
      </c>
      <c r="H376" s="10">
        <f>VLOOKUP(A376,away!$A$2:$E$405,3,FALSE)</f>
        <v>1.1313</v>
      </c>
      <c r="I376" s="10">
        <f>VLOOKUP(C376,away!$B$2:$E$405,3,FALSE)</f>
        <v>0.88390000000000002</v>
      </c>
      <c r="J376" s="10">
        <f>VLOOKUP(B376,home!$B$2:$E$405,4,FALSE)</f>
        <v>1.3812</v>
      </c>
      <c r="K376" s="12">
        <f t="shared" si="614"/>
        <v>1.167927808125</v>
      </c>
      <c r="L376" s="12">
        <f t="shared" si="615"/>
        <v>1.381139323884</v>
      </c>
      <c r="M376" s="13">
        <f t="shared" si="616"/>
        <v>7.8154539873616258E-2</v>
      </c>
      <c r="N376" s="13">
        <f t="shared" si="617"/>
        <v>9.1278860449610533E-2</v>
      </c>
      <c r="O376" s="13">
        <f t="shared" si="618"/>
        <v>0.10794230835951149</v>
      </c>
      <c r="P376" s="13">
        <f t="shared" si="619"/>
        <v>0.12606882360627708</v>
      </c>
      <c r="Q376" s="13">
        <f t="shared" si="620"/>
        <v>5.3303559706530716E-2</v>
      </c>
      <c r="R376" s="13">
        <f t="shared" si="621"/>
        <v>7.4541683393066979E-2</v>
      </c>
      <c r="S376" s="13">
        <f t="shared" si="622"/>
        <v>5.0839491573911627E-2</v>
      </c>
      <c r="T376" s="13">
        <f t="shared" si="623"/>
        <v>7.3619642413688263E-2</v>
      </c>
      <c r="U376" s="13">
        <f t="shared" si="624"/>
        <v>8.7059304899212403E-2</v>
      </c>
      <c r="V376" s="13">
        <f t="shared" si="625"/>
        <v>9.1119678550112444E-3</v>
      </c>
      <c r="W376" s="13">
        <f t="shared" si="626"/>
        <v>2.0751569884436154E-2</v>
      </c>
      <c r="X376" s="13">
        <f t="shared" si="627"/>
        <v>2.8660809199721728E-2</v>
      </c>
      <c r="Y376" s="13">
        <f t="shared" si="628"/>
        <v>1.9792285320035997E-2</v>
      </c>
      <c r="Z376" s="13">
        <f t="shared" si="629"/>
        <v>3.4317483400891899E-2</v>
      </c>
      <c r="AA376" s="13">
        <f t="shared" si="630"/>
        <v>4.0080343168769739E-2</v>
      </c>
      <c r="AB376" s="13">
        <f t="shared" si="631"/>
        <v>2.3405473672999538E-2</v>
      </c>
      <c r="AC376" s="13">
        <f t="shared" si="632"/>
        <v>9.1864070698668033E-4</v>
      </c>
      <c r="AD376" s="13">
        <f t="shared" si="633"/>
        <v>6.0590838825705746E-3</v>
      </c>
      <c r="AE376" s="13">
        <f t="shared" si="634"/>
        <v>8.3684390169299662E-3</v>
      </c>
      <c r="AF376" s="13">
        <f t="shared" si="635"/>
        <v>5.7789901029035697E-3</v>
      </c>
      <c r="AG376" s="13">
        <f t="shared" si="636"/>
        <v>2.6605301611521874E-3</v>
      </c>
      <c r="AH376" s="13">
        <f t="shared" si="637"/>
        <v>1.1849306455427056E-2</v>
      </c>
      <c r="AI376" s="13">
        <f t="shared" si="638"/>
        <v>1.3839134516288331E-2</v>
      </c>
      <c r="AJ376" s="13">
        <f t="shared" si="639"/>
        <v>8.0815550209778347E-3</v>
      </c>
      <c r="AK376" s="13">
        <f t="shared" si="640"/>
        <v>3.1462242806307426E-3</v>
      </c>
      <c r="AL376" s="13">
        <f t="shared" si="641"/>
        <v>5.9273308209058054E-5</v>
      </c>
      <c r="AM376" s="13">
        <f t="shared" si="642"/>
        <v>1.4153145116432312E-3</v>
      </c>
      <c r="AN376" s="13">
        <f t="shared" si="643"/>
        <v>1.9547465276941465E-3</v>
      </c>
      <c r="AO376" s="13">
        <f t="shared" si="644"/>
        <v>1.3498886488120449E-3</v>
      </c>
      <c r="AP376" s="13">
        <f t="shared" si="645"/>
        <v>6.2146143191298456E-4</v>
      </c>
      <c r="AQ376" s="13">
        <f t="shared" si="646"/>
        <v>2.1458120547307048E-4</v>
      </c>
      <c r="AR376" s="13">
        <f t="shared" si="647"/>
        <v>3.2731086212685681E-3</v>
      </c>
      <c r="AS376" s="13">
        <f t="shared" si="648"/>
        <v>3.8227545777932389E-3</v>
      </c>
      <c r="AT376" s="13">
        <f t="shared" si="649"/>
        <v>2.2323506875209344E-3</v>
      </c>
      <c r="AU376" s="13">
        <f t="shared" si="650"/>
        <v>8.6907481514755369E-4</v>
      </c>
      <c r="AV376" s="13">
        <f t="shared" si="651"/>
        <v>2.5375416098798067E-4</v>
      </c>
      <c r="AW376" s="13">
        <f t="shared" si="652"/>
        <v>2.6558904423537859E-6</v>
      </c>
      <c r="AX376" s="13">
        <f t="shared" si="653"/>
        <v>2.754975292318307E-4</v>
      </c>
      <c r="AY376" s="13">
        <f t="shared" si="654"/>
        <v>3.805004712549632E-4</v>
      </c>
      <c r="AZ376" s="13">
        <f t="shared" si="655"/>
        <v>2.6276208180331162E-4</v>
      </c>
      <c r="BA376" s="13">
        <f t="shared" si="656"/>
        <v>1.2097034800139268E-4</v>
      </c>
      <c r="BB376" s="13">
        <f t="shared" si="657"/>
        <v>4.1769226162163913E-5</v>
      </c>
      <c r="BC376" s="13">
        <f t="shared" si="658"/>
        <v>1.1537824156153791E-5</v>
      </c>
      <c r="BD376" s="13">
        <f t="shared" si="659"/>
        <v>7.5343650469629291E-4</v>
      </c>
      <c r="BE376" s="13">
        <f t="shared" si="660"/>
        <v>8.7995944549130252E-4</v>
      </c>
      <c r="BF376" s="13">
        <f t="shared" si="661"/>
        <v>5.1386455320577389E-4</v>
      </c>
      <c r="BG376" s="13">
        <f t="shared" si="662"/>
        <v>2.0005223376625057E-4</v>
      </c>
      <c r="BH376" s="13">
        <f t="shared" si="663"/>
        <v>5.8411641723281841E-5</v>
      </c>
      <c r="BI376" s="13">
        <f t="shared" si="664"/>
        <v>1.3644116137371052E-5</v>
      </c>
      <c r="BJ376" s="14">
        <f t="shared" si="665"/>
        <v>0.31692279994372508</v>
      </c>
      <c r="BK376" s="14">
        <f t="shared" si="666"/>
        <v>0.26553323739526691</v>
      </c>
      <c r="BL376" s="14">
        <f t="shared" si="667"/>
        <v>0.38281574512462258</v>
      </c>
      <c r="BM376" s="14">
        <f t="shared" si="668"/>
        <v>0.46792164589508078</v>
      </c>
      <c r="BN376" s="14">
        <f t="shared" si="669"/>
        <v>0.53128977538861311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1.3030999999999999</v>
      </c>
      <c r="F377" s="10">
        <f>VLOOKUP(B377,home!$B$2:$E$405,3,FALSE)</f>
        <v>0.86329999999999996</v>
      </c>
      <c r="G377" s="10">
        <f>VLOOKUP(C377,away!$B$2:$E$405,4,FALSE)</f>
        <v>0.43169999999999997</v>
      </c>
      <c r="H377" s="10">
        <f>VLOOKUP(A377,away!$A$2:$E$405,3,FALSE)</f>
        <v>1.1313</v>
      </c>
      <c r="I377" s="10">
        <f>VLOOKUP(C377,away!$B$2:$E$405,3,FALSE)</f>
        <v>1.9888999999999999</v>
      </c>
      <c r="J377" s="10">
        <f>VLOOKUP(B377,home!$B$2:$E$405,4,FALSE)</f>
        <v>1.4363999999999999</v>
      </c>
      <c r="K377" s="12">
        <f t="shared" si="614"/>
        <v>0.48564792149099989</v>
      </c>
      <c r="L377" s="12">
        <f t="shared" si="615"/>
        <v>3.2319611475479992</v>
      </c>
      <c r="M377" s="13">
        <f t="shared" si="616"/>
        <v>2.4291978912313647E-2</v>
      </c>
      <c r="N377" s="13">
        <f t="shared" si="617"/>
        <v>1.1797349067668323E-2</v>
      </c>
      <c r="O377" s="13">
        <f t="shared" si="618"/>
        <v>7.8510732041653014E-2</v>
      </c>
      <c r="P377" s="13">
        <f t="shared" si="619"/>
        <v>3.8128573830765629E-2</v>
      </c>
      <c r="Q377" s="13">
        <f t="shared" si="620"/>
        <v>2.8646790269084531E-3</v>
      </c>
      <c r="R377" s="13">
        <f t="shared" si="621"/>
        <v>0.12687181781208723</v>
      </c>
      <c r="S377" s="13">
        <f t="shared" si="622"/>
        <v>1.4961606746982834E-2</v>
      </c>
      <c r="T377" s="13">
        <f t="shared" si="623"/>
        <v>9.2585313151637288E-3</v>
      </c>
      <c r="U377" s="13">
        <f t="shared" si="624"/>
        <v>6.161503461622498E-2</v>
      </c>
      <c r="V377" s="13">
        <f t="shared" si="625"/>
        <v>2.609296259835915E-3</v>
      </c>
      <c r="W377" s="13">
        <f t="shared" si="626"/>
        <v>4.637418050523169E-4</v>
      </c>
      <c r="X377" s="13">
        <f t="shared" si="627"/>
        <v>1.4987954964228666E-3</v>
      </c>
      <c r="Y377" s="13">
        <f t="shared" si="628"/>
        <v>2.4220244062793119E-3</v>
      </c>
      <c r="Z377" s="13">
        <f t="shared" si="629"/>
        <v>0.13668159529581803</v>
      </c>
      <c r="AA377" s="13">
        <f t="shared" si="630"/>
        <v>6.6379132661488038E-2</v>
      </c>
      <c r="AB377" s="13">
        <f t="shared" si="631"/>
        <v>1.6118443903713506E-2</v>
      </c>
      <c r="AC377" s="13">
        <f t="shared" si="632"/>
        <v>2.559711825264863E-4</v>
      </c>
      <c r="AD377" s="13">
        <f t="shared" si="633"/>
        <v>5.6303810933035531E-5</v>
      </c>
      <c r="AE377" s="13">
        <f t="shared" si="634"/>
        <v>1.8197172939445909E-4</v>
      </c>
      <c r="AF377" s="13">
        <f t="shared" si="635"/>
        <v>2.9406277967750511E-4</v>
      </c>
      <c r="AG377" s="13">
        <f t="shared" si="636"/>
        <v>3.167998262858879E-4</v>
      </c>
      <c r="AH377" s="13">
        <f t="shared" si="637"/>
        <v>0.11043740139524082</v>
      </c>
      <c r="AI377" s="13">
        <f t="shared" si="638"/>
        <v>5.3633694442465948E-2</v>
      </c>
      <c r="AJ377" s="13">
        <f t="shared" si="639"/>
        <v>1.302354611393349E-2</v>
      </c>
      <c r="AK377" s="13">
        <f t="shared" si="640"/>
        <v>2.1082860335579967E-3</v>
      </c>
      <c r="AL377" s="13">
        <f t="shared" si="641"/>
        <v>1.6070845716998792E-5</v>
      </c>
      <c r="AM377" s="13">
        <f t="shared" si="642"/>
        <v>5.4687657503301884E-6</v>
      </c>
      <c r="AN377" s="13">
        <f t="shared" si="643"/>
        <v>1.7674838430108348E-5</v>
      </c>
      <c r="AO377" s="13">
        <f t="shared" si="644"/>
        <v>2.8562195547649246E-5</v>
      </c>
      <c r="AP377" s="13">
        <f t="shared" si="645"/>
        <v>3.0770635432890264E-5</v>
      </c>
      <c r="AQ377" s="13">
        <f t="shared" si="646"/>
        <v>2.4862374551116288E-5</v>
      </c>
      <c r="AR377" s="13">
        <f t="shared" si="647"/>
        <v>7.1385878109116299E-2</v>
      </c>
      <c r="AS377" s="13">
        <f t="shared" si="648"/>
        <v>3.4668403327502199E-2</v>
      </c>
      <c r="AT377" s="13">
        <f t="shared" si="649"/>
        <v>8.4183190087065516E-3</v>
      </c>
      <c r="AU377" s="13">
        <f t="shared" si="650"/>
        <v>1.3627797096755043E-3</v>
      </c>
      <c r="AV377" s="13">
        <f t="shared" si="651"/>
        <v>1.654577833635042E-4</v>
      </c>
      <c r="AW377" s="13">
        <f t="shared" si="652"/>
        <v>7.0068673657361895E-7</v>
      </c>
      <c r="AX377" s="13">
        <f t="shared" si="653"/>
        <v>4.4264911996150404E-7</v>
      </c>
      <c r="AY377" s="13">
        <f t="shared" si="654"/>
        <v>1.4306247577118944E-6</v>
      </c>
      <c r="AZ377" s="13">
        <f t="shared" si="655"/>
        <v>2.3118618168225577E-6</v>
      </c>
      <c r="BA377" s="13">
        <f t="shared" si="656"/>
        <v>2.4906158568234116E-6</v>
      </c>
      <c r="BB377" s="13">
        <f t="shared" si="657"/>
        <v>2.0123934206800593E-6</v>
      </c>
      <c r="BC377" s="13">
        <f t="shared" si="658"/>
        <v>1.3007954698438334E-6</v>
      </c>
      <c r="BD377" s="13">
        <f t="shared" si="659"/>
        <v>3.8452730755376842E-2</v>
      </c>
      <c r="BE377" s="13">
        <f t="shared" si="660"/>
        <v>1.8674488767001809E-2</v>
      </c>
      <c r="BF377" s="13">
        <f t="shared" si="661"/>
        <v>4.5346133273007263E-3</v>
      </c>
      <c r="BG377" s="13">
        <f t="shared" si="662"/>
        <v>7.3407517905632852E-4</v>
      </c>
      <c r="BH377" s="13">
        <f t="shared" si="663"/>
        <v>8.912552123170985E-5</v>
      </c>
      <c r="BI377" s="13">
        <f t="shared" si="664"/>
        <v>8.6567248275963756E-6</v>
      </c>
      <c r="BJ377" s="14">
        <f t="shared" si="665"/>
        <v>2.9271587013939827E-2</v>
      </c>
      <c r="BK377" s="14">
        <f t="shared" si="666"/>
        <v>8.0264928402899227E-2</v>
      </c>
      <c r="BL377" s="14">
        <f t="shared" si="667"/>
        <v>0.70719261723352433</v>
      </c>
      <c r="BM377" s="14">
        <f t="shared" si="668"/>
        <v>0.67094486731676384</v>
      </c>
      <c r="BN377" s="14">
        <f t="shared" si="669"/>
        <v>0.28246513069139628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1.3030999999999999</v>
      </c>
      <c r="F378" s="10">
        <f>VLOOKUP(B378,home!$B$2:$E$405,3,FALSE)</f>
        <v>0.76739999999999997</v>
      </c>
      <c r="G378" s="10">
        <f>VLOOKUP(C378,away!$B$2:$E$405,4,FALSE)</f>
        <v>0.95930000000000004</v>
      </c>
      <c r="H378" s="10">
        <f>VLOOKUP(A378,away!$A$2:$E$405,3,FALSE)</f>
        <v>1.1313</v>
      </c>
      <c r="I378" s="10">
        <f>VLOOKUP(C378,away!$B$2:$E$405,3,FALSE)</f>
        <v>1.3812</v>
      </c>
      <c r="J378" s="10">
        <f>VLOOKUP(B378,home!$B$2:$E$405,4,FALSE)</f>
        <v>0.88390000000000002</v>
      </c>
      <c r="K378" s="12">
        <f t="shared" si="614"/>
        <v>0.95929898314199991</v>
      </c>
      <c r="L378" s="12">
        <f t="shared" si="615"/>
        <v>1.381139323884</v>
      </c>
      <c r="M378" s="13">
        <f t="shared" si="616"/>
        <v>9.6285426401405041E-2</v>
      </c>
      <c r="N378" s="13">
        <f t="shared" si="617"/>
        <v>9.2366511638261733E-2</v>
      </c>
      <c r="O378" s="13">
        <f t="shared" si="618"/>
        <v>0.13298358871991922</v>
      </c>
      <c r="P378" s="13">
        <f t="shared" si="619"/>
        <v>0.12757102143359245</v>
      </c>
      <c r="Q378" s="13">
        <f t="shared" si="620"/>
        <v>4.4303550345479087E-2</v>
      </c>
      <c r="R378" s="13">
        <f t="shared" si="621"/>
        <v>9.1834431906148581E-2</v>
      </c>
      <c r="S378" s="13">
        <f t="shared" si="622"/>
        <v>4.2255526401689732E-2</v>
      </c>
      <c r="T378" s="13">
        <f t="shared" si="623"/>
        <v>6.118937556981574E-2</v>
      </c>
      <c r="U378" s="13">
        <f t="shared" si="624"/>
        <v>8.8096677144991573E-2</v>
      </c>
      <c r="V378" s="13">
        <f t="shared" si="625"/>
        <v>6.220602946130022E-3</v>
      </c>
      <c r="W378" s="13">
        <f t="shared" si="626"/>
        <v>1.4166783598666162E-2</v>
      </c>
      <c r="X378" s="13">
        <f t="shared" si="627"/>
        <v>1.9566301921072726E-2</v>
      </c>
      <c r="Y378" s="13">
        <f t="shared" si="628"/>
        <v>1.3511894503090299E-2</v>
      </c>
      <c r="Z378" s="13">
        <f t="shared" si="629"/>
        <v>4.2278715064043092E-2</v>
      </c>
      <c r="AA378" s="13">
        <f t="shared" si="630"/>
        <v>4.0557928369486886E-2</v>
      </c>
      <c r="AB378" s="13">
        <f t="shared" si="631"/>
        <v>1.9453589721597418E-2</v>
      </c>
      <c r="AC378" s="13">
        <f t="shared" si="632"/>
        <v>5.1511473583649265E-4</v>
      </c>
      <c r="AD378" s="13">
        <f t="shared" si="633"/>
        <v>3.3975452751483022E-3</v>
      </c>
      <c r="AE378" s="13">
        <f t="shared" si="634"/>
        <v>4.692483384183605E-3</v>
      </c>
      <c r="AF378" s="13">
        <f t="shared" si="635"/>
        <v>3.2404866642841246E-3</v>
      </c>
      <c r="AG378" s="13">
        <f t="shared" si="636"/>
        <v>1.4918545201881646E-3</v>
      </c>
      <c r="AH378" s="13">
        <f t="shared" si="637"/>
        <v>1.4598198984559187E-2</v>
      </c>
      <c r="AI378" s="13">
        <f t="shared" si="638"/>
        <v>1.4004037441592204E-2</v>
      </c>
      <c r="AJ378" s="13">
        <f t="shared" si="639"/>
        <v>6.7170294388009472E-3</v>
      </c>
      <c r="AK378" s="13">
        <f t="shared" si="640"/>
        <v>2.147879836792209E-3</v>
      </c>
      <c r="AL378" s="13">
        <f t="shared" si="641"/>
        <v>2.7299546966620736E-5</v>
      </c>
      <c r="AM378" s="13">
        <f t="shared" si="642"/>
        <v>6.5185234552573483E-4</v>
      </c>
      <c r="AN378" s="13">
        <f t="shared" si="643"/>
        <v>9.0029890777161309E-4</v>
      </c>
      <c r="AO378" s="13">
        <f t="shared" si="644"/>
        <v>6.2171911238659467E-4</v>
      </c>
      <c r="AP378" s="13">
        <f t="shared" si="645"/>
        <v>2.8622690484246061E-4</v>
      </c>
      <c r="AQ378" s="13">
        <f t="shared" si="646"/>
        <v>9.8829808457881504E-5</v>
      </c>
      <c r="AR378" s="13">
        <f t="shared" si="647"/>
        <v>4.0324293350916347E-3</v>
      </c>
      <c r="AS378" s="13">
        <f t="shared" si="648"/>
        <v>3.8683053607453757E-3</v>
      </c>
      <c r="AT378" s="13">
        <f t="shared" si="649"/>
        <v>1.8554306995228929E-3</v>
      </c>
      <c r="AU378" s="13">
        <f t="shared" si="650"/>
        <v>5.933042611142536E-4</v>
      </c>
      <c r="AV378" s="13">
        <f t="shared" si="651"/>
        <v>1.4228904359517975E-4</v>
      </c>
      <c r="AW378" s="13">
        <f t="shared" si="652"/>
        <v>1.0047185347677081E-6</v>
      </c>
      <c r="AX378" s="13">
        <f t="shared" si="653"/>
        <v>1.0422021537026077E-4</v>
      </c>
      <c r="AY378" s="13">
        <f t="shared" si="654"/>
        <v>1.4394263779152685E-4</v>
      </c>
      <c r="AZ378" s="13">
        <f t="shared" si="655"/>
        <v>9.9402418718734444E-5</v>
      </c>
      <c r="BA378" s="13">
        <f t="shared" si="656"/>
        <v>4.5762863127209049E-5</v>
      </c>
      <c r="BB378" s="13">
        <f t="shared" si="657"/>
        <v>1.5801222459627383E-5</v>
      </c>
      <c r="BC378" s="13">
        <f t="shared" si="658"/>
        <v>4.3647379408860878E-6</v>
      </c>
      <c r="BD378" s="13">
        <f t="shared" si="659"/>
        <v>9.2822445424641051E-4</v>
      </c>
      <c r="BE378" s="13">
        <f t="shared" si="660"/>
        <v>8.9044477508611942E-4</v>
      </c>
      <c r="BF378" s="13">
        <f t="shared" si="661"/>
        <v>4.2710138364211053E-4</v>
      </c>
      <c r="BG378" s="13">
        <f t="shared" si="662"/>
        <v>1.3657264100880594E-4</v>
      </c>
      <c r="BH378" s="13">
        <f t="shared" si="663"/>
        <v>3.2753498911191226E-5</v>
      </c>
      <c r="BI378" s="13">
        <f t="shared" si="664"/>
        <v>6.2840796399696724E-6</v>
      </c>
      <c r="BJ378" s="14">
        <f t="shared" si="665"/>
        <v>0.26089920859458254</v>
      </c>
      <c r="BK378" s="14">
        <f t="shared" si="666"/>
        <v>0.27301893410341188</v>
      </c>
      <c r="BL378" s="14">
        <f t="shared" si="667"/>
        <v>0.4233065010964922</v>
      </c>
      <c r="BM378" s="14">
        <f t="shared" si="668"/>
        <v>0.41401589049446674</v>
      </c>
      <c r="BN378" s="14">
        <f t="shared" si="669"/>
        <v>0.58534453044480617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1.3030999999999999</v>
      </c>
      <c r="F379" s="10">
        <f>VLOOKUP(B379,home!$B$2:$E$405,3,FALSE)</f>
        <v>1.1031</v>
      </c>
      <c r="G379" s="10">
        <f>VLOOKUP(C379,away!$B$2:$E$405,4,FALSE)</f>
        <v>0.86329999999999996</v>
      </c>
      <c r="H379" s="10">
        <f>VLOOKUP(A379,away!$A$2:$E$405,3,FALSE)</f>
        <v>1.1313</v>
      </c>
      <c r="I379" s="10">
        <f>VLOOKUP(C379,away!$B$2:$E$405,3,FALSE)</f>
        <v>0.71819999999999995</v>
      </c>
      <c r="J379" s="10">
        <f>VLOOKUP(B379,home!$B$2:$E$405,4,FALSE)</f>
        <v>0.77339999999999998</v>
      </c>
      <c r="K379" s="12">
        <f t="shared" si="614"/>
        <v>1.2409502483129997</v>
      </c>
      <c r="L379" s="12">
        <f t="shared" si="615"/>
        <v>0.6283872370439999</v>
      </c>
      <c r="M379" s="13">
        <f t="shared" si="616"/>
        <v>0.15422580482980214</v>
      </c>
      <c r="N379" s="13">
        <f t="shared" si="617"/>
        <v>0.19138655079981517</v>
      </c>
      <c r="O379" s="13">
        <f t="shared" si="618"/>
        <v>9.6913527377886541E-2</v>
      </c>
      <c r="P379" s="13">
        <f t="shared" si="619"/>
        <v>0.120264865864477</v>
      </c>
      <c r="Q379" s="13">
        <f t="shared" si="620"/>
        <v>0.11875059386939961</v>
      </c>
      <c r="R379" s="13">
        <f t="shared" si="621"/>
        <v>3.044961185058908E-2</v>
      </c>
      <c r="S379" s="13">
        <f t="shared" si="622"/>
        <v>2.3445554356746879E-2</v>
      </c>
      <c r="T379" s="13">
        <f t="shared" si="623"/>
        <v>7.462135757892617E-2</v>
      </c>
      <c r="U379" s="13">
        <f t="shared" si="624"/>
        <v>3.7786453387022981E-2</v>
      </c>
      <c r="V379" s="13">
        <f t="shared" si="625"/>
        <v>2.0314199926559761E-3</v>
      </c>
      <c r="W379" s="13">
        <f t="shared" si="626"/>
        <v>4.912119298318255E-2</v>
      </c>
      <c r="X379" s="13">
        <f t="shared" si="627"/>
        <v>3.0867130739007199E-2</v>
      </c>
      <c r="Y379" s="13">
        <f t="shared" si="628"/>
        <v>9.698255500280327E-3</v>
      </c>
      <c r="Z379" s="13">
        <f t="shared" si="629"/>
        <v>6.3780491532846352E-3</v>
      </c>
      <c r="AA379" s="13">
        <f t="shared" si="630"/>
        <v>7.9148416805210862E-3</v>
      </c>
      <c r="AB379" s="13">
        <f t="shared" si="631"/>
        <v>4.9109623744003619E-3</v>
      </c>
      <c r="AC379" s="13">
        <f t="shared" si="632"/>
        <v>9.9005988816526833E-5</v>
      </c>
      <c r="AD379" s="13">
        <f t="shared" si="633"/>
        <v>1.5239239157477795E-2</v>
      </c>
      <c r="AE379" s="13">
        <f t="shared" si="634"/>
        <v>9.576143388820204E-3</v>
      </c>
      <c r="AF379" s="13">
        <f t="shared" si="635"/>
        <v>3.008763142818947E-3</v>
      </c>
      <c r="AG379" s="13">
        <f t="shared" si="636"/>
        <v>6.3022278607860656E-4</v>
      </c>
      <c r="AH379" s="13">
        <f t="shared" si="637"/>
        <v>1.0019711712908387E-3</v>
      </c>
      <c r="AI379" s="13">
        <f t="shared" si="638"/>
        <v>1.2433963738158335E-3</v>
      </c>
      <c r="AJ379" s="13">
        <f t="shared" si="639"/>
        <v>7.7149651941912109E-4</v>
      </c>
      <c r="AK379" s="13">
        <f t="shared" si="640"/>
        <v>3.1912959911525781E-4</v>
      </c>
      <c r="AL379" s="13">
        <f t="shared" si="641"/>
        <v>3.0881841019898242E-6</v>
      </c>
      <c r="AM379" s="13">
        <f t="shared" si="642"/>
        <v>3.7822275233146498E-3</v>
      </c>
      <c r="AN379" s="13">
        <f t="shared" si="643"/>
        <v>2.3767035032474636E-3</v>
      </c>
      <c r="AO379" s="13">
        <f t="shared" si="644"/>
        <v>7.4674507383923447E-4</v>
      </c>
      <c r="AP379" s="13">
        <f t="shared" si="645"/>
        <v>1.5641502457535138E-4</v>
      </c>
      <c r="AQ379" s="13">
        <f t="shared" si="646"/>
        <v>2.4572301281268598E-5</v>
      </c>
      <c r="AR379" s="13">
        <f t="shared" si="647"/>
        <v>1.2592517918503816E-4</v>
      </c>
      <c r="AS379" s="13">
        <f t="shared" si="648"/>
        <v>1.562668823785321E-4</v>
      </c>
      <c r="AT379" s="13">
        <f t="shared" si="649"/>
        <v>9.6959713245368872E-5</v>
      </c>
      <c r="AU379" s="13">
        <f t="shared" si="650"/>
        <v>4.0107393409399256E-5</v>
      </c>
      <c r="AV379" s="13">
        <f t="shared" si="651"/>
        <v>1.2442819952645295E-5</v>
      </c>
      <c r="AW379" s="13">
        <f t="shared" si="652"/>
        <v>6.6893267166224807E-8</v>
      </c>
      <c r="AX379" s="13">
        <f t="shared" si="653"/>
        <v>7.8225936403892866E-4</v>
      </c>
      <c r="AY379" s="13">
        <f t="shared" si="654"/>
        <v>4.9156180042021888E-4</v>
      </c>
      <c r="AZ379" s="13">
        <f t="shared" si="655"/>
        <v>1.5444558080121774E-4</v>
      </c>
      <c r="BA379" s="13">
        <f t="shared" si="656"/>
        <v>3.2350543931111009E-5</v>
      </c>
      <c r="BB379" s="13">
        <f t="shared" si="657"/>
        <v>5.082167229435346E-6</v>
      </c>
      <c r="BC379" s="13">
        <f t="shared" si="658"/>
        <v>6.3871380470008778E-7</v>
      </c>
      <c r="BD379" s="13">
        <f t="shared" si="659"/>
        <v>1.3188295903726113E-5</v>
      </c>
      <c r="BE379" s="13">
        <f t="shared" si="660"/>
        <v>1.6366019076554239E-5</v>
      </c>
      <c r="BF379" s="13">
        <f t="shared" si="661"/>
        <v>1.0154707718472637E-5</v>
      </c>
      <c r="BG379" s="13">
        <f t="shared" si="662"/>
        <v>4.2004956882615192E-6</v>
      </c>
      <c r="BH379" s="13">
        <f t="shared" si="663"/>
        <v>1.3031515418464544E-6</v>
      </c>
      <c r="BI379" s="13">
        <f t="shared" si="664"/>
        <v>3.2342924588876504E-7</v>
      </c>
      <c r="BJ379" s="14">
        <f t="shared" si="665"/>
        <v>0.51145245154229013</v>
      </c>
      <c r="BK379" s="14">
        <f t="shared" si="666"/>
        <v>0.30056130101702072</v>
      </c>
      <c r="BL379" s="14">
        <f t="shared" si="667"/>
        <v>0.18178862842140681</v>
      </c>
      <c r="BM379" s="14">
        <f t="shared" si="668"/>
        <v>0.28769798063487972</v>
      </c>
      <c r="BN379" s="14">
        <f t="shared" si="669"/>
        <v>0.71199095459196948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1.3030999999999999</v>
      </c>
      <c r="F380" s="10">
        <f>VLOOKUP(B380,home!$B$2:$E$405,3,FALSE)</f>
        <v>0.46039999999999998</v>
      </c>
      <c r="G380" s="10">
        <f>VLOOKUP(C380,away!$B$2:$E$405,4,FALSE)</f>
        <v>1.9664999999999999</v>
      </c>
      <c r="H380" s="10">
        <f>VLOOKUP(A380,away!$A$2:$E$405,3,FALSE)</f>
        <v>1.1313</v>
      </c>
      <c r="I380" s="10">
        <f>VLOOKUP(C380,away!$B$2:$E$405,3,FALSE)</f>
        <v>0.49719999999999998</v>
      </c>
      <c r="J380" s="10">
        <f>VLOOKUP(B380,home!$B$2:$E$405,4,FALSE)</f>
        <v>1.1196999999999999</v>
      </c>
      <c r="K380" s="12">
        <f t="shared" si="614"/>
        <v>1.1797962474599997</v>
      </c>
      <c r="L380" s="12">
        <f t="shared" si="615"/>
        <v>0.62981149849199991</v>
      </c>
      <c r="M380" s="13">
        <f t="shared" si="616"/>
        <v>0.16371834339216101</v>
      </c>
      <c r="N380" s="13">
        <f t="shared" si="617"/>
        <v>0.19315428717443919</v>
      </c>
      <c r="O380" s="13">
        <f t="shared" si="618"/>
        <v>0.10311169518244473</v>
      </c>
      <c r="P380" s="13">
        <f t="shared" si="619"/>
        <v>0.12165079104548761</v>
      </c>
      <c r="Q380" s="13">
        <f t="shared" si="620"/>
        <v>0.11394135159460728</v>
      </c>
      <c r="R380" s="13">
        <f t="shared" si="621"/>
        <v>3.247046562745292E-2</v>
      </c>
      <c r="S380" s="13">
        <f t="shared" si="622"/>
        <v>2.2598132034821028E-2</v>
      </c>
      <c r="T380" s="13">
        <f t="shared" si="623"/>
        <v>7.176157338800343E-2</v>
      </c>
      <c r="U380" s="13">
        <f t="shared" si="624"/>
        <v>3.8308533500547852E-2</v>
      </c>
      <c r="V380" s="13">
        <f t="shared" si="625"/>
        <v>1.8657249878913284E-3</v>
      </c>
      <c r="W380" s="13">
        <f t="shared" si="626"/>
        <v>4.4809193013946015E-2</v>
      </c>
      <c r="X380" s="13">
        <f t="shared" si="627"/>
        <v>2.8221344998330591E-2</v>
      </c>
      <c r="Y380" s="13">
        <f t="shared" si="628"/>
        <v>8.8870637914291468E-3</v>
      </c>
      <c r="Z380" s="13">
        <f t="shared" si="629"/>
        <v>6.8167575378530335E-3</v>
      </c>
      <c r="AA380" s="13">
        <f t="shared" si="630"/>
        <v>8.0423849630036747E-3</v>
      </c>
      <c r="AB380" s="13">
        <f t="shared" si="631"/>
        <v>4.7441877999902333E-3</v>
      </c>
      <c r="AC380" s="13">
        <f t="shared" si="632"/>
        <v>8.6645346188640791E-5</v>
      </c>
      <c r="AD380" s="13">
        <f t="shared" si="633"/>
        <v>1.3216429442391089E-2</v>
      </c>
      <c r="AE380" s="13">
        <f t="shared" si="634"/>
        <v>8.3238592318261185E-3</v>
      </c>
      <c r="AF380" s="13">
        <f t="shared" si="635"/>
        <v>2.6212311280164372E-3</v>
      </c>
      <c r="AG380" s="13">
        <f t="shared" si="636"/>
        <v>5.5029383487663591E-4</v>
      </c>
      <c r="AH380" s="13">
        <f t="shared" si="637"/>
        <v>1.0733180699429637E-3</v>
      </c>
      <c r="AI380" s="13">
        <f t="shared" si="638"/>
        <v>1.266296631249718E-3</v>
      </c>
      <c r="AJ380" s="13">
        <f t="shared" si="639"/>
        <v>7.4698600685982829E-4</v>
      </c>
      <c r="AK380" s="13">
        <f t="shared" si="640"/>
        <v>2.9376376259945147E-4</v>
      </c>
      <c r="AL380" s="13">
        <f t="shared" si="641"/>
        <v>2.5752703541619082E-6</v>
      </c>
      <c r="AM380" s="13">
        <f t="shared" si="642"/>
        <v>3.1185387721905729E-3</v>
      </c>
      <c r="AN380" s="13">
        <f t="shared" si="643"/>
        <v>1.9640915772187462E-3</v>
      </c>
      <c r="AO380" s="13">
        <f t="shared" si="644"/>
        <v>6.1850372971182694E-4</v>
      </c>
      <c r="AP380" s="13">
        <f t="shared" si="645"/>
        <v>1.2984692027756553E-4</v>
      </c>
      <c r="AQ380" s="13">
        <f t="shared" si="646"/>
        <v>2.0444770858646198E-5</v>
      </c>
      <c r="AR380" s="13">
        <f t="shared" si="647"/>
        <v>1.3519761239786388E-4</v>
      </c>
      <c r="AS380" s="13">
        <f t="shared" si="648"/>
        <v>1.5950563577255133E-4</v>
      </c>
      <c r="AT380" s="13">
        <f t="shared" si="649"/>
        <v>9.4092075266588799E-5</v>
      </c>
      <c r="AU380" s="13">
        <f t="shared" si="650"/>
        <v>3.7003159105081748E-5</v>
      </c>
      <c r="AV380" s="13">
        <f t="shared" si="651"/>
        <v>1.0914047064085196E-5</v>
      </c>
      <c r="AW380" s="13">
        <f t="shared" si="652"/>
        <v>5.3154241276801958E-8</v>
      </c>
      <c r="AX380" s="13">
        <f t="shared" si="653"/>
        <v>6.1320672349815823E-4</v>
      </c>
      <c r="AY380" s="13">
        <f t="shared" si="654"/>
        <v>3.8620464541174447E-4</v>
      </c>
      <c r="AZ380" s="13">
        <f t="shared" si="655"/>
        <v>1.216180632256711E-4</v>
      </c>
      <c r="BA380" s="13">
        <f t="shared" si="656"/>
        <v>2.5532151547951572E-5</v>
      </c>
      <c r="BB380" s="13">
        <f t="shared" si="657"/>
        <v>4.0201106565350533E-6</v>
      </c>
      <c r="BC380" s="13">
        <f t="shared" si="658"/>
        <v>5.0638238333920014E-7</v>
      </c>
      <c r="BD380" s="13">
        <f t="shared" si="659"/>
        <v>1.4191501809473195E-5</v>
      </c>
      <c r="BE380" s="13">
        <f t="shared" si="660"/>
        <v>1.6743080580638267E-5</v>
      </c>
      <c r="BF380" s="13">
        <f t="shared" si="661"/>
        <v>9.8767118199787148E-6</v>
      </c>
      <c r="BG380" s="13">
        <f t="shared" si="662"/>
        <v>3.8841691808182343E-6</v>
      </c>
      <c r="BH380" s="13">
        <f t="shared" si="663"/>
        <v>1.145632056007284E-6</v>
      </c>
      <c r="BI380" s="13">
        <f t="shared" si="664"/>
        <v>2.7032248012945554E-7</v>
      </c>
      <c r="BJ380" s="14">
        <f t="shared" si="665"/>
        <v>0.49248914144484673</v>
      </c>
      <c r="BK380" s="14">
        <f t="shared" si="666"/>
        <v>0.31030841672231552</v>
      </c>
      <c r="BL380" s="14">
        <f t="shared" si="667"/>
        <v>0.19054045549162454</v>
      </c>
      <c r="BM380" s="14">
        <f t="shared" si="668"/>
        <v>0.27172168568887689</v>
      </c>
      <c r="BN380" s="14">
        <f t="shared" si="669"/>
        <v>0.72804693401659282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1.8351999999999999</v>
      </c>
      <c r="F384" s="10">
        <f>VLOOKUP(B384,home!$B$2:$E$405,3,FALSE)</f>
        <v>1.0403</v>
      </c>
      <c r="G384" s="10">
        <f>VLOOKUP(C384,away!$B$2:$E$405,4,FALSE)</f>
        <v>1.2383999999999999</v>
      </c>
      <c r="H384" s="10">
        <f>VLOOKUP(A384,away!$A$2:$E$405,3,FALSE)</f>
        <v>1.2273000000000001</v>
      </c>
      <c r="I384" s="10">
        <f>VLOOKUP(C384,away!$B$2:$E$405,3,FALSE)</f>
        <v>1.1852</v>
      </c>
      <c r="J384" s="10">
        <f>VLOOKUP(B384,home!$B$2:$E$405,4,FALSE)</f>
        <v>0.59260000000000002</v>
      </c>
      <c r="K384" s="12">
        <f t="shared" si="614"/>
        <v>2.3643019607039997</v>
      </c>
      <c r="L384" s="12">
        <f t="shared" si="615"/>
        <v>0.86199356589600007</v>
      </c>
      <c r="M384" s="13">
        <f t="shared" si="616"/>
        <v>3.970431025211936E-2</v>
      </c>
      <c r="N384" s="13">
        <f t="shared" si="617"/>
        <v>9.3872978577485722E-2</v>
      </c>
      <c r="O384" s="13">
        <f t="shared" si="618"/>
        <v>3.4224859975665482E-2</v>
      </c>
      <c r="P384" s="13">
        <f t="shared" si="619"/>
        <v>8.0917903545285733E-2</v>
      </c>
      <c r="Q384" s="13">
        <f t="shared" si="620"/>
        <v>0.11097203365393705</v>
      </c>
      <c r="R384" s="13">
        <f t="shared" si="621"/>
        <v>1.4750804546357587E-2</v>
      </c>
      <c r="S384" s="13">
        <f t="shared" si="622"/>
        <v>4.1227936416642949E-2</v>
      </c>
      <c r="T384" s="13">
        <f t="shared" si="623"/>
        <v>9.5657179004088114E-2</v>
      </c>
      <c r="U384" s="13">
        <f t="shared" si="624"/>
        <v>3.4875356110914718E-2</v>
      </c>
      <c r="V384" s="13">
        <f t="shared" si="625"/>
        <v>9.3358970660566802E-3</v>
      </c>
      <c r="W384" s="13">
        <f t="shared" si="626"/>
        <v>8.7457132250437872E-2</v>
      </c>
      <c r="X384" s="13">
        <f t="shared" si="627"/>
        <v>7.5387485291593004E-2</v>
      </c>
      <c r="Y384" s="13">
        <f t="shared" si="628"/>
        <v>3.2491763635216248E-2</v>
      </c>
      <c r="Z384" s="13">
        <f t="shared" si="629"/>
        <v>4.2383662035832357E-3</v>
      </c>
      <c r="AA384" s="13">
        <f t="shared" si="630"/>
        <v>1.0020777525313412E-2</v>
      </c>
      <c r="AB384" s="13">
        <f t="shared" si="631"/>
        <v>1.184607197543854E-2</v>
      </c>
      <c r="AC384" s="13">
        <f t="shared" si="632"/>
        <v>1.1891675196957457E-3</v>
      </c>
      <c r="AD384" s="13">
        <f t="shared" si="633"/>
        <v>5.1693767314314812E-2</v>
      </c>
      <c r="AE384" s="13">
        <f t="shared" si="634"/>
        <v>4.4559694821864317E-2</v>
      </c>
      <c r="AF384" s="13">
        <f t="shared" si="635"/>
        <v>1.9205085117368174E-2</v>
      </c>
      <c r="AG384" s="13">
        <f t="shared" si="636"/>
        <v>5.5182199345521314E-3</v>
      </c>
      <c r="AH384" s="13">
        <f t="shared" si="637"/>
        <v>9.1336109934995124E-4</v>
      </c>
      <c r="AI384" s="13">
        <f t="shared" si="638"/>
        <v>2.1594614380238504E-3</v>
      </c>
      <c r="AJ384" s="13">
        <f t="shared" si="639"/>
        <v>2.5528094559922345E-3</v>
      </c>
      <c r="AK384" s="13">
        <f t="shared" si="640"/>
        <v>2.01187080070205E-3</v>
      </c>
      <c r="AL384" s="13">
        <f t="shared" si="641"/>
        <v>9.6941558281109471E-5</v>
      </c>
      <c r="AM384" s="13">
        <f t="shared" si="642"/>
        <v>2.4443935083482159E-2</v>
      </c>
      <c r="AN384" s="13">
        <f t="shared" si="643"/>
        <v>2.1070514767141123E-2</v>
      </c>
      <c r="AO384" s="13">
        <f t="shared" si="644"/>
        <v>9.0813240796961524E-3</v>
      </c>
      <c r="AP384" s="13">
        <f t="shared" si="645"/>
        <v>2.6093476421714993E-3</v>
      </c>
      <c r="AQ384" s="13">
        <f t="shared" si="646"/>
        <v>5.6231021968443254E-4</v>
      </c>
      <c r="AR384" s="13">
        <f t="shared" si="647"/>
        <v>1.5746227819587113E-4</v>
      </c>
      <c r="AS384" s="13">
        <f t="shared" si="648"/>
        <v>3.7228837307541678E-4</v>
      </c>
      <c r="AT384" s="13">
        <f t="shared" si="649"/>
        <v>4.4010106520475504E-4</v>
      </c>
      <c r="AU384" s="13">
        <f t="shared" si="650"/>
        <v>3.4684393712384039E-4</v>
      </c>
      <c r="AV384" s="13">
        <f t="shared" si="651"/>
        <v>2.0501095015004763E-4</v>
      </c>
      <c r="AW384" s="13">
        <f t="shared" si="652"/>
        <v>5.4880045437480714E-6</v>
      </c>
      <c r="AX384" s="13">
        <f t="shared" si="653"/>
        <v>9.6321406075330265E-3</v>
      </c>
      <c r="AY384" s="13">
        <f t="shared" si="654"/>
        <v>8.3028432294990559E-3</v>
      </c>
      <c r="AZ384" s="13">
        <f t="shared" si="655"/>
        <v>3.5784987212356765E-3</v>
      </c>
      <c r="BA384" s="13">
        <f t="shared" si="656"/>
        <v>1.0282142910907391E-3</v>
      </c>
      <c r="BB384" s="13">
        <f t="shared" si="657"/>
        <v>2.2157852582063345E-4</v>
      </c>
      <c r="BC384" s="13">
        <f t="shared" si="658"/>
        <v>3.8199852719621366E-5</v>
      </c>
      <c r="BD384" s="13">
        <f t="shared" si="659"/>
        <v>2.2621911779361145E-5</v>
      </c>
      <c r="BE384" s="13">
        <f t="shared" si="660"/>
        <v>5.3485030374816466E-5</v>
      </c>
      <c r="BF384" s="13">
        <f t="shared" si="661"/>
        <v>6.3227381091745789E-5</v>
      </c>
      <c r="BG384" s="13">
        <f t="shared" si="662"/>
        <v>4.9829540361797849E-5</v>
      </c>
      <c r="BH384" s="13">
        <f t="shared" si="663"/>
        <v>2.9453019994594434E-5</v>
      </c>
      <c r="BI384" s="13">
        <f t="shared" si="664"/>
        <v>1.392716658437474E-5</v>
      </c>
      <c r="BJ384" s="14">
        <f t="shared" si="665"/>
        <v>0.69738424662093168</v>
      </c>
      <c r="BK384" s="14">
        <f t="shared" si="666"/>
        <v>0.18077499958758061</v>
      </c>
      <c r="BL384" s="14">
        <f t="shared" si="667"/>
        <v>0.11510962358169441</v>
      </c>
      <c r="BM384" s="14">
        <f t="shared" si="668"/>
        <v>0.61476699021798364</v>
      </c>
      <c r="BN384" s="14">
        <f t="shared" si="669"/>
        <v>0.37444289055085089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1.8351999999999999</v>
      </c>
      <c r="F385" s="10">
        <f>VLOOKUP(B385,home!$B$2:$E$405,3,FALSE)</f>
        <v>0.69350000000000001</v>
      </c>
      <c r="G385" s="10">
        <f>VLOOKUP(C385,away!$B$2:$E$405,4,FALSE)</f>
        <v>1.0898000000000001</v>
      </c>
      <c r="H385" s="10">
        <f>VLOOKUP(A385,away!$A$2:$E$405,3,FALSE)</f>
        <v>1.2273000000000001</v>
      </c>
      <c r="I385" s="10">
        <f>VLOOKUP(C385,away!$B$2:$E$405,3,FALSE)</f>
        <v>0.44440000000000002</v>
      </c>
      <c r="J385" s="10">
        <f>VLOOKUP(B385,home!$B$2:$E$405,4,FALSE)</f>
        <v>0.74070000000000003</v>
      </c>
      <c r="K385" s="12">
        <f t="shared" si="614"/>
        <v>1.3870006657600003</v>
      </c>
      <c r="L385" s="12">
        <f t="shared" si="615"/>
        <v>0.40398675728400008</v>
      </c>
      <c r="M385" s="13">
        <f t="shared" si="616"/>
        <v>0.16679539071473695</v>
      </c>
      <c r="N385" s="13">
        <f t="shared" si="617"/>
        <v>0.23134531796703953</v>
      </c>
      <c r="O385" s="13">
        <f t="shared" si="618"/>
        <v>6.7383129024764399E-2</v>
      </c>
      <c r="P385" s="13">
        <f t="shared" si="619"/>
        <v>9.3460444818340233E-2</v>
      </c>
      <c r="Q385" s="13">
        <f t="shared" si="620"/>
        <v>0.1604380550203714</v>
      </c>
      <c r="R385" s="13">
        <f t="shared" si="621"/>
        <v>1.3610945895181976E-2</v>
      </c>
      <c r="S385" s="13">
        <f t="shared" si="622"/>
        <v>1.3092170455388762E-2</v>
      </c>
      <c r="T385" s="13">
        <f t="shared" si="623"/>
        <v>6.481484959263184E-2</v>
      </c>
      <c r="U385" s="13">
        <f t="shared" si="624"/>
        <v>1.8878391018240744E-2</v>
      </c>
      <c r="V385" s="13">
        <f t="shared" si="625"/>
        <v>8.1510384213516712E-4</v>
      </c>
      <c r="W385" s="13">
        <f t="shared" si="626"/>
        <v>7.4175896375498235E-2</v>
      </c>
      <c r="X385" s="13">
        <f t="shared" si="627"/>
        <v>2.996607984537155E-2</v>
      </c>
      <c r="Y385" s="13">
        <f t="shared" si="628"/>
        <v>6.0529497126225401E-3</v>
      </c>
      <c r="Z385" s="13">
        <f t="shared" si="629"/>
        <v>1.8328806319208467E-3</v>
      </c>
      <c r="AA385" s="13">
        <f t="shared" si="630"/>
        <v>2.5422066567328248E-3</v>
      </c>
      <c r="AB385" s="13">
        <f t="shared" si="631"/>
        <v>1.7630211626939662E-3</v>
      </c>
      <c r="AC385" s="13">
        <f t="shared" si="632"/>
        <v>2.854544096387012E-5</v>
      </c>
      <c r="AD385" s="13">
        <f t="shared" si="633"/>
        <v>2.5720504414040189E-2</v>
      </c>
      <c r="AE385" s="13">
        <f t="shared" si="634"/>
        <v>1.0390743173936907E-2</v>
      </c>
      <c r="AF385" s="13">
        <f t="shared" si="635"/>
        <v>2.0988613203048148E-3</v>
      </c>
      <c r="AG385" s="13">
        <f t="shared" si="636"/>
        <v>2.8263739292625249E-4</v>
      </c>
      <c r="AH385" s="13">
        <f t="shared" si="637"/>
        <v>1.8511487574458788E-4</v>
      </c>
      <c r="AI385" s="13">
        <f t="shared" si="638"/>
        <v>2.5675445589982314E-4</v>
      </c>
      <c r="AJ385" s="13">
        <f t="shared" si="639"/>
        <v>1.7805930063495069E-4</v>
      </c>
      <c r="AK385" s="13">
        <f t="shared" si="640"/>
        <v>8.2322789508478886E-5</v>
      </c>
      <c r="AL385" s="13">
        <f t="shared" si="641"/>
        <v>6.3979456472672354E-7</v>
      </c>
      <c r="AM385" s="13">
        <f t="shared" si="642"/>
        <v>7.1348713491913521E-3</v>
      </c>
      <c r="AN385" s="13">
        <f t="shared" si="643"/>
        <v>2.8823935399983334E-3</v>
      </c>
      <c r="AO385" s="13">
        <f t="shared" si="644"/>
        <v>5.8222440972013813E-4</v>
      </c>
      <c r="AP385" s="13">
        <f t="shared" si="645"/>
        <v>7.8403650431476584E-5</v>
      </c>
      <c r="AQ385" s="13">
        <f t="shared" si="646"/>
        <v>7.9185091242601265E-6</v>
      </c>
      <c r="AR385" s="13">
        <f t="shared" si="647"/>
        <v>1.4956791675417343E-5</v>
      </c>
      <c r="AS385" s="13">
        <f t="shared" si="648"/>
        <v>2.0745080011437487E-5</v>
      </c>
      <c r="AT385" s="13">
        <f t="shared" si="649"/>
        <v>1.4386719893554134E-5</v>
      </c>
      <c r="AU385" s="13">
        <f t="shared" si="650"/>
        <v>6.6514633568207421E-6</v>
      </c>
      <c r="AV385" s="13">
        <f t="shared" si="651"/>
        <v>2.306396026047152E-6</v>
      </c>
      <c r="AW385" s="13">
        <f t="shared" si="652"/>
        <v>9.9582229253534254E-9</v>
      </c>
      <c r="AX385" s="13">
        <f t="shared" si="653"/>
        <v>1.6493452185733924E-3</v>
      </c>
      <c r="AY385" s="13">
        <f t="shared" si="654"/>
        <v>6.6631362649333527E-4</v>
      </c>
      <c r="AZ385" s="13">
        <f t="shared" si="655"/>
        <v>1.3459094065059244E-4</v>
      </c>
      <c r="BA385" s="13">
        <f t="shared" si="656"/>
        <v>1.8124319224412056E-5</v>
      </c>
      <c r="BB385" s="13">
        <f t="shared" si="657"/>
        <v>1.8304962378625717E-6</v>
      </c>
      <c r="BC385" s="13">
        <f t="shared" si="658"/>
        <v>1.478992478709325E-7</v>
      </c>
      <c r="BD385" s="13">
        <f t="shared" si="659"/>
        <v>1.0070576280540294E-6</v>
      </c>
      <c r="BE385" s="13">
        <f t="shared" si="660"/>
        <v>1.3967896005696255E-6</v>
      </c>
      <c r="BF385" s="13">
        <f t="shared" si="661"/>
        <v>9.6867405295835789E-7</v>
      </c>
      <c r="BG385" s="13">
        <f t="shared" si="662"/>
        <v>4.4785051878589342E-7</v>
      </c>
      <c r="BH385" s="13">
        <f t="shared" si="663"/>
        <v>1.5529224192924878E-7</v>
      </c>
      <c r="BI385" s="13">
        <f t="shared" si="664"/>
        <v>4.3078088588646207E-8</v>
      </c>
      <c r="BJ385" s="14">
        <f t="shared" si="665"/>
        <v>0.61844205877363623</v>
      </c>
      <c r="BK385" s="14">
        <f t="shared" si="666"/>
        <v>0.27485860869262302</v>
      </c>
      <c r="BL385" s="14">
        <f t="shared" si="667"/>
        <v>0.1049430103724959</v>
      </c>
      <c r="BM385" s="14">
        <f t="shared" si="668"/>
        <v>0.26637697136197125</v>
      </c>
      <c r="BN385" s="14">
        <f t="shared" si="669"/>
        <v>0.73303328344043439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1.5625</v>
      </c>
      <c r="F386" s="10">
        <f>VLOOKUP(B386,home!$B$2:$E$405,3,FALSE)</f>
        <v>1.0667</v>
      </c>
      <c r="G386" s="10">
        <f>VLOOKUP(C386,away!$B$2:$E$405,4,FALSE)</f>
        <v>1.7067000000000001</v>
      </c>
      <c r="H386" s="10">
        <f>VLOOKUP(A386,away!$A$2:$E$405,3,FALSE)</f>
        <v>1.1561999999999999</v>
      </c>
      <c r="I386" s="10">
        <f>VLOOKUP(C386,away!$B$2:$E$405,3,FALSE)</f>
        <v>1.1532</v>
      </c>
      <c r="J386" s="10">
        <f>VLOOKUP(B386,home!$B$2:$E$405,4,FALSE)</f>
        <v>1.7298</v>
      </c>
      <c r="K386" s="12">
        <f t="shared" si="614"/>
        <v>2.8445888906250003</v>
      </c>
      <c r="L386" s="12">
        <f t="shared" si="615"/>
        <v>2.3063939572319998</v>
      </c>
      <c r="M386" s="13">
        <f t="shared" si="616"/>
        <v>5.793707594500261E-3</v>
      </c>
      <c r="N386" s="13">
        <f t="shared" si="617"/>
        <v>1.6480716258845136E-2</v>
      </c>
      <c r="O386" s="13">
        <f t="shared" si="618"/>
        <v>1.3362572185924546E-2</v>
      </c>
      <c r="P386" s="13">
        <f t="shared" si="619"/>
        <v>3.8011024390255589E-2</v>
      </c>
      <c r="Q386" s="13">
        <f t="shared" si="620"/>
        <v>2.344043118972685E-2</v>
      </c>
      <c r="R386" s="13">
        <f t="shared" si="621"/>
        <v>1.5409677871346389E-2</v>
      </c>
      <c r="S386" s="13">
        <f t="shared" si="622"/>
        <v>6.2345137014169216E-2</v>
      </c>
      <c r="T386" s="13">
        <f t="shared" si="623"/>
        <v>5.4062868850898498E-2</v>
      </c>
      <c r="U386" s="13">
        <f t="shared" si="624"/>
        <v>4.383419848094184E-2</v>
      </c>
      <c r="V386" s="13">
        <f t="shared" si="625"/>
        <v>4.5447822007390185E-2</v>
      </c>
      <c r="W386" s="13">
        <f t="shared" si="626"/>
        <v>2.2226130051252253E-2</v>
      </c>
      <c r="X386" s="13">
        <f t="shared" si="627"/>
        <v>5.1262212042860744E-2</v>
      </c>
      <c r="Y386" s="13">
        <f t="shared" si="628"/>
        <v>5.9115428044999752E-2</v>
      </c>
      <c r="Z386" s="13">
        <f t="shared" si="629"/>
        <v>1.1846929308454995E-2</v>
      </c>
      <c r="AA386" s="13">
        <f t="shared" si="630"/>
        <v>3.3699643498850795E-2</v>
      </c>
      <c r="AB386" s="13">
        <f t="shared" si="631"/>
        <v>4.7930815757426998E-2</v>
      </c>
      <c r="AC386" s="13">
        <f t="shared" si="632"/>
        <v>1.8635716450019504E-2</v>
      </c>
      <c r="AD386" s="13">
        <f t="shared" si="633"/>
        <v>1.5806050656344658E-2</v>
      </c>
      <c r="AE386" s="13">
        <f t="shared" si="634"/>
        <v>3.6454979721496195E-2</v>
      </c>
      <c r="AF386" s="13">
        <f t="shared" si="635"/>
        <v>4.2039772470336967E-2</v>
      </c>
      <c r="AG386" s="13">
        <f t="shared" si="636"/>
        <v>3.2320092396331129E-2</v>
      </c>
      <c r="AH386" s="13">
        <f t="shared" si="637"/>
        <v>6.8309215421938178E-3</v>
      </c>
      <c r="AI386" s="13">
        <f t="shared" si="638"/>
        <v>1.943116353165553E-2</v>
      </c>
      <c r="AJ386" s="13">
        <f t="shared" si="639"/>
        <v>2.7636835957032486E-2</v>
      </c>
      <c r="AK386" s="13">
        <f t="shared" si="640"/>
        <v>2.6205145511800053E-2</v>
      </c>
      <c r="AL386" s="13">
        <f t="shared" si="641"/>
        <v>4.8905655727879641E-3</v>
      </c>
      <c r="AM386" s="13">
        <f t="shared" si="642"/>
        <v>8.9923432203388009E-3</v>
      </c>
      <c r="AN386" s="13">
        <f t="shared" si="643"/>
        <v>2.0739886064745552E-2</v>
      </c>
      <c r="AO386" s="13">
        <f t="shared" si="644"/>
        <v>2.3917173946704656E-2</v>
      </c>
      <c r="AP386" s="13">
        <f t="shared" si="645"/>
        <v>1.8387475154915414E-2</v>
      </c>
      <c r="AQ386" s="13">
        <f t="shared" si="646"/>
        <v>1.060219039651261E-2</v>
      </c>
      <c r="AR386" s="13">
        <f t="shared" si="647"/>
        <v>3.1509592334483427E-3</v>
      </c>
      <c r="AS386" s="13">
        <f t="shared" si="648"/>
        <v>8.963183630279422E-3</v>
      </c>
      <c r="AT386" s="13">
        <f t="shared" si="649"/>
        <v>1.2748286289662354E-2</v>
      </c>
      <c r="AU386" s="13">
        <f t="shared" si="650"/>
        <v>1.2087877851360179E-2</v>
      </c>
      <c r="AV386" s="13">
        <f t="shared" si="651"/>
        <v>8.5962607618027907E-3</v>
      </c>
      <c r="AW386" s="13">
        <f t="shared" si="652"/>
        <v>8.9127061192047295E-4</v>
      </c>
      <c r="AX386" s="13">
        <f t="shared" si="653"/>
        <v>4.2632532708771287E-3</v>
      </c>
      <c r="AY386" s="13">
        <f t="shared" si="654"/>
        <v>9.8327415821005664E-3</v>
      </c>
      <c r="AZ386" s="13">
        <f t="shared" si="655"/>
        <v>1.1339087883990283E-2</v>
      </c>
      <c r="BA386" s="13">
        <f t="shared" si="656"/>
        <v>8.7174679253859255E-3</v>
      </c>
      <c r="BB386" s="13">
        <f t="shared" si="657"/>
        <v>5.0264788363684684E-3</v>
      </c>
      <c r="BC386" s="13">
        <f t="shared" si="658"/>
        <v>2.3186080828709538E-3</v>
      </c>
      <c r="BD386" s="13">
        <f t="shared" si="659"/>
        <v>1.2112255559182715E-3</v>
      </c>
      <c r="BE386" s="13">
        <f t="shared" si="660"/>
        <v>3.4454387604062049E-3</v>
      </c>
      <c r="BF386" s="13">
        <f t="shared" si="661"/>
        <v>4.9004284105901323E-3</v>
      </c>
      <c r="BG386" s="13">
        <f t="shared" si="662"/>
        <v>4.646568072022606E-3</v>
      </c>
      <c r="BH386" s="13">
        <f t="shared" si="663"/>
        <v>3.3043939793020827E-3</v>
      </c>
      <c r="BI386" s="13">
        <f t="shared" si="664"/>
        <v>1.8799284807541684E-3</v>
      </c>
      <c r="BJ386" s="14">
        <f t="shared" si="665"/>
        <v>0.4773453880479025</v>
      </c>
      <c r="BK386" s="14">
        <f t="shared" si="666"/>
        <v>0.18495671461122329</v>
      </c>
      <c r="BL386" s="14">
        <f t="shared" si="667"/>
        <v>0.29927552536271912</v>
      </c>
      <c r="BM386" s="14">
        <f t="shared" si="668"/>
        <v>0.85198495686952103</v>
      </c>
      <c r="BN386" s="14">
        <f t="shared" si="669"/>
        <v>0.11249812949059879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1.5625</v>
      </c>
      <c r="F387" s="10">
        <f>VLOOKUP(B387,home!$B$2:$E$405,3,FALSE)</f>
        <v>1.28</v>
      </c>
      <c r="G387" s="10">
        <f>VLOOKUP(C387,away!$B$2:$E$405,4,FALSE)</f>
        <v>1.0667</v>
      </c>
      <c r="H387" s="10">
        <f>VLOOKUP(A387,away!$A$2:$E$405,3,FALSE)</f>
        <v>1.1561999999999999</v>
      </c>
      <c r="I387" s="10">
        <f>VLOOKUP(C387,away!$B$2:$E$405,3,FALSE)</f>
        <v>1.1532</v>
      </c>
      <c r="J387" s="10">
        <f>VLOOKUP(B387,home!$B$2:$E$405,4,FALSE)</f>
        <v>0.51890000000000003</v>
      </c>
      <c r="K387" s="12">
        <f t="shared" si="614"/>
        <v>2.1334</v>
      </c>
      <c r="L387" s="12">
        <f t="shared" si="615"/>
        <v>0.69186485397600006</v>
      </c>
      <c r="M387" s="13">
        <f t="shared" si="616"/>
        <v>5.9292950775863412E-2</v>
      </c>
      <c r="N387" s="13">
        <f t="shared" si="617"/>
        <v>0.12649558118522702</v>
      </c>
      <c r="O387" s="13">
        <f t="shared" si="618"/>
        <v>4.1022708730348897E-2</v>
      </c>
      <c r="P387" s="13">
        <f t="shared" si="619"/>
        <v>8.7517846805326358E-2</v>
      </c>
      <c r="Q387" s="13">
        <f t="shared" si="620"/>
        <v>0.13493283645028167</v>
      </c>
      <c r="R387" s="13">
        <f t="shared" si="621"/>
        <v>1.4191085192711408E-2</v>
      </c>
      <c r="S387" s="13">
        <f t="shared" si="622"/>
        <v>3.2294621068844231E-2</v>
      </c>
      <c r="T387" s="13">
        <f t="shared" si="623"/>
        <v>9.335528718724162E-2</v>
      </c>
      <c r="U387" s="13">
        <f t="shared" si="624"/>
        <v>3.0275261150130524E-2</v>
      </c>
      <c r="V387" s="13">
        <f t="shared" si="625"/>
        <v>5.2964056947665747E-3</v>
      </c>
      <c r="W387" s="13">
        <f t="shared" si="626"/>
        <v>9.5955237761010295E-2</v>
      </c>
      <c r="X387" s="13">
        <f t="shared" si="627"/>
        <v>6.6388056561753755E-2</v>
      </c>
      <c r="Y387" s="13">
        <f t="shared" si="628"/>
        <v>2.2965781529424092E-2</v>
      </c>
      <c r="Z387" s="13">
        <f t="shared" si="629"/>
        <v>3.2727710282054196E-3</v>
      </c>
      <c r="AA387" s="13">
        <f t="shared" si="630"/>
        <v>6.9821297115734435E-3</v>
      </c>
      <c r="AB387" s="13">
        <f t="shared" si="631"/>
        <v>7.447837763335392E-3</v>
      </c>
      <c r="AC387" s="13">
        <f t="shared" si="632"/>
        <v>4.8860152866828013E-4</v>
      </c>
      <c r="AD387" s="13">
        <f t="shared" si="633"/>
        <v>5.1177726059834866E-2</v>
      </c>
      <c r="AE387" s="13">
        <f t="shared" si="634"/>
        <v>3.5408069967211381E-2</v>
      </c>
      <c r="AF387" s="13">
        <f t="shared" si="635"/>
        <v>1.2248799578718345E-2</v>
      </c>
      <c r="AG387" s="13">
        <f t="shared" si="636"/>
        <v>2.8248379773037537E-3</v>
      </c>
      <c r="AH387" s="13">
        <f t="shared" si="637"/>
        <v>5.6607881238155636E-4</v>
      </c>
      <c r="AI387" s="13">
        <f t="shared" si="638"/>
        <v>1.2076725383348126E-3</v>
      </c>
      <c r="AJ387" s="13">
        <f t="shared" si="639"/>
        <v>1.2882242966417445E-3</v>
      </c>
      <c r="AK387" s="13">
        <f t="shared" si="640"/>
        <v>9.1609923815183264E-4</v>
      </c>
      <c r="AL387" s="13">
        <f t="shared" si="641"/>
        <v>2.8847512680880649E-5</v>
      </c>
      <c r="AM387" s="13">
        <f t="shared" si="642"/>
        <v>2.183651215521033E-2</v>
      </c>
      <c r="AN387" s="13">
        <f t="shared" si="643"/>
        <v>1.5107915293609744E-2</v>
      </c>
      <c r="AO387" s="13">
        <f t="shared" si="644"/>
        <v>5.2263178042475404E-3</v>
      </c>
      <c r="AP387" s="13">
        <f t="shared" si="645"/>
        <v>1.2053018681559651E-3</v>
      </c>
      <c r="AQ387" s="13">
        <f t="shared" si="646"/>
        <v>2.0847650025218164E-4</v>
      </c>
      <c r="AR387" s="13">
        <f t="shared" si="647"/>
        <v>7.8330006973454627E-5</v>
      </c>
      <c r="AS387" s="13">
        <f t="shared" si="648"/>
        <v>1.6710923687716814E-4</v>
      </c>
      <c r="AT387" s="13">
        <f t="shared" si="649"/>
        <v>1.7825542297687525E-4</v>
      </c>
      <c r="AU387" s="13">
        <f t="shared" si="650"/>
        <v>1.2676337312628855E-4</v>
      </c>
      <c r="AV387" s="13">
        <f t="shared" si="651"/>
        <v>6.7609245056906024E-5</v>
      </c>
      <c r="AW387" s="13">
        <f t="shared" si="652"/>
        <v>1.1827676358019525E-6</v>
      </c>
      <c r="AX387" s="13">
        <f t="shared" si="653"/>
        <v>7.7643358386542899E-3</v>
      </c>
      <c r="AY387" s="13">
        <f t="shared" si="654"/>
        <v>5.371871081231174E-3</v>
      </c>
      <c r="AZ387" s="13">
        <f t="shared" si="655"/>
        <v>1.8583044005969515E-3</v>
      </c>
      <c r="BA387" s="13">
        <f t="shared" si="656"/>
        <v>4.2856516758732287E-4</v>
      </c>
      <c r="BB387" s="13">
        <f t="shared" si="657"/>
        <v>7.412729427300076E-5</v>
      </c>
      <c r="BC387" s="13">
        <f t="shared" si="658"/>
        <v>1.0257213925565134E-5</v>
      </c>
      <c r="BD387" s="13">
        <f t="shared" si="659"/>
        <v>9.0322964727713741E-6</v>
      </c>
      <c r="BE387" s="13">
        <f t="shared" si="660"/>
        <v>1.9269501295010454E-5</v>
      </c>
      <c r="BF387" s="13">
        <f t="shared" si="661"/>
        <v>2.0554777031387652E-5</v>
      </c>
      <c r="BG387" s="13">
        <f t="shared" si="662"/>
        <v>1.4617187106254138E-5</v>
      </c>
      <c r="BH387" s="13">
        <f t="shared" si="663"/>
        <v>7.7960767431206469E-6</v>
      </c>
      <c r="BI387" s="13">
        <f t="shared" si="664"/>
        <v>3.3264300247547162E-6</v>
      </c>
      <c r="BJ387" s="14">
        <f t="shared" si="665"/>
        <v>0.70084419887575078</v>
      </c>
      <c r="BK387" s="14">
        <f t="shared" si="666"/>
        <v>0.19029114446738088</v>
      </c>
      <c r="BL387" s="14">
        <f t="shared" si="667"/>
        <v>0.10458976098729358</v>
      </c>
      <c r="BM387" s="14">
        <f t="shared" si="668"/>
        <v>0.53017417790527666</v>
      </c>
      <c r="BN387" s="14">
        <f t="shared" si="669"/>
        <v>0.46345300913975873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1.5625</v>
      </c>
      <c r="F388" s="10">
        <f>VLOOKUP(B388,home!$B$2:$E$405,3,FALSE)</f>
        <v>0.25600000000000001</v>
      </c>
      <c r="G388" s="10">
        <f>VLOOKUP(C388,away!$B$2:$E$405,4,FALSE)</f>
        <v>1.024</v>
      </c>
      <c r="H388" s="10">
        <f>VLOOKUP(A388,away!$A$2:$E$405,3,FALSE)</f>
        <v>1.1561999999999999</v>
      </c>
      <c r="I388" s="10">
        <f>VLOOKUP(C388,away!$B$2:$E$405,3,FALSE)</f>
        <v>0.69189999999999996</v>
      </c>
      <c r="J388" s="10">
        <f>VLOOKUP(B388,home!$B$2:$E$405,4,FALSE)</f>
        <v>1.0379</v>
      </c>
      <c r="K388" s="12">
        <f t="shared" si="614"/>
        <v>0.40960000000000002</v>
      </c>
      <c r="L388" s="12">
        <f t="shared" si="615"/>
        <v>0.83029382416199993</v>
      </c>
      <c r="M388" s="13">
        <f t="shared" si="616"/>
        <v>0.28941494518211081</v>
      </c>
      <c r="N388" s="13">
        <f t="shared" si="617"/>
        <v>0.11854436154659259</v>
      </c>
      <c r="O388" s="13">
        <f t="shared" si="618"/>
        <v>0.24029944160489039</v>
      </c>
      <c r="P388" s="13">
        <f t="shared" si="619"/>
        <v>9.8426651281363103E-2</v>
      </c>
      <c r="Q388" s="13">
        <f t="shared" si="620"/>
        <v>2.4277885244742167E-2</v>
      </c>
      <c r="R388" s="13">
        <f t="shared" si="621"/>
        <v>9.9759571157058816E-2</v>
      </c>
      <c r="S388" s="13">
        <f t="shared" si="622"/>
        <v>8.3684393668467284E-3</v>
      </c>
      <c r="T388" s="13">
        <f t="shared" si="623"/>
        <v>2.0157778182423165E-2</v>
      </c>
      <c r="U388" s="13">
        <f t="shared" si="624"/>
        <v>4.0861520345931289E-2</v>
      </c>
      <c r="V388" s="13">
        <f t="shared" si="625"/>
        <v>3.1622319327764462E-4</v>
      </c>
      <c r="W388" s="13">
        <f t="shared" si="626"/>
        <v>3.3147405987487976E-3</v>
      </c>
      <c r="X388" s="13">
        <f t="shared" si="627"/>
        <v>2.7522086478401768E-3</v>
      </c>
      <c r="Y388" s="13">
        <f t="shared" si="628"/>
        <v>1.1425709215534736E-3</v>
      </c>
      <c r="Z388" s="13">
        <f t="shared" si="629"/>
        <v>2.76099186109185E-2</v>
      </c>
      <c r="AA388" s="13">
        <f t="shared" si="630"/>
        <v>1.1309022663032218E-2</v>
      </c>
      <c r="AB388" s="13">
        <f t="shared" si="631"/>
        <v>2.3160878413889985E-3</v>
      </c>
      <c r="AC388" s="13">
        <f t="shared" si="632"/>
        <v>6.7214890095414982E-6</v>
      </c>
      <c r="AD388" s="13">
        <f t="shared" si="633"/>
        <v>3.394294373118769E-4</v>
      </c>
      <c r="AE388" s="13">
        <f t="shared" si="634"/>
        <v>2.818261655388341E-4</v>
      </c>
      <c r="AF388" s="13">
        <f t="shared" si="635"/>
        <v>1.1699926236707571E-4</v>
      </c>
      <c r="AG388" s="13">
        <f t="shared" si="636"/>
        <v>3.2381254991630811E-5</v>
      </c>
      <c r="AH388" s="13">
        <f t="shared" si="637"/>
        <v>5.7310862270652727E-3</v>
      </c>
      <c r="AI388" s="13">
        <f t="shared" si="638"/>
        <v>2.3474529186059355E-3</v>
      </c>
      <c r="AJ388" s="13">
        <f t="shared" si="639"/>
        <v>4.8075835773049564E-4</v>
      </c>
      <c r="AK388" s="13">
        <f t="shared" si="640"/>
        <v>6.5639541108803679E-5</v>
      </c>
      <c r="AL388" s="13">
        <f t="shared" si="641"/>
        <v>9.1436004373218374E-8</v>
      </c>
      <c r="AM388" s="13">
        <f t="shared" si="642"/>
        <v>2.7806059504588957E-5</v>
      </c>
      <c r="AN388" s="13">
        <f t="shared" si="643"/>
        <v>2.3087199480941291E-5</v>
      </c>
      <c r="AO388" s="13">
        <f t="shared" si="644"/>
        <v>9.5845795731108427E-6</v>
      </c>
      <c r="AP388" s="13">
        <f t="shared" si="645"/>
        <v>2.6526724089143965E-6</v>
      </c>
      <c r="AQ388" s="13">
        <f t="shared" si="646"/>
        <v>5.5062437966163956E-7</v>
      </c>
      <c r="AR388" s="13">
        <f t="shared" si="647"/>
        <v>9.5169710001443905E-4</v>
      </c>
      <c r="AS388" s="13">
        <f t="shared" si="648"/>
        <v>3.8981513216591423E-4</v>
      </c>
      <c r="AT388" s="13">
        <f t="shared" si="649"/>
        <v>7.9834139067579252E-5</v>
      </c>
      <c r="AU388" s="13">
        <f t="shared" si="650"/>
        <v>1.0900021120693487E-5</v>
      </c>
      <c r="AV388" s="13">
        <f t="shared" si="651"/>
        <v>1.1161621627590133E-6</v>
      </c>
      <c r="AW388" s="13">
        <f t="shared" si="652"/>
        <v>8.6378666367582167E-10</v>
      </c>
      <c r="AX388" s="13">
        <f t="shared" si="653"/>
        <v>1.898226995513272E-6</v>
      </c>
      <c r="AY388" s="13">
        <f t="shared" si="654"/>
        <v>1.5760861512322582E-6</v>
      </c>
      <c r="AZ388" s="13">
        <f t="shared" si="655"/>
        <v>6.5430729885769998E-7</v>
      </c>
      <c r="BA388" s="13">
        <f t="shared" si="656"/>
        <v>1.8108910311522273E-7</v>
      </c>
      <c r="BB388" s="13">
        <f t="shared" si="657"/>
        <v>3.7589290984901244E-8</v>
      </c>
      <c r="BC388" s="13">
        <f t="shared" si="658"/>
        <v>6.2420312318783718E-9</v>
      </c>
      <c r="BD388" s="13">
        <f t="shared" si="659"/>
        <v>1.3169803743581226E-4</v>
      </c>
      <c r="BE388" s="13">
        <f t="shared" si="660"/>
        <v>5.3943516133708704E-5</v>
      </c>
      <c r="BF388" s="13">
        <f t="shared" si="661"/>
        <v>1.1047632104183543E-5</v>
      </c>
      <c r="BG388" s="13">
        <f t="shared" si="662"/>
        <v>1.5083700366245267E-6</v>
      </c>
      <c r="BH388" s="13">
        <f t="shared" si="663"/>
        <v>1.5445709175035155E-7</v>
      </c>
      <c r="BI388" s="13">
        <f t="shared" si="664"/>
        <v>1.26531249561888E-8</v>
      </c>
      <c r="BJ388" s="14">
        <f t="shared" si="665"/>
        <v>0.17102821593832801</v>
      </c>
      <c r="BK388" s="14">
        <f t="shared" si="666"/>
        <v>0.39653464803476346</v>
      </c>
      <c r="BL388" s="14">
        <f t="shared" si="667"/>
        <v>0.40480230787727056</v>
      </c>
      <c r="BM388" s="14">
        <f t="shared" si="668"/>
        <v>0.12925065922215812</v>
      </c>
      <c r="BN388" s="14">
        <f t="shared" si="669"/>
        <v>0.87072285601675781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1.3125</v>
      </c>
      <c r="F389" s="10">
        <f>VLOOKUP(B389,home!$B$2:$E$405,3,FALSE)</f>
        <v>0.30480000000000002</v>
      </c>
      <c r="G389" s="10">
        <f>VLOOKUP(C389,away!$B$2:$E$405,4,FALSE)</f>
        <v>0.43540000000000001</v>
      </c>
      <c r="H389" s="10">
        <f>VLOOKUP(A389,away!$A$2:$E$405,3,FALSE)</f>
        <v>0.8125</v>
      </c>
      <c r="I389" s="10">
        <f>VLOOKUP(C389,away!$B$2:$E$405,3,FALSE)</f>
        <v>0.35160000000000002</v>
      </c>
      <c r="J389" s="10">
        <f>VLOOKUP(B389,home!$B$2:$E$405,4,FALSE)</f>
        <v>0.98460000000000003</v>
      </c>
      <c r="K389" s="12">
        <f t="shared" si="614"/>
        <v>0.17418177000000001</v>
      </c>
      <c r="L389" s="12">
        <f t="shared" si="615"/>
        <v>0.28127560500000004</v>
      </c>
      <c r="M389" s="13">
        <f t="shared" si="616"/>
        <v>0.63415785365945665</v>
      </c>
      <c r="N389" s="13">
        <f t="shared" si="617"/>
        <v>0.11045873740980514</v>
      </c>
      <c r="O389" s="13">
        <f t="shared" si="618"/>
        <v>0.17837313395356516</v>
      </c>
      <c r="P389" s="13">
        <f t="shared" si="619"/>
        <v>3.1069348192479078E-2</v>
      </c>
      <c r="Q389" s="13">
        <f t="shared" si="620"/>
        <v>9.6199491970025367E-3</v>
      </c>
      <c r="R389" s="13">
        <f t="shared" si="621"/>
        <v>2.5086005584267539E-2</v>
      </c>
      <c r="S389" s="13">
        <f t="shared" si="622"/>
        <v>3.8054578664252888E-4</v>
      </c>
      <c r="T389" s="13">
        <f t="shared" si="623"/>
        <v>2.7058570304561531E-3</v>
      </c>
      <c r="U389" s="13">
        <f t="shared" si="624"/>
        <v>4.3695248548976046E-3</v>
      </c>
      <c r="V389" s="13">
        <f t="shared" si="625"/>
        <v>2.0715679122319946E-6</v>
      </c>
      <c r="W389" s="13">
        <f t="shared" si="626"/>
        <v>5.5853992614799373E-4</v>
      </c>
      <c r="X389" s="13">
        <f t="shared" si="627"/>
        <v>1.5710365564393228E-4</v>
      </c>
      <c r="Y389" s="13">
        <f t="shared" si="628"/>
        <v>2.2094712894479355E-5</v>
      </c>
      <c r="Z389" s="13">
        <f t="shared" si="629"/>
        <v>2.3520271325827443E-3</v>
      </c>
      <c r="AA389" s="13">
        <f t="shared" si="630"/>
        <v>4.096802490412871E-4</v>
      </c>
      <c r="AB389" s="13">
        <f t="shared" si="631"/>
        <v>3.567941545602609E-5</v>
      </c>
      <c r="AC389" s="13">
        <f t="shared" si="632"/>
        <v>6.3432811324198837E-9</v>
      </c>
      <c r="AD389" s="13">
        <f t="shared" si="633"/>
        <v>2.4321868238031695E-5</v>
      </c>
      <c r="AE389" s="13">
        <f t="shared" si="634"/>
        <v>6.8411482033826498E-6</v>
      </c>
      <c r="AF389" s="13">
        <f t="shared" si="635"/>
        <v>9.6212404990055882E-7</v>
      </c>
      <c r="AG389" s="13">
        <f t="shared" si="636"/>
        <v>9.0207341406943322E-8</v>
      </c>
      <c r="AH389" s="13">
        <f t="shared" si="637"/>
        <v>1.6539196367340665E-4</v>
      </c>
      <c r="AI389" s="13">
        <f t="shared" si="638"/>
        <v>2.8808264976409673E-5</v>
      </c>
      <c r="AJ389" s="13">
        <f t="shared" si="639"/>
        <v>2.5089372921100219E-6</v>
      </c>
      <c r="AK389" s="13">
        <f t="shared" si="640"/>
        <v>1.456703794529103E-7</v>
      </c>
      <c r="AL389" s="13">
        <f t="shared" si="641"/>
        <v>1.2431075893717116E-11</v>
      </c>
      <c r="AM389" s="13">
        <f t="shared" si="642"/>
        <v>8.4728521188142911E-7</v>
      </c>
      <c r="AN389" s="13">
        <f t="shared" si="643"/>
        <v>2.3832066057950219E-7</v>
      </c>
      <c r="AO389" s="13">
        <f t="shared" si="644"/>
        <v>3.351689399424956E-8</v>
      </c>
      <c r="AP389" s="13">
        <f t="shared" si="645"/>
        <v>3.1424948786511383E-9</v>
      </c>
      <c r="AQ389" s="13">
        <f t="shared" si="646"/>
        <v>2.2097678705050011E-10</v>
      </c>
      <c r="AR389" s="13">
        <f t="shared" si="647"/>
        <v>9.3041449288750951E-6</v>
      </c>
      <c r="AS389" s="13">
        <f t="shared" si="648"/>
        <v>1.620612432047988E-6</v>
      </c>
      <c r="AT389" s="13">
        <f t="shared" si="649"/>
        <v>1.4114057094906162E-7</v>
      </c>
      <c r="AU389" s="13">
        <f t="shared" si="650"/>
        <v>8.1947048222393812E-9</v>
      </c>
      <c r="AV389" s="13">
        <f t="shared" si="651"/>
        <v>3.5684204764129755E-10</v>
      </c>
      <c r="AW389" s="13">
        <f t="shared" si="652"/>
        <v>1.6917686937981632E-14</v>
      </c>
      <c r="AX389" s="13">
        <f t="shared" si="653"/>
        <v>2.4596939650055381E-8</v>
      </c>
      <c r="AY389" s="13">
        <f t="shared" si="654"/>
        <v>6.9185190812178165E-9</v>
      </c>
      <c r="AZ389" s="13">
        <f t="shared" si="655"/>
        <v>9.7300532013679269E-10</v>
      </c>
      <c r="BA389" s="13">
        <f t="shared" si="656"/>
        <v>9.1227553363231713E-11</v>
      </c>
      <c r="BB389" s="13">
        <f t="shared" si="657"/>
        <v>6.4150213162281953E-12</v>
      </c>
      <c r="BC389" s="13">
        <f t="shared" si="658"/>
        <v>3.6087780036199634E-13</v>
      </c>
      <c r="BD389" s="13">
        <f t="shared" si="659"/>
        <v>4.3617149897950419E-7</v>
      </c>
      <c r="BE389" s="13">
        <f t="shared" si="660"/>
        <v>7.5973123715803229E-8</v>
      </c>
      <c r="BF389" s="13">
        <f t="shared" si="661"/>
        <v>6.6165665806237911E-9</v>
      </c>
      <c r="BG389" s="13">
        <f t="shared" si="662"/>
        <v>3.8416175944530005E-10</v>
      </c>
      <c r="BH389" s="13">
        <f t="shared" si="663"/>
        <v>1.6728493806624136E-11</v>
      </c>
      <c r="BI389" s="13">
        <f t="shared" si="664"/>
        <v>5.8275973213436642E-13</v>
      </c>
      <c r="BJ389" s="14">
        <f t="shared" si="665"/>
        <v>0.12355565235248858</v>
      </c>
      <c r="BK389" s="14">
        <f t="shared" si="666"/>
        <v>0.6656098324807217</v>
      </c>
      <c r="BL389" s="14">
        <f t="shared" si="667"/>
        <v>0.20848247250569005</v>
      </c>
      <c r="BM389" s="14">
        <f t="shared" si="668"/>
        <v>1.1234949556404862E-2</v>
      </c>
      <c r="BN389" s="14">
        <f t="shared" si="669"/>
        <v>0.98876502799657606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1.3125</v>
      </c>
      <c r="F390" s="10">
        <f>VLOOKUP(B390,home!$B$2:$E$405,3,FALSE)</f>
        <v>0.76190000000000002</v>
      </c>
      <c r="G390" s="10">
        <f>VLOOKUP(C390,away!$B$2:$E$405,4,FALSE)</f>
        <v>1.0667</v>
      </c>
      <c r="H390" s="10">
        <f>VLOOKUP(A390,away!$A$2:$E$405,3,FALSE)</f>
        <v>0.8125</v>
      </c>
      <c r="I390" s="10">
        <f>VLOOKUP(C390,away!$B$2:$E$405,3,FALSE)</f>
        <v>1.2307999999999999</v>
      </c>
      <c r="J390" s="10">
        <f>VLOOKUP(B390,home!$B$2:$E$405,4,FALSE)</f>
        <v>0.70330000000000004</v>
      </c>
      <c r="K390" s="12">
        <f t="shared" si="614"/>
        <v>1.0666933331249999</v>
      </c>
      <c r="L390" s="12">
        <f t="shared" si="615"/>
        <v>0.70331758249999998</v>
      </c>
      <c r="M390" s="13">
        <f t="shared" si="616"/>
        <v>0.17033112954452595</v>
      </c>
      <c r="N390" s="13">
        <f t="shared" si="617"/>
        <v>0.18169108030879652</v>
      </c>
      <c r="O390" s="13">
        <f t="shared" si="618"/>
        <v>0.11979687825575029</v>
      </c>
      <c r="P390" s="13">
        <f t="shared" si="619"/>
        <v>0.12778653136459608</v>
      </c>
      <c r="Q390" s="13">
        <f t="shared" si="620"/>
        <v>9.6904332026836085E-2</v>
      </c>
      <c r="R390" s="13">
        <f t="shared" si="621"/>
        <v>4.2127625402940558E-2</v>
      </c>
      <c r="S390" s="13">
        <f t="shared" si="622"/>
        <v>2.396713630952331E-2</v>
      </c>
      <c r="T390" s="13">
        <f t="shared" si="623"/>
        <v>6.8154520534891669E-2</v>
      </c>
      <c r="U390" s="13">
        <f t="shared" si="624"/>
        <v>4.493725715770408E-2</v>
      </c>
      <c r="V390" s="13">
        <f t="shared" si="625"/>
        <v>1.9978583440686034E-3</v>
      </c>
      <c r="W390" s="13">
        <f t="shared" si="626"/>
        <v>3.4455734974652492E-2</v>
      </c>
      <c r="X390" s="13">
        <f t="shared" si="627"/>
        <v>2.4233324225633287E-2</v>
      </c>
      <c r="Y390" s="13">
        <f t="shared" si="628"/>
        <v>8.5218615051555445E-3</v>
      </c>
      <c r="Z390" s="13">
        <f t="shared" si="629"/>
        <v>9.8763665516205836E-3</v>
      </c>
      <c r="AA390" s="13">
        <f t="shared" si="630"/>
        <v>1.0535054356112421E-2</v>
      </c>
      <c r="AB390" s="13">
        <f t="shared" si="631"/>
        <v>5.6188361228873031E-3</v>
      </c>
      <c r="AC390" s="13">
        <f t="shared" si="632"/>
        <v>9.3677601911724094E-5</v>
      </c>
      <c r="AD390" s="13">
        <f t="shared" si="633"/>
        <v>9.1884256963459237E-3</v>
      </c>
      <c r="AE390" s="13">
        <f t="shared" si="634"/>
        <v>6.4623813477348926E-3</v>
      </c>
      <c r="AF390" s="13">
        <f t="shared" si="635"/>
        <v>2.2725532133409986E-3</v>
      </c>
      <c r="AG390" s="13">
        <f t="shared" si="636"/>
        <v>5.3277554403653271E-4</v>
      </c>
      <c r="AH390" s="13">
        <f t="shared" si="637"/>
        <v>1.736555561742412E-3</v>
      </c>
      <c r="AI390" s="13">
        <f t="shared" si="638"/>
        <v>1.8523722403117697E-3</v>
      </c>
      <c r="AJ390" s="13">
        <f t="shared" si="639"/>
        <v>9.8795655960319246E-4</v>
      </c>
      <c r="AK390" s="13">
        <f t="shared" si="640"/>
        <v>3.512822251819457E-4</v>
      </c>
      <c r="AL390" s="13">
        <f t="shared" si="641"/>
        <v>2.8111680693630205E-6</v>
      </c>
      <c r="AM390" s="13">
        <f t="shared" si="642"/>
        <v>1.960246486441327E-3</v>
      </c>
      <c r="AN390" s="13">
        <f t="shared" si="643"/>
        <v>1.3786758199480331E-3</v>
      </c>
      <c r="AO390" s="13">
        <f t="shared" si="644"/>
        <v>4.8482347236852798E-4</v>
      </c>
      <c r="AP390" s="13">
        <f t="shared" si="645"/>
        <v>1.1366162417516291E-4</v>
      </c>
      <c r="AQ390" s="13">
        <f t="shared" si="646"/>
        <v>1.9985054684474779E-5</v>
      </c>
      <c r="AR390" s="13">
        <f t="shared" si="647"/>
        <v>2.4427001191232057E-4</v>
      </c>
      <c r="AS390" s="13">
        <f t="shared" si="648"/>
        <v>2.6056119318923666E-4</v>
      </c>
      <c r="AT390" s="13">
        <f t="shared" si="649"/>
        <v>1.3896944382302693E-4</v>
      </c>
      <c r="AU390" s="13">
        <f t="shared" si="650"/>
        <v>4.9412593078037345E-5</v>
      </c>
      <c r="AV390" s="13">
        <f t="shared" si="651"/>
        <v>1.3177020902190236E-5</v>
      </c>
      <c r="AW390" s="13">
        <f t="shared" si="652"/>
        <v>5.8583506926153883E-8</v>
      </c>
      <c r="AX390" s="13">
        <f t="shared" si="653"/>
        <v>3.4849697639477808E-4</v>
      </c>
      <c r="AY390" s="13">
        <f t="shared" si="654"/>
        <v>2.4510405094653486E-4</v>
      </c>
      <c r="AZ390" s="13">
        <f t="shared" si="655"/>
        <v>8.6192994286336862E-5</v>
      </c>
      <c r="BA390" s="13">
        <f t="shared" si="656"/>
        <v>2.0207016123300925E-5</v>
      </c>
      <c r="BB390" s="13">
        <f t="shared" si="657"/>
        <v>3.5529874323446309E-6</v>
      </c>
      <c r="BC390" s="13">
        <f t="shared" si="658"/>
        <v>4.9977570631390166E-7</v>
      </c>
      <c r="BD390" s="13">
        <f t="shared" si="659"/>
        <v>2.8633232375903247E-5</v>
      </c>
      <c r="BE390" s="13">
        <f t="shared" si="660"/>
        <v>3.0542878081194893E-5</v>
      </c>
      <c r="BF390" s="13">
        <f t="shared" si="661"/>
        <v>1.6289942211830139E-5</v>
      </c>
      <c r="BG390" s="13">
        <f t="shared" si="662"/>
        <v>5.7921242514502429E-6</v>
      </c>
      <c r="BH390" s="13">
        <f t="shared" si="663"/>
        <v>1.5446050809134007E-6</v>
      </c>
      <c r="BI390" s="13">
        <f t="shared" si="664"/>
        <v>3.2952398842426527E-7</v>
      </c>
      <c r="BJ390" s="14">
        <f t="shared" si="665"/>
        <v>0.43707843563593113</v>
      </c>
      <c r="BK390" s="14">
        <f t="shared" si="666"/>
        <v>0.32442424838364159</v>
      </c>
      <c r="BL390" s="14">
        <f t="shared" si="667"/>
        <v>0.22873334045112848</v>
      </c>
      <c r="BM390" s="14">
        <f t="shared" si="668"/>
        <v>0.2612297686514366</v>
      </c>
      <c r="BN390" s="14">
        <f t="shared" si="669"/>
        <v>0.73863757690344556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1.3523000000000001</v>
      </c>
      <c r="F391" s="10">
        <f>VLOOKUP(B391,home!$B$2:$E$405,3,FALSE)</f>
        <v>0.73950000000000005</v>
      </c>
      <c r="G391" s="10">
        <f>VLOOKUP(C391,away!$B$2:$E$405,4,FALSE)</f>
        <v>1.1832</v>
      </c>
      <c r="H391" s="10">
        <f>VLOOKUP(A391,away!$A$2:$E$405,3,FALSE)</f>
        <v>1.1932</v>
      </c>
      <c r="I391" s="10">
        <f>VLOOKUP(C391,away!$B$2:$E$405,3,FALSE)</f>
        <v>0.67049999999999998</v>
      </c>
      <c r="J391" s="10">
        <f>VLOOKUP(B391,home!$B$2:$E$405,4,FALSE)</f>
        <v>1.5085</v>
      </c>
      <c r="K391" s="12">
        <f t="shared" si="614"/>
        <v>1.1832305857200001</v>
      </c>
      <c r="L391" s="12">
        <f t="shared" si="615"/>
        <v>1.2068612451</v>
      </c>
      <c r="M391" s="13">
        <f t="shared" si="616"/>
        <v>9.1621269834838162E-2</v>
      </c>
      <c r="N391" s="13">
        <f t="shared" si="617"/>
        <v>0.10840908877108574</v>
      </c>
      <c r="O391" s="13">
        <f t="shared" si="618"/>
        <v>0.11057415979051585</v>
      </c>
      <c r="P391" s="13">
        <f t="shared" si="619"/>
        <v>0.13083472785442896</v>
      </c>
      <c r="Q391" s="13">
        <f t="shared" si="620"/>
        <v>6.4136474801991625E-2</v>
      </c>
      <c r="R391" s="13">
        <f t="shared" si="621"/>
        <v>6.672383408033418E-2</v>
      </c>
      <c r="S391" s="13">
        <f t="shared" si="622"/>
        <v>4.6707838811882604E-2</v>
      </c>
      <c r="T391" s="13">
        <f t="shared" si="623"/>
        <v>7.740382583585638E-2</v>
      </c>
      <c r="U391" s="13">
        <f t="shared" si="624"/>
        <v>7.8949681280357911E-2</v>
      </c>
      <c r="V391" s="13">
        <f t="shared" si="625"/>
        <v>7.4109518584703823E-3</v>
      </c>
      <c r="W391" s="13">
        <f t="shared" si="626"/>
        <v>2.5296079548658854E-2</v>
      </c>
      <c r="X391" s="13">
        <f t="shared" si="627"/>
        <v>3.052885806024307E-2</v>
      </c>
      <c r="Y391" s="13">
        <f t="shared" si="628"/>
        <v>1.8422047825033067E-2</v>
      </c>
      <c r="Z391" s="13">
        <f t="shared" si="629"/>
        <v>2.6842136492012635E-2</v>
      </c>
      <c r="AA391" s="13">
        <f t="shared" si="630"/>
        <v>3.1760436883420298E-2</v>
      </c>
      <c r="AB391" s="13">
        <f t="shared" si="631"/>
        <v>1.8789960168146245E-2</v>
      </c>
      <c r="AC391" s="13">
        <f t="shared" si="632"/>
        <v>6.6142520132956206E-4</v>
      </c>
      <c r="AD391" s="13">
        <f t="shared" si="633"/>
        <v>7.4827737551948319E-3</v>
      </c>
      <c r="AE391" s="13">
        <f t="shared" si="634"/>
        <v>9.0306696509960382E-3</v>
      </c>
      <c r="AF391" s="13">
        <f t="shared" si="635"/>
        <v>5.4493826095439318E-3</v>
      </c>
      <c r="AG391" s="13">
        <f t="shared" si="636"/>
        <v>2.1922162270601583E-3</v>
      </c>
      <c r="AH391" s="13">
        <f t="shared" si="637"/>
        <v>8.0986835669736319E-3</v>
      </c>
      <c r="AI391" s="13">
        <f t="shared" si="638"/>
        <v>9.5826101005111498E-3</v>
      </c>
      <c r="AJ391" s="13">
        <f t="shared" si="639"/>
        <v>5.6692186809770978E-3</v>
      </c>
      <c r="AK391" s="13">
        <f t="shared" si="640"/>
        <v>2.2359976468224324E-3</v>
      </c>
      <c r="AL391" s="13">
        <f t="shared" si="641"/>
        <v>3.7780478863919445E-5</v>
      </c>
      <c r="AM391" s="13">
        <f t="shared" si="642"/>
        <v>1.7707693546338841E-3</v>
      </c>
      <c r="AN391" s="13">
        <f t="shared" si="643"/>
        <v>2.1370729081183729E-3</v>
      </c>
      <c r="AO391" s="13">
        <f t="shared" si="644"/>
        <v>1.2895752353806089E-3</v>
      </c>
      <c r="AP391" s="13">
        <f t="shared" si="645"/>
        <v>5.1877945807385568E-4</v>
      </c>
      <c r="AQ391" s="13">
        <f t="shared" si="646"/>
        <v>1.5652370567582923E-4</v>
      </c>
      <c r="AR391" s="13">
        <f t="shared" si="647"/>
        <v>1.9547974666617417E-3</v>
      </c>
      <c r="AS391" s="13">
        <f t="shared" si="648"/>
        <v>2.3129761514421449E-3</v>
      </c>
      <c r="AT391" s="13">
        <f t="shared" si="649"/>
        <v>1.3683920632136402E-3</v>
      </c>
      <c r="AU391" s="13">
        <f t="shared" si="650"/>
        <v>5.3970778081695824E-4</v>
      </c>
      <c r="AV391" s="13">
        <f t="shared" si="651"/>
        <v>1.5964968840342272E-4</v>
      </c>
      <c r="AW391" s="13">
        <f t="shared" si="652"/>
        <v>1.4986205590571778E-6</v>
      </c>
      <c r="AX391" s="13">
        <f t="shared" si="653"/>
        <v>3.4920474344307895E-4</v>
      </c>
      <c r="AY391" s="13">
        <f t="shared" si="654"/>
        <v>4.2144167146654029E-4</v>
      </c>
      <c r="AZ391" s="13">
        <f t="shared" si="655"/>
        <v>2.5431081018156707E-4</v>
      </c>
      <c r="BA391" s="13">
        <f t="shared" si="656"/>
        <v>1.0230595367270522E-4</v>
      </c>
      <c r="BB391" s="13">
        <f t="shared" si="657"/>
        <v>3.0867272657646001E-5</v>
      </c>
      <c r="BC391" s="13">
        <f t="shared" si="658"/>
        <v>7.4505030224895692E-6</v>
      </c>
      <c r="BD391" s="13">
        <f t="shared" si="659"/>
        <v>3.931948840889522E-4</v>
      </c>
      <c r="BE391" s="13">
        <f t="shared" si="660"/>
        <v>4.6524021300267844E-4</v>
      </c>
      <c r="BF391" s="13">
        <f t="shared" si="661"/>
        <v>2.7524322486582837E-4</v>
      </c>
      <c r="BG391" s="13">
        <f t="shared" si="662"/>
        <v>1.0855873405781859E-4</v>
      </c>
      <c r="BH391" s="13">
        <f t="shared" si="663"/>
        <v>3.2112503621063601E-5</v>
      </c>
      <c r="BI391" s="13">
        <f t="shared" si="664"/>
        <v>7.5992992936973369E-6</v>
      </c>
      <c r="BJ391" s="14">
        <f t="shared" si="665"/>
        <v>0.35538971870199032</v>
      </c>
      <c r="BK391" s="14">
        <f t="shared" si="666"/>
        <v>0.27769543571128014</v>
      </c>
      <c r="BL391" s="14">
        <f t="shared" si="667"/>
        <v>0.34000205420752672</v>
      </c>
      <c r="BM391" s="14">
        <f t="shared" si="668"/>
        <v>0.42720984692870767</v>
      </c>
      <c r="BN391" s="14">
        <f t="shared" si="669"/>
        <v>0.57229955513319453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1.3523000000000001</v>
      </c>
      <c r="F392" s="10">
        <f>VLOOKUP(B392,home!$B$2:$E$405,3,FALSE)</f>
        <v>1.2324999999999999</v>
      </c>
      <c r="G392" s="10">
        <f>VLOOKUP(C392,away!$B$2:$E$405,4,FALSE)</f>
        <v>1.2941</v>
      </c>
      <c r="H392" s="10">
        <f>VLOOKUP(A392,away!$A$2:$E$405,3,FALSE)</f>
        <v>1.1932</v>
      </c>
      <c r="I392" s="10">
        <f>VLOOKUP(C392,away!$B$2:$E$405,3,FALSE)</f>
        <v>0.20949999999999999</v>
      </c>
      <c r="J392" s="10">
        <f>VLOOKUP(B392,home!$B$2:$E$405,4,FALSE)</f>
        <v>0.9778</v>
      </c>
      <c r="K392" s="12">
        <f t="shared" si="614"/>
        <v>2.1568890874749997</v>
      </c>
      <c r="L392" s="12">
        <f t="shared" si="615"/>
        <v>0.24442594611999999</v>
      </c>
      <c r="M392" s="13">
        <f t="shared" si="616"/>
        <v>9.0598734538679046E-2</v>
      </c>
      <c r="N392" s="13">
        <f t="shared" si="617"/>
        <v>0.19541142186552118</v>
      </c>
      <c r="O392" s="13">
        <f t="shared" si="618"/>
        <v>2.2144681406891343E-2</v>
      </c>
      <c r="P392" s="13">
        <f t="shared" si="619"/>
        <v>4.7763621672134465E-2</v>
      </c>
      <c r="Q392" s="13">
        <f t="shared" si="620"/>
        <v>0.21074038169485812</v>
      </c>
      <c r="R392" s="13">
        <f t="shared" si="621"/>
        <v>2.7063673522026948E-3</v>
      </c>
      <c r="S392" s="13">
        <f t="shared" si="622"/>
        <v>6.2952412273065972E-3</v>
      </c>
      <c r="T392" s="13">
        <f t="shared" si="623"/>
        <v>5.1510417181455624E-2</v>
      </c>
      <c r="U392" s="13">
        <f t="shared" si="624"/>
        <v>5.8373342086646017E-3</v>
      </c>
      <c r="V392" s="13">
        <f t="shared" si="625"/>
        <v>3.6876100097001032E-4</v>
      </c>
      <c r="W392" s="13">
        <f t="shared" si="626"/>
        <v>0.15151454318931853</v>
      </c>
      <c r="X392" s="13">
        <f t="shared" si="627"/>
        <v>3.7034085569988787E-2</v>
      </c>
      <c r="Y392" s="13">
        <f t="shared" si="628"/>
        <v>4.5260457020667739E-3</v>
      </c>
      <c r="Z392" s="13">
        <f t="shared" si="629"/>
        <v>2.2050213353680767E-4</v>
      </c>
      <c r="AA392" s="13">
        <f t="shared" si="630"/>
        <v>4.7559864559049565E-4</v>
      </c>
      <c r="AB392" s="13">
        <f t="shared" si="631"/>
        <v>5.1290676434601501E-4</v>
      </c>
      <c r="AC392" s="13">
        <f t="shared" si="632"/>
        <v>1.2150667050880248E-5</v>
      </c>
      <c r="AD392" s="13">
        <f t="shared" si="633"/>
        <v>8.1700016199700159E-2</v>
      </c>
      <c r="AE392" s="13">
        <f t="shared" si="634"/>
        <v>1.9969603757631037E-2</v>
      </c>
      <c r="AF392" s="13">
        <f t="shared" si="635"/>
        <v>2.4405446460502365E-3</v>
      </c>
      <c r="AG392" s="13">
        <f t="shared" si="636"/>
        <v>1.9884414471964325E-4</v>
      </c>
      <c r="AH392" s="13">
        <f t="shared" si="637"/>
        <v>1.3474110652803196E-5</v>
      </c>
      <c r="AI392" s="13">
        <f t="shared" si="638"/>
        <v>2.906216223046186E-5</v>
      </c>
      <c r="AJ392" s="13">
        <f t="shared" si="639"/>
        <v>3.1341930286655649E-5</v>
      </c>
      <c r="AK392" s="13">
        <f t="shared" si="640"/>
        <v>2.2533689138563247E-5</v>
      </c>
      <c r="AL392" s="13">
        <f t="shared" si="641"/>
        <v>2.5623309951842342E-7</v>
      </c>
      <c r="AM392" s="13">
        <f t="shared" si="642"/>
        <v>3.52435746775328E-2</v>
      </c>
      <c r="AN392" s="13">
        <f t="shared" si="643"/>
        <v>8.6144440852068283E-3</v>
      </c>
      <c r="AO392" s="13">
        <f t="shared" si="644"/>
        <v>1.0527968229122585E-3</v>
      </c>
      <c r="AP392" s="13">
        <f t="shared" si="645"/>
        <v>8.577695317081963E-5</v>
      </c>
      <c r="AQ392" s="13">
        <f t="shared" si="646"/>
        <v>5.2415282335171297E-6</v>
      </c>
      <c r="AR392" s="13">
        <f t="shared" si="647"/>
        <v>6.5868444888739868E-7</v>
      </c>
      <c r="AS392" s="13">
        <f t="shared" si="648"/>
        <v>1.4207092998947145E-6</v>
      </c>
      <c r="AT392" s="13">
        <f t="shared" si="649"/>
        <v>1.5321561927085785E-6</v>
      </c>
      <c r="AU392" s="13">
        <f t="shared" si="650"/>
        <v>1.1015636574534584E-6</v>
      </c>
      <c r="AV392" s="13">
        <f t="shared" si="651"/>
        <v>5.9398765798010316E-7</v>
      </c>
      <c r="AW392" s="13">
        <f t="shared" si="652"/>
        <v>3.752388941435722E-9</v>
      </c>
      <c r="AX392" s="13">
        <f t="shared" si="653"/>
        <v>1.2669413604263458E-2</v>
      </c>
      <c r="AY392" s="13">
        <f t="shared" si="654"/>
        <v>3.0967334070076944E-3</v>
      </c>
      <c r="AZ392" s="13">
        <f t="shared" si="655"/>
        <v>3.7846099644463335E-4</v>
      </c>
      <c r="BA392" s="13">
        <f t="shared" si="656"/>
        <v>3.0835229041832496E-5</v>
      </c>
      <c r="BB392" s="13">
        <f t="shared" si="657"/>
        <v>1.8842325080942018E-6</v>
      </c>
      <c r="BC392" s="13">
        <f t="shared" si="658"/>
        <v>9.2111062700197202E-8</v>
      </c>
      <c r="BD392" s="13">
        <f t="shared" si="659"/>
        <v>2.6833261602305521E-8</v>
      </c>
      <c r="BE392" s="13">
        <f t="shared" si="660"/>
        <v>5.7876369131374708E-8</v>
      </c>
      <c r="BF392" s="13">
        <f t="shared" si="661"/>
        <v>6.2416454501068534E-8</v>
      </c>
      <c r="BG392" s="13">
        <f t="shared" si="662"/>
        <v>4.487512319741151E-8</v>
      </c>
      <c r="BH392" s="13">
        <f t="shared" si="663"/>
        <v>2.4197665880898273E-8</v>
      </c>
      <c r="BI392" s="13">
        <f t="shared" si="664"/>
        <v>1.0438336296175122E-8</v>
      </c>
      <c r="BJ392" s="14">
        <f t="shared" si="665"/>
        <v>0.81622515759869463</v>
      </c>
      <c r="BK392" s="14">
        <f t="shared" si="666"/>
        <v>0.14813549874624818</v>
      </c>
      <c r="BL392" s="14">
        <f t="shared" si="667"/>
        <v>3.1778834008471181E-2</v>
      </c>
      <c r="BM392" s="14">
        <f t="shared" si="668"/>
        <v>0.42389805430204525</v>
      </c>
      <c r="BN392" s="14">
        <f t="shared" si="669"/>
        <v>0.56936520853028683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1.3523000000000001</v>
      </c>
      <c r="F393" s="10">
        <f>VLOOKUP(B393,home!$B$2:$E$405,3,FALSE)</f>
        <v>0.73950000000000005</v>
      </c>
      <c r="G393" s="10">
        <f>VLOOKUP(C393,away!$B$2:$E$405,4,FALSE)</f>
        <v>0.73950000000000005</v>
      </c>
      <c r="H393" s="10">
        <f>VLOOKUP(A393,away!$A$2:$E$405,3,FALSE)</f>
        <v>1.1932</v>
      </c>
      <c r="I393" s="10">
        <f>VLOOKUP(C393,away!$B$2:$E$405,3,FALSE)</f>
        <v>1.3968</v>
      </c>
      <c r="J393" s="10">
        <f>VLOOKUP(B393,home!$B$2:$E$405,4,FALSE)</f>
        <v>1.1733</v>
      </c>
      <c r="K393" s="12">
        <f t="shared" si="614"/>
        <v>0.73951911607500009</v>
      </c>
      <c r="L393" s="12">
        <f t="shared" si="615"/>
        <v>1.9554942430080002</v>
      </c>
      <c r="M393" s="13">
        <f t="shared" si="616"/>
        <v>6.7541479475967295E-2</v>
      </c>
      <c r="N393" s="13">
        <f t="shared" si="617"/>
        <v>4.9948215200465093E-2</v>
      </c>
      <c r="O393" s="13">
        <f t="shared" si="618"/>
        <v>0.13207697427949702</v>
      </c>
      <c r="P393" s="13">
        <f t="shared" si="619"/>
        <v>9.7673447273034175E-2</v>
      </c>
      <c r="Q393" s="13">
        <f t="shared" si="620"/>
        <v>1.8468829977285908E-2</v>
      </c>
      <c r="R393" s="13">
        <f t="shared" si="621"/>
        <v>0.12913788141873611</v>
      </c>
      <c r="S393" s="13">
        <f t="shared" si="622"/>
        <v>3.5312012618826182E-2</v>
      </c>
      <c r="T393" s="13">
        <f t="shared" si="623"/>
        <v>3.6115690695676168E-2</v>
      </c>
      <c r="U393" s="13">
        <f t="shared" si="624"/>
        <v>9.5499931918581929E-2</v>
      </c>
      <c r="V393" s="13">
        <f t="shared" si="625"/>
        <v>5.6739552730981531E-3</v>
      </c>
      <c r="W393" s="13">
        <f t="shared" si="626"/>
        <v>4.5526842732473149E-3</v>
      </c>
      <c r="X393" s="13">
        <f t="shared" si="627"/>
        <v>8.9027478865681842E-3</v>
      </c>
      <c r="Y393" s="13">
        <f t="shared" si="628"/>
        <v>8.704636119567866E-3</v>
      </c>
      <c r="Z393" s="13">
        <f t="shared" si="629"/>
        <v>8.4176127889529426E-2</v>
      </c>
      <c r="AA393" s="13">
        <f t="shared" si="630"/>
        <v>6.2249855691480969E-2</v>
      </c>
      <c r="AB393" s="13">
        <f t="shared" si="631"/>
        <v>2.3017479128380151E-2</v>
      </c>
      <c r="AC393" s="13">
        <f t="shared" si="632"/>
        <v>5.1282816823854625E-4</v>
      </c>
      <c r="AD393" s="13">
        <f t="shared" si="633"/>
        <v>8.4169926238010192E-4</v>
      </c>
      <c r="AE393" s="13">
        <f t="shared" si="634"/>
        <v>1.6459380619283693E-3</v>
      </c>
      <c r="AF393" s="13">
        <f t="shared" si="635"/>
        <v>1.6093112022243364E-3</v>
      </c>
      <c r="AG393" s="13">
        <f t="shared" si="636"/>
        <v>1.0489995970526579E-3</v>
      </c>
      <c r="AH393" s="13">
        <f t="shared" si="637"/>
        <v>4.1151483371670003E-2</v>
      </c>
      <c r="AI393" s="13">
        <f t="shared" si="638"/>
        <v>3.0432308608192467E-2</v>
      </c>
      <c r="AJ393" s="13">
        <f t="shared" si="639"/>
        <v>1.1252636981026052E-2</v>
      </c>
      <c r="AK393" s="13">
        <f t="shared" si="640"/>
        <v>2.7738467179070818E-3</v>
      </c>
      <c r="AL393" s="13">
        <f t="shared" si="641"/>
        <v>2.9664553065289227E-5</v>
      </c>
      <c r="AM393" s="13">
        <f t="shared" si="642"/>
        <v>1.2449053890326256E-4</v>
      </c>
      <c r="AN393" s="13">
        <f t="shared" si="643"/>
        <v>2.4344053213429343E-4</v>
      </c>
      <c r="AO393" s="13">
        <f t="shared" si="644"/>
        <v>2.3802327955170751E-4</v>
      </c>
      <c r="AP393" s="13">
        <f t="shared" si="645"/>
        <v>1.5515105095508262E-4</v>
      </c>
      <c r="AQ393" s="13">
        <f t="shared" si="646"/>
        <v>7.5849246734826267E-5</v>
      </c>
      <c r="AR393" s="13">
        <f t="shared" si="647"/>
        <v>1.609429776490803E-2</v>
      </c>
      <c r="AS393" s="13">
        <f t="shared" si="648"/>
        <v>1.1902040856952636E-2</v>
      </c>
      <c r="AT393" s="13">
        <f t="shared" si="649"/>
        <v>4.4008933670110738E-3</v>
      </c>
      <c r="AU393" s="13">
        <f t="shared" si="650"/>
        <v>1.0848482575707872E-3</v>
      </c>
      <c r="AV393" s="13">
        <f t="shared" si="651"/>
        <v>2.0056650612856308E-4</v>
      </c>
      <c r="AW393" s="13">
        <f t="shared" si="652"/>
        <v>1.1916295249563465E-6</v>
      </c>
      <c r="AX393" s="13">
        <f t="shared" si="653"/>
        <v>1.5343855548240182E-5</v>
      </c>
      <c r="AY393" s="13">
        <f t="shared" si="654"/>
        <v>3.0004821190130035E-5</v>
      </c>
      <c r="AZ393" s="13">
        <f t="shared" si="655"/>
        <v>2.933712754989188E-5</v>
      </c>
      <c r="BA393" s="13">
        <f t="shared" si="656"/>
        <v>1.9122861343401654E-5</v>
      </c>
      <c r="BB393" s="13">
        <f t="shared" si="657"/>
        <v>9.3486613167155453E-6</v>
      </c>
      <c r="BC393" s="13">
        <f t="shared" si="658"/>
        <v>3.6562506769337685E-6</v>
      </c>
      <c r="BD393" s="13">
        <f t="shared" si="659"/>
        <v>5.2453844374223567E-3</v>
      </c>
      <c r="BE393" s="13">
        <f t="shared" si="660"/>
        <v>3.8790620626361432E-3</v>
      </c>
      <c r="BF393" s="13">
        <f t="shared" si="661"/>
        <v>1.4343202738803732E-3</v>
      </c>
      <c r="BG393" s="13">
        <f t="shared" si="662"/>
        <v>3.5356908703615533E-4</v>
      </c>
      <c r="BH393" s="13">
        <f t="shared" si="663"/>
        <v>6.5367774679105572E-5</v>
      </c>
      <c r="BI393" s="13">
        <f t="shared" si="664"/>
        <v>9.6681437900963894E-6</v>
      </c>
      <c r="BJ393" s="14">
        <f t="shared" si="665"/>
        <v>0.13278252050230049</v>
      </c>
      <c r="BK393" s="14">
        <f t="shared" si="666"/>
        <v>0.20677339218341981</v>
      </c>
      <c r="BL393" s="14">
        <f t="shared" si="667"/>
        <v>0.57226241664748723</v>
      </c>
      <c r="BM393" s="14">
        <f t="shared" si="668"/>
        <v>0.50111881640608613</v>
      </c>
      <c r="BN393" s="14">
        <f t="shared" si="669"/>
        <v>0.49484682762498555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1.3523000000000001</v>
      </c>
      <c r="F394" s="10">
        <f>VLOOKUP(B394,home!$B$2:$E$405,3,FALSE)</f>
        <v>0.73950000000000005</v>
      </c>
      <c r="G394" s="10">
        <f>VLOOKUP(C394,away!$B$2:$E$405,4,FALSE)</f>
        <v>0.73950000000000005</v>
      </c>
      <c r="H394" s="10">
        <f>VLOOKUP(A394,away!$A$2:$E$405,3,FALSE)</f>
        <v>1.1932</v>
      </c>
      <c r="I394" s="10">
        <f>VLOOKUP(C394,away!$B$2:$E$405,3,FALSE)</f>
        <v>1.2571000000000001</v>
      </c>
      <c r="J394" s="10">
        <f>VLOOKUP(B394,home!$B$2:$E$405,4,FALSE)</f>
        <v>2.0114000000000001</v>
      </c>
      <c r="K394" s="12">
        <f t="shared" si="614"/>
        <v>0.73951911607500009</v>
      </c>
      <c r="L394" s="12">
        <f t="shared" si="615"/>
        <v>3.0170431176080004</v>
      </c>
      <c r="M394" s="13">
        <f t="shared" si="616"/>
        <v>2.3363922177474371E-2</v>
      </c>
      <c r="N394" s="13">
        <f t="shared" si="617"/>
        <v>1.7278067076730939E-2</v>
      </c>
      <c r="O394" s="13">
        <f t="shared" si="618"/>
        <v>7.0489960605877977E-2</v>
      </c>
      <c r="P394" s="13">
        <f t="shared" si="619"/>
        <v>5.2128673359420466E-2</v>
      </c>
      <c r="Q394" s="13">
        <f t="shared" si="620"/>
        <v>6.3887304460343106E-3</v>
      </c>
      <c r="R394" s="13">
        <f t="shared" si="621"/>
        <v>0.10633562525321165</v>
      </c>
      <c r="S394" s="13">
        <f t="shared" si="622"/>
        <v>2.9076866520650495E-2</v>
      </c>
      <c r="T394" s="13">
        <f t="shared" si="623"/>
        <v>1.9275075222460508E-2</v>
      </c>
      <c r="U394" s="13">
        <f t="shared" si="624"/>
        <v>7.8637227594537534E-2</v>
      </c>
      <c r="V394" s="13">
        <f t="shared" si="625"/>
        <v>7.2083524792188282E-3</v>
      </c>
      <c r="W394" s="13">
        <f t="shared" si="626"/>
        <v>1.5748627640975786E-3</v>
      </c>
      <c r="X394" s="13">
        <f t="shared" si="627"/>
        <v>4.7514288635977118E-3</v>
      </c>
      <c r="Y394" s="13">
        <f t="shared" si="628"/>
        <v>7.1676328758607409E-3</v>
      </c>
      <c r="Z394" s="13">
        <f t="shared" si="629"/>
        <v>0.10693972210891521</v>
      </c>
      <c r="AA394" s="13">
        <f t="shared" si="630"/>
        <v>7.9083968767291124E-2</v>
      </c>
      <c r="AB394" s="13">
        <f t="shared" si="631"/>
        <v>2.9242053339245015E-2</v>
      </c>
      <c r="AC394" s="13">
        <f t="shared" si="632"/>
        <v>1.0051872096710887E-3</v>
      </c>
      <c r="AD394" s="13">
        <f t="shared" si="633"/>
        <v>2.9116027981121814E-4</v>
      </c>
      <c r="AE394" s="13">
        <f t="shared" si="634"/>
        <v>8.7844311832525543E-4</v>
      </c>
      <c r="AF394" s="13">
        <f t="shared" si="635"/>
        <v>1.3251503821766612E-3</v>
      </c>
      <c r="AG394" s="13">
        <f t="shared" si="636"/>
        <v>1.3326786134472356E-3</v>
      </c>
      <c r="AH394" s="13">
        <f t="shared" si="637"/>
        <v>8.0660438146903685E-2</v>
      </c>
      <c r="AI394" s="13">
        <f t="shared" si="638"/>
        <v>5.9649935920620435E-2</v>
      </c>
      <c r="AJ394" s="13">
        <f t="shared" si="639"/>
        <v>2.2056133942973805E-2</v>
      </c>
      <c r="AK394" s="13">
        <f t="shared" si="640"/>
        <v>5.4369775591799332E-3</v>
      </c>
      <c r="AL394" s="13">
        <f t="shared" si="641"/>
        <v>8.9709382388767736E-5</v>
      </c>
      <c r="AM394" s="13">
        <f t="shared" si="642"/>
        <v>4.3063718552428364E-5</v>
      </c>
      <c r="AN394" s="13">
        <f t="shared" si="643"/>
        <v>1.2992509567721198E-4</v>
      </c>
      <c r="AO394" s="13">
        <f t="shared" si="644"/>
        <v>1.959948078587467E-4</v>
      </c>
      <c r="AP394" s="13">
        <f t="shared" si="645"/>
        <v>1.9710826204571137E-4</v>
      </c>
      <c r="AQ394" s="13">
        <f t="shared" si="646"/>
        <v>1.4867103135717195E-4</v>
      </c>
      <c r="AR394" s="13">
        <f t="shared" si="647"/>
        <v>4.8671203954872302E-2</v>
      </c>
      <c r="AS394" s="13">
        <f t="shared" si="648"/>
        <v>3.5993285727013213E-2</v>
      </c>
      <c r="AT394" s="13">
        <f t="shared" si="649"/>
        <v>1.330886142273786E-2</v>
      </c>
      <c r="AU394" s="13">
        <f t="shared" si="650"/>
        <v>3.2807191451025915E-3</v>
      </c>
      <c r="AV394" s="13">
        <f t="shared" si="651"/>
        <v>6.0653863056914952E-4</v>
      </c>
      <c r="AW394" s="13">
        <f t="shared" si="652"/>
        <v>5.5598911293622864E-6</v>
      </c>
      <c r="AX394" s="13">
        <f t="shared" si="653"/>
        <v>5.3077405131323979E-6</v>
      </c>
      <c r="AY394" s="13">
        <f t="shared" si="654"/>
        <v>1.601368198519526E-5</v>
      </c>
      <c r="AZ394" s="13">
        <f t="shared" si="655"/>
        <v>2.4156984510498293E-5</v>
      </c>
      <c r="BA394" s="13">
        <f t="shared" si="656"/>
        <v>2.4294221286520647E-5</v>
      </c>
      <c r="BB394" s="13">
        <f t="shared" si="657"/>
        <v>1.8324178282535723E-5</v>
      </c>
      <c r="BC394" s="13">
        <f t="shared" si="658"/>
        <v>1.1056967194629276E-5</v>
      </c>
      <c r="BD394" s="13">
        <f t="shared" si="659"/>
        <v>2.4473853486290477E-2</v>
      </c>
      <c r="BE394" s="13">
        <f t="shared" si="660"/>
        <v>1.8098882497130594E-2</v>
      </c>
      <c r="BF394" s="13">
        <f t="shared" si="661"/>
        <v>6.6922347931116519E-3</v>
      </c>
      <c r="BG394" s="13">
        <f t="shared" si="662"/>
        <v>1.6496785195894304E-3</v>
      </c>
      <c r="BH394" s="13">
        <f t="shared" si="663"/>
        <v>3.0499220015367252E-4</v>
      </c>
      <c r="BI394" s="13">
        <f t="shared" si="664"/>
        <v>4.5109512453482709E-5</v>
      </c>
      <c r="BJ394" s="14">
        <f t="shared" si="665"/>
        <v>6.107714633180595E-2</v>
      </c>
      <c r="BK394" s="14">
        <f t="shared" si="666"/>
        <v>0.11288872481080922</v>
      </c>
      <c r="BL394" s="14">
        <f t="shared" si="667"/>
        <v>0.68471768101886565</v>
      </c>
      <c r="BM394" s="14">
        <f t="shared" si="668"/>
        <v>0.68962784156079038</v>
      </c>
      <c r="BN394" s="14">
        <f t="shared" si="669"/>
        <v>0.27598497891874968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1.5163</v>
      </c>
      <c r="F395" s="10">
        <f>VLOOKUP(B395,home!$B$2:$E$405,3,FALSE)</f>
        <v>1.5387999999999999</v>
      </c>
      <c r="G395" s="10">
        <f>VLOOKUP(C395,away!$B$2:$E$405,4,FALSE)</f>
        <v>1.0192000000000001</v>
      </c>
      <c r="H395" s="10">
        <f>VLOOKUP(A395,away!$A$2:$E$405,3,FALSE)</f>
        <v>1.0435000000000001</v>
      </c>
      <c r="I395" s="10">
        <f>VLOOKUP(C395,away!$B$2:$E$405,3,FALSE)</f>
        <v>0.87119999999999997</v>
      </c>
      <c r="J395" s="10">
        <f>VLOOKUP(B395,home!$B$2:$E$405,4,FALSE)</f>
        <v>1.1180000000000001</v>
      </c>
      <c r="K395" s="12">
        <f t="shared" si="614"/>
        <v>2.3780814628480003</v>
      </c>
      <c r="L395" s="12">
        <f t="shared" si="615"/>
        <v>1.0163706696000001</v>
      </c>
      <c r="M395" s="13">
        <f t="shared" si="616"/>
        <v>3.3558934988122201E-2</v>
      </c>
      <c r="N395" s="13">
        <f t="shared" si="617"/>
        <v>7.9805881208174584E-2</v>
      </c>
      <c r="O395" s="13">
        <f t="shared" si="618"/>
        <v>3.4108317224940635E-2</v>
      </c>
      <c r="P395" s="13">
        <f t="shared" si="619"/>
        <v>8.1112356921570469E-2</v>
      </c>
      <c r="Q395" s="13">
        <f t="shared" si="620"/>
        <v>9.4892443363704795E-2</v>
      </c>
      <c r="R395" s="13">
        <f t="shared" si="621"/>
        <v>1.7333346608421063E-2</v>
      </c>
      <c r="S395" s="13">
        <f t="shared" si="622"/>
        <v>4.9012390051270088E-2</v>
      </c>
      <c r="T395" s="13">
        <f t="shared" si="623"/>
        <v>9.6445896201548725E-2</v>
      </c>
      <c r="U395" s="13">
        <f t="shared" si="624"/>
        <v>4.1220110258605391E-2</v>
      </c>
      <c r="V395" s="13">
        <f t="shared" si="625"/>
        <v>1.3162616343870321E-2</v>
      </c>
      <c r="W395" s="13">
        <f t="shared" si="626"/>
        <v>7.5220653509193366E-2</v>
      </c>
      <c r="X395" s="13">
        <f t="shared" si="627"/>
        <v>7.6452065974888461E-2</v>
      </c>
      <c r="Y395" s="13">
        <f t="shared" si="628"/>
        <v>3.8851818743600386E-2</v>
      </c>
      <c r="Z395" s="13">
        <f t="shared" si="629"/>
        <v>5.8723683662699373E-3</v>
      </c>
      <c r="AA395" s="13">
        <f t="shared" si="630"/>
        <v>1.3964970354841533E-2</v>
      </c>
      <c r="AB395" s="13">
        <f t="shared" si="631"/>
        <v>1.6604918565035258E-2</v>
      </c>
      <c r="AC395" s="13">
        <f t="shared" si="632"/>
        <v>1.9883878080524399E-3</v>
      </c>
      <c r="AD395" s="13">
        <f t="shared" si="633"/>
        <v>4.4720210433381286E-2</v>
      </c>
      <c r="AE395" s="13">
        <f t="shared" si="634"/>
        <v>4.545231022282864E-2</v>
      </c>
      <c r="AF395" s="13">
        <f t="shared" si="635"/>
        <v>2.3098197488021638E-2</v>
      </c>
      <c r="AG395" s="13">
        <f t="shared" si="636"/>
        <v>7.8254434824845329E-3</v>
      </c>
      <c r="AH395" s="13">
        <f t="shared" si="637"/>
        <v>1.4921257421409084E-3</v>
      </c>
      <c r="AI395" s="13">
        <f t="shared" si="638"/>
        <v>3.5483965676236092E-3</v>
      </c>
      <c r="AJ395" s="13">
        <f t="shared" si="639"/>
        <v>4.2191880501495881E-3</v>
      </c>
      <c r="AK395" s="13">
        <f t="shared" si="640"/>
        <v>3.344524296776845E-3</v>
      </c>
      <c r="AL395" s="13">
        <f t="shared" si="641"/>
        <v>1.9223830749376636E-4</v>
      </c>
      <c r="AM395" s="13">
        <f t="shared" si="642"/>
        <v>2.1269660689257164E-2</v>
      </c>
      <c r="AN395" s="13">
        <f t="shared" si="643"/>
        <v>2.1617859276905103E-2</v>
      </c>
      <c r="AO395" s="13">
        <f t="shared" si="644"/>
        <v>1.0985879054293306E-2</v>
      </c>
      <c r="AP395" s="13">
        <f t="shared" si="645"/>
        <v>3.7219084168522349E-3</v>
      </c>
      <c r="AQ395" s="13">
        <f t="shared" si="646"/>
        <v>9.4570963745649534E-4</v>
      </c>
      <c r="AR395" s="13">
        <f t="shared" si="647"/>
        <v>3.0331056793343048E-4</v>
      </c>
      <c r="AS395" s="13">
        <f t="shared" si="648"/>
        <v>7.2129723908839012E-4</v>
      </c>
      <c r="AT395" s="13">
        <f t="shared" si="649"/>
        <v>8.5765179673977145E-4</v>
      </c>
      <c r="AU395" s="13">
        <f t="shared" si="650"/>
        <v>6.7985527980171049E-4</v>
      </c>
      <c r="AV395" s="13">
        <f t="shared" si="651"/>
        <v>4.0418780957894704E-4</v>
      </c>
      <c r="AW395" s="13">
        <f t="shared" si="652"/>
        <v>1.2906731774804787E-5</v>
      </c>
      <c r="AX395" s="13">
        <f t="shared" si="653"/>
        <v>8.4301643010315421E-3</v>
      </c>
      <c r="AY395" s="13">
        <f t="shared" si="654"/>
        <v>8.5681717354774457E-3</v>
      </c>
      <c r="AZ395" s="13">
        <f t="shared" si="655"/>
        <v>4.3542192220175028E-3</v>
      </c>
      <c r="BA395" s="13">
        <f t="shared" si="656"/>
        <v>1.4751669020890406E-3</v>
      </c>
      <c r="BB395" s="13">
        <f t="shared" si="657"/>
        <v>3.748290930119989E-4</v>
      </c>
      <c r="BC395" s="13">
        <f t="shared" si="658"/>
        <v>7.6193059250033232E-5</v>
      </c>
      <c r="BD395" s="13">
        <f t="shared" si="659"/>
        <v>5.1379327504542824E-5</v>
      </c>
      <c r="BE395" s="13">
        <f t="shared" si="660"/>
        <v>1.2218422631214969E-4</v>
      </c>
      <c r="BF395" s="13">
        <f t="shared" si="661"/>
        <v>1.4528202182267406E-4</v>
      </c>
      <c r="BG395" s="13">
        <f t="shared" si="662"/>
        <v>1.1516416099385995E-4</v>
      </c>
      <c r="BH395" s="13">
        <f t="shared" si="663"/>
        <v>6.8467439110985265E-5</v>
      </c>
      <c r="BI395" s="13">
        <f t="shared" si="664"/>
        <v>3.2564229551701658E-5</v>
      </c>
      <c r="BJ395" s="14">
        <f t="shared" si="665"/>
        <v>0.66458468201546816</v>
      </c>
      <c r="BK395" s="14">
        <f t="shared" si="666"/>
        <v>0.18759509615585671</v>
      </c>
      <c r="BL395" s="14">
        <f t="shared" si="667"/>
        <v>0.13933724176697301</v>
      </c>
      <c r="BM395" s="14">
        <f t="shared" si="668"/>
        <v>0.64802284298593149</v>
      </c>
      <c r="BN395" s="14">
        <f t="shared" si="669"/>
        <v>0.34081128031493374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1.5163</v>
      </c>
      <c r="F396" s="10">
        <f>VLOOKUP(B396,home!$B$2:$E$405,3,FALSE)</f>
        <v>0.82440000000000002</v>
      </c>
      <c r="G396" s="10">
        <f>VLOOKUP(C396,away!$B$2:$E$405,4,FALSE)</f>
        <v>0.76939999999999997</v>
      </c>
      <c r="H396" s="10">
        <f>VLOOKUP(A396,away!$A$2:$E$405,3,FALSE)</f>
        <v>1.0435000000000001</v>
      </c>
      <c r="I396" s="10">
        <f>VLOOKUP(C396,away!$B$2:$E$405,3,FALSE)</f>
        <v>0.63890000000000002</v>
      </c>
      <c r="J396" s="10">
        <f>VLOOKUP(B396,home!$B$2:$E$405,4,FALSE)</f>
        <v>0.95830000000000004</v>
      </c>
      <c r="K396" s="12">
        <f t="shared" si="614"/>
        <v>0.9617790217679999</v>
      </c>
      <c r="L396" s="12">
        <f t="shared" si="615"/>
        <v>0.63889108734500011</v>
      </c>
      <c r="M396" s="13">
        <f t="shared" si="616"/>
        <v>0.20176127061837493</v>
      </c>
      <c r="N396" s="13">
        <f t="shared" si="617"/>
        <v>0.19404975748600933</v>
      </c>
      <c r="O396" s="13">
        <f t="shared" si="618"/>
        <v>0.12890347756948239</v>
      </c>
      <c r="P396" s="13">
        <f t="shared" si="619"/>
        <v>0.12397666055927006</v>
      </c>
      <c r="Q396" s="13">
        <f t="shared" si="620"/>
        <v>9.3316492964605841E-2</v>
      </c>
      <c r="R396" s="13">
        <f t="shared" si="621"/>
        <v>4.117764147345921E-2</v>
      </c>
      <c r="S396" s="13">
        <f t="shared" si="622"/>
        <v>1.9045048036623369E-2</v>
      </c>
      <c r="T396" s="13">
        <f t="shared" si="623"/>
        <v>5.9619075657379075E-2</v>
      </c>
      <c r="U396" s="13">
        <f t="shared" si="624"/>
        <v>3.9603791735057015E-2</v>
      </c>
      <c r="V396" s="13">
        <f t="shared" si="625"/>
        <v>1.3002944015826359E-3</v>
      </c>
      <c r="W396" s="13">
        <f t="shared" si="626"/>
        <v>2.991661510610635E-2</v>
      </c>
      <c r="X396" s="13">
        <f t="shared" si="627"/>
        <v>1.9113458754822142E-2</v>
      </c>
      <c r="Y396" s="13">
        <f t="shared" si="628"/>
        <v>6.1057092233960638E-3</v>
      </c>
      <c r="Z396" s="13">
        <f t="shared" si="629"/>
        <v>8.7693427117603098E-3</v>
      </c>
      <c r="AA396" s="13">
        <f t="shared" si="630"/>
        <v>8.43416985486517E-3</v>
      </c>
      <c r="AB396" s="13">
        <f t="shared" si="631"/>
        <v>4.0559038162186886E-3</v>
      </c>
      <c r="AC396" s="13">
        <f t="shared" si="632"/>
        <v>4.9937160002899534E-5</v>
      </c>
      <c r="AD396" s="13">
        <f t="shared" si="633"/>
        <v>7.1932932028401821E-3</v>
      </c>
      <c r="AE396" s="13">
        <f t="shared" si="634"/>
        <v>4.5957309159539621E-3</v>
      </c>
      <c r="AF396" s="13">
        <f t="shared" si="635"/>
        <v>1.46808576101943E-3</v>
      </c>
      <c r="AG396" s="13">
        <f t="shared" si="636"/>
        <v>3.1264896939113855E-4</v>
      </c>
      <c r="AH396" s="13">
        <f t="shared" si="637"/>
        <v>1.4006637251043738E-3</v>
      </c>
      <c r="AI396" s="13">
        <f t="shared" si="638"/>
        <v>1.3471289873568072E-3</v>
      </c>
      <c r="AJ396" s="13">
        <f t="shared" si="639"/>
        <v>6.478201998276733E-4</v>
      </c>
      <c r="AK396" s="13">
        <f t="shared" si="640"/>
        <v>2.076866260239366E-4</v>
      </c>
      <c r="AL396" s="13">
        <f t="shared" si="641"/>
        <v>1.2273995531448844E-6</v>
      </c>
      <c r="AM396" s="13">
        <f t="shared" si="642"/>
        <v>1.383671699983607E-3</v>
      </c>
      <c r="AN396" s="13">
        <f t="shared" si="643"/>
        <v>8.8401551693103144E-4</v>
      </c>
      <c r="AO396" s="13">
        <f t="shared" si="644"/>
        <v>2.8239481742095947E-4</v>
      </c>
      <c r="AP396" s="13">
        <f t="shared" si="645"/>
        <v>6.0139843987556534E-5</v>
      </c>
      <c r="AQ396" s="13">
        <f t="shared" si="646"/>
        <v>9.6057025794921638E-6</v>
      </c>
      <c r="AR396" s="13">
        <f t="shared" si="647"/>
        <v>1.7897431406732638E-4</v>
      </c>
      <c r="AS396" s="13">
        <f t="shared" si="648"/>
        <v>1.7213374070527193E-4</v>
      </c>
      <c r="AT396" s="13">
        <f t="shared" si="649"/>
        <v>8.2777310374391495E-5</v>
      </c>
      <c r="AU396" s="13">
        <f t="shared" si="650"/>
        <v>2.6537826865489456E-5</v>
      </c>
      <c r="AV396" s="13">
        <f t="shared" si="651"/>
        <v>6.3808812906347477E-6</v>
      </c>
      <c r="AW396" s="13">
        <f t="shared" si="652"/>
        <v>2.0950075373796268E-8</v>
      </c>
      <c r="AX396" s="13">
        <f t="shared" si="653"/>
        <v>2.217977356763831E-4</v>
      </c>
      <c r="AY396" s="13">
        <f t="shared" si="654"/>
        <v>1.4170459651694333E-4</v>
      </c>
      <c r="AZ396" s="13">
        <f t="shared" si="655"/>
        <v>4.5266901875247209E-5</v>
      </c>
      <c r="BA396" s="13">
        <f t="shared" si="656"/>
        <v>9.6402067199387056E-6</v>
      </c>
      <c r="BB396" s="13">
        <f t="shared" si="657"/>
        <v>1.539760538383054E-6</v>
      </c>
      <c r="BC396" s="13">
        <f t="shared" si="658"/>
        <v>1.9674785692369447E-7</v>
      </c>
      <c r="BD396" s="13">
        <f t="shared" si="659"/>
        <v>1.9057515686883279E-5</v>
      </c>
      <c r="BE396" s="13">
        <f t="shared" si="660"/>
        <v>1.8329118794658908E-5</v>
      </c>
      <c r="BF396" s="13">
        <f t="shared" si="661"/>
        <v>8.8142809720982546E-6</v>
      </c>
      <c r="BG396" s="13">
        <f t="shared" si="662"/>
        <v>2.8257968436443178E-6</v>
      </c>
      <c r="BH396" s="13">
        <f t="shared" si="663"/>
        <v>6.7944803099883339E-7</v>
      </c>
      <c r="BI396" s="13">
        <f t="shared" si="664"/>
        <v>1.3069577251925038E-7</v>
      </c>
      <c r="BJ396" s="14">
        <f t="shared" si="665"/>
        <v>0.41873084157160995</v>
      </c>
      <c r="BK396" s="14">
        <f t="shared" si="666"/>
        <v>0.34627614277192403</v>
      </c>
      <c r="BL396" s="14">
        <f t="shared" si="667"/>
        <v>0.22629492491679912</v>
      </c>
      <c r="BM396" s="14">
        <f t="shared" si="668"/>
        <v>0.21674426765445007</v>
      </c>
      <c r="BN396" s="14">
        <f t="shared" si="669"/>
        <v>0.78318530067120185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1.6234</v>
      </c>
      <c r="F397" s="10">
        <f>VLOOKUP(B397,home!$B$2:$E$405,3,FALSE)</f>
        <v>0.83599999999999997</v>
      </c>
      <c r="G397" s="10">
        <f>VLOOKUP(C397,away!$B$2:$E$405,4,FALSE)</f>
        <v>1.056</v>
      </c>
      <c r="H397" s="10">
        <f>VLOOKUP(A397,away!$A$2:$E$405,3,FALSE)</f>
        <v>1.1247</v>
      </c>
      <c r="I397" s="10">
        <f>VLOOKUP(C397,away!$B$2:$E$405,3,FALSE)</f>
        <v>0.9526</v>
      </c>
      <c r="J397" s="10">
        <f>VLOOKUP(B397,home!$B$2:$E$405,4,FALSE)</f>
        <v>1.3972</v>
      </c>
      <c r="K397" s="12">
        <f t="shared" si="614"/>
        <v>1.4331634944</v>
      </c>
      <c r="L397" s="12">
        <f t="shared" si="615"/>
        <v>1.4969450181840003</v>
      </c>
      <c r="M397" s="13">
        <f t="shared" si="616"/>
        <v>5.3391244208973176E-2</v>
      </c>
      <c r="N397" s="13">
        <f t="shared" si="617"/>
        <v>7.6518382120895748E-2</v>
      </c>
      <c r="O397" s="13">
        <f t="shared" si="618"/>
        <v>7.9923757033267762E-2</v>
      </c>
      <c r="P397" s="13">
        <f t="shared" si="619"/>
        <v>0.11454381091537458</v>
      </c>
      <c r="Q397" s="13">
        <f t="shared" si="620"/>
        <v>5.4831675953108734E-2</v>
      </c>
      <c r="R397" s="13">
        <f t="shared" si="621"/>
        <v>5.9820734962749318E-2</v>
      </c>
      <c r="S397" s="13">
        <f t="shared" si="622"/>
        <v>6.1434626657436257E-2</v>
      </c>
      <c r="T397" s="13">
        <f t="shared" si="623"/>
        <v>8.2080004156685579E-2</v>
      </c>
      <c r="U397" s="13">
        <f t="shared" si="624"/>
        <v>8.5732893556790049E-2</v>
      </c>
      <c r="V397" s="13">
        <f t="shared" si="625"/>
        <v>1.4644424201348616E-2</v>
      </c>
      <c r="W397" s="13">
        <f t="shared" si="626"/>
        <v>2.6194252104255248E-2</v>
      </c>
      <c r="X397" s="13">
        <f t="shared" si="627"/>
        <v>3.9211355192520662E-2</v>
      </c>
      <c r="Y397" s="13">
        <f t="shared" si="628"/>
        <v>2.9348621405843572E-2</v>
      </c>
      <c r="Z397" s="13">
        <f t="shared" si="629"/>
        <v>2.9849450395531014E-2</v>
      </c>
      <c r="AA397" s="13">
        <f t="shared" si="630"/>
        <v>4.2779142634778687E-2</v>
      </c>
      <c r="AB397" s="13">
        <f t="shared" si="631"/>
        <v>3.0654752772947731E-2</v>
      </c>
      <c r="AC397" s="13">
        <f t="shared" si="632"/>
        <v>1.9636039831249803E-3</v>
      </c>
      <c r="AD397" s="13">
        <f t="shared" si="633"/>
        <v>9.3851614697322526E-3</v>
      </c>
      <c r="AE397" s="13">
        <f t="shared" si="634"/>
        <v>1.4049070706968127E-2</v>
      </c>
      <c r="AF397" s="13">
        <f t="shared" si="635"/>
        <v>1.0515343202455354E-2</v>
      </c>
      <c r="AG397" s="13">
        <f t="shared" si="636"/>
        <v>5.2469635404701785E-3</v>
      </c>
      <c r="AH397" s="13">
        <f t="shared" si="637"/>
        <v>1.1170746516280149E-2</v>
      </c>
      <c r="AI397" s="13">
        <f t="shared" si="638"/>
        <v>1.6009506112328684E-2</v>
      </c>
      <c r="AJ397" s="13">
        <f t="shared" si="639"/>
        <v>1.1472119861781571E-2</v>
      </c>
      <c r="AK397" s="13">
        <f t="shared" si="640"/>
        <v>5.4804744630955055E-3</v>
      </c>
      <c r="AL397" s="13">
        <f t="shared" si="641"/>
        <v>1.6850604378157056E-4</v>
      </c>
      <c r="AM397" s="13">
        <f t="shared" si="642"/>
        <v>2.6900941614939433E-3</v>
      </c>
      <c r="AN397" s="13">
        <f t="shared" si="643"/>
        <v>4.0269230534942246E-3</v>
      </c>
      <c r="AO397" s="13">
        <f t="shared" si="644"/>
        <v>3.0140412017692414E-3</v>
      </c>
      <c r="AP397" s="13">
        <f t="shared" si="645"/>
        <v>1.5039513205299276E-3</v>
      </c>
      <c r="AQ397" s="13">
        <f t="shared" si="646"/>
        <v>5.6283310921463104E-4</v>
      </c>
      <c r="AR397" s="13">
        <f t="shared" si="647"/>
        <v>3.3443986693883669E-3</v>
      </c>
      <c r="AS397" s="13">
        <f t="shared" si="648"/>
        <v>4.7930700836873417E-3</v>
      </c>
      <c r="AT397" s="13">
        <f t="shared" si="649"/>
        <v>3.4346265350207266E-3</v>
      </c>
      <c r="AU397" s="13">
        <f t="shared" si="650"/>
        <v>1.6407937889630891E-3</v>
      </c>
      <c r="AV397" s="13">
        <f t="shared" si="651"/>
        <v>5.8788144004503931E-4</v>
      </c>
      <c r="AW397" s="13">
        <f t="shared" si="652"/>
        <v>1.0041869381693568E-5</v>
      </c>
      <c r="AX397" s="13">
        <f t="shared" si="653"/>
        <v>6.4255745812528205E-4</v>
      </c>
      <c r="AY397" s="13">
        <f t="shared" si="654"/>
        <v>9.618731858376155E-4</v>
      </c>
      <c r="AZ397" s="13">
        <f t="shared" si="655"/>
        <v>7.1993563683219581E-4</v>
      </c>
      <c r="BA397" s="13">
        <f t="shared" si="656"/>
        <v>3.592346883230271E-4</v>
      </c>
      <c r="BB397" s="13">
        <f t="shared" si="657"/>
        <v>1.3443864426100941E-4</v>
      </c>
      <c r="BC397" s="13">
        <f t="shared" si="658"/>
        <v>4.0249451755585787E-5</v>
      </c>
      <c r="BD397" s="13">
        <f t="shared" si="659"/>
        <v>8.3439682116035255E-4</v>
      </c>
      <c r="BE397" s="13">
        <f t="shared" si="660"/>
        <v>1.1958270639304226E-3</v>
      </c>
      <c r="BF397" s="13">
        <f t="shared" si="661"/>
        <v>8.569078468203086E-4</v>
      </c>
      <c r="BG397" s="13">
        <f t="shared" si="662"/>
        <v>4.0936301470925773E-4</v>
      </c>
      <c r="BH397" s="13">
        <f t="shared" si="663"/>
        <v>1.4667103215970962E-4</v>
      </c>
      <c r="BI397" s="13">
        <f t="shared" si="664"/>
        <v>4.204071379545285E-5</v>
      </c>
      <c r="BJ397" s="14">
        <f t="shared" si="665"/>
        <v>0.36203696176457217</v>
      </c>
      <c r="BK397" s="14">
        <f t="shared" si="666"/>
        <v>0.24710808919587682</v>
      </c>
      <c r="BL397" s="14">
        <f t="shared" si="667"/>
        <v>0.36033010492369949</v>
      </c>
      <c r="BM397" s="14">
        <f t="shared" si="668"/>
        <v>0.55934316976885423</v>
      </c>
      <c r="BN397" s="14">
        <f t="shared" si="669"/>
        <v>0.43902960519436929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1.6234</v>
      </c>
      <c r="F398" s="10">
        <f>VLOOKUP(B398,home!$B$2:$E$405,3,FALSE)</f>
        <v>0.79200000000000004</v>
      </c>
      <c r="G398" s="10">
        <f>VLOOKUP(C398,away!$B$2:$E$405,4,FALSE)</f>
        <v>1.276</v>
      </c>
      <c r="H398" s="10">
        <f>VLOOKUP(A398,away!$A$2:$E$405,3,FALSE)</f>
        <v>1.1247</v>
      </c>
      <c r="I398" s="10">
        <f>VLOOKUP(C398,away!$B$2:$E$405,3,FALSE)</f>
        <v>1.0797000000000001</v>
      </c>
      <c r="J398" s="10">
        <f>VLOOKUP(B398,home!$B$2:$E$405,4,FALSE)</f>
        <v>0.6351</v>
      </c>
      <c r="K398" s="12">
        <f t="shared" si="614"/>
        <v>1.6405950528000002</v>
      </c>
      <c r="L398" s="12">
        <f t="shared" si="615"/>
        <v>0.77122643850900008</v>
      </c>
      <c r="M398" s="13">
        <f t="shared" si="616"/>
        <v>8.9651845699311061E-2</v>
      </c>
      <c r="N398" s="13">
        <f t="shared" si="617"/>
        <v>0.1470823745286787</v>
      </c>
      <c r="O398" s="13">
        <f t="shared" si="618"/>
        <v>6.914187366443808E-2</v>
      </c>
      <c r="P398" s="13">
        <f t="shared" si="619"/>
        <v>0.11343381587519974</v>
      </c>
      <c r="Q398" s="13">
        <f t="shared" si="620"/>
        <v>0.12065130800291353</v>
      </c>
      <c r="R398" s="13">
        <f t="shared" si="621"/>
        <v>2.6662020489031903E-2</v>
      </c>
      <c r="S398" s="13">
        <f t="shared" si="622"/>
        <v>3.5881108982309541E-2</v>
      </c>
      <c r="T398" s="13">
        <f t="shared" si="623"/>
        <v>9.304947857253941E-2</v>
      </c>
      <c r="U398" s="13">
        <f t="shared" si="624"/>
        <v>4.3741578911957985E-2</v>
      </c>
      <c r="V398" s="13">
        <f t="shared" si="625"/>
        <v>5.0443667549595044E-3</v>
      </c>
      <c r="W398" s="13">
        <f t="shared" si="626"/>
        <v>6.597997967447633E-2</v>
      </c>
      <c r="X398" s="13">
        <f t="shared" si="627"/>
        <v>5.0885504737242591E-2</v>
      </c>
      <c r="Y398" s="13">
        <f t="shared" si="628"/>
        <v>1.9622123295118223E-2</v>
      </c>
      <c r="Z398" s="13">
        <f t="shared" si="629"/>
        <v>6.854151701736688E-3</v>
      </c>
      <c r="AA398" s="13">
        <f t="shared" si="630"/>
        <v>1.1244887373009913E-2</v>
      </c>
      <c r="AB398" s="13">
        <f t="shared" si="631"/>
        <v>9.2241532967266265E-3</v>
      </c>
      <c r="AC398" s="13">
        <f t="shared" si="632"/>
        <v>3.9890545840531194E-4</v>
      </c>
      <c r="AD398" s="13">
        <f t="shared" si="633"/>
        <v>2.7061607059447625E-2</v>
      </c>
      <c r="AE398" s="13">
        <f t="shared" si="634"/>
        <v>2.0870626832787804E-2</v>
      </c>
      <c r="AF398" s="13">
        <f t="shared" si="635"/>
        <v>8.0479896008506541E-3</v>
      </c>
      <c r="AG398" s="13">
        <f t="shared" si="636"/>
        <v>2.0689407856738398E-3</v>
      </c>
      <c r="AH398" s="13">
        <f t="shared" si="637"/>
        <v>1.3215257514826969E-3</v>
      </c>
      <c r="AI398" s="13">
        <f t="shared" si="638"/>
        <v>2.1680886100303148E-3</v>
      </c>
      <c r="AJ398" s="13">
        <f t="shared" si="639"/>
        <v>1.7784777238238818E-3</v>
      </c>
      <c r="AK398" s="13">
        <f t="shared" si="640"/>
        <v>9.72587251740155E-4</v>
      </c>
      <c r="AL398" s="13">
        <f t="shared" si="641"/>
        <v>2.0188928835720784E-5</v>
      </c>
      <c r="AM398" s="13">
        <f t="shared" si="642"/>
        <v>8.8794277325094581E-3</v>
      </c>
      <c r="AN398" s="13">
        <f t="shared" si="643"/>
        <v>6.848049426141316E-3</v>
      </c>
      <c r="AO398" s="13">
        <f t="shared" si="644"/>
        <v>2.6406983848282842E-3</v>
      </c>
      <c r="AP398" s="13">
        <f t="shared" si="645"/>
        <v>6.788588035025289E-4</v>
      </c>
      <c r="AQ398" s="13">
        <f t="shared" si="646"/>
        <v>1.3088846431893409E-4</v>
      </c>
      <c r="AR398" s="13">
        <f t="shared" si="647"/>
        <v>2.0383911974278612E-4</v>
      </c>
      <c r="AS398" s="13">
        <f t="shared" si="648"/>
        <v>3.3441745141712178E-4</v>
      </c>
      <c r="AT398" s="13">
        <f t="shared" si="649"/>
        <v>2.7432180818245716E-4</v>
      </c>
      <c r="AU398" s="13">
        <f t="shared" si="650"/>
        <v>1.5001700045976326E-4</v>
      </c>
      <c r="AV398" s="13">
        <f t="shared" si="651"/>
        <v>6.1529287197545788E-5</v>
      </c>
      <c r="AW398" s="13">
        <f t="shared" si="652"/>
        <v>7.0956810091463069E-7</v>
      </c>
      <c r="AX398" s="13">
        <f t="shared" si="653"/>
        <v>2.4279242016083556E-3</v>
      </c>
      <c r="AY398" s="13">
        <f t="shared" si="654"/>
        <v>1.8724793349762197E-3</v>
      </c>
      <c r="AZ398" s="13">
        <f t="shared" si="655"/>
        <v>7.2205278434770532E-4</v>
      </c>
      <c r="BA398" s="13">
        <f t="shared" si="656"/>
        <v>1.8562206576266263E-4</v>
      </c>
      <c r="BB398" s="13">
        <f t="shared" si="657"/>
        <v>3.5789161171705423E-5</v>
      </c>
      <c r="BC398" s="13">
        <f t="shared" si="658"/>
        <v>5.5203094615357947E-6</v>
      </c>
      <c r="BD398" s="13">
        <f t="shared" si="659"/>
        <v>2.6201019724673076E-5</v>
      </c>
      <c r="BE398" s="13">
        <f t="shared" si="660"/>
        <v>4.2985263338613871E-5</v>
      </c>
      <c r="BF398" s="13">
        <f t="shared" si="661"/>
        <v>3.5260705188317569E-5</v>
      </c>
      <c r="BG398" s="13">
        <f t="shared" si="662"/>
        <v>1.9282846163397697E-5</v>
      </c>
      <c r="BH398" s="13">
        <f t="shared" si="663"/>
        <v>7.9088355048934364E-6</v>
      </c>
      <c r="BI398" s="13">
        <f t="shared" si="664"/>
        <v>2.5950392805474305E-6</v>
      </c>
      <c r="BJ398" s="14">
        <f t="shared" si="665"/>
        <v>0.57974724375835751</v>
      </c>
      <c r="BK398" s="14">
        <f t="shared" si="666"/>
        <v>0.24630271103399709</v>
      </c>
      <c r="BL398" s="14">
        <f t="shared" si="667"/>
        <v>0.16741355144844169</v>
      </c>
      <c r="BM398" s="14">
        <f t="shared" si="668"/>
        <v>0.43182264991608443</v>
      </c>
      <c r="BN398" s="14">
        <f t="shared" si="669"/>
        <v>0.56662323825957306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1.2644</v>
      </c>
      <c r="F399" s="10">
        <f>VLOOKUP(B399,home!$B$2:$E$405,3,FALSE)</f>
        <v>1.1862999999999999</v>
      </c>
      <c r="G399" s="10">
        <f>VLOOKUP(C399,away!$B$2:$E$405,4,FALSE)</f>
        <v>0.88980000000000004</v>
      </c>
      <c r="H399" s="10">
        <f>VLOOKUP(A399,away!$A$2:$E$405,3,FALSE)</f>
        <v>0.96630000000000005</v>
      </c>
      <c r="I399" s="10">
        <f>VLOOKUP(C399,away!$B$2:$E$405,3,FALSE)</f>
        <v>1.1641999999999999</v>
      </c>
      <c r="J399" s="10">
        <f>VLOOKUP(B399,home!$B$2:$E$405,4,FALSE)</f>
        <v>1.1641999999999999</v>
      </c>
      <c r="K399" s="12">
        <f t="shared" si="614"/>
        <v>1.334662379256</v>
      </c>
      <c r="L399" s="12">
        <f t="shared" si="615"/>
        <v>1.3096859527319999</v>
      </c>
      <c r="M399" s="13">
        <f t="shared" si="616"/>
        <v>7.1051640737589752E-2</v>
      </c>
      <c r="N399" s="13">
        <f t="shared" si="617"/>
        <v>9.4829951876874055E-2</v>
      </c>
      <c r="O399" s="13">
        <f t="shared" si="618"/>
        <v>9.3055335792582031E-2</v>
      </c>
      <c r="P399" s="13">
        <f t="shared" si="619"/>
        <v>0.12419745587139353</v>
      </c>
      <c r="Q399" s="13">
        <f t="shared" si="620"/>
        <v>6.3282984598360376E-2</v>
      </c>
      <c r="R399" s="13">
        <f t="shared" si="621"/>
        <v>6.0936633057151995E-2</v>
      </c>
      <c r="S399" s="13">
        <f t="shared" si="622"/>
        <v>5.4273933313851587E-2</v>
      </c>
      <c r="T399" s="13">
        <f t="shared" si="623"/>
        <v>8.2880835975428085E-2</v>
      </c>
      <c r="U399" s="13">
        <f t="shared" si="624"/>
        <v>8.1329831659908286E-2</v>
      </c>
      <c r="V399" s="13">
        <f t="shared" si="625"/>
        <v>1.0541135007562789E-2</v>
      </c>
      <c r="W399" s="13">
        <f t="shared" si="626"/>
        <v>2.8153806263489477E-2</v>
      </c>
      <c r="X399" s="13">
        <f t="shared" si="627"/>
        <v>3.6872644579230368E-2</v>
      </c>
      <c r="Y399" s="13">
        <f t="shared" si="628"/>
        <v>2.4145792322748872E-2</v>
      </c>
      <c r="Z399" s="13">
        <f t="shared" si="629"/>
        <v>2.6602617440578798E-2</v>
      </c>
      <c r="AA399" s="13">
        <f t="shared" si="630"/>
        <v>3.5505512687680055E-2</v>
      </c>
      <c r="AB399" s="13">
        <f t="shared" si="631"/>
        <v>2.369393602022158E-2</v>
      </c>
      <c r="AC399" s="13">
        <f t="shared" si="632"/>
        <v>1.1516114690891662E-3</v>
      </c>
      <c r="AD399" s="13">
        <f t="shared" si="633"/>
        <v>9.3939565131853382E-3</v>
      </c>
      <c r="AE399" s="13">
        <f t="shared" si="634"/>
        <v>1.2303132885894118E-2</v>
      </c>
      <c r="AF399" s="13">
        <f t="shared" si="635"/>
        <v>8.0566201576253195E-3</v>
      </c>
      <c r="AG399" s="13">
        <f t="shared" si="636"/>
        <v>3.5172140823131171E-3</v>
      </c>
      <c r="AH399" s="13">
        <f t="shared" si="637"/>
        <v>8.7102685919573444E-3</v>
      </c>
      <c r="AI399" s="13">
        <f t="shared" si="638"/>
        <v>1.1625267802900597E-2</v>
      </c>
      <c r="AJ399" s="13">
        <f t="shared" si="639"/>
        <v>7.7579037926537421E-3</v>
      </c>
      <c r="AK399" s="13">
        <f t="shared" si="640"/>
        <v>3.4513941113141293E-3</v>
      </c>
      <c r="AL399" s="13">
        <f t="shared" si="641"/>
        <v>8.0520147390501505E-5</v>
      </c>
      <c r="AM399" s="13">
        <f t="shared" si="642"/>
        <v>2.5075520701030676E-3</v>
      </c>
      <c r="AN399" s="13">
        <f t="shared" si="643"/>
        <v>3.2841057219580353E-3</v>
      </c>
      <c r="AO399" s="13">
        <f t="shared" si="644"/>
        <v>2.1505735656676111E-3</v>
      </c>
      <c r="AP399" s="13">
        <f t="shared" si="645"/>
        <v>9.3885866309054644E-4</v>
      </c>
      <c r="AQ399" s="13">
        <f t="shared" si="646"/>
        <v>3.0740250066260872E-4</v>
      </c>
      <c r="AR399" s="13">
        <f t="shared" si="647"/>
        <v>2.2815432838818521E-3</v>
      </c>
      <c r="AS399" s="13">
        <f t="shared" si="648"/>
        <v>3.0450899876412994E-3</v>
      </c>
      <c r="AT399" s="13">
        <f t="shared" si="649"/>
        <v>2.0320835239769804E-3</v>
      </c>
      <c r="AU399" s="13">
        <f t="shared" si="650"/>
        <v>9.0404847698601098E-4</v>
      </c>
      <c r="AV399" s="13">
        <f t="shared" si="651"/>
        <v>3.0164987281422825E-4</v>
      </c>
      <c r="AW399" s="13">
        <f t="shared" si="652"/>
        <v>3.9096749242582986E-6</v>
      </c>
      <c r="AX399" s="13">
        <f t="shared" si="653"/>
        <v>5.5778923533201131E-4</v>
      </c>
      <c r="AY399" s="13">
        <f t="shared" si="654"/>
        <v>7.3052872609945913E-4</v>
      </c>
      <c r="AZ399" s="13">
        <f t="shared" si="655"/>
        <v>4.7838160531983224E-4</v>
      </c>
      <c r="BA399" s="13">
        <f t="shared" si="656"/>
        <v>2.0884322284425599E-4</v>
      </c>
      <c r="BB399" s="13">
        <f t="shared" si="657"/>
        <v>6.8379758820600245E-5</v>
      </c>
      <c r="BC399" s="13">
        <f t="shared" si="658"/>
        <v>1.7911201915708422E-5</v>
      </c>
      <c r="BD399" s="13">
        <f t="shared" si="659"/>
        <v>4.9801753157501611E-4</v>
      </c>
      <c r="BE399" s="13">
        <f t="shared" si="660"/>
        <v>6.6468526360311106E-4</v>
      </c>
      <c r="BF399" s="13">
        <f t="shared" si="661"/>
        <v>4.4356520768846494E-4</v>
      </c>
      <c r="BG399" s="13">
        <f t="shared" si="662"/>
        <v>1.9733659848288941E-4</v>
      </c>
      <c r="BH399" s="13">
        <f t="shared" si="663"/>
        <v>6.5844433511364801E-5</v>
      </c>
      <c r="BI399" s="13">
        <f t="shared" si="664"/>
        <v>1.7576017658208326E-5</v>
      </c>
      <c r="BJ399" s="14">
        <f t="shared" si="665"/>
        <v>0.37468726552696296</v>
      </c>
      <c r="BK399" s="14">
        <f t="shared" si="666"/>
        <v>0.26202682527297677</v>
      </c>
      <c r="BL399" s="14">
        <f t="shared" si="667"/>
        <v>0.33651752371418919</v>
      </c>
      <c r="BM399" s="14">
        <f t="shared" si="668"/>
        <v>0.49175361096958065</v>
      </c>
      <c r="BN399" s="14">
        <f t="shared" si="669"/>
        <v>0.50735400193395175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1.2644</v>
      </c>
      <c r="F400" s="10">
        <f>VLOOKUP(B400,home!$B$2:$E$405,3,FALSE)</f>
        <v>0.67789999999999995</v>
      </c>
      <c r="G400" s="10">
        <f>VLOOKUP(C400,away!$B$2:$E$405,4,FALSE)</f>
        <v>0.69199999999999995</v>
      </c>
      <c r="H400" s="10">
        <f>VLOOKUP(A400,away!$A$2:$E$405,3,FALSE)</f>
        <v>0.96630000000000005</v>
      </c>
      <c r="I400" s="10">
        <f>VLOOKUP(C400,away!$B$2:$E$405,3,FALSE)</f>
        <v>0.3881</v>
      </c>
      <c r="J400" s="10">
        <f>VLOOKUP(B400,home!$B$2:$E$405,4,FALSE)</f>
        <v>0.73919999999999997</v>
      </c>
      <c r="K400" s="12">
        <f t="shared" si="614"/>
        <v>0.59313863791999988</v>
      </c>
      <c r="L400" s="12">
        <f t="shared" si="615"/>
        <v>0.27721554537600002</v>
      </c>
      <c r="M400" s="13">
        <f t="shared" si="616"/>
        <v>0.41880318988181764</v>
      </c>
      <c r="N400" s="13">
        <f t="shared" si="617"/>
        <v>0.24840835360305238</v>
      </c>
      <c r="O400" s="13">
        <f t="shared" si="618"/>
        <v>0.11609875468829657</v>
      </c>
      <c r="P400" s="13">
        <f t="shared" si="619"/>
        <v>6.8862657220024423E-2</v>
      </c>
      <c r="Q400" s="13">
        <f t="shared" si="620"/>
        <v>7.3670296252032086E-2</v>
      </c>
      <c r="R400" s="13">
        <f t="shared" si="621"/>
        <v>1.6092189799195283E-2</v>
      </c>
      <c r="S400" s="13">
        <f t="shared" si="622"/>
        <v>2.8307243557175077E-3</v>
      </c>
      <c r="T400" s="13">
        <f t="shared" si="623"/>
        <v>2.0422551353518566E-2</v>
      </c>
      <c r="U400" s="13">
        <f t="shared" si="624"/>
        <v>9.5448995386448066E-3</v>
      </c>
      <c r="V400" s="13">
        <f t="shared" si="625"/>
        <v>5.1716469348222997E-5</v>
      </c>
      <c r="W400" s="13">
        <f t="shared" si="626"/>
        <v>1.4565566391364399E-2</v>
      </c>
      <c r="X400" s="13">
        <f t="shared" si="627"/>
        <v>4.0378014308924187E-3</v>
      </c>
      <c r="Y400" s="13">
        <f t="shared" si="628"/>
        <v>5.5967066289241746E-4</v>
      </c>
      <c r="Z400" s="13">
        <f t="shared" si="629"/>
        <v>1.4870017238260086E-3</v>
      </c>
      <c r="AA400" s="13">
        <f t="shared" si="630"/>
        <v>8.8199817705485054E-4</v>
      </c>
      <c r="AB400" s="13">
        <f t="shared" si="631"/>
        <v>2.6157359869311843E-4</v>
      </c>
      <c r="AC400" s="13">
        <f t="shared" si="632"/>
        <v>5.314748053795796E-7</v>
      </c>
      <c r="AD400" s="13">
        <f t="shared" si="633"/>
        <v>2.1598500524768012E-3</v>
      </c>
      <c r="AE400" s="13">
        <f t="shared" si="634"/>
        <v>5.987440102277387E-4</v>
      </c>
      <c r="AF400" s="13">
        <f t="shared" si="635"/>
        <v>8.2990573667947947E-5</v>
      </c>
      <c r="AG400" s="13">
        <f t="shared" si="636"/>
        <v>7.6687590468091003E-6</v>
      </c>
      <c r="AH400" s="13">
        <f t="shared" si="637"/>
        <v>1.0305499846136976E-4</v>
      </c>
      <c r="AI400" s="13">
        <f t="shared" si="638"/>
        <v>6.1125901418224537E-5</v>
      </c>
      <c r="AJ400" s="13">
        <f t="shared" si="639"/>
        <v>1.8128066954418945E-5</v>
      </c>
      <c r="AK400" s="13">
        <f t="shared" si="640"/>
        <v>3.5841523138222056E-6</v>
      </c>
      <c r="AL400" s="13">
        <f t="shared" si="641"/>
        <v>3.4955576488575481E-9</v>
      </c>
      <c r="AM400" s="13">
        <f t="shared" si="642"/>
        <v>2.5621810364750606E-4</v>
      </c>
      <c r="AN400" s="13">
        <f t="shared" si="643"/>
        <v>7.1027641337847896E-5</v>
      </c>
      <c r="AO400" s="13">
        <f t="shared" si="644"/>
        <v>9.8449831651212108E-6</v>
      </c>
      <c r="AP400" s="13">
        <f t="shared" si="645"/>
        <v>9.0972745911220532E-7</v>
      </c>
      <c r="AQ400" s="13">
        <f t="shared" si="646"/>
        <v>6.304764843032817E-8</v>
      </c>
      <c r="AR400" s="13">
        <f t="shared" si="647"/>
        <v>5.7136895204382931E-6</v>
      </c>
      <c r="AS400" s="13">
        <f t="shared" si="648"/>
        <v>3.3890100196505464E-6</v>
      </c>
      <c r="AT400" s="13">
        <f t="shared" si="649"/>
        <v>1.0050763934763785E-6</v>
      </c>
      <c r="AU400" s="13">
        <f t="shared" si="650"/>
        <v>1.9871654767737504E-7</v>
      </c>
      <c r="AV400" s="13">
        <f t="shared" si="651"/>
        <v>2.9466615605380729E-8</v>
      </c>
      <c r="AW400" s="13">
        <f t="shared" si="652"/>
        <v>1.5965692635963631E-11</v>
      </c>
      <c r="AX400" s="13">
        <f t="shared" si="653"/>
        <v>2.5328809501321178E-5</v>
      </c>
      <c r="AY400" s="13">
        <f t="shared" si="654"/>
        <v>7.0215397396335619E-6</v>
      </c>
      <c r="AZ400" s="13">
        <f t="shared" si="655"/>
        <v>9.7323998415088732E-7</v>
      </c>
      <c r="BA400" s="13">
        <f t="shared" si="656"/>
        <v>8.993241766270597E-8</v>
      </c>
      <c r="BB400" s="13">
        <f t="shared" si="657"/>
        <v>6.232666052337311E-9</v>
      </c>
      <c r="BC400" s="13">
        <f t="shared" si="658"/>
        <v>3.4555838376903385E-10</v>
      </c>
      <c r="BD400" s="13">
        <f t="shared" si="659"/>
        <v>2.6398725941957277E-7</v>
      </c>
      <c r="BE400" s="13">
        <f t="shared" si="660"/>
        <v>1.5658104348035904E-7</v>
      </c>
      <c r="BF400" s="13">
        <f t="shared" si="661"/>
        <v>4.6437133427016222E-8</v>
      </c>
      <c r="BG400" s="13">
        <f t="shared" si="662"/>
        <v>9.1812193566032348E-9</v>
      </c>
      <c r="BH400" s="13">
        <f t="shared" si="663"/>
        <v>1.3614339859050948E-9</v>
      </c>
      <c r="BI400" s="13">
        <f t="shared" si="664"/>
        <v>1.6150382000354886E-10</v>
      </c>
      <c r="BJ400" s="14">
        <f t="shared" si="665"/>
        <v>0.36488497669229691</v>
      </c>
      <c r="BK400" s="14">
        <f t="shared" si="666"/>
        <v>0.49055584443701045</v>
      </c>
      <c r="BL400" s="14">
        <f t="shared" si="667"/>
        <v>0.14307612258972277</v>
      </c>
      <c r="BM400" s="14">
        <f t="shared" si="668"/>
        <v>5.8061482474663709E-2</v>
      </c>
      <c r="BN400" s="14">
        <f t="shared" si="669"/>
        <v>0.94193544144441832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1.2644</v>
      </c>
      <c r="F401" s="10">
        <f>VLOOKUP(B401,home!$B$2:$E$405,3,FALSE)</f>
        <v>0.56489999999999996</v>
      </c>
      <c r="G401" s="10">
        <f>VLOOKUP(C401,away!$B$2:$E$405,4,FALSE)</f>
        <v>1.3841000000000001</v>
      </c>
      <c r="H401" s="10">
        <f>VLOOKUP(A401,away!$A$2:$E$405,3,FALSE)</f>
        <v>0.96630000000000005</v>
      </c>
      <c r="I401" s="10">
        <f>VLOOKUP(C401,away!$B$2:$E$405,3,FALSE)</f>
        <v>0.12939999999999999</v>
      </c>
      <c r="J401" s="10">
        <f>VLOOKUP(B401,home!$B$2:$E$405,4,FALSE)</f>
        <v>1.0348999999999999</v>
      </c>
      <c r="K401" s="12">
        <f t="shared" si="614"/>
        <v>0.98860665699599992</v>
      </c>
      <c r="L401" s="12">
        <f t="shared" si="615"/>
        <v>0.129403088778</v>
      </c>
      <c r="M401" s="13">
        <f t="shared" si="616"/>
        <v>0.32692982100745677</v>
      </c>
      <c r="N401" s="13">
        <f t="shared" si="617"/>
        <v>0.32320499741848252</v>
      </c>
      <c r="O401" s="13">
        <f t="shared" si="618"/>
        <v>4.2305728652003577E-2</v>
      </c>
      <c r="P401" s="13">
        <f t="shared" si="619"/>
        <v>4.1823724974437149E-2</v>
      </c>
      <c r="Q401" s="13">
        <f t="shared" si="620"/>
        <v>0.15976130601114336</v>
      </c>
      <c r="R401" s="13">
        <f t="shared" si="621"/>
        <v>2.7372459802865986E-3</v>
      </c>
      <c r="S401" s="13">
        <f t="shared" si="622"/>
        <v>1.3376142663790985E-3</v>
      </c>
      <c r="T401" s="13">
        <f t="shared" si="623"/>
        <v>2.0673606465049208E-2</v>
      </c>
      <c r="U401" s="13">
        <f t="shared" si="624"/>
        <v>2.7060595979468732E-3</v>
      </c>
      <c r="V401" s="13">
        <f t="shared" si="625"/>
        <v>1.9013258641165663E-5</v>
      </c>
      <c r="W401" s="13">
        <f t="shared" si="626"/>
        <v>5.2647030217663801E-2</v>
      </c>
      <c r="X401" s="13">
        <f t="shared" si="627"/>
        <v>6.8126883251543972E-3</v>
      </c>
      <c r="Y401" s="13">
        <f t="shared" si="628"/>
        <v>4.4079145607839928E-4</v>
      </c>
      <c r="Z401" s="13">
        <f t="shared" si="629"/>
        <v>1.1806936153141679E-4</v>
      </c>
      <c r="AA401" s="13">
        <f t="shared" si="630"/>
        <v>1.1672415679722608E-4</v>
      </c>
      <c r="AB401" s="13">
        <f t="shared" si="631"/>
        <v>5.7697139220991282E-5</v>
      </c>
      <c r="AC401" s="13">
        <f t="shared" si="632"/>
        <v>1.5202140665569162E-7</v>
      </c>
      <c r="AD401" s="13">
        <f t="shared" si="633"/>
        <v>1.3011801136062999E-2</v>
      </c>
      <c r="AE401" s="13">
        <f t="shared" si="634"/>
        <v>1.6837672575716414E-3</v>
      </c>
      <c r="AF401" s="13">
        <f t="shared" si="635"/>
        <v>1.0894234195651634E-4</v>
      </c>
      <c r="AG401" s="13">
        <f t="shared" si="636"/>
        <v>4.6991585159607736E-6</v>
      </c>
      <c r="AH401" s="13">
        <f t="shared" si="637"/>
        <v>3.8196350180529247E-6</v>
      </c>
      <c r="AI401" s="13">
        <f t="shared" si="638"/>
        <v>3.7761166061421584E-6</v>
      </c>
      <c r="AJ401" s="13">
        <f t="shared" si="639"/>
        <v>1.8665470072126396E-6</v>
      </c>
      <c r="AK401" s="13">
        <f t="shared" si="640"/>
        <v>6.1509359897545882E-7</v>
      </c>
      <c r="AL401" s="13">
        <f t="shared" si="641"/>
        <v>7.7791637148324961E-10</v>
      </c>
      <c r="AM401" s="13">
        <f t="shared" si="642"/>
        <v>2.5727106445240003E-3</v>
      </c>
      <c r="AN401" s="13">
        <f t="shared" si="643"/>
        <v>3.3291670393344479E-4</v>
      </c>
      <c r="AO401" s="13">
        <f t="shared" si="644"/>
        <v>2.1540224897389347E-5</v>
      </c>
      <c r="AP401" s="13">
        <f t="shared" si="645"/>
        <v>9.2912387823165328E-7</v>
      </c>
      <c r="AQ401" s="13">
        <f t="shared" si="646"/>
        <v>3.0057874925142563E-8</v>
      </c>
      <c r="AR401" s="13">
        <f t="shared" si="647"/>
        <v>9.8854513868132168E-8</v>
      </c>
      <c r="AS401" s="13">
        <f t="shared" si="648"/>
        <v>9.7728230484138874E-8</v>
      </c>
      <c r="AT401" s="13">
        <f t="shared" si="649"/>
        <v>4.8307389616529539E-8</v>
      </c>
      <c r="AU401" s="13">
        <f t="shared" si="650"/>
        <v>1.5919002319000184E-8</v>
      </c>
      <c r="AV401" s="13">
        <f t="shared" si="651"/>
        <v>3.9344079163245856E-9</v>
      </c>
      <c r="AW401" s="13">
        <f t="shared" si="652"/>
        <v>2.7643853583152887E-12</v>
      </c>
      <c r="AX401" s="13">
        <f t="shared" si="653"/>
        <v>4.2389981161681579E-4</v>
      </c>
      <c r="AY401" s="13">
        <f t="shared" si="654"/>
        <v>5.4853944955628284E-5</v>
      </c>
      <c r="AZ401" s="13">
        <f t="shared" si="655"/>
        <v>3.549134954458346E-6</v>
      </c>
      <c r="BA401" s="13">
        <f t="shared" si="656"/>
        <v>1.5308967519895879E-7</v>
      </c>
      <c r="BB401" s="13">
        <f t="shared" si="657"/>
        <v>4.9525692076915105E-9</v>
      </c>
      <c r="BC401" s="13">
        <f t="shared" si="658"/>
        <v>1.2817555057241888E-10</v>
      </c>
      <c r="BD401" s="13">
        <f t="shared" si="659"/>
        <v>2.1320132390306543E-9</v>
      </c>
      <c r="BE401" s="13">
        <f t="shared" si="660"/>
        <v>2.107722480909309E-9</v>
      </c>
      <c r="BF401" s="13">
        <f t="shared" si="661"/>
        <v>1.0418542378635332E-9</v>
      </c>
      <c r="BG401" s="13">
        <f t="shared" si="662"/>
        <v>3.4332801172379442E-10</v>
      </c>
      <c r="BH401" s="13">
        <f t="shared" si="663"/>
        <v>8.4854089480835952E-11</v>
      </c>
      <c r="BI401" s="13">
        <f t="shared" si="664"/>
        <v>1.6777463546817743E-11</v>
      </c>
      <c r="BJ401" s="14">
        <f t="shared" si="665"/>
        <v>0.58176021760473395</v>
      </c>
      <c r="BK401" s="14">
        <f t="shared" si="666"/>
        <v>0.37016518025119283</v>
      </c>
      <c r="BL401" s="14">
        <f t="shared" si="667"/>
        <v>4.7933803388579388E-2</v>
      </c>
      <c r="BM401" s="14">
        <f t="shared" si="668"/>
        <v>0.10315959262003606</v>
      </c>
      <c r="BN401" s="14">
        <f t="shared" si="669"/>
        <v>0.89676282404380991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1.2644</v>
      </c>
      <c r="F402" s="10">
        <f>VLOOKUP(B402,home!$B$2:$E$405,3,FALSE)</f>
        <v>1.2427999999999999</v>
      </c>
      <c r="G402" s="10">
        <f>VLOOKUP(C402,away!$B$2:$E$405,4,FALSE)</f>
        <v>0.61509999999999998</v>
      </c>
      <c r="H402" s="10">
        <f>VLOOKUP(A402,away!$A$2:$E$405,3,FALSE)</f>
        <v>0.96630000000000005</v>
      </c>
      <c r="I402" s="10">
        <f>VLOOKUP(C402,away!$B$2:$E$405,3,FALSE)</f>
        <v>1.3797999999999999</v>
      </c>
      <c r="J402" s="10">
        <f>VLOOKUP(B402,home!$B$2:$E$405,4,FALSE)</f>
        <v>0.73919999999999997</v>
      </c>
      <c r="K402" s="12">
        <f t="shared" si="614"/>
        <v>0.96656587643199987</v>
      </c>
      <c r="L402" s="12">
        <f t="shared" si="615"/>
        <v>0.98557590700799991</v>
      </c>
      <c r="M402" s="13">
        <f t="shared" si="616"/>
        <v>0.14196967742559544</v>
      </c>
      <c r="N402" s="13">
        <f t="shared" si="617"/>
        <v>0.13722304568763896</v>
      </c>
      <c r="O402" s="13">
        <f t="shared" si="618"/>
        <v>0.13992189359636437</v>
      </c>
      <c r="P402" s="13">
        <f t="shared" si="619"/>
        <v>0.13524372771599497</v>
      </c>
      <c r="Q402" s="13">
        <f t="shared" si="620"/>
        <v>6.6317556710870543E-2</v>
      </c>
      <c r="R402" s="13">
        <f t="shared" si="621"/>
        <v>6.8951823595756842E-2</v>
      </c>
      <c r="S402" s="13">
        <f t="shared" si="622"/>
        <v>3.2209106582115399E-2</v>
      </c>
      <c r="T402" s="13">
        <f t="shared" si="623"/>
        <v>6.5360986105870697E-2</v>
      </c>
      <c r="U402" s="13">
        <f t="shared" si="624"/>
        <v>6.6646479805417366E-2</v>
      </c>
      <c r="V402" s="13">
        <f t="shared" si="625"/>
        <v>3.4092410275818269E-3</v>
      </c>
      <c r="W402" s="13">
        <f t="shared" si="626"/>
        <v>2.1366762441690484E-2</v>
      </c>
      <c r="X402" s="13">
        <f t="shared" si="627"/>
        <v>2.1058566273293562E-2</v>
      </c>
      <c r="Y402" s="13">
        <f t="shared" si="628"/>
        <v>1.0377407777544692E-2</v>
      </c>
      <c r="Z402" s="13">
        <f t="shared" si="629"/>
        <v>2.2652418693414552E-2</v>
      </c>
      <c r="AA402" s="13">
        <f t="shared" si="630"/>
        <v>2.1895054927704855E-2</v>
      </c>
      <c r="AB402" s="13">
        <f t="shared" si="631"/>
        <v>1.0581506477861907E-2</v>
      </c>
      <c r="AC402" s="13">
        <f t="shared" si="632"/>
        <v>2.0298281013833084E-4</v>
      </c>
      <c r="AD402" s="13">
        <f t="shared" si="633"/>
        <v>5.1630958664917242E-3</v>
      </c>
      <c r="AE402" s="13">
        <f t="shared" si="634"/>
        <v>5.0886228915868357E-3</v>
      </c>
      <c r="AF402" s="13">
        <f t="shared" si="635"/>
        <v>2.5076120608986839E-3</v>
      </c>
      <c r="AG402" s="13">
        <f t="shared" si="636"/>
        <v>8.2381401044813994E-4</v>
      </c>
      <c r="AH402" s="13">
        <f t="shared" si="637"/>
        <v>5.5814195249217543E-3</v>
      </c>
      <c r="AI402" s="13">
        <f t="shared" si="638"/>
        <v>5.3948096548406717E-3</v>
      </c>
      <c r="AJ402" s="13">
        <f t="shared" si="639"/>
        <v>2.6072194611074435E-3</v>
      </c>
      <c r="AK402" s="13">
        <f t="shared" si="640"/>
        <v>8.4001645449196106E-4</v>
      </c>
      <c r="AL402" s="13">
        <f t="shared" si="641"/>
        <v>7.7346521886022527E-6</v>
      </c>
      <c r="AM402" s="13">
        <f t="shared" si="642"/>
        <v>9.9809445625960208E-4</v>
      </c>
      <c r="AN402" s="13">
        <f t="shared" si="643"/>
        <v>9.836978490077137E-4</v>
      </c>
      <c r="AO402" s="13">
        <f t="shared" si="644"/>
        <v>4.8475444987879806E-4</v>
      </c>
      <c r="AP402" s="13">
        <f t="shared" si="645"/>
        <v>1.5925410220515347E-4</v>
      </c>
      <c r="AQ402" s="13">
        <f t="shared" si="646"/>
        <v>3.9239251556397201E-5</v>
      </c>
      <c r="AR402" s="13">
        <f t="shared" si="647"/>
        <v>1.100182522133384E-3</v>
      </c>
      <c r="AS402" s="13">
        <f t="shared" si="648"/>
        <v>1.0633988837410223E-3</v>
      </c>
      <c r="AT402" s="13">
        <f t="shared" si="649"/>
        <v>5.1392253702997571E-4</v>
      </c>
      <c r="AU402" s="13">
        <f t="shared" si="650"/>
        <v>1.6557999580751184E-4</v>
      </c>
      <c r="AV402" s="13">
        <f t="shared" si="651"/>
        <v>4.0010993441823628E-5</v>
      </c>
      <c r="AW402" s="13">
        <f t="shared" si="652"/>
        <v>2.0467265607190343E-7</v>
      </c>
      <c r="AX402" s="13">
        <f t="shared" si="653"/>
        <v>1.607873404794137E-4</v>
      </c>
      <c r="AY402" s="13">
        <f t="shared" si="654"/>
        <v>1.5846812892840223E-4</v>
      </c>
      <c r="AZ402" s="13">
        <f t="shared" si="655"/>
        <v>7.8091184950235365E-5</v>
      </c>
      <c r="BA402" s="13">
        <f t="shared" si="656"/>
        <v>2.5654930145552562E-5</v>
      </c>
      <c r="BB402" s="13">
        <f t="shared" si="657"/>
        <v>6.3212202618574602E-6</v>
      </c>
      <c r="BC402" s="13">
        <f t="shared" si="658"/>
        <v>1.2460084785955032E-6</v>
      </c>
      <c r="BD402" s="13">
        <f t="shared" si="659"/>
        <v>1.8071889785432641E-4</v>
      </c>
      <c r="BE402" s="13">
        <f t="shared" si="660"/>
        <v>1.7467671989239206E-4</v>
      </c>
      <c r="BF402" s="13">
        <f t="shared" si="661"/>
        <v>8.4418278427528419E-5</v>
      </c>
      <c r="BG402" s="13">
        <f t="shared" si="662"/>
        <v>2.7198609091728205E-5</v>
      </c>
      <c r="BH402" s="13">
        <f t="shared" si="663"/>
        <v>6.5723118586194066E-6</v>
      </c>
      <c r="BI402" s="13">
        <f t="shared" si="664"/>
        <v>1.2705144743621789E-6</v>
      </c>
      <c r="BJ402" s="14">
        <f t="shared" si="665"/>
        <v>0.338383078748486</v>
      </c>
      <c r="BK402" s="14">
        <f t="shared" si="666"/>
        <v>0.31320093834254298</v>
      </c>
      <c r="BL402" s="14">
        <f t="shared" si="667"/>
        <v>0.32577817376221985</v>
      </c>
      <c r="BM402" s="14">
        <f t="shared" si="668"/>
        <v>0.31022862135816986</v>
      </c>
      <c r="BN402" s="14">
        <f t="shared" si="669"/>
        <v>0.68962772473222111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1.6515</v>
      </c>
      <c r="F403" s="10">
        <f>VLOOKUP(B403,home!$B$2:$E$405,3,FALSE)</f>
        <v>0.50460000000000005</v>
      </c>
      <c r="G403" s="10">
        <f>VLOOKUP(C403,away!$B$2:$E$405,4,FALSE)</f>
        <v>0.84770000000000001</v>
      </c>
      <c r="H403" s="10">
        <f>VLOOKUP(A403,away!$A$2:$E$405,3,FALSE)</f>
        <v>1.3485</v>
      </c>
      <c r="I403" s="10">
        <f>VLOOKUP(C403,away!$B$2:$E$405,3,FALSE)</f>
        <v>0.59330000000000005</v>
      </c>
      <c r="J403" s="10">
        <f>VLOOKUP(B403,home!$B$2:$E$405,4,FALSE)</f>
        <v>1.2359</v>
      </c>
      <c r="K403" s="12">
        <f t="shared" si="614"/>
        <v>0.70642816713000012</v>
      </c>
      <c r="L403" s="12">
        <f t="shared" si="615"/>
        <v>0.98880039529500008</v>
      </c>
      <c r="M403" s="13">
        <f t="shared" si="616"/>
        <v>0.18355726993802146</v>
      </c>
      <c r="N403" s="13">
        <f t="shared" si="617"/>
        <v>0.12967002576570316</v>
      </c>
      <c r="O403" s="13">
        <f t="shared" si="618"/>
        <v>0.18150150107398666</v>
      </c>
      <c r="P403" s="13">
        <f t="shared" si="619"/>
        <v>0.12821777273504015</v>
      </c>
      <c r="Q403" s="13">
        <f t="shared" si="620"/>
        <v>4.5801279316682784E-2</v>
      </c>
      <c r="R403" s="13">
        <f t="shared" si="621"/>
        <v>8.9734378004296927E-2</v>
      </c>
      <c r="S403" s="13">
        <f t="shared" si="622"/>
        <v>2.2390555888477385E-2</v>
      </c>
      <c r="T403" s="13">
        <f t="shared" si="623"/>
        <v>4.528832309335265E-2</v>
      </c>
      <c r="U403" s="13">
        <f t="shared" si="624"/>
        <v>6.3390892182126068E-2</v>
      </c>
      <c r="V403" s="13">
        <f t="shared" si="625"/>
        <v>1.7377968481138003E-3</v>
      </c>
      <c r="W403" s="13">
        <f t="shared" si="626"/>
        <v>1.0785104599964471E-2</v>
      </c>
      <c r="X403" s="13">
        <f t="shared" si="627"/>
        <v>1.0664315691742792E-2</v>
      </c>
      <c r="Y403" s="13">
        <f t="shared" si="628"/>
        <v>5.2724397857729713E-3</v>
      </c>
      <c r="Z403" s="13">
        <f t="shared" si="629"/>
        <v>2.9576462814066593E-2</v>
      </c>
      <c r="AA403" s="13">
        <f t="shared" si="630"/>
        <v>2.0893646415929668E-2</v>
      </c>
      <c r="AB403" s="13">
        <f t="shared" si="631"/>
        <v>7.379930171133745E-3</v>
      </c>
      <c r="AC403" s="13">
        <f t="shared" si="632"/>
        <v>7.5867480421219066E-5</v>
      </c>
      <c r="AD403" s="13">
        <f t="shared" si="633"/>
        <v>1.9047254187145584E-3</v>
      </c>
      <c r="AE403" s="13">
        <f t="shared" si="634"/>
        <v>1.8833932469533897E-3</v>
      </c>
      <c r="AF403" s="13">
        <f t="shared" si="635"/>
        <v>9.3114999354172257E-4</v>
      </c>
      <c r="AG403" s="13">
        <f t="shared" si="636"/>
        <v>3.0690716056433075E-4</v>
      </c>
      <c r="AH403" s="13">
        <f t="shared" si="637"/>
        <v>7.3113045304942278E-3</v>
      </c>
      <c r="AI403" s="13">
        <f t="shared" si="638"/>
        <v>5.1649114588063032E-3</v>
      </c>
      <c r="AJ403" s="13">
        <f t="shared" si="639"/>
        <v>1.8243194676166358E-3</v>
      </c>
      <c r="AK403" s="13">
        <f t="shared" si="640"/>
        <v>4.2958355258933262E-4</v>
      </c>
      <c r="AL403" s="13">
        <f t="shared" si="641"/>
        <v>2.1197873265194044E-6</v>
      </c>
      <c r="AM403" s="13">
        <f t="shared" si="642"/>
        <v>2.6911033728568959E-4</v>
      </c>
      <c r="AN403" s="13">
        <f t="shared" si="643"/>
        <v>2.6609640788606066E-4</v>
      </c>
      <c r="AO403" s="13">
        <f t="shared" si="644"/>
        <v>1.3155811665215814E-4</v>
      </c>
      <c r="AP403" s="13">
        <f t="shared" si="645"/>
        <v>4.3361572583306581E-5</v>
      </c>
      <c r="AQ403" s="13">
        <f t="shared" si="646"/>
        <v>1.0718985027746595E-5</v>
      </c>
      <c r="AR403" s="13">
        <f t="shared" si="647"/>
        <v>1.4458841619749638E-3</v>
      </c>
      <c r="AS403" s="13">
        <f t="shared" si="648"/>
        <v>1.0214132984262699E-3</v>
      </c>
      <c r="AT403" s="13">
        <f t="shared" si="649"/>
        <v>3.6077756214473875E-4</v>
      </c>
      <c r="AU403" s="13">
        <f t="shared" si="650"/>
        <v>8.495447732251253E-5</v>
      </c>
      <c r="AV403" s="13">
        <f t="shared" si="651"/>
        <v>1.500355892610742E-5</v>
      </c>
      <c r="AW403" s="13">
        <f t="shared" si="652"/>
        <v>4.1130731110976235E-8</v>
      </c>
      <c r="AX403" s="13">
        <f t="shared" si="653"/>
        <v>3.1684520387410955E-5</v>
      </c>
      <c r="AY403" s="13">
        <f t="shared" si="654"/>
        <v>3.132966628380444E-5</v>
      </c>
      <c r="AZ403" s="13">
        <f t="shared" si="655"/>
        <v>1.548939320294313E-5</v>
      </c>
      <c r="BA403" s="13">
        <f t="shared" si="656"/>
        <v>5.1053060406499529E-6</v>
      </c>
      <c r="BB403" s="13">
        <f t="shared" si="657"/>
        <v>1.2620321577741562E-6</v>
      </c>
      <c r="BC403" s="13">
        <f t="shared" si="658"/>
        <v>2.4957957929641754E-7</v>
      </c>
      <c r="BD403" s="13">
        <f t="shared" si="659"/>
        <v>2.382818051519373E-4</v>
      </c>
      <c r="BE403" s="13">
        <f t="shared" si="660"/>
        <v>1.6832897887391089E-4</v>
      </c>
      <c r="BF403" s="13">
        <f t="shared" si="661"/>
        <v>5.9456166010380675E-5</v>
      </c>
      <c r="BG403" s="13">
        <f t="shared" si="662"/>
        <v>1.4000503459763415E-5</v>
      </c>
      <c r="BH403" s="13">
        <f t="shared" si="663"/>
        <v>2.4725874994944732E-6</v>
      </c>
      <c r="BI403" s="13">
        <f t="shared" si="664"/>
        <v>3.493410910672863E-7</v>
      </c>
      <c r="BJ403" s="14">
        <f t="shared" si="665"/>
        <v>0.25331362999007973</v>
      </c>
      <c r="BK403" s="14">
        <f t="shared" si="666"/>
        <v>0.33601271234368435</v>
      </c>
      <c r="BL403" s="14">
        <f t="shared" si="667"/>
        <v>0.38104138929786069</v>
      </c>
      <c r="BM403" s="14">
        <f t="shared" si="668"/>
        <v>0.24143067907640739</v>
      </c>
      <c r="BN403" s="14">
        <f t="shared" si="669"/>
        <v>0.75848222683373112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1.6515</v>
      </c>
      <c r="F404" s="10">
        <f>VLOOKUP(B404,home!$B$2:$E$405,3,FALSE)</f>
        <v>0.60550000000000004</v>
      </c>
      <c r="G404" s="10">
        <f>VLOOKUP(C404,away!$B$2:$E$405,4,FALSE)</f>
        <v>1.1101000000000001</v>
      </c>
      <c r="H404" s="10">
        <f>VLOOKUP(A404,away!$A$2:$E$405,3,FALSE)</f>
        <v>1.3485</v>
      </c>
      <c r="I404" s="10">
        <f>VLOOKUP(C404,away!$B$2:$E$405,3,FALSE)</f>
        <v>0.98880000000000001</v>
      </c>
      <c r="J404" s="10">
        <f>VLOOKUP(B404,home!$B$2:$E$405,4,FALSE)</f>
        <v>0.74160000000000004</v>
      </c>
      <c r="K404" s="12">
        <f t="shared" si="614"/>
        <v>1.1100814058250001</v>
      </c>
      <c r="L404" s="12">
        <f t="shared" si="615"/>
        <v>0.98884706688000013</v>
      </c>
      <c r="M404" s="13">
        <f t="shared" si="616"/>
        <v>0.12258771398386367</v>
      </c>
      <c r="N404" s="13">
        <f t="shared" si="617"/>
        <v>0.1360823418760804</v>
      </c>
      <c r="O404" s="13">
        <f t="shared" si="618"/>
        <v>0.12122050140846798</v>
      </c>
      <c r="P404" s="13">
        <f t="shared" si="619"/>
        <v>0.13456462461832353</v>
      </c>
      <c r="Q404" s="13">
        <f t="shared" si="620"/>
        <v>7.5531238688878816E-2</v>
      </c>
      <c r="R404" s="13">
        <f t="shared" si="621"/>
        <v>5.9934268631743226E-2</v>
      </c>
      <c r="S404" s="13">
        <f t="shared" si="622"/>
        <v>3.6927922077602829E-2</v>
      </c>
      <c r="T404" s="13">
        <f t="shared" si="623"/>
        <v>7.4688843835311006E-2</v>
      </c>
      <c r="U404" s="13">
        <f t="shared" si="624"/>
        <v>6.6531917179818725E-2</v>
      </c>
      <c r="V404" s="13">
        <f t="shared" si="625"/>
        <v>4.5039786078412284E-3</v>
      </c>
      <c r="W404" s="13">
        <f t="shared" si="626"/>
        <v>2.7948607875818085E-2</v>
      </c>
      <c r="X404" s="13">
        <f t="shared" si="627"/>
        <v>2.7636898921381988E-2</v>
      </c>
      <c r="Y404" s="13">
        <f t="shared" si="628"/>
        <v>1.3664333218033805E-2</v>
      </c>
      <c r="Z404" s="13">
        <f t="shared" si="629"/>
        <v>1.9755275247365766E-2</v>
      </c>
      <c r="AA404" s="13">
        <f t="shared" si="630"/>
        <v>2.1929963719055614E-2</v>
      </c>
      <c r="AB404" s="13">
        <f t="shared" si="631"/>
        <v>1.2172022477470255E-2</v>
      </c>
      <c r="AC404" s="13">
        <f t="shared" si="632"/>
        <v>3.0900129127789887E-4</v>
      </c>
      <c r="AD404" s="13">
        <f t="shared" si="633"/>
        <v>7.7563074804099501E-3</v>
      </c>
      <c r="AE404" s="13">
        <f t="shared" si="634"/>
        <v>7.6698019018227835E-3</v>
      </c>
      <c r="AF404" s="13">
        <f t="shared" si="635"/>
        <v>3.7921305570840524E-3</v>
      </c>
      <c r="AG404" s="13">
        <f t="shared" si="636"/>
        <v>1.249945726199529E-3</v>
      </c>
      <c r="AH404" s="13">
        <f t="shared" si="637"/>
        <v>4.8837364959411758E-3</v>
      </c>
      <c r="AI404" s="13">
        <f t="shared" si="638"/>
        <v>5.4213450750932399E-3</v>
      </c>
      <c r="AJ404" s="13">
        <f t="shared" si="639"/>
        <v>3.0090671812109727E-3</v>
      </c>
      <c r="AK404" s="13">
        <f t="shared" si="640"/>
        <v>1.1134365089135159E-3</v>
      </c>
      <c r="AL404" s="13">
        <f t="shared" si="641"/>
        <v>1.3567637870418571E-5</v>
      </c>
      <c r="AM404" s="13">
        <f t="shared" si="642"/>
        <v>1.7220265423728879E-3</v>
      </c>
      <c r="AN404" s="13">
        <f t="shared" si="643"/>
        <v>1.7028208955149388E-3</v>
      </c>
      <c r="AO404" s="13">
        <f t="shared" si="644"/>
        <v>8.4191472397596103E-4</v>
      </c>
      <c r="AP404" s="13">
        <f t="shared" si="645"/>
        <v>2.7750830178890473E-4</v>
      </c>
      <c r="AQ404" s="13">
        <f t="shared" si="646"/>
        <v>6.8603317564702054E-5</v>
      </c>
      <c r="AR404" s="13">
        <f t="shared" si="647"/>
        <v>9.6585370188524862E-4</v>
      </c>
      <c r="AS404" s="13">
        <f t="shared" si="648"/>
        <v>1.0721762352100574E-3</v>
      </c>
      <c r="AT404" s="13">
        <f t="shared" si="649"/>
        <v>5.9510145123706833E-4</v>
      </c>
      <c r="AU404" s="13">
        <f t="shared" si="650"/>
        <v>2.2020368519924755E-4</v>
      </c>
      <c r="AV404" s="13">
        <f t="shared" si="651"/>
        <v>6.1111004108456608E-5</v>
      </c>
      <c r="AW404" s="13">
        <f t="shared" si="652"/>
        <v>4.1370017109874487E-7</v>
      </c>
      <c r="AX404" s="13">
        <f t="shared" si="653"/>
        <v>3.1859827417087628E-4</v>
      </c>
      <c r="AY404" s="13">
        <f t="shared" si="654"/>
        <v>3.1504496892690112E-4</v>
      </c>
      <c r="AZ404" s="13">
        <f t="shared" si="655"/>
        <v>1.5576564672933345E-4</v>
      </c>
      <c r="BA404" s="13">
        <f t="shared" si="656"/>
        <v>5.1342800962989236E-5</v>
      </c>
      <c r="BB404" s="13">
        <f t="shared" si="657"/>
        <v>1.2692544534413884E-5</v>
      </c>
      <c r="BC404" s="13">
        <f t="shared" si="658"/>
        <v>2.5101970868197902E-6</v>
      </c>
      <c r="BD404" s="13">
        <f t="shared" si="659"/>
        <v>1.5918026669073628E-4</v>
      </c>
      <c r="BE404" s="13">
        <f t="shared" si="660"/>
        <v>1.7670305422765094E-4</v>
      </c>
      <c r="BF404" s="13">
        <f t="shared" si="661"/>
        <v>9.8077387425301018E-5</v>
      </c>
      <c r="BG404" s="13">
        <f t="shared" si="662"/>
        <v>3.6291294704240458E-5</v>
      </c>
      <c r="BH404" s="13">
        <f t="shared" si="663"/>
        <v>1.0071572861123153E-5</v>
      </c>
      <c r="BI404" s="13">
        <f t="shared" si="664"/>
        <v>2.2360531521089013E-6</v>
      </c>
      <c r="BJ404" s="14">
        <f t="shared" si="665"/>
        <v>0.38148927829464901</v>
      </c>
      <c r="BK404" s="14">
        <f t="shared" si="666"/>
        <v>0.29922185318570654</v>
      </c>
      <c r="BL404" s="14">
        <f t="shared" si="667"/>
        <v>0.29961326438441582</v>
      </c>
      <c r="BM404" s="14">
        <f t="shared" si="668"/>
        <v>0.34984435063602376</v>
      </c>
      <c r="BN404" s="14">
        <f t="shared" si="669"/>
        <v>0.64992068920735757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1.6515</v>
      </c>
      <c r="F405" s="10">
        <f>VLOOKUP(B405,home!$B$2:$E$405,3,FALSE)</f>
        <v>0.60550000000000004</v>
      </c>
      <c r="G405" s="10">
        <f>VLOOKUP(C405,away!$B$2:$E$405,4,FALSE)</f>
        <v>0.72660000000000002</v>
      </c>
      <c r="H405" s="10">
        <f>VLOOKUP(A405,away!$A$2:$E$405,3,FALSE)</f>
        <v>1.3485</v>
      </c>
      <c r="I405" s="10">
        <f>VLOOKUP(C405,away!$B$2:$E$405,3,FALSE)</f>
        <v>1.9280999999999999</v>
      </c>
      <c r="J405" s="10">
        <f>VLOOKUP(B405,home!$B$2:$E$405,4,FALSE)</f>
        <v>1.1123000000000001</v>
      </c>
      <c r="K405" s="12">
        <f t="shared" si="614"/>
        <v>0.72658782945</v>
      </c>
      <c r="L405" s="12">
        <f t="shared" si="615"/>
        <v>2.8920276620550003</v>
      </c>
      <c r="M405" s="13">
        <f t="shared" si="616"/>
        <v>2.6819783016982804E-2</v>
      </c>
      <c r="N405" s="13">
        <f t="shared" si="617"/>
        <v>1.9486927928629508E-2</v>
      </c>
      <c r="O405" s="13">
        <f t="shared" si="618"/>
        <v>7.7563554375427182E-2</v>
      </c>
      <c r="P405" s="13">
        <f t="shared" si="619"/>
        <v>5.6356734618068678E-2</v>
      </c>
      <c r="Q405" s="13">
        <f t="shared" si="620"/>
        <v>7.0794823331557484E-3</v>
      </c>
      <c r="R405" s="13">
        <f t="shared" si="621"/>
        <v>0.11215797241052129</v>
      </c>
      <c r="S405" s="13">
        <f t="shared" si="622"/>
        <v>2.9605772116055765E-2</v>
      </c>
      <c r="T405" s="13">
        <f t="shared" si="623"/>
        <v>2.0474058740516096E-2</v>
      </c>
      <c r="U405" s="13">
        <f t="shared" si="624"/>
        <v>8.1492617729273645E-2</v>
      </c>
      <c r="V405" s="13">
        <f t="shared" si="625"/>
        <v>6.9123296919005065E-3</v>
      </c>
      <c r="W405" s="13">
        <f t="shared" si="626"/>
        <v>1.7146219006924192E-3</v>
      </c>
      <c r="X405" s="13">
        <f t="shared" si="627"/>
        <v>4.9587339667677977E-3</v>
      </c>
      <c r="Y405" s="13">
        <f t="shared" si="628"/>
        <v>7.1703979003320982E-3</v>
      </c>
      <c r="Z405" s="13">
        <f t="shared" si="629"/>
        <v>0.10812131957707638</v>
      </c>
      <c r="AA405" s="13">
        <f t="shared" si="630"/>
        <v>7.8559634908777709E-2</v>
      </c>
      <c r="AB405" s="13">
        <f t="shared" si="631"/>
        <v>2.8540237305376623E-2</v>
      </c>
      <c r="AC405" s="13">
        <f t="shared" si="632"/>
        <v>9.0781012702535345E-4</v>
      </c>
      <c r="AD405" s="13">
        <f t="shared" si="633"/>
        <v>3.1145585128788451E-4</v>
      </c>
      <c r="AE405" s="13">
        <f t="shared" si="634"/>
        <v>9.0073893743345052E-4</v>
      </c>
      <c r="AF405" s="13">
        <f t="shared" si="635"/>
        <v>1.3024809616737837E-3</v>
      </c>
      <c r="AG405" s="13">
        <f t="shared" si="636"/>
        <v>1.2556036568201938E-3</v>
      </c>
      <c r="AH405" s="13">
        <f t="shared" si="637"/>
        <v>7.8172461768698423E-2</v>
      </c>
      <c r="AI405" s="13">
        <f t="shared" si="638"/>
        <v>5.6799159319281693E-2</v>
      </c>
      <c r="AJ405" s="13">
        <f t="shared" si="639"/>
        <v>2.0634788942190813E-2</v>
      </c>
      <c r="AK405" s="13">
        <f t="shared" si="640"/>
        <v>4.9976621695550956E-3</v>
      </c>
      <c r="AL405" s="13">
        <f t="shared" si="641"/>
        <v>7.6303696237910388E-5</v>
      </c>
      <c r="AM405" s="13">
        <f t="shared" si="642"/>
        <v>4.5260006191353227E-5</v>
      </c>
      <c r="AN405" s="13">
        <f t="shared" si="643"/>
        <v>1.308931898901741E-4</v>
      </c>
      <c r="AO405" s="13">
        <f t="shared" si="644"/>
        <v>1.8927336296850074E-4</v>
      </c>
      <c r="AP405" s="13">
        <f t="shared" si="645"/>
        <v>1.8246126713169356E-4</v>
      </c>
      <c r="AQ405" s="13">
        <f t="shared" si="646"/>
        <v>1.3192075794961613E-4</v>
      </c>
      <c r="AR405" s="13">
        <f t="shared" si="647"/>
        <v>4.5215384369202562E-2</v>
      </c>
      <c r="AS405" s="13">
        <f t="shared" si="648"/>
        <v>3.2852947986566343E-2</v>
      </c>
      <c r="AT405" s="13">
        <f t="shared" si="649"/>
        <v>1.1935276084296493E-2</v>
      </c>
      <c r="AU405" s="13">
        <f t="shared" si="650"/>
        <v>2.8906754479918286E-3</v>
      </c>
      <c r="AV405" s="13">
        <f t="shared" si="651"/>
        <v>5.2508239985019707E-4</v>
      </c>
      <c r="AW405" s="13">
        <f t="shared" si="652"/>
        <v>4.453830008549461E-6</v>
      </c>
      <c r="AX405" s="13">
        <f t="shared" si="653"/>
        <v>5.4808949432448123E-6</v>
      </c>
      <c r="AY405" s="13">
        <f t="shared" si="654"/>
        <v>1.5850899788681368E-5</v>
      </c>
      <c r="AZ405" s="13">
        <f t="shared" si="655"/>
        <v>2.2920620328664142E-5</v>
      </c>
      <c r="BA405" s="13">
        <f t="shared" si="656"/>
        <v>2.209568934065229E-5</v>
      </c>
      <c r="BB405" s="13">
        <f t="shared" si="657"/>
        <v>1.5975336196335056E-5</v>
      </c>
      <c r="BC405" s="13">
        <f t="shared" si="658"/>
        <v>9.2402228380858994E-6</v>
      </c>
      <c r="BD405" s="13">
        <f t="shared" si="659"/>
        <v>2.1794023724363835E-2</v>
      </c>
      <c r="BE405" s="13">
        <f t="shared" si="660"/>
        <v>1.5835272392867323E-2</v>
      </c>
      <c r="BF405" s="13">
        <f t="shared" si="661"/>
        <v>5.7528580983414873E-3</v>
      </c>
      <c r="BG405" s="13">
        <f t="shared" si="662"/>
        <v>1.3933188929359322E-3</v>
      </c>
      <c r="BH405" s="13">
        <f t="shared" si="663"/>
        <v>2.5309213753749892E-4</v>
      </c>
      <c r="BI405" s="13">
        <f t="shared" si="664"/>
        <v>3.6778733372846459E-5</v>
      </c>
      <c r="BJ405" s="14">
        <f t="shared" si="665"/>
        <v>6.5425874424875977E-2</v>
      </c>
      <c r="BK405" s="14">
        <f t="shared" si="666"/>
        <v>0.12069458416605972</v>
      </c>
      <c r="BL405" s="14">
        <f t="shared" si="667"/>
        <v>0.67740279919642876</v>
      </c>
      <c r="BM405" s="14">
        <f t="shared" si="668"/>
        <v>0.67216872561187557</v>
      </c>
      <c r="BN405" s="14">
        <f t="shared" si="669"/>
        <v>0.29946445468278521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1.1910000000000001</v>
      </c>
      <c r="F406" s="10">
        <f>VLOOKUP(B406,home!$B$2:$E$405,3,FALSE)</f>
        <v>0.71970000000000001</v>
      </c>
      <c r="G406" s="10">
        <f>VLOOKUP(C406,away!$B$2:$E$405,4,FALSE)</f>
        <v>1.1895</v>
      </c>
      <c r="H406" s="10">
        <f>VLOOKUP(A406,away!$A$2:$E$405,3,FALSE)</f>
        <v>1.03</v>
      </c>
      <c r="I406" s="10">
        <f>VLOOKUP(C406,away!$B$2:$E$405,3,FALSE)</f>
        <v>0.6472</v>
      </c>
      <c r="J406" s="10">
        <f>VLOOKUP(B406,home!$B$2:$E$405,4,FALSE)</f>
        <v>0.69350000000000001</v>
      </c>
      <c r="K406" s="12">
        <f t="shared" si="614"/>
        <v>1.01959503165</v>
      </c>
      <c r="L406" s="12">
        <f t="shared" si="615"/>
        <v>0.46229819599999999</v>
      </c>
      <c r="M406" s="13">
        <f t="shared" si="616"/>
        <v>0.22720712612277699</v>
      </c>
      <c r="N406" s="13">
        <f t="shared" si="617"/>
        <v>0.23165925695025832</v>
      </c>
      <c r="O406" s="13">
        <f t="shared" si="618"/>
        <v>0.10503744452490427</v>
      </c>
      <c r="P406" s="13">
        <f t="shared" si="619"/>
        <v>0.10709565657480487</v>
      </c>
      <c r="Q406" s="13">
        <f t="shared" si="620"/>
        <v>0.11809931371110705</v>
      </c>
      <c r="R406" s="13">
        <f t="shared" si="621"/>
        <v>2.4279310558156655E-2</v>
      </c>
      <c r="S406" s="13">
        <f t="shared" si="622"/>
        <v>1.2620070343866249E-2</v>
      </c>
      <c r="T406" s="13">
        <f t="shared" si="623"/>
        <v>5.4597099677482844E-2</v>
      </c>
      <c r="U406" s="13">
        <f t="shared" si="624"/>
        <v>2.4755064416983913E-2</v>
      </c>
      <c r="V406" s="13">
        <f t="shared" si="625"/>
        <v>6.6095086528924075E-4</v>
      </c>
      <c r="W406" s="13">
        <f t="shared" si="626"/>
        <v>4.0137824500373169E-2</v>
      </c>
      <c r="X406" s="13">
        <f t="shared" si="627"/>
        <v>1.8555643857887116E-2</v>
      </c>
      <c r="Y406" s="13">
        <f t="shared" si="628"/>
        <v>4.2891203405598455E-3</v>
      </c>
      <c r="Z406" s="13">
        <f t="shared" si="629"/>
        <v>3.7414271570531915E-3</v>
      </c>
      <c r="AA406" s="13">
        <f t="shared" si="630"/>
        <v>3.814740540611818E-3</v>
      </c>
      <c r="AB406" s="13">
        <f t="shared" si="631"/>
        <v>1.9447452511208222E-3</v>
      </c>
      <c r="AC406" s="13">
        <f t="shared" si="632"/>
        <v>1.9471486240815085E-5</v>
      </c>
      <c r="AD406" s="13">
        <f t="shared" si="633"/>
        <v>1.0231081610455026E-2</v>
      </c>
      <c r="AE406" s="13">
        <f t="shared" si="634"/>
        <v>4.729810571642133E-3</v>
      </c>
      <c r="AF406" s="13">
        <f t="shared" si="635"/>
        <v>1.0932914473459432E-3</v>
      </c>
      <c r="AG406" s="13">
        <f t="shared" si="636"/>
        <v>1.6847555460341952E-4</v>
      </c>
      <c r="AH406" s="13">
        <f t="shared" si="637"/>
        <v>4.3241375629277481E-4</v>
      </c>
      <c r="AI406" s="13">
        <f t="shared" si="638"/>
        <v>4.4088691753322711E-4</v>
      </c>
      <c r="AJ406" s="13">
        <f t="shared" si="639"/>
        <v>2.2476305531818078E-4</v>
      </c>
      <c r="AK406" s="13">
        <f t="shared" si="640"/>
        <v>7.6389098166963765E-5</v>
      </c>
      <c r="AL406" s="13">
        <f t="shared" si="641"/>
        <v>3.6712080981483356E-7</v>
      </c>
      <c r="AM406" s="13">
        <f t="shared" si="642"/>
        <v>2.0863119956851259E-3</v>
      </c>
      <c r="AN406" s="13">
        <f t="shared" si="643"/>
        <v>9.6449827189839328E-4</v>
      </c>
      <c r="AO406" s="13">
        <f t="shared" si="644"/>
        <v>2.2294290557187233E-4</v>
      </c>
      <c r="AP406" s="13">
        <f t="shared" si="645"/>
        <v>3.4355367685624974E-5</v>
      </c>
      <c r="AQ406" s="13">
        <f t="shared" si="646"/>
        <v>3.9706061259952805E-6</v>
      </c>
      <c r="AR406" s="13">
        <f t="shared" si="647"/>
        <v>3.9980819891946707E-5</v>
      </c>
      <c r="AS406" s="13">
        <f t="shared" si="648"/>
        <v>4.0764245323122349E-5</v>
      </c>
      <c r="AT406" s="13">
        <f t="shared" si="649"/>
        <v>2.0781511000208645E-5</v>
      </c>
      <c r="AU406" s="13">
        <f t="shared" si="650"/>
        <v>7.0629084553308549E-6</v>
      </c>
      <c r="AV406" s="13">
        <f t="shared" si="651"/>
        <v>1.800326592513528E-6</v>
      </c>
      <c r="AW406" s="13">
        <f t="shared" si="652"/>
        <v>4.8068039698117772E-9</v>
      </c>
      <c r="AX406" s="13">
        <f t="shared" si="653"/>
        <v>3.5453222421205833E-4</v>
      </c>
      <c r="AY406" s="13">
        <f t="shared" si="654"/>
        <v>1.6389960767710206E-4</v>
      </c>
      <c r="AZ406" s="13">
        <f t="shared" si="655"/>
        <v>3.7885246477116007E-5</v>
      </c>
      <c r="BA406" s="13">
        <f t="shared" si="656"/>
        <v>5.838093700462029E-6</v>
      </c>
      <c r="BB406" s="13">
        <f t="shared" si="657"/>
        <v>6.7473504645064021E-7</v>
      </c>
      <c r="BC406" s="13">
        <f t="shared" si="658"/>
        <v>6.2385758950421454E-8</v>
      </c>
      <c r="BD406" s="13">
        <f t="shared" si="659"/>
        <v>3.080510151774643E-6</v>
      </c>
      <c r="BE406" s="13">
        <f t="shared" si="660"/>
        <v>3.1408728456968133E-6</v>
      </c>
      <c r="BF406" s="13">
        <f t="shared" si="661"/>
        <v>1.6012091742584338E-6</v>
      </c>
      <c r="BG406" s="13">
        <f t="shared" si="662"/>
        <v>5.441949729020995E-7</v>
      </c>
      <c r="BH406" s="13">
        <f t="shared" si="663"/>
        <v>1.3871462265497171E-7</v>
      </c>
      <c r="BI406" s="13">
        <f t="shared" si="664"/>
        <v>2.8286548015242744E-8</v>
      </c>
      <c r="BJ406" s="14">
        <f t="shared" si="665"/>
        <v>0.4874358896615541</v>
      </c>
      <c r="BK406" s="14">
        <f t="shared" si="666"/>
        <v>0.34776754212146505</v>
      </c>
      <c r="BL406" s="14">
        <f t="shared" si="667"/>
        <v>0.16112468171866703</v>
      </c>
      <c r="BM406" s="14">
        <f t="shared" si="668"/>
        <v>0.18652753741585801</v>
      </c>
      <c r="BN406" s="14">
        <f t="shared" si="669"/>
        <v>0.8133781084420082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1.1910000000000001</v>
      </c>
      <c r="F407" s="10">
        <f>VLOOKUP(B407,home!$B$2:$E$405,3,FALSE)</f>
        <v>1.0980000000000001</v>
      </c>
      <c r="G407" s="10">
        <f>VLOOKUP(C407,away!$B$2:$E$405,4,FALSE)</f>
        <v>1.1895</v>
      </c>
      <c r="H407" s="10">
        <f>VLOOKUP(A407,away!$A$2:$E$405,3,FALSE)</f>
        <v>1.03</v>
      </c>
      <c r="I407" s="10">
        <f>VLOOKUP(C407,away!$B$2:$E$405,3,FALSE)</f>
        <v>0.56630000000000003</v>
      </c>
      <c r="J407" s="10">
        <f>VLOOKUP(B407,home!$B$2:$E$405,4,FALSE)</f>
        <v>1.1202000000000001</v>
      </c>
      <c r="K407" s="12">
        <f t="shared" si="614"/>
        <v>1.5555305610000001</v>
      </c>
      <c r="L407" s="12">
        <f t="shared" si="615"/>
        <v>0.65340033780000006</v>
      </c>
      <c r="M407" s="13">
        <f t="shared" si="616"/>
        <v>0.10981799232550736</v>
      </c>
      <c r="N407" s="13">
        <f t="shared" si="617"/>
        <v>0.17082524320999015</v>
      </c>
      <c r="O407" s="13">
        <f t="shared" si="618"/>
        <v>7.1755113282004318E-2</v>
      </c>
      <c r="P407" s="13">
        <f t="shared" si="619"/>
        <v>0.11161727161817472</v>
      </c>
      <c r="Q407" s="13">
        <f t="shared" si="620"/>
        <v>0.13286194320169875</v>
      </c>
      <c r="R407" s="13">
        <f t="shared" si="621"/>
        <v>2.3442407628669441E-2</v>
      </c>
      <c r="S407" s="13">
        <f t="shared" si="622"/>
        <v>2.8361507662965368E-2</v>
      </c>
      <c r="T407" s="13">
        <f t="shared" si="623"/>
        <v>8.6812038568754371E-2</v>
      </c>
      <c r="U407" s="13">
        <f t="shared" si="624"/>
        <v>3.646538148981486E-2</v>
      </c>
      <c r="V407" s="13">
        <f t="shared" si="625"/>
        <v>3.202909789676777E-3</v>
      </c>
      <c r="W407" s="13">
        <f t="shared" si="626"/>
        <v>6.8890271014696192E-2</v>
      </c>
      <c r="X407" s="13">
        <f t="shared" si="627"/>
        <v>4.5012926352136037E-2</v>
      </c>
      <c r="Y407" s="13">
        <f t="shared" si="628"/>
        <v>1.4705730641926104E-2</v>
      </c>
      <c r="Z407" s="13">
        <f t="shared" si="629"/>
        <v>5.1057590211393052E-3</v>
      </c>
      <c r="AA407" s="13">
        <f t="shared" si="630"/>
        <v>7.9421641944836339E-3</v>
      </c>
      <c r="AB407" s="13">
        <f t="shared" si="631"/>
        <v>6.1771395624996214E-3</v>
      </c>
      <c r="AC407" s="13">
        <f t="shared" si="632"/>
        <v>2.0346168031783624E-4</v>
      </c>
      <c r="AD407" s="13">
        <f t="shared" si="633"/>
        <v>2.6790230479733099E-2</v>
      </c>
      <c r="AE407" s="13">
        <f t="shared" si="634"/>
        <v>1.7504745645197464E-2</v>
      </c>
      <c r="AF407" s="13">
        <f t="shared" si="635"/>
        <v>5.7188033588375506E-3</v>
      </c>
      <c r="AG407" s="13">
        <f t="shared" si="636"/>
        <v>1.2455560154920771E-3</v>
      </c>
      <c r="AH407" s="13">
        <f t="shared" si="637"/>
        <v>8.3402616728445449E-4</v>
      </c>
      <c r="AI407" s="13">
        <f t="shared" si="638"/>
        <v>1.2973531918846674E-3</v>
      </c>
      <c r="AJ407" s="13">
        <f t="shared" si="639"/>
        <v>1.0090362691937489E-3</v>
      </c>
      <c r="AK407" s="13">
        <f t="shared" si="640"/>
        <v>5.2319558462943303E-4</v>
      </c>
      <c r="AL407" s="13">
        <f t="shared" si="641"/>
        <v>8.2718094385163385E-6</v>
      </c>
      <c r="AM407" s="13">
        <f t="shared" si="642"/>
        <v>8.3346044494917015E-3</v>
      </c>
      <c r="AN407" s="13">
        <f t="shared" si="643"/>
        <v>5.4458333627272612E-3</v>
      </c>
      <c r="AO407" s="13">
        <f t="shared" si="644"/>
        <v>1.7791546794042512E-3</v>
      </c>
      <c r="AP407" s="13">
        <f t="shared" si="645"/>
        <v>3.8750008950706293E-4</v>
      </c>
      <c r="AQ407" s="13">
        <f t="shared" si="646"/>
        <v>6.3298172345361265E-5</v>
      </c>
      <c r="AR407" s="13">
        <f t="shared" si="647"/>
        <v>1.0899059588754043E-4</v>
      </c>
      <c r="AS407" s="13">
        <f t="shared" si="648"/>
        <v>1.6953820276467007E-4</v>
      </c>
      <c r="AT407" s="13">
        <f t="shared" si="649"/>
        <v>1.3186092782872951E-4</v>
      </c>
      <c r="AU407" s="13">
        <f t="shared" si="650"/>
        <v>6.8371234346468039E-5</v>
      </c>
      <c r="AV407" s="13">
        <f t="shared" si="651"/>
        <v>2.6588386129805972E-5</v>
      </c>
      <c r="AW407" s="13">
        <f t="shared" si="652"/>
        <v>2.3353712136714622E-7</v>
      </c>
      <c r="AX407" s="13">
        <f t="shared" si="653"/>
        <v>2.1607886558384901E-3</v>
      </c>
      <c r="AY407" s="13">
        <f t="shared" si="654"/>
        <v>1.4118600376392774E-3</v>
      </c>
      <c r="AZ407" s="13">
        <f t="shared" si="655"/>
        <v>4.6125491275991222E-4</v>
      </c>
      <c r="BA407" s="13">
        <f t="shared" si="656"/>
        <v>1.0046137193641209E-4</v>
      </c>
      <c r="BB407" s="13">
        <f t="shared" si="657"/>
        <v>1.6410373589775771E-5</v>
      </c>
      <c r="BC407" s="13">
        <f t="shared" si="658"/>
        <v>2.1445087293967381E-6</v>
      </c>
      <c r="BD407" s="13">
        <f t="shared" si="659"/>
        <v>1.18690820283237E-5</v>
      </c>
      <c r="BE407" s="13">
        <f t="shared" si="660"/>
        <v>1.8462719826073382E-5</v>
      </c>
      <c r="BF407" s="13">
        <f t="shared" si="661"/>
        <v>1.4359662464318879E-5</v>
      </c>
      <c r="BG407" s="13">
        <f t="shared" si="662"/>
        <v>7.4456312696308618E-6</v>
      </c>
      <c r="BH407" s="13">
        <f t="shared" si="663"/>
        <v>2.8954767464620092E-6</v>
      </c>
      <c r="BI407" s="13">
        <f t="shared" si="664"/>
        <v>9.0080051355730043E-7</v>
      </c>
      <c r="BJ407" s="14">
        <f t="shared" si="665"/>
        <v>0.59053079910243078</v>
      </c>
      <c r="BK407" s="14">
        <f t="shared" si="666"/>
        <v>0.25462327492371983</v>
      </c>
      <c r="BL407" s="14">
        <f t="shared" si="667"/>
        <v>0.1500071000902698</v>
      </c>
      <c r="BM407" s="14">
        <f t="shared" si="668"/>
        <v>0.37853533537099682</v>
      </c>
      <c r="BN407" s="14">
        <f t="shared" si="669"/>
        <v>0.62031997126604477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1.1910000000000001</v>
      </c>
      <c r="F408" s="10">
        <f>VLOOKUP(B408,home!$B$2:$E$405,3,FALSE)</f>
        <v>1.4209000000000001</v>
      </c>
      <c r="G408" s="10">
        <f>VLOOKUP(C408,away!$B$2:$E$405,4,FALSE)</f>
        <v>0.9042</v>
      </c>
      <c r="H408" s="10">
        <f>VLOOKUP(A408,away!$A$2:$E$405,3,FALSE)</f>
        <v>1.03</v>
      </c>
      <c r="I408" s="10">
        <f>VLOOKUP(C408,away!$B$2:$E$405,3,FALSE)</f>
        <v>0.59750000000000003</v>
      </c>
      <c r="J408" s="10">
        <f>VLOOKUP(B408,home!$B$2:$E$405,4,FALSE)</f>
        <v>0.97089999999999999</v>
      </c>
      <c r="K408" s="12">
        <f t="shared" si="614"/>
        <v>1.5301703359800001</v>
      </c>
      <c r="L408" s="12">
        <f t="shared" si="615"/>
        <v>0.59751613250000002</v>
      </c>
      <c r="M408" s="13">
        <f t="shared" si="616"/>
        <v>0.1191125459569263</v>
      </c>
      <c r="N408" s="13">
        <f t="shared" si="617"/>
        <v>0.18226248446634311</v>
      </c>
      <c r="O408" s="13">
        <f t="shared" si="618"/>
        <v>7.1171667792411131E-2</v>
      </c>
      <c r="P408" s="13">
        <f t="shared" si="619"/>
        <v>0.10890477481817068</v>
      </c>
      <c r="Q408" s="13">
        <f t="shared" si="620"/>
        <v>0.13944632354620695</v>
      </c>
      <c r="R408" s="13">
        <f t="shared" si="621"/>
        <v>2.1263109841448153E-2</v>
      </c>
      <c r="S408" s="13">
        <f t="shared" si="622"/>
        <v>2.4892948687549234E-2</v>
      </c>
      <c r="T408" s="13">
        <f t="shared" si="623"/>
        <v>8.332142793667327E-2</v>
      </c>
      <c r="U408" s="13">
        <f t="shared" si="624"/>
        <v>3.2536179930068368E-2</v>
      </c>
      <c r="V408" s="13">
        <f t="shared" si="625"/>
        <v>2.5288510399028353E-3</v>
      </c>
      <c r="W408" s="13">
        <f t="shared" si="626"/>
        <v>7.1125542583958409E-2</v>
      </c>
      <c r="X408" s="13">
        <f t="shared" si="627"/>
        <v>4.2498659126730891E-2</v>
      </c>
      <c r="Y408" s="13">
        <f t="shared" si="628"/>
        <v>1.2696817218920034E-2</v>
      </c>
      <c r="Z408" s="13">
        <f t="shared" si="629"/>
        <v>4.2350170524615965E-3</v>
      </c>
      <c r="AA408" s="13">
        <f t="shared" si="630"/>
        <v>6.4802974660461915E-3</v>
      </c>
      <c r="AB408" s="13">
        <f t="shared" si="631"/>
        <v>4.9579794754351239E-3</v>
      </c>
      <c r="AC408" s="13">
        <f t="shared" si="632"/>
        <v>1.445082625620872E-4</v>
      </c>
      <c r="AD408" s="13">
        <f t="shared" si="633"/>
        <v>2.7208548848113856E-2</v>
      </c>
      <c r="AE408" s="13">
        <f t="shared" si="634"/>
        <v>1.6257546878662325E-2</v>
      </c>
      <c r="AF408" s="13">
        <f t="shared" si="635"/>
        <v>4.8570732674378791E-3</v>
      </c>
      <c r="AG408" s="13">
        <f t="shared" si="636"/>
        <v>9.6739321134287331E-4</v>
      </c>
      <c r="AH408" s="13">
        <f t="shared" si="637"/>
        <v>6.326227525646007E-4</v>
      </c>
      <c r="AI408" s="13">
        <f t="shared" si="638"/>
        <v>9.6802056984036748E-4</v>
      </c>
      <c r="AJ408" s="13">
        <f t="shared" si="639"/>
        <v>7.4061818029409342E-4</v>
      </c>
      <c r="AK408" s="13">
        <f t="shared" si="640"/>
        <v>3.7775732325783629E-4</v>
      </c>
      <c r="AL408" s="13">
        <f t="shared" si="641"/>
        <v>5.2849646247609454E-6</v>
      </c>
      <c r="AM408" s="13">
        <f t="shared" si="642"/>
        <v>8.3267428664893246E-3</v>
      </c>
      <c r="AN408" s="13">
        <f t="shared" si="643"/>
        <v>4.9753631939066659E-3</v>
      </c>
      <c r="AO408" s="13">
        <f t="shared" si="644"/>
        <v>1.4864298867029793E-3</v>
      </c>
      <c r="AP408" s="13">
        <f t="shared" si="645"/>
        <v>2.9605527904505918E-4</v>
      </c>
      <c r="AQ408" s="13">
        <f t="shared" si="646"/>
        <v>4.4224451335303009E-5</v>
      </c>
      <c r="AR408" s="13">
        <f t="shared" si="647"/>
        <v>7.5600460088780965E-5</v>
      </c>
      <c r="AS408" s="13">
        <f t="shared" si="648"/>
        <v>1.1568158141429256E-4</v>
      </c>
      <c r="AT408" s="13">
        <f t="shared" si="649"/>
        <v>8.8506262149702915E-5</v>
      </c>
      <c r="AU408" s="13">
        <f t="shared" si="650"/>
        <v>4.5143218963314946E-5</v>
      </c>
      <c r="AV408" s="13">
        <f t="shared" si="651"/>
        <v>1.7269203632078583E-5</v>
      </c>
      <c r="AW408" s="13">
        <f t="shared" si="652"/>
        <v>1.3422363552556094E-7</v>
      </c>
      <c r="AX408" s="13">
        <f t="shared" si="653"/>
        <v>2.1235558216058381E-3</v>
      </c>
      <c r="AY408" s="13">
        <f t="shared" si="654"/>
        <v>1.2688588616737804E-3</v>
      </c>
      <c r="AZ408" s="13">
        <f t="shared" si="655"/>
        <v>3.7908181985783486E-4</v>
      </c>
      <c r="BA408" s="13">
        <f t="shared" si="656"/>
        <v>7.5502500967505079E-5</v>
      </c>
      <c r="BB408" s="13">
        <f t="shared" si="657"/>
        <v>1.1278490593045285E-5</v>
      </c>
      <c r="BC408" s="13">
        <f t="shared" si="658"/>
        <v>1.3478160159188105E-6</v>
      </c>
      <c r="BD408" s="13">
        <f t="shared" si="659"/>
        <v>7.5287490879114984E-6</v>
      </c>
      <c r="BE408" s="13">
        <f t="shared" si="660"/>
        <v>1.1520268521358657E-5</v>
      </c>
      <c r="BF408" s="13">
        <f t="shared" si="661"/>
        <v>8.8139865769535992E-6</v>
      </c>
      <c r="BG408" s="13">
        <f t="shared" si="662"/>
        <v>4.4956336005934327E-6</v>
      </c>
      <c r="BH408" s="13">
        <f t="shared" si="663"/>
        <v>1.7197712942657571E-6</v>
      </c>
      <c r="BI408" s="13">
        <f t="shared" si="664"/>
        <v>5.2630860383107868E-7</v>
      </c>
      <c r="BJ408" s="14">
        <f t="shared" si="665"/>
        <v>0.59963025807258308</v>
      </c>
      <c r="BK408" s="14">
        <f t="shared" si="666"/>
        <v>0.25685777259140968</v>
      </c>
      <c r="BL408" s="14">
        <f t="shared" si="667"/>
        <v>0.13950505877529892</v>
      </c>
      <c r="BM408" s="14">
        <f t="shared" si="668"/>
        <v>0.35679847543220844</v>
      </c>
      <c r="BN408" s="14">
        <f t="shared" si="669"/>
        <v>0.64216090642150636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1.1910000000000001</v>
      </c>
      <c r="F409" s="10">
        <f>VLOOKUP(B409,home!$B$2:$E$405,3,FALSE)</f>
        <v>1.0495000000000001</v>
      </c>
      <c r="G409" s="10">
        <f>VLOOKUP(C409,away!$B$2:$E$405,4,FALSE)</f>
        <v>0.83960000000000001</v>
      </c>
      <c r="H409" s="10">
        <f>VLOOKUP(A409,away!$A$2:$E$405,3,FALSE)</f>
        <v>1.03</v>
      </c>
      <c r="I409" s="10">
        <f>VLOOKUP(C409,away!$B$2:$E$405,3,FALSE)</f>
        <v>0.97089999999999999</v>
      </c>
      <c r="J409" s="10">
        <f>VLOOKUP(B409,home!$B$2:$E$405,4,FALSE)</f>
        <v>1.3754</v>
      </c>
      <c r="K409" s="12">
        <f t="shared" si="614"/>
        <v>1.0494617982000001</v>
      </c>
      <c r="L409" s="12">
        <f t="shared" si="615"/>
        <v>1.3754371357999999</v>
      </c>
      <c r="M409" s="13">
        <f t="shared" si="616"/>
        <v>8.848706162355427E-2</v>
      </c>
      <c r="N409" s="13">
        <f t="shared" si="617"/>
        <v>9.2863790808889499E-2</v>
      </c>
      <c r="O409" s="13">
        <f t="shared" si="618"/>
        <v>0.12170839059485956</v>
      </c>
      <c r="P409" s="13">
        <f t="shared" si="619"/>
        <v>0.12772830644970931</v>
      </c>
      <c r="Q409" s="13">
        <f t="shared" si="620"/>
        <v>4.8728500444982885E-2</v>
      </c>
      <c r="R409" s="13">
        <f t="shared" si="621"/>
        <v>8.3701120081310657E-2</v>
      </c>
      <c r="S409" s="13">
        <f t="shared" si="622"/>
        <v>4.6092954069140733E-2</v>
      </c>
      <c r="T409" s="13">
        <f t="shared" si="623"/>
        <v>6.7022989083876272E-2</v>
      </c>
      <c r="U409" s="13">
        <f t="shared" si="624"/>
        <v>8.7841127991886425E-2</v>
      </c>
      <c r="V409" s="13">
        <f t="shared" si="625"/>
        <v>7.3926375405680162E-3</v>
      </c>
      <c r="W409" s="13">
        <f t="shared" si="626"/>
        <v>1.7046233233527084E-2</v>
      </c>
      <c r="X409" s="13">
        <f t="shared" si="627"/>
        <v>2.3446022214901264E-2</v>
      </c>
      <c r="Y409" s="13">
        <f t="shared" si="628"/>
        <v>1.6124264820583482E-2</v>
      </c>
      <c r="Z409" s="13">
        <f t="shared" si="629"/>
        <v>3.8375209622629934E-2</v>
      </c>
      <c r="AA409" s="13">
        <f t="shared" si="630"/>
        <v>4.0273316496867162E-2</v>
      </c>
      <c r="AB409" s="13">
        <f t="shared" si="631"/>
        <v>2.1132653575139961E-2</v>
      </c>
      <c r="AC409" s="13">
        <f t="shared" si="632"/>
        <v>6.669400700567707E-4</v>
      </c>
      <c r="AD409" s="13">
        <f t="shared" si="633"/>
        <v>4.4723426454484835E-3</v>
      </c>
      <c r="AE409" s="13">
        <f t="shared" si="634"/>
        <v>6.1514261585718559E-3</v>
      </c>
      <c r="AF409" s="13">
        <f t="shared" si="635"/>
        <v>4.2304499883156358E-3</v>
      </c>
      <c r="AG409" s="13">
        <f t="shared" si="636"/>
        <v>1.9395726716913337E-3</v>
      </c>
      <c r="AH409" s="13">
        <f t="shared" si="637"/>
        <v>1.3195672102268682E-2</v>
      </c>
      <c r="AI409" s="13">
        <f t="shared" si="638"/>
        <v>1.3848353772904469E-2</v>
      </c>
      <c r="AJ409" s="13">
        <f t="shared" si="639"/>
        <v>7.2666591263110371E-3</v>
      </c>
      <c r="AK409" s="13">
        <f t="shared" si="640"/>
        <v>2.5420270512016081E-3</v>
      </c>
      <c r="AL409" s="13">
        <f t="shared" si="641"/>
        <v>3.8508285432376002E-5</v>
      </c>
      <c r="AM409" s="13">
        <f t="shared" si="642"/>
        <v>9.3871055097178256E-4</v>
      </c>
      <c r="AN409" s="13">
        <f t="shared" si="643"/>
        <v>1.2911373515738683E-3</v>
      </c>
      <c r="AO409" s="13">
        <f t="shared" si="644"/>
        <v>8.879391303865796E-4</v>
      </c>
      <c r="AP409" s="13">
        <f t="shared" si="645"/>
        <v>4.0710148475455327E-4</v>
      </c>
      <c r="AQ409" s="13">
        <f t="shared" si="646"/>
        <v>1.3998562504268256E-4</v>
      </c>
      <c r="AR409" s="13">
        <f t="shared" si="647"/>
        <v>3.629963488260079E-3</v>
      </c>
      <c r="AS409" s="13">
        <f t="shared" si="648"/>
        <v>3.8095080097897676E-3</v>
      </c>
      <c r="AT409" s="13">
        <f t="shared" si="649"/>
        <v>1.9989665631056359E-3</v>
      </c>
      <c r="AU409" s="13">
        <f t="shared" si="650"/>
        <v>6.9927968128617171E-4</v>
      </c>
      <c r="AV409" s="13">
        <f t="shared" si="651"/>
        <v>1.8346682794182715E-4</v>
      </c>
      <c r="AW409" s="13">
        <f t="shared" si="652"/>
        <v>1.5440418294912596E-6</v>
      </c>
      <c r="AX409" s="13">
        <f t="shared" si="653"/>
        <v>1.6419014380202653E-4</v>
      </c>
      <c r="AY409" s="13">
        <f t="shared" si="654"/>
        <v>2.2583322111764949E-4</v>
      </c>
      <c r="AZ409" s="13">
        <f t="shared" si="655"/>
        <v>1.5530969941127395E-4</v>
      </c>
      <c r="BA409" s="13">
        <f t="shared" si="656"/>
        <v>7.120624270673387E-5</v>
      </c>
      <c r="BB409" s="13">
        <f t="shared" si="657"/>
        <v>2.4484927629907426E-5</v>
      </c>
      <c r="BC409" s="13">
        <f t="shared" si="658"/>
        <v>6.7354957459100279E-6</v>
      </c>
      <c r="BD409" s="13">
        <f t="shared" si="659"/>
        <v>8.3213109722516862E-4</v>
      </c>
      <c r="BE409" s="13">
        <f t="shared" si="660"/>
        <v>8.7328979763206464E-4</v>
      </c>
      <c r="BF409" s="13">
        <f t="shared" si="661"/>
        <v>4.5824214068633024E-4</v>
      </c>
      <c r="BG409" s="13">
        <f t="shared" si="662"/>
        <v>1.6030254032523122E-4</v>
      </c>
      <c r="BH409" s="13">
        <f t="shared" si="663"/>
        <v>4.2057848056436288E-5</v>
      </c>
      <c r="BI409" s="13">
        <f t="shared" si="664"/>
        <v>8.8276209699460046E-6</v>
      </c>
      <c r="BJ409" s="14">
        <f t="shared" si="665"/>
        <v>0.28633822594393077</v>
      </c>
      <c r="BK409" s="14">
        <f t="shared" si="666"/>
        <v>0.27063224125957913</v>
      </c>
      <c r="BL409" s="14">
        <f t="shared" si="667"/>
        <v>0.40420535640802818</v>
      </c>
      <c r="BM409" s="14">
        <f t="shared" si="668"/>
        <v>0.43610957405157369</v>
      </c>
      <c r="BN409" s="14">
        <f t="shared" si="669"/>
        <v>0.56321717000330618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1.1910000000000001</v>
      </c>
      <c r="F410" s="10">
        <f>VLOOKUP(B410,home!$B$2:$E$405,3,FALSE)</f>
        <v>0.83960000000000001</v>
      </c>
      <c r="G410" s="10">
        <f>VLOOKUP(C410,away!$B$2:$E$405,4,FALSE)</f>
        <v>1.0196000000000001</v>
      </c>
      <c r="H410" s="10">
        <f>VLOOKUP(A410,away!$A$2:$E$405,3,FALSE)</f>
        <v>1.03</v>
      </c>
      <c r="I410" s="10">
        <f>VLOOKUP(C410,away!$B$2:$E$405,3,FALSE)</f>
        <v>1.1095999999999999</v>
      </c>
      <c r="J410" s="10">
        <f>VLOOKUP(B410,home!$B$2:$E$405,4,FALSE)</f>
        <v>1.1789000000000001</v>
      </c>
      <c r="K410" s="12">
        <f t="shared" si="614"/>
        <v>1.0195628865600002</v>
      </c>
      <c r="L410" s="12">
        <f t="shared" si="615"/>
        <v>1.3473506631999999</v>
      </c>
      <c r="M410" s="13">
        <f t="shared" si="616"/>
        <v>9.3769695603438952E-2</v>
      </c>
      <c r="N410" s="13">
        <f t="shared" si="617"/>
        <v>9.5604101521294754E-2</v>
      </c>
      <c r="O410" s="13">
        <f t="shared" si="618"/>
        <v>0.12634066155935555</v>
      </c>
      <c r="P410" s="13">
        <f t="shared" si="619"/>
        <v>0.12881224958935658</v>
      </c>
      <c r="Q410" s="13">
        <f t="shared" si="620"/>
        <v>4.8737196857013283E-2</v>
      </c>
      <c r="R410" s="13">
        <f t="shared" si="621"/>
        <v>8.511258707056224E-2</v>
      </c>
      <c r="S410" s="13">
        <f t="shared" si="622"/>
        <v>4.4237627992423006E-2</v>
      </c>
      <c r="T410" s="13">
        <f t="shared" si="623"/>
        <v>6.5666094507805778E-2</v>
      </c>
      <c r="U410" s="13">
        <f t="shared" si="624"/>
        <v>8.6777634956251778E-2</v>
      </c>
      <c r="V410" s="13">
        <f t="shared" si="625"/>
        <v>6.7521795365293093E-3</v>
      </c>
      <c r="W410" s="13">
        <f t="shared" si="626"/>
        <v>1.6563545703459817E-2</v>
      </c>
      <c r="X410" s="13">
        <f t="shared" si="627"/>
        <v>2.2316904288500087E-2</v>
      </c>
      <c r="Y410" s="13">
        <f t="shared" si="628"/>
        <v>1.503434789684076E-2</v>
      </c>
      <c r="Z410" s="13">
        <f t="shared" si="629"/>
        <v>3.8225500212063265E-2</v>
      </c>
      <c r="AA410" s="13">
        <f t="shared" si="630"/>
        <v>3.8973301336411116E-2</v>
      </c>
      <c r="AB410" s="13">
        <f t="shared" si="631"/>
        <v>1.9867865804662013E-2</v>
      </c>
      <c r="AC410" s="13">
        <f t="shared" si="632"/>
        <v>5.7972049907378397E-4</v>
      </c>
      <c r="AD410" s="13">
        <f t="shared" si="633"/>
        <v>4.2218941172719937E-3</v>
      </c>
      <c r="AE410" s="13">
        <f t="shared" si="634"/>
        <v>5.6883718388665971E-3</v>
      </c>
      <c r="AF410" s="13">
        <f t="shared" si="635"/>
        <v>3.8321157848125575E-3</v>
      </c>
      <c r="AG410" s="13">
        <f t="shared" si="636"/>
        <v>1.7210679147087963E-3</v>
      </c>
      <c r="AH410" s="13">
        <f t="shared" si="637"/>
        <v>1.2875788265468787E-2</v>
      </c>
      <c r="AI410" s="13">
        <f t="shared" si="638"/>
        <v>1.3127675850676732E-2</v>
      </c>
      <c r="AJ410" s="13">
        <f t="shared" si="639"/>
        <v>6.6922455420699864E-3</v>
      </c>
      <c r="AK410" s="13">
        <f t="shared" si="640"/>
        <v>2.274388394147057E-3</v>
      </c>
      <c r="AL410" s="13">
        <f t="shared" si="641"/>
        <v>3.1854684453521892E-5</v>
      </c>
      <c r="AM410" s="13">
        <f t="shared" si="642"/>
        <v>8.6089731059130377E-4</v>
      </c>
      <c r="AN410" s="13">
        <f t="shared" si="643"/>
        <v>1.1599305623722891E-3</v>
      </c>
      <c r="AO410" s="13">
        <f t="shared" si="644"/>
        <v>7.8141660623912655E-4</v>
      </c>
      <c r="AP410" s="13">
        <f t="shared" si="645"/>
        <v>3.5094739421726023E-4</v>
      </c>
      <c r="AQ410" s="13">
        <f t="shared" si="646"/>
        <v>1.1821230108673427E-4</v>
      </c>
      <c r="AR410" s="13">
        <f t="shared" si="647"/>
        <v>3.4696403717404288E-3</v>
      </c>
      <c r="AS410" s="13">
        <f t="shared" si="648"/>
        <v>3.5375165527367831E-3</v>
      </c>
      <c r="AT410" s="13">
        <f t="shared" si="649"/>
        <v>1.8033602938810473E-3</v>
      </c>
      <c r="AU410" s="13">
        <f t="shared" si="650"/>
        <v>6.1287974224568385E-4</v>
      </c>
      <c r="AV410" s="13">
        <f t="shared" si="651"/>
        <v>1.5621735977953952E-4</v>
      </c>
      <c r="AW410" s="13">
        <f t="shared" si="652"/>
        <v>1.2155293935883559E-6</v>
      </c>
      <c r="AX410" s="13">
        <f t="shared" si="653"/>
        <v>1.4628982450303507E-4</v>
      </c>
      <c r="AY410" s="13">
        <f t="shared" si="654"/>
        <v>1.9710369206357584E-4</v>
      </c>
      <c r="AZ410" s="13">
        <f t="shared" si="655"/>
        <v>1.3278389511051376E-4</v>
      </c>
      <c r="BA410" s="13">
        <f t="shared" si="656"/>
        <v>5.9635489713143335E-5</v>
      </c>
      <c r="BB410" s="13">
        <f t="shared" si="657"/>
        <v>2.0087479153815098E-5</v>
      </c>
      <c r="BC410" s="13">
        <f t="shared" si="658"/>
        <v>5.4129756719817875E-6</v>
      </c>
      <c r="BD410" s="13">
        <f t="shared" si="659"/>
        <v>7.791370426549944E-4</v>
      </c>
      <c r="BE410" s="13">
        <f t="shared" si="660"/>
        <v>7.9437921223514797E-4</v>
      </c>
      <c r="BF410" s="13">
        <f t="shared" si="661"/>
        <v>4.0495978132486314E-4</v>
      </c>
      <c r="BG410" s="13">
        <f t="shared" si="662"/>
        <v>1.3762732119609468E-4</v>
      </c>
      <c r="BH410" s="13">
        <f t="shared" si="663"/>
        <v>3.5079927217052636E-5</v>
      </c>
      <c r="BI410" s="13">
        <f t="shared" si="664"/>
        <v>7.1532383707465829E-6</v>
      </c>
      <c r="BJ410" s="14">
        <f t="shared" si="665"/>
        <v>0.28321835796129718</v>
      </c>
      <c r="BK410" s="14">
        <f t="shared" si="666"/>
        <v>0.27438043159733871</v>
      </c>
      <c r="BL410" s="14">
        <f t="shared" si="667"/>
        <v>0.40378009962298766</v>
      </c>
      <c r="BM410" s="14">
        <f t="shared" si="668"/>
        <v>0.4210320090299956</v>
      </c>
      <c r="BN410" s="14">
        <f t="shared" si="669"/>
        <v>0.57837649220102139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1.1910000000000001</v>
      </c>
      <c r="F411" s="10">
        <f>VLOOKUP(B411,home!$B$2:$E$405,3,FALSE)</f>
        <v>1.1626000000000001</v>
      </c>
      <c r="G411" s="10">
        <f>VLOOKUP(C411,away!$B$2:$E$405,4,FALSE)</f>
        <v>1.3794</v>
      </c>
      <c r="H411" s="10">
        <f>VLOOKUP(A411,away!$A$2:$E$405,3,FALSE)</f>
        <v>1.03</v>
      </c>
      <c r="I411" s="10">
        <f>VLOOKUP(C411,away!$B$2:$E$405,3,FALSE)</f>
        <v>0.76280000000000003</v>
      </c>
      <c r="J411" s="10">
        <f>VLOOKUP(B411,home!$B$2:$E$405,4,FALSE)</f>
        <v>0.97089999999999999</v>
      </c>
      <c r="K411" s="12">
        <f t="shared" si="614"/>
        <v>1.9099953140400003</v>
      </c>
      <c r="L411" s="12">
        <f t="shared" si="615"/>
        <v>0.76282059560000004</v>
      </c>
      <c r="M411" s="13">
        <f t="shared" si="616"/>
        <v>6.9057491605438864E-2</v>
      </c>
      <c r="N411" s="13">
        <f t="shared" si="617"/>
        <v>0.13189948536574489</v>
      </c>
      <c r="O411" s="13">
        <f t="shared" si="618"/>
        <v>5.2678476877102878E-2</v>
      </c>
      <c r="P411" s="13">
        <f t="shared" si="619"/>
        <v>0.10061564398603101</v>
      </c>
      <c r="Q411" s="13">
        <f t="shared" si="620"/>
        <v>0.12596369948643019</v>
      </c>
      <c r="R411" s="13">
        <f t="shared" si="621"/>
        <v>2.0092113553346218E-2</v>
      </c>
      <c r="S411" s="13">
        <f t="shared" si="622"/>
        <v>3.6648839899096564E-2</v>
      </c>
      <c r="T411" s="13">
        <f t="shared" si="623"/>
        <v>9.6087704266218085E-2</v>
      </c>
      <c r="U411" s="13">
        <f t="shared" si="624"/>
        <v>3.8375842736050859E-2</v>
      </c>
      <c r="V411" s="13">
        <f t="shared" si="625"/>
        <v>5.9329738519526077E-3</v>
      </c>
      <c r="W411" s="13">
        <f t="shared" si="626"/>
        <v>8.0196691919408147E-2</v>
      </c>
      <c r="X411" s="13">
        <f t="shared" si="627"/>
        <v>6.1175688295112635E-2</v>
      </c>
      <c r="Y411" s="13">
        <f t="shared" si="628"/>
        <v>2.3333037490758879E-2</v>
      </c>
      <c r="Z411" s="13">
        <f t="shared" si="629"/>
        <v>5.1088926758754661E-3</v>
      </c>
      <c r="AA411" s="13">
        <f t="shared" si="630"/>
        <v>9.7579610708554195E-3</v>
      </c>
      <c r="AB411" s="13">
        <f t="shared" si="631"/>
        <v>9.3188299599592985E-3</v>
      </c>
      <c r="AC411" s="13">
        <f t="shared" si="632"/>
        <v>5.4026541055565149E-4</v>
      </c>
      <c r="AD411" s="13">
        <f t="shared" si="633"/>
        <v>3.8293826441894753E-2</v>
      </c>
      <c r="AE411" s="13">
        <f t="shared" si="634"/>
        <v>2.9211319494209187E-2</v>
      </c>
      <c r="AF411" s="13">
        <f t="shared" si="635"/>
        <v>1.1141498067417268E-2</v>
      </c>
      <c r="AG411" s="13">
        <f t="shared" si="636"/>
        <v>2.8329880638878306E-3</v>
      </c>
      <c r="AH411" s="13">
        <f t="shared" si="637"/>
        <v>9.7429213846695034E-4</v>
      </c>
      <c r="AI411" s="13">
        <f t="shared" si="638"/>
        <v>1.8608934189778862E-3</v>
      </c>
      <c r="AJ411" s="13">
        <f t="shared" si="639"/>
        <v>1.777148855087819E-3</v>
      </c>
      <c r="AK411" s="13">
        <f t="shared" si="640"/>
        <v>1.1314486618564288E-3</v>
      </c>
      <c r="AL411" s="13">
        <f t="shared" si="641"/>
        <v>3.1486317236667819E-5</v>
      </c>
      <c r="AM411" s="13">
        <f t="shared" si="642"/>
        <v>1.4628205812136006E-2</v>
      </c>
      <c r="AN411" s="13">
        <f t="shared" si="643"/>
        <v>1.1158696670172972E-2</v>
      </c>
      <c r="AO411" s="13">
        <f t="shared" si="644"/>
        <v>4.2560418200305403E-3</v>
      </c>
      <c r="AP411" s="13">
        <f t="shared" si="645"/>
        <v>1.0821987853514019E-3</v>
      </c>
      <c r="AQ411" s="13">
        <f t="shared" si="646"/>
        <v>2.0638088049983826E-4</v>
      </c>
      <c r="AR411" s="13">
        <f t="shared" si="647"/>
        <v>1.486420218707514E-4</v>
      </c>
      <c r="AS411" s="13">
        <f t="shared" si="648"/>
        <v>2.8390556524256639E-4</v>
      </c>
      <c r="AT411" s="13">
        <f t="shared" si="649"/>
        <v>2.7112914962158975E-4</v>
      </c>
      <c r="AU411" s="13">
        <f t="shared" si="650"/>
        <v>1.7261846842562886E-4</v>
      </c>
      <c r="AV411" s="13">
        <f t="shared" si="651"/>
        <v>8.2425116452428143E-5</v>
      </c>
      <c r="AW411" s="13">
        <f t="shared" si="652"/>
        <v>1.274307027001146E-6</v>
      </c>
      <c r="AX411" s="13">
        <f t="shared" si="653"/>
        <v>4.6566340923320819E-3</v>
      </c>
      <c r="AY411" s="13">
        <f t="shared" si="654"/>
        <v>3.5521763918040248E-3</v>
      </c>
      <c r="AZ411" s="13">
        <f t="shared" si="655"/>
        <v>1.3548366554361022E-3</v>
      </c>
      <c r="BA411" s="13">
        <f t="shared" si="656"/>
        <v>3.4449910148015995E-4</v>
      </c>
      <c r="BB411" s="13">
        <f t="shared" si="657"/>
        <v>6.569775244369011E-5</v>
      </c>
      <c r="BC411" s="13">
        <f t="shared" si="658"/>
        <v>1.0023119729735414E-5</v>
      </c>
      <c r="BD411" s="13">
        <f t="shared" si="659"/>
        <v>1.8897865942439125E-5</v>
      </c>
      <c r="BE411" s="13">
        <f t="shared" si="660"/>
        <v>3.6094835395414842E-5</v>
      </c>
      <c r="BF411" s="13">
        <f t="shared" si="661"/>
        <v>3.4470483233143754E-5</v>
      </c>
      <c r="BG411" s="13">
        <f t="shared" si="662"/>
        <v>2.1946153815999657E-5</v>
      </c>
      <c r="BH411" s="13">
        <f t="shared" si="663"/>
        <v>1.0479262737440095E-5</v>
      </c>
      <c r="BI411" s="13">
        <f t="shared" si="664"/>
        <v>4.0030685446209133E-6</v>
      </c>
      <c r="BJ411" s="14">
        <f t="shared" si="665"/>
        <v>0.64145132997249854</v>
      </c>
      <c r="BK411" s="14">
        <f t="shared" si="666"/>
        <v>0.2163788774621154</v>
      </c>
      <c r="BL411" s="14">
        <f t="shared" si="667"/>
        <v>0.13705161926298581</v>
      </c>
      <c r="BM411" s="14">
        <f t="shared" si="668"/>
        <v>0.49613290641460417</v>
      </c>
      <c r="BN411" s="14">
        <f t="shared" si="669"/>
        <v>0.50030691087409396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1.4861</v>
      </c>
      <c r="F415" s="10">
        <f>VLOOKUP(B415,home!$B$2:$E$405,3,FALSE)</f>
        <v>1.3458000000000001</v>
      </c>
      <c r="G415" s="10">
        <f>VLOOKUP(C415,away!$B$2:$E$405,4,FALSE)</f>
        <v>0.8972</v>
      </c>
      <c r="H415" s="10">
        <f>VLOOKUP(A415,away!$A$2:$E$405,3,FALSE)</f>
        <v>1.1943999999999999</v>
      </c>
      <c r="I415" s="10">
        <f>VLOOKUP(C415,away!$B$2:$E$405,3,FALSE)</f>
        <v>0.9768</v>
      </c>
      <c r="J415" s="10">
        <f>VLOOKUP(B415,home!$B$2:$E$405,4,FALSE)</f>
        <v>1.1163000000000001</v>
      </c>
      <c r="K415" s="12">
        <f t="shared" si="614"/>
        <v>1.794394060536</v>
      </c>
      <c r="L415" s="12">
        <f t="shared" si="615"/>
        <v>1.3023759576959999</v>
      </c>
      <c r="M415" s="13">
        <f t="shared" si="616"/>
        <v>4.519494574342435E-2</v>
      </c>
      <c r="N415" s="13">
        <f t="shared" si="617"/>
        <v>8.1097542208247414E-2</v>
      </c>
      <c r="O415" s="13">
        <f t="shared" si="618"/>
        <v>5.8860810745611038E-2</v>
      </c>
      <c r="P415" s="13">
        <f t="shared" si="619"/>
        <v>0.105619489200258</v>
      </c>
      <c r="Q415" s="13">
        <f t="shared" si="620"/>
        <v>7.2760474031273392E-2</v>
      </c>
      <c r="R415" s="13">
        <f t="shared" si="621"/>
        <v>3.8329452382789106E-2</v>
      </c>
      <c r="S415" s="13">
        <f t="shared" si="622"/>
        <v>6.1707544479940528E-2</v>
      </c>
      <c r="T415" s="13">
        <f t="shared" si="623"/>
        <v>9.4761492048894613E-2</v>
      </c>
      <c r="U415" s="13">
        <f t="shared" si="624"/>
        <v>6.8778141699274195E-2</v>
      </c>
      <c r="V415" s="13">
        <f t="shared" si="625"/>
        <v>1.6023225656873839E-2</v>
      </c>
      <c r="W415" s="13">
        <f t="shared" si="626"/>
        <v>4.3520320814500302E-2</v>
      </c>
      <c r="X415" s="13">
        <f t="shared" si="627"/>
        <v>5.6679819500021988E-2</v>
      </c>
      <c r="Y415" s="13">
        <f t="shared" si="628"/>
        <v>3.6909217101688784E-2</v>
      </c>
      <c r="Z415" s="13">
        <f t="shared" si="629"/>
        <v>1.6639785751666067E-2</v>
      </c>
      <c r="AA415" s="13">
        <f t="shared" si="630"/>
        <v>2.9858332721381144E-2</v>
      </c>
      <c r="AB415" s="13">
        <f t="shared" si="631"/>
        <v>2.6788807446377023E-2</v>
      </c>
      <c r="AC415" s="13">
        <f t="shared" si="632"/>
        <v>2.3403680452831858E-3</v>
      </c>
      <c r="AD415" s="13">
        <f t="shared" si="633"/>
        <v>1.9523151295540143E-2</v>
      </c>
      <c r="AE415" s="13">
        <f t="shared" si="634"/>
        <v>2.5426482865772999E-2</v>
      </c>
      <c r="AF415" s="13">
        <f t="shared" si="635"/>
        <v>1.6557419986576026E-2</v>
      </c>
      <c r="AG415" s="13">
        <f t="shared" si="636"/>
        <v>7.1879952373306152E-3</v>
      </c>
      <c r="AH415" s="13">
        <f t="shared" si="637"/>
        <v>5.417814226045585E-3</v>
      </c>
      <c r="AI415" s="13">
        <f t="shared" si="638"/>
        <v>9.7216936683036416E-3</v>
      </c>
      <c r="AJ415" s="13">
        <f t="shared" si="639"/>
        <v>8.7222746883772496E-3</v>
      </c>
      <c r="AK415" s="13">
        <f t="shared" si="640"/>
        <v>5.2170659650625445E-3</v>
      </c>
      <c r="AL415" s="13">
        <f t="shared" si="641"/>
        <v>2.1877532845086429E-4</v>
      </c>
      <c r="AM415" s="13">
        <f t="shared" si="642"/>
        <v>7.0064453455325896E-3</v>
      </c>
      <c r="AN415" s="13">
        <f t="shared" si="643"/>
        <v>9.1250259669326868E-3</v>
      </c>
      <c r="AO415" s="13">
        <f t="shared" si="644"/>
        <v>5.9421072163424148E-3</v>
      </c>
      <c r="AP415" s="13">
        <f t="shared" si="645"/>
        <v>2.5796191922054222E-3</v>
      </c>
      <c r="AQ415" s="13">
        <f t="shared" si="646"/>
        <v>8.3990850398487932E-4</v>
      </c>
      <c r="AR415" s="13">
        <f t="shared" si="647"/>
        <v>1.4112061982530259E-3</v>
      </c>
      <c r="AS415" s="13">
        <f t="shared" si="648"/>
        <v>2.5322600203368179E-3</v>
      </c>
      <c r="AT415" s="13">
        <f t="shared" si="649"/>
        <v>2.2719361701125794E-3</v>
      </c>
      <c r="AU415" s="13">
        <f t="shared" si="650"/>
        <v>1.358916256522307E-3</v>
      </c>
      <c r="AV415" s="13">
        <f t="shared" si="651"/>
        <v>6.0960781486736073E-4</v>
      </c>
      <c r="AW415" s="13">
        <f t="shared" si="652"/>
        <v>1.4202017295731278E-5</v>
      </c>
      <c r="AX415" s="13">
        <f t="shared" si="653"/>
        <v>2.0953873189156324E-3</v>
      </c>
      <c r="AY415" s="13">
        <f t="shared" si="654"/>
        <v>2.7289820662168003E-3</v>
      </c>
      <c r="AZ415" s="13">
        <f t="shared" si="655"/>
        <v>1.7770803160121575E-3</v>
      </c>
      <c r="BA415" s="13">
        <f t="shared" si="656"/>
        <v>7.7147555948968145E-4</v>
      </c>
      <c r="BB415" s="13">
        <f t="shared" si="657"/>
        <v>2.5118780515735772E-4</v>
      </c>
      <c r="BC415" s="13">
        <f t="shared" si="658"/>
        <v>6.5428191660673983E-5</v>
      </c>
      <c r="BD415" s="13">
        <f t="shared" si="659"/>
        <v>3.0632017065938577E-4</v>
      </c>
      <c r="BE415" s="13">
        <f t="shared" si="660"/>
        <v>5.496590948535756E-4</v>
      </c>
      <c r="BF415" s="13">
        <f t="shared" si="661"/>
        <v>4.9315250756242521E-4</v>
      </c>
      <c r="BG415" s="13">
        <f t="shared" si="662"/>
        <v>2.9496997683615029E-4</v>
      </c>
      <c r="BH415" s="13">
        <f t="shared" si="663"/>
        <v>1.3232309361780738E-4</v>
      </c>
      <c r="BI415" s="13">
        <f t="shared" si="664"/>
        <v>4.7487954651908524E-5</v>
      </c>
      <c r="BJ415" s="14">
        <f t="shared" si="665"/>
        <v>0.48760656257229645</v>
      </c>
      <c r="BK415" s="14">
        <f t="shared" si="666"/>
        <v>0.23383333052044755</v>
      </c>
      <c r="BL415" s="14">
        <f t="shared" si="667"/>
        <v>0.26170223280149479</v>
      </c>
      <c r="BM415" s="14">
        <f t="shared" si="668"/>
        <v>0.59520441728538076</v>
      </c>
      <c r="BN415" s="14">
        <f t="shared" si="669"/>
        <v>0.40186271431160331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1.4861</v>
      </c>
      <c r="F416" s="10">
        <f>VLOOKUP(B416,home!$B$2:$E$405,3,FALSE)</f>
        <v>0.76900000000000002</v>
      </c>
      <c r="G416" s="10">
        <f>VLOOKUP(C416,away!$B$2:$E$405,4,FALSE)</f>
        <v>0.33650000000000002</v>
      </c>
      <c r="H416" s="10">
        <f>VLOOKUP(A416,away!$A$2:$E$405,3,FALSE)</f>
        <v>1.1943999999999999</v>
      </c>
      <c r="I416" s="10">
        <f>VLOOKUP(C416,away!$B$2:$E$405,3,FALSE)</f>
        <v>2.3721999999999999</v>
      </c>
      <c r="J416" s="10">
        <f>VLOOKUP(B416,home!$B$2:$E$405,4,FALSE)</f>
        <v>0.95679999999999998</v>
      </c>
      <c r="K416" s="12">
        <f t="shared" si="614"/>
        <v>0.38455586785000001</v>
      </c>
      <c r="L416" s="12">
        <f t="shared" si="615"/>
        <v>2.7109547146239996</v>
      </c>
      <c r="M416" s="13">
        <f t="shared" si="616"/>
        <v>4.5251901732850833E-2</v>
      </c>
      <c r="N416" s="13">
        <f t="shared" si="617"/>
        <v>1.7401884342739374E-2</v>
      </c>
      <c r="O416" s="13">
        <f t="shared" si="618"/>
        <v>0.12267585634837389</v>
      </c>
      <c r="P416" s="13">
        <f t="shared" si="619"/>
        <v>4.7175720402290858E-2</v>
      </c>
      <c r="Q416" s="13">
        <f t="shared" si="620"/>
        <v>3.345998367823733E-3</v>
      </c>
      <c r="R416" s="13">
        <f t="shared" si="621"/>
        <v>0.16628434556908042</v>
      </c>
      <c r="S416" s="13">
        <f t="shared" si="622"/>
        <v>1.2295331854857023E-2</v>
      </c>
      <c r="T416" s="13">
        <f t="shared" si="623"/>
        <v>9.0708500503759552E-3</v>
      </c>
      <c r="U416" s="13">
        <f t="shared" si="624"/>
        <v>6.3945620820187024E-2</v>
      </c>
      <c r="V416" s="13">
        <f t="shared" si="625"/>
        <v>1.4242277749082766E-3</v>
      </c>
      <c r="W416" s="13">
        <f t="shared" si="626"/>
        <v>4.2890776872104636E-4</v>
      </c>
      <c r="X416" s="13">
        <f t="shared" si="627"/>
        <v>1.1627495377531806E-3</v>
      </c>
      <c r="Y416" s="13">
        <f t="shared" si="628"/>
        <v>1.5760806706494311E-3</v>
      </c>
      <c r="Z416" s="13">
        <f t="shared" si="629"/>
        <v>0.15026311019622163</v>
      </c>
      <c r="AA416" s="13">
        <f t="shared" si="630"/>
        <v>5.7784560747348196E-2</v>
      </c>
      <c r="AB416" s="13">
        <f t="shared" si="631"/>
        <v>1.1110695953263763E-2</v>
      </c>
      <c r="AC416" s="13">
        <f t="shared" si="632"/>
        <v>9.2798546477265432E-5</v>
      </c>
      <c r="AD416" s="13">
        <f t="shared" si="633"/>
        <v>4.1234749807032264E-5</v>
      </c>
      <c r="AE416" s="13">
        <f t="shared" si="634"/>
        <v>1.1178553939571516E-4</v>
      </c>
      <c r="AF416" s="13">
        <f t="shared" si="635"/>
        <v>1.5152276752580047E-4</v>
      </c>
      <c r="AG416" s="13">
        <f t="shared" si="636"/>
        <v>1.3692378699898167E-4</v>
      </c>
      <c r="AH416" s="13">
        <f t="shared" si="637"/>
        <v>0.10183912175512816</v>
      </c>
      <c r="AI416" s="13">
        <f t="shared" si="638"/>
        <v>3.9162831847625125E-2</v>
      </c>
      <c r="AJ416" s="13">
        <f t="shared" si="639"/>
        <v>7.5301483943135492E-3</v>
      </c>
      <c r="AK416" s="13">
        <f t="shared" si="640"/>
        <v>9.6525425027151036E-4</v>
      </c>
      <c r="AL416" s="13">
        <f t="shared" si="641"/>
        <v>3.8697496588722211E-6</v>
      </c>
      <c r="AM416" s="13">
        <f t="shared" si="642"/>
        <v>3.1714129995241847E-6</v>
      </c>
      <c r="AN416" s="13">
        <f t="shared" si="643"/>
        <v>8.5975570230799278E-6</v>
      </c>
      <c r="AO416" s="13">
        <f t="shared" si="644"/>
        <v>1.1653793872983608E-5</v>
      </c>
      <c r="AP416" s="13">
        <f t="shared" si="645"/>
        <v>1.0530969147740396E-5</v>
      </c>
      <c r="AQ416" s="13">
        <f t="shared" si="646"/>
        <v>7.1372451151566785E-6</v>
      </c>
      <c r="AR416" s="13">
        <f t="shared" si="647"/>
        <v>5.5216249451046431E-2</v>
      </c>
      <c r="AS416" s="13">
        <f t="shared" si="648"/>
        <v>2.123373272706925E-2</v>
      </c>
      <c r="AT416" s="13">
        <f t="shared" si="649"/>
        <v>4.0827782582765308E-3</v>
      </c>
      <c r="AU416" s="13">
        <f t="shared" si="650"/>
        <v>5.2335211211688092E-4</v>
      </c>
      <c r="AV416" s="13">
        <f t="shared" si="651"/>
        <v>5.0314531416559405E-5</v>
      </c>
      <c r="AW416" s="13">
        <f t="shared" si="652"/>
        <v>1.1206295631480804E-7</v>
      </c>
      <c r="AX416" s="13">
        <f t="shared" si="653"/>
        <v>2.0326424639046557E-7</v>
      </c>
      <c r="AY416" s="13">
        <f t="shared" si="654"/>
        <v>5.5104016706672683E-7</v>
      </c>
      <c r="AZ416" s="13">
        <f t="shared" si="655"/>
        <v>7.4692246942836995E-7</v>
      </c>
      <c r="BA416" s="13">
        <f t="shared" si="656"/>
        <v>6.7495766331847988E-7</v>
      </c>
      <c r="BB416" s="13">
        <f t="shared" si="657"/>
        <v>4.5744491488620783E-7</v>
      </c>
      <c r="BC416" s="13">
        <f t="shared" si="658"/>
        <v>2.4802248973830785E-7</v>
      </c>
      <c r="BD416" s="13">
        <f t="shared" si="659"/>
        <v>2.4948125295528194E-2</v>
      </c>
      <c r="BE416" s="13">
        <f t="shared" si="660"/>
        <v>9.5939479742523839E-3</v>
      </c>
      <c r="BF416" s="13">
        <f t="shared" si="661"/>
        <v>1.8447044946731871E-3</v>
      </c>
      <c r="BG416" s="13">
        <f t="shared" si="662"/>
        <v>2.3646397929194776E-4</v>
      </c>
      <c r="BH416" s="13">
        <f t="shared" si="663"/>
        <v>2.2733402692969845E-5</v>
      </c>
      <c r="BI416" s="13">
        <f t="shared" si="664"/>
        <v>1.7484526803557106E-6</v>
      </c>
      <c r="BJ416" s="14">
        <f t="shared" si="665"/>
        <v>3.3471910211899568E-2</v>
      </c>
      <c r="BK416" s="14">
        <f t="shared" si="666"/>
        <v>0.1062444011012102</v>
      </c>
      <c r="BL416" s="14">
        <f t="shared" si="667"/>
        <v>0.68905258636463629</v>
      </c>
      <c r="BM416" s="14">
        <f t="shared" si="668"/>
        <v>0.57689586213359789</v>
      </c>
      <c r="BN416" s="14">
        <f t="shared" si="669"/>
        <v>0.40213570676315913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1.2639</v>
      </c>
      <c r="F417" s="10">
        <f>VLOOKUP(B417,home!$B$2:$E$405,3,FALSE)</f>
        <v>1.2526999999999999</v>
      </c>
      <c r="G417" s="10">
        <f>VLOOKUP(C417,away!$B$2:$E$405,4,FALSE)</f>
        <v>1.0346</v>
      </c>
      <c r="H417" s="10">
        <f>VLOOKUP(A417,away!$A$2:$E$405,3,FALSE)</f>
        <v>1.1389</v>
      </c>
      <c r="I417" s="10">
        <f>VLOOKUP(C417,away!$B$2:$E$405,3,FALSE)</f>
        <v>0.9456</v>
      </c>
      <c r="J417" s="10">
        <f>VLOOKUP(B417,home!$B$2:$E$405,4,FALSE)</f>
        <v>0.80489999999999995</v>
      </c>
      <c r="K417" s="12">
        <f t="shared" ref="K417:K470" si="670">E417*F417*G417</f>
        <v>1.638069278538</v>
      </c>
      <c r="L417" s="12">
        <f t="shared" ref="L417:L470" si="671">H417*I417*J417</f>
        <v>0.86683209681599993</v>
      </c>
      <c r="M417" s="13">
        <f t="shared" ref="M417:M470" si="672">_xlfn.POISSON.DIST(0,K417,FALSE) * _xlfn.POISSON.DIST(0,L417,FALSE)</f>
        <v>8.1683653609466611E-2</v>
      </c>
      <c r="N417" s="13">
        <f t="shared" ref="N417:N470" si="673">_xlfn.POISSON.DIST(1,K417,FALSE) * _xlfn.POISSON.DIST(0,L417,FALSE)</f>
        <v>0.13380348353640686</v>
      </c>
      <c r="O417" s="13">
        <f t="shared" ref="O417:O470" si="674">_xlfn.POISSON.DIST(0,K417,FALSE) * _xlfn.POISSON.DIST(1,L417,FALSE)</f>
        <v>7.0806012733885759E-2</v>
      </c>
      <c r="P417" s="13">
        <f t="shared" ref="P417:P470" si="675">_xlfn.POISSON.DIST(1,K417,FALSE) * _xlfn.POISSON.DIST(1,L417,FALSE)</f>
        <v>0.11598515419514867</v>
      </c>
      <c r="Q417" s="13">
        <f t="shared" ref="Q417:Q470" si="676">_xlfn.POISSON.DIST(2,K417,FALSE) * _xlfn.POISSON.DIST(0,L417,FALSE)</f>
        <v>0.10958968787117659</v>
      </c>
      <c r="R417" s="13">
        <f t="shared" ref="R417:R470" si="677">_xlfn.POISSON.DIST(0,K417,FALSE) * _xlfn.POISSON.DIST(2,L417,FALSE)</f>
        <v>3.0688462242647287E-2</v>
      </c>
      <c r="S417" s="13">
        <f t="shared" ref="S417:S470" si="678">_xlfn.POISSON.DIST(2,K417,FALSE) * _xlfn.POISSON.DIST(2,L417,FALSE)</f>
        <v>4.1172729791170093E-2</v>
      </c>
      <c r="T417" s="13">
        <f t="shared" ref="T417:T470" si="679">_xlfn.POISSON.DIST(2,K417,FALSE) * _xlfn.POISSON.DIST(1,L417,FALSE)</f>
        <v>9.4995858926782945E-2</v>
      </c>
      <c r="U417" s="13">
        <f t="shared" ref="U417:U470" si="680">_xlfn.POISSON.DIST(1,K417,FALSE) * _xlfn.POISSON.DIST(2,L417,FALSE)</f>
        <v>5.0269827205253886E-2</v>
      </c>
      <c r="V417" s="13">
        <f t="shared" ref="V417:V470" si="681">_xlfn.POISSON.DIST(3,K417,FALSE) * _xlfn.POISSON.DIST(3,L417,FALSE)</f>
        <v>6.4958262794544636E-3</v>
      </c>
      <c r="W417" s="13">
        <f t="shared" ref="W417:W470" si="682">_xlfn.POISSON.DIST(3,K417,FALSE) * _xlfn.POISSON.DIST(0,L417,FALSE)</f>
        <v>5.9838500315447643E-2</v>
      </c>
      <c r="X417" s="13">
        <f t="shared" ref="X417:X470" si="683">_xlfn.POISSON.DIST(3,K417,FALSE) * _xlfn.POISSON.DIST(1,L417,FALSE)</f>
        <v>5.1869932698764346E-2</v>
      </c>
      <c r="Y417" s="13">
        <f t="shared" ref="Y417:Y470" si="684">_xlfn.POISSON.DIST(3,K417,FALSE) * _xlfn.POISSON.DIST(2,L417,FALSE)</f>
        <v>2.2481261261487345E-2</v>
      </c>
      <c r="Z417" s="13">
        <f t="shared" ref="Z417:Z470" si="685">_xlfn.POISSON.DIST(0,K417,FALSE) * _xlfn.POISSON.DIST(3,L417,FALSE)</f>
        <v>8.8672480246175314E-3</v>
      </c>
      <c r="AA417" s="13">
        <f t="shared" ref="AA417:AA470" si="686">_xlfn.POISSON.DIST(1,K417,FALSE) * _xlfn.POISSON.DIST(3,L417,FALSE)</f>
        <v>1.4525166574302745E-2</v>
      </c>
      <c r="AB417" s="13">
        <f t="shared" ref="AB417:AB470" si="687">_xlfn.POISSON.DIST(2,K417,FALSE) * _xlfn.POISSON.DIST(3,L417,FALSE)</f>
        <v>1.1896614565506187E-2</v>
      </c>
      <c r="AC417" s="13">
        <f t="shared" ref="AC417:AC470" si="688">_xlfn.POISSON.DIST(4,K417,FALSE) * _xlfn.POISSON.DIST(4,L417,FALSE)</f>
        <v>5.7647658019311201E-4</v>
      </c>
      <c r="AD417" s="13">
        <f t="shared" ref="AD417:AD470" si="689">_xlfn.POISSON.DIST(4,K417,FALSE) * _xlfn.POISSON.DIST(0,L417,FALSE)</f>
        <v>2.4504902260130305E-2</v>
      </c>
      <c r="AE417" s="13">
        <f t="shared" ref="AE417:AE470" si="690">_xlfn.POISSON.DIST(4,K417,FALSE) * _xlfn.POISSON.DIST(1,L417,FALSE)</f>
        <v>2.1241635808419885E-2</v>
      </c>
      <c r="AF417" s="13">
        <f t="shared" ref="AF417:AF470" si="691">_xlfn.POISSON.DIST(4,K417,FALSE) * _xlfn.POISSON.DIST(2,L417,FALSE)</f>
        <v>9.2064658538072164E-3</v>
      </c>
      <c r="AG417" s="13">
        <f t="shared" ref="AG417:AG470" si="692">_xlfn.POISSON.DIST(4,K417,FALSE) * _xlfn.POISSON.DIST(3,L417,FALSE)</f>
        <v>2.6601533667735388E-3</v>
      </c>
      <c r="AH417" s="13">
        <f t="shared" ref="AH417:AH470" si="693">_xlfn.POISSON.DIST(0,K417,FALSE) * _xlfn.POISSON.DIST(4,L417,FALSE)</f>
        <v>1.9216037995416868E-3</v>
      </c>
      <c r="AI417" s="13">
        <f t="shared" ref="AI417:AI470" si="694">_xlfn.POISSON.DIST(1,K417,FALSE) * _xlfn.POISSON.DIST(4,L417,FALSE)</f>
        <v>3.1477201495511303E-3</v>
      </c>
      <c r="AJ417" s="13">
        <f t="shared" ref="AJ417:AJ470" si="695">_xlfn.POISSON.DIST(2,K417,FALSE) * _xlfn.POISSON.DIST(4,L417,FALSE)</f>
        <v>2.5780918372073731E-3</v>
      </c>
      <c r="AK417" s="13">
        <f t="shared" ref="AK417:AK470" si="696">_xlfn.POISSON.DIST(3,K417,FALSE) * _xlfn.POISSON.DIST(4,L417,FALSE)</f>
        <v>1.407697678592997E-3</v>
      </c>
      <c r="AL417" s="13">
        <f t="shared" ref="AL417:AL470" si="697">_xlfn.POISSON.DIST(5,K417,FALSE) * _xlfn.POISSON.DIST(5,L417,FALSE)</f>
        <v>3.2742279312462637E-5</v>
      </c>
      <c r="AM417" s="13">
        <f t="shared" ref="AM417:AM470" si="698">_xlfn.POISSON.DIST(5,K417,FALSE) * _xlfn.POISSON.DIST(0,L417,FALSE)</f>
        <v>8.0281455131791662E-3</v>
      </c>
      <c r="AN417" s="13">
        <f t="shared" ref="AN417:AN470" si="699">_xlfn.POISSON.DIST(5,K417,FALSE) * _xlfn.POISSON.DIST(1,L417,FALSE)</f>
        <v>6.959054208733057E-3</v>
      </c>
      <c r="AO417" s="13">
        <f t="shared" ref="AO417:AO470" si="700">_xlfn.POISSON.DIST(5,K417,FALSE) * _xlfn.POISSON.DIST(2,L417,FALSE)</f>
        <v>3.0161657758061423E-3</v>
      </c>
      <c r="AP417" s="13">
        <f t="shared" ref="AP417:AP470" si="701">_xlfn.POISSON.DIST(5,K417,FALSE) * _xlfn.POISSON.DIST(3,L417,FALSE)</f>
        <v>8.7150310126223192E-4</v>
      </c>
      <c r="AQ417" s="13">
        <f t="shared" ref="AQ417:AQ470" si="702">_xlfn.POISSON.DIST(5,K417,FALSE) * _xlfn.POISSON.DIST(4,L417,FALSE)</f>
        <v>1.8886171516219679E-4</v>
      </c>
      <c r="AR417" s="13">
        <f t="shared" ref="AR417:AR470" si="703">_xlfn.POISSON.DIST(0,K417,FALSE) * _xlfn.POISSON.DIST(5,L417,FALSE)</f>
        <v>3.3314157016126262E-4</v>
      </c>
      <c r="AS417" s="13">
        <f t="shared" ref="AS417:AS470" si="704">_xlfn.POISSON.DIST(1,K417,FALSE) * _xlfn.POISSON.DIST(5,L417,FALSE)</f>
        <v>5.4570897148507587E-4</v>
      </c>
      <c r="AT417" s="13">
        <f t="shared" ref="AT417:AT470" si="705">_xlfn.POISSON.DIST(2,K417,FALSE) * _xlfn.POISSON.DIST(5,L417,FALSE)</f>
        <v>4.4695455060613626E-4</v>
      </c>
      <c r="AU417" s="13">
        <f t="shared" ref="AU417:AU470" si="706">_xlfn.POISSON.DIST(3,K417,FALSE) * _xlfn.POISSON.DIST(5,L417,FALSE)</f>
        <v>2.4404750608355666E-4</v>
      </c>
      <c r="AV417" s="13">
        <f t="shared" ref="AV417:AV470" si="707">_xlfn.POISSON.DIST(4,K417,FALSE) * _xlfn.POISSON.DIST(5,L417,FALSE)</f>
        <v>9.9941680554822455E-5</v>
      </c>
      <c r="AW417" s="13">
        <f t="shared" ref="AW417:AW470" si="708">_xlfn.POISSON.DIST(6,K417,FALSE) * _xlfn.POISSON.DIST(6,L417,FALSE)</f>
        <v>1.2914382862509771E-6</v>
      </c>
      <c r="AX417" s="13">
        <f t="shared" ref="AX417:AX470" si="709">_xlfn.POISSON.DIST(6,K417,FALSE) * _xlfn.POISSON.DIST(0,L417,FALSE)</f>
        <v>2.1917764214619143E-3</v>
      </c>
      <c r="AY417" s="13">
        <f t="shared" ref="AY417:AY470" si="710">_xlfn.POISSON.DIST(6,K417,FALSE) * _xlfn.POISSON.DIST(1,L417,FALSE)</f>
        <v>1.8999021511676999E-3</v>
      </c>
      <c r="AZ417" s="13">
        <f t="shared" ref="AZ417:AZ470" si="711">_xlfn.POISSON.DIST(6,K417,FALSE) * _xlfn.POISSON.DIST(2,L417,FALSE)</f>
        <v>8.2344808272096295E-4</v>
      </c>
      <c r="BA417" s="13">
        <f t="shared" ref="BA417:BA470" si="712">_xlfn.POISSON.DIST(6,K417,FALSE) * _xlfn.POISSON.DIST(3,L417,FALSE)</f>
        <v>2.3793040938804248E-4</v>
      </c>
      <c r="BB417" s="13">
        <f t="shared" ref="BB417:BB470" si="713">_xlfn.POISSON.DIST(6,K417,FALSE) * _xlfn.POISSON.DIST(4,L417,FALSE)</f>
        <v>5.1561428916531527E-5</v>
      </c>
      <c r="BC417" s="13">
        <f t="shared" ref="BC417:BC470" si="714">_xlfn.POISSON.DIST(6,K417,FALSE) * _xlfn.POISSON.DIST(5,L417,FALSE)</f>
        <v>8.9390203085092318E-6</v>
      </c>
      <c r="BD417" s="13">
        <f t="shared" ref="BD417:BD470" si="715">_xlfn.POISSON.DIST(0,K417,FALSE) * _xlfn.POISSON.DIST(6,L417,FALSE)</f>
        <v>4.8129634299910291E-5</v>
      </c>
      <c r="BE417" s="13">
        <f t="shared" ref="BE417:BE470" si="716">_xlfn.POISSON.DIST(1,K417,FALSE) * _xlfn.POISSON.DIST(6,L417,FALSE)</f>
        <v>7.8839675333951828E-5</v>
      </c>
      <c r="BF417" s="13">
        <f t="shared" ref="BF417:BF470" si="717">_xlfn.POISSON.DIST(2,K417,FALSE) * _xlfn.POISSON.DIST(6,L417,FALSE)</f>
        <v>6.4572425047228321E-5</v>
      </c>
      <c r="BG417" s="13">
        <f t="shared" ref="BG417:BG470" si="718">_xlfn.POISSON.DIST(3,K417,FALSE) * _xlfn.POISSON.DIST(6,L417,FALSE)</f>
        <v>3.5258035236854138E-5</v>
      </c>
      <c r="BH417" s="13">
        <f t="shared" ref="BH417:BH470" si="719">_xlfn.POISSON.DIST(4,K417,FALSE) * _xlfn.POISSON.DIST(6,L417,FALSE)</f>
        <v>1.4438776085775263E-5</v>
      </c>
      <c r="BI417" s="13">
        <f t="shared" ref="BI417:BI470" si="720">_xlfn.POISSON.DIST(5,K417,FALSE) * _xlfn.POISSON.DIST(6,L417,FALSE)</f>
        <v>4.7303431051595194E-6</v>
      </c>
      <c r="BJ417" s="14">
        <f t="shared" ref="BJ417:BJ470" si="721">SUM(N417,Q417,T417,W417,X417,Y417,AD417,AE417,AF417,AG417,AM417,AN417,AO417,AP417,AQ417,AX417,AY417,AZ417,BA417,BB417,BC417)</f>
        <v>0.5544691697273032</v>
      </c>
      <c r="BK417" s="14">
        <f t="shared" ref="BK417:BK470" si="722">SUM(M417,P417,S417,V417,AC417,AL417,AY417)</f>
        <v>0.2478464848859131</v>
      </c>
      <c r="BL417" s="14">
        <f t="shared" ref="BL417:BL470" si="723">SUM(O417,R417,U417,AA417,AB417,AH417,AI417,AJ417,AK417,AR417,AS417,AT417,AU417,AV417,BD417,BE417,BF417,BG417,BH417,BI417)</f>
        <v>0.18915695995448881</v>
      </c>
      <c r="BM417" s="14">
        <f t="shared" ref="BM417:BM470" si="724">SUM(S417:BI417)</f>
        <v>0.45588479769070922</v>
      </c>
      <c r="BN417" s="14">
        <f t="shared" ref="BN417:BN470" si="725">SUM(M417:R417)</f>
        <v>0.54255645418873177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1.2639</v>
      </c>
      <c r="F418" s="10">
        <f>VLOOKUP(B418,home!$B$2:$E$405,3,FALSE)</f>
        <v>1.3187</v>
      </c>
      <c r="G418" s="10">
        <f>VLOOKUP(C418,away!$B$2:$E$405,4,FALSE)</f>
        <v>1.7142999999999999</v>
      </c>
      <c r="H418" s="10">
        <f>VLOOKUP(A418,away!$A$2:$E$405,3,FALSE)</f>
        <v>1.1389</v>
      </c>
      <c r="I418" s="10">
        <f>VLOOKUP(C418,away!$B$2:$E$405,3,FALSE)</f>
        <v>0.878</v>
      </c>
      <c r="J418" s="10">
        <f>VLOOKUP(B418,home!$B$2:$E$405,4,FALSE)</f>
        <v>0.439</v>
      </c>
      <c r="K418" s="12">
        <f t="shared" si="670"/>
        <v>2.857232261499</v>
      </c>
      <c r="L418" s="12">
        <f t="shared" si="671"/>
        <v>0.43897989380000002</v>
      </c>
      <c r="M418" s="13">
        <f t="shared" si="672"/>
        <v>3.7023140041390658E-2</v>
      </c>
      <c r="N418" s="13">
        <f t="shared" si="673"/>
        <v>0.10578371014825683</v>
      </c>
      <c r="O418" s="13">
        <f t="shared" si="674"/>
        <v>1.62524140835122E-2</v>
      </c>
      <c r="P418" s="13">
        <f t="shared" si="675"/>
        <v>4.6436921846651769E-2</v>
      </c>
      <c r="Q418" s="13">
        <f t="shared" si="676"/>
        <v>0.15112431468832929</v>
      </c>
      <c r="R418" s="13">
        <f t="shared" si="677"/>
        <v>3.567241504186905E-3</v>
      </c>
      <c r="S418" s="13">
        <f t="shared" si="678"/>
        <v>1.4561080638900921E-2</v>
      </c>
      <c r="T418" s="13">
        <f t="shared" si="679"/>
        <v>6.6340535612480572E-2</v>
      </c>
      <c r="U418" s="13">
        <f t="shared" si="680"/>
        <v>1.0192437510321046E-2</v>
      </c>
      <c r="V418" s="13">
        <f t="shared" si="681"/>
        <v>2.0292767138350601E-3</v>
      </c>
      <c r="W418" s="13">
        <f t="shared" si="682"/>
        <v>0.14393242247480723</v>
      </c>
      <c r="X418" s="13">
        <f t="shared" si="683"/>
        <v>6.3183439532367616E-2</v>
      </c>
      <c r="Y418" s="13">
        <f t="shared" si="684"/>
        <v>1.3868129787918728E-2</v>
      </c>
      <c r="Z418" s="13">
        <f t="shared" si="685"/>
        <v>5.219824322223066E-4</v>
      </c>
      <c r="AA418" s="13">
        <f t="shared" si="686"/>
        <v>1.4914250452812898E-3</v>
      </c>
      <c r="AB418" s="13">
        <f t="shared" si="687"/>
        <v>2.1306738774926541E-3</v>
      </c>
      <c r="AC418" s="13">
        <f t="shared" si="688"/>
        <v>1.5907849128315291E-4</v>
      </c>
      <c r="AD418" s="13">
        <f t="shared" si="689"/>
        <v>0.10281209024268075</v>
      </c>
      <c r="AE418" s="13">
        <f t="shared" si="690"/>
        <v>4.513244045608801E-2</v>
      </c>
      <c r="AF418" s="13">
        <f t="shared" si="691"/>
        <v>9.9061169591741702E-3</v>
      </c>
      <c r="AG418" s="13">
        <f t="shared" si="692"/>
        <v>1.4495287235695522E-3</v>
      </c>
      <c r="AH418" s="13">
        <f t="shared" si="693"/>
        <v>5.7284948165603475E-5</v>
      </c>
      <c r="AI418" s="13">
        <f t="shared" si="694"/>
        <v>1.6367640199706023E-4</v>
      </c>
      <c r="AJ418" s="13">
        <f t="shared" si="695"/>
        <v>2.3383074811603993E-4</v>
      </c>
      <c r="AK418" s="13">
        <f t="shared" si="696"/>
        <v>2.2270291908253195E-4</v>
      </c>
      <c r="AL418" s="13">
        <f t="shared" si="697"/>
        <v>7.9810793562517778E-6</v>
      </c>
      <c r="AM418" s="13">
        <f t="shared" si="698"/>
        <v>5.8751604222706755E-2</v>
      </c>
      <c r="AN418" s="13">
        <f t="shared" si="699"/>
        <v>2.5790772982263444E-2</v>
      </c>
      <c r="AO418" s="13">
        <f t="shared" si="700"/>
        <v>5.6608153923869585E-3</v>
      </c>
      <c r="AP418" s="13">
        <f t="shared" si="701"/>
        <v>8.2832804659047749E-4</v>
      </c>
      <c r="AQ418" s="13">
        <f t="shared" si="702"/>
        <v>9.090483948096232E-5</v>
      </c>
      <c r="AR418" s="13">
        <f t="shared" si="703"/>
        <v>5.0293880924150234E-6</v>
      </c>
      <c r="AS418" s="13">
        <f t="shared" si="704"/>
        <v>1.4370129913247121E-5</v>
      </c>
      <c r="AT418" s="13">
        <f t="shared" si="705"/>
        <v>2.052939939503075E-5</v>
      </c>
      <c r="AU418" s="13">
        <f t="shared" si="706"/>
        <v>1.9552420753559972E-5</v>
      </c>
      <c r="AV418" s="13">
        <f t="shared" si="707"/>
        <v>1.3966451841868538E-5</v>
      </c>
      <c r="AW418" s="13">
        <f t="shared" si="708"/>
        <v>2.7806690469186762E-7</v>
      </c>
      <c r="AX418" s="13">
        <f t="shared" si="709"/>
        <v>2.7977829833323115E-2</v>
      </c>
      <c r="AY418" s="13">
        <f t="shared" si="710"/>
        <v>1.2281704768986653E-2</v>
      </c>
      <c r="AZ418" s="13">
        <f t="shared" si="711"/>
        <v>2.6957107275863575E-3</v>
      </c>
      <c r="BA418" s="13">
        <f t="shared" si="712"/>
        <v>3.9445426963712662E-4</v>
      </c>
      <c r="BB418" s="13">
        <f t="shared" si="713"/>
        <v>4.328937334856561E-5</v>
      </c>
      <c r="BC418" s="13">
        <f t="shared" si="714"/>
        <v>3.8006329030443766E-6</v>
      </c>
      <c r="BD418" s="13">
        <f t="shared" si="715"/>
        <v>3.6796670844788852E-7</v>
      </c>
      <c r="BE418" s="13">
        <f t="shared" si="716"/>
        <v>1.0513663505349038E-6</v>
      </c>
      <c r="BF418" s="13">
        <f t="shared" si="717"/>
        <v>1.5019989277013969E-6</v>
      </c>
      <c r="BG418" s="13">
        <f t="shared" si="718"/>
        <v>1.4305199309884451E-6</v>
      </c>
      <c r="BH418" s="13">
        <f t="shared" si="719"/>
        <v>1.0218319243843773E-6</v>
      </c>
      <c r="BI418" s="13">
        <f t="shared" si="720"/>
        <v>5.8392222803612944E-7</v>
      </c>
      <c r="BJ418" s="14">
        <f t="shared" si="721"/>
        <v>0.83805194371488601</v>
      </c>
      <c r="BK418" s="14">
        <f t="shared" si="722"/>
        <v>0.11249918358040445</v>
      </c>
      <c r="BL418" s="14">
        <f t="shared" si="723"/>
        <v>3.4391092434221553E-2</v>
      </c>
      <c r="BM418" s="14">
        <f t="shared" si="724"/>
        <v>0.61299503314732451</v>
      </c>
      <c r="BN418" s="14">
        <f t="shared" si="725"/>
        <v>0.36018774231232764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1.3841000000000001</v>
      </c>
      <c r="F419" s="10">
        <f>VLOOKUP(B419,home!$B$2:$E$405,3,FALSE)</f>
        <v>1.5412999999999999</v>
      </c>
      <c r="G419" s="10">
        <f>VLOOKUP(C419,away!$B$2:$E$405,4,FALSE)</f>
        <v>0.72250000000000003</v>
      </c>
      <c r="H419" s="10">
        <f>VLOOKUP(A419,away!$A$2:$E$405,3,FALSE)</f>
        <v>1.1721999999999999</v>
      </c>
      <c r="I419" s="10">
        <f>VLOOKUP(C419,away!$B$2:$E$405,3,FALSE)</f>
        <v>0.79620000000000002</v>
      </c>
      <c r="J419" s="10">
        <f>VLOOKUP(B419,home!$B$2:$E$405,4,FALSE)</f>
        <v>1.0237000000000001</v>
      </c>
      <c r="K419" s="12">
        <f t="shared" si="670"/>
        <v>1.541318880925</v>
      </c>
      <c r="L419" s="12">
        <f t="shared" si="671"/>
        <v>0.95542498366799999</v>
      </c>
      <c r="M419" s="13">
        <f t="shared" si="672"/>
        <v>8.2352714116713271E-2</v>
      </c>
      <c r="N419" s="13">
        <f t="shared" si="673"/>
        <v>0.12693179316350894</v>
      </c>
      <c r="O419" s="13">
        <f t="shared" si="674"/>
        <v>7.8681840539976247E-2</v>
      </c>
      <c r="P419" s="13">
        <f t="shared" si="675"/>
        <v>0.1212738064101955</v>
      </c>
      <c r="Q419" s="13">
        <f t="shared" si="676"/>
        <v>9.7821184696291627E-2</v>
      </c>
      <c r="R419" s="13">
        <f t="shared" si="677"/>
        <v>3.7587298106437489E-2</v>
      </c>
      <c r="S419" s="13">
        <f t="shared" si="678"/>
        <v>4.4647393467730168E-2</v>
      </c>
      <c r="T419" s="13">
        <f t="shared" si="679"/>
        <v>9.3460803790838834E-2</v>
      </c>
      <c r="U419" s="13">
        <f t="shared" si="680"/>
        <v>5.7934012254408612E-2</v>
      </c>
      <c r="V419" s="13">
        <f t="shared" si="681"/>
        <v>7.3053779980957198E-3</v>
      </c>
      <c r="W419" s="13">
        <f t="shared" si="682"/>
        <v>5.0257879642281976E-2</v>
      </c>
      <c r="X419" s="13">
        <f t="shared" si="683"/>
        <v>4.8017633836415566E-2</v>
      </c>
      <c r="Y419" s="13">
        <f t="shared" si="684"/>
        <v>2.2938623511966672E-2</v>
      </c>
      <c r="Z419" s="13">
        <f t="shared" si="685"/>
        <v>1.1970614559822431E-2</v>
      </c>
      <c r="AA419" s="13">
        <f t="shared" si="686"/>
        <v>1.8450534237330021E-2</v>
      </c>
      <c r="AB419" s="13">
        <f t="shared" si="687"/>
        <v>1.4219078391574958E-2</v>
      </c>
      <c r="AC419" s="13">
        <f t="shared" si="688"/>
        <v>6.7237537842313822E-4</v>
      </c>
      <c r="AD419" s="13">
        <f t="shared" si="689"/>
        <v>1.9365854701976347E-2</v>
      </c>
      <c r="AE419" s="13">
        <f t="shared" si="690"/>
        <v>1.8502621412352614E-2</v>
      </c>
      <c r="AF419" s="13">
        <f t="shared" si="691"/>
        <v>8.8389333803560906E-3</v>
      </c>
      <c r="AG419" s="13">
        <f t="shared" si="692"/>
        <v>2.814979260189753E-3</v>
      </c>
      <c r="AH419" s="13">
        <f t="shared" si="693"/>
        <v>2.8592560550785668E-3</v>
      </c>
      <c r="AI419" s="13">
        <f t="shared" si="694"/>
        <v>4.4070253430917271E-3</v>
      </c>
      <c r="AJ419" s="13">
        <f t="shared" si="695"/>
        <v>3.3963156850111281E-3</v>
      </c>
      <c r="AK419" s="13">
        <f t="shared" si="696"/>
        <v>1.744935163629792E-3</v>
      </c>
      <c r="AL419" s="13">
        <f t="shared" si="697"/>
        <v>3.9605991060503958E-5</v>
      </c>
      <c r="AM419" s="13">
        <f t="shared" si="698"/>
        <v>5.9697914994812657E-3</v>
      </c>
      <c r="AN419" s="13">
        <f t="shared" si="699"/>
        <v>5.7036879458932533E-3</v>
      </c>
      <c r="AO419" s="13">
        <f t="shared" si="700"/>
        <v>2.724722981276215E-3</v>
      </c>
      <c r="AP419" s="13">
        <f t="shared" si="701"/>
        <v>8.6775613662855072E-4</v>
      </c>
      <c r="AQ419" s="13">
        <f t="shared" si="702"/>
        <v>2.0726897316653491E-4</v>
      </c>
      <c r="AR419" s="13">
        <f t="shared" si="703"/>
        <v>5.463609339452141E-4</v>
      </c>
      <c r="AS419" s="13">
        <f t="shared" si="704"/>
        <v>8.4211642328957522E-4</v>
      </c>
      <c r="AT419" s="13">
        <f t="shared" si="705"/>
        <v>6.4898497157662603E-4</v>
      </c>
      <c r="AU419" s="13">
        <f t="shared" si="706"/>
        <v>3.3343093004254267E-4</v>
      </c>
      <c r="AV419" s="13">
        <f t="shared" si="707"/>
        <v>1.2848084698973845E-4</v>
      </c>
      <c r="AW419" s="13">
        <f t="shared" si="708"/>
        <v>1.6201210933808806E-6</v>
      </c>
      <c r="AX419" s="13">
        <f t="shared" si="709"/>
        <v>1.533558725556008E-3</v>
      </c>
      <c r="AY419" s="13">
        <f t="shared" si="710"/>
        <v>1.4652003203182681E-3</v>
      </c>
      <c r="AZ419" s="13">
        <f t="shared" si="711"/>
        <v>6.9994449605521479E-4</v>
      </c>
      <c r="BA419" s="13">
        <f t="shared" si="712"/>
        <v>2.2291481957068671E-4</v>
      </c>
      <c r="BB419" s="13">
        <f t="shared" si="713"/>
        <v>5.3244596961919615E-5</v>
      </c>
      <c r="BC419" s="13">
        <f t="shared" si="714"/>
        <v>1.0174243636550262E-5</v>
      </c>
      <c r="BD419" s="13">
        <f t="shared" si="715"/>
        <v>8.7001147731906545E-5</v>
      </c>
      <c r="BE419" s="13">
        <f t="shared" si="716"/>
        <v>1.3409651166133279E-4</v>
      </c>
      <c r="BF419" s="13">
        <f t="shared" si="717"/>
        <v>1.0334274264489587E-4</v>
      </c>
      <c r="BG419" s="13">
        <f t="shared" si="718"/>
        <v>5.3094706815050387E-5</v>
      </c>
      <c r="BH419" s="13">
        <f t="shared" si="719"/>
        <v>2.0458968522803606E-5</v>
      </c>
      <c r="BI419" s="13">
        <f t="shared" si="720"/>
        <v>6.3067588936894901E-6</v>
      </c>
      <c r="BJ419" s="14">
        <f t="shared" si="721"/>
        <v>0.50840857213472301</v>
      </c>
      <c r="BK419" s="14">
        <f t="shared" si="722"/>
        <v>0.25775647368253657</v>
      </c>
      <c r="BL419" s="14">
        <f t="shared" si="723"/>
        <v>0.22218397071865187</v>
      </c>
      <c r="BM419" s="14">
        <f t="shared" si="724"/>
        <v>0.45420741386338587</v>
      </c>
      <c r="BN419" s="14">
        <f t="shared" si="725"/>
        <v>0.54464863703312305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1.3841000000000001</v>
      </c>
      <c r="F420" s="10">
        <f>VLOOKUP(B420,home!$B$2:$E$405,3,FALSE)</f>
        <v>1.0386</v>
      </c>
      <c r="G420" s="10">
        <f>VLOOKUP(C420,away!$B$2:$E$405,4,FALSE)</f>
        <v>1.0386</v>
      </c>
      <c r="H420" s="10">
        <f>VLOOKUP(A420,away!$A$2:$E$405,3,FALSE)</f>
        <v>1.1721999999999999</v>
      </c>
      <c r="I420" s="10">
        <f>VLOOKUP(C420,away!$B$2:$E$405,3,FALSE)</f>
        <v>1.0130999999999999</v>
      </c>
      <c r="J420" s="10">
        <f>VLOOKUP(B420,home!$B$2:$E$405,4,FALSE)</f>
        <v>1.0130999999999999</v>
      </c>
      <c r="K420" s="12">
        <f t="shared" si="670"/>
        <v>1.493014773636</v>
      </c>
      <c r="L420" s="12">
        <f t="shared" si="671"/>
        <v>1.2031128012419996</v>
      </c>
      <c r="M420" s="13">
        <f t="shared" si="672"/>
        <v>6.7466265602741687E-2</v>
      </c>
      <c r="N420" s="13">
        <f t="shared" si="673"/>
        <v>0.10072813126694362</v>
      </c>
      <c r="O420" s="13">
        <f t="shared" si="674"/>
        <v>8.1169527798651317E-2</v>
      </c>
      <c r="P420" s="13">
        <f t="shared" si="675"/>
        <v>0.12118730417244439</v>
      </c>
      <c r="Q420" s="13">
        <f t="shared" si="676"/>
        <v>7.5194294051146596E-2</v>
      </c>
      <c r="R420" s="13">
        <f t="shared" si="677"/>
        <v>4.8828048982662881E-2</v>
      </c>
      <c r="S420" s="13">
        <f t="shared" si="678"/>
        <v>5.4421133885865114E-2</v>
      </c>
      <c r="T420" s="13">
        <f t="shared" si="679"/>
        <v>9.04672177532896E-2</v>
      </c>
      <c r="U420" s="13">
        <f t="shared" si="680"/>
        <v>7.2900998498937927E-2</v>
      </c>
      <c r="V420" s="13">
        <f t="shared" si="681"/>
        <v>1.0861643134971516E-2</v>
      </c>
      <c r="W420" s="13">
        <f t="shared" si="682"/>
        <v>3.7422063970497167E-2</v>
      </c>
      <c r="X420" s="13">
        <f t="shared" si="683"/>
        <v>4.5022964211802151E-2</v>
      </c>
      <c r="Y420" s="13">
        <f t="shared" si="684"/>
        <v>2.7083852296539795E-2</v>
      </c>
      <c r="Z420" s="13">
        <f t="shared" si="685"/>
        <v>1.9581883596904364E-2</v>
      </c>
      <c r="AA420" s="13">
        <f t="shared" si="686"/>
        <v>2.9236041505798664E-2</v>
      </c>
      <c r="AB420" s="13">
        <f t="shared" si="687"/>
        <v>2.1824920945396356E-2</v>
      </c>
      <c r="AC420" s="13">
        <f t="shared" si="688"/>
        <v>1.2193994645422128E-3</v>
      </c>
      <c r="AD420" s="13">
        <f t="shared" si="689"/>
        <v>1.3967923591975918E-2</v>
      </c>
      <c r="AE420" s="13">
        <f t="shared" si="690"/>
        <v>1.680498768027636E-2</v>
      </c>
      <c r="AF420" s="13">
        <f t="shared" si="691"/>
        <v>1.0109147901427295E-2</v>
      </c>
      <c r="AG420" s="13">
        <f t="shared" si="692"/>
        <v>4.0541484166186238E-3</v>
      </c>
      <c r="AH420" s="13">
        <f t="shared" si="693"/>
        <v>5.8898037069665945E-3</v>
      </c>
      <c r="AI420" s="13">
        <f t="shared" si="694"/>
        <v>8.7935639483172033E-3</v>
      </c>
      <c r="AJ420" s="13">
        <f t="shared" si="695"/>
        <v>6.5644604438752519E-3</v>
      </c>
      <c r="AK420" s="13">
        <f t="shared" si="696"/>
        <v>3.26694547455163E-3</v>
      </c>
      <c r="AL420" s="13">
        <f t="shared" si="697"/>
        <v>8.7614592268873165E-5</v>
      </c>
      <c r="AM420" s="13">
        <f t="shared" si="698"/>
        <v>4.1708632559677725E-3</v>
      </c>
      <c r="AN420" s="13">
        <f t="shared" si="699"/>
        <v>5.0180189754847138E-3</v>
      </c>
      <c r="AO420" s="13">
        <f t="shared" si="700"/>
        <v>3.0186214331404623E-3</v>
      </c>
      <c r="AP420" s="13">
        <f t="shared" si="701"/>
        <v>1.21058069610492E-3</v>
      </c>
      <c r="AQ420" s="13">
        <f t="shared" si="702"/>
        <v>3.6411628310507014E-4</v>
      </c>
      <c r="AR420" s="13">
        <f t="shared" si="703"/>
        <v>1.4172196473308184E-3</v>
      </c>
      <c r="AS420" s="13">
        <f t="shared" si="704"/>
        <v>2.1159298709521133E-3</v>
      </c>
      <c r="AT420" s="13">
        <f t="shared" si="705"/>
        <v>1.5795572786546108E-3</v>
      </c>
      <c r="AU420" s="13">
        <f t="shared" si="706"/>
        <v>7.8610078427853694E-4</v>
      </c>
      <c r="AV420" s="13">
        <f t="shared" si="707"/>
        <v>2.9341502112367518E-4</v>
      </c>
      <c r="AW420" s="13">
        <f t="shared" si="708"/>
        <v>4.3716400536433157E-6</v>
      </c>
      <c r="AX420" s="13">
        <f t="shared" si="709"/>
        <v>1.0378600766625735E-3</v>
      </c>
      <c r="AY420" s="13">
        <f t="shared" si="710"/>
        <v>1.2486627441307451E-3</v>
      </c>
      <c r="AZ420" s="13">
        <f t="shared" si="711"/>
        <v>7.5114106594883167E-4</v>
      </c>
      <c r="BA420" s="13">
        <f t="shared" si="712"/>
        <v>3.012358106605334E-4</v>
      </c>
      <c r="BB420" s="13">
        <f t="shared" si="713"/>
        <v>9.0605164999549767E-5</v>
      </c>
      <c r="BC420" s="13">
        <f t="shared" si="714"/>
        <v>2.1801646773920377E-5</v>
      </c>
      <c r="BD420" s="13">
        <f t="shared" si="715"/>
        <v>2.8417918331256274E-4</v>
      </c>
      <c r="BE420" s="13">
        <f t="shared" si="716"/>
        <v>4.2428371904546918E-4</v>
      </c>
      <c r="BF420" s="13">
        <f t="shared" si="717"/>
        <v>3.1673093037405583E-4</v>
      </c>
      <c r="BG420" s="13">
        <f t="shared" si="718"/>
        <v>1.5762798610531359E-4</v>
      </c>
      <c r="BH420" s="13">
        <f t="shared" si="719"/>
        <v>5.8835227998430772E-5</v>
      </c>
      <c r="BI420" s="13">
        <f t="shared" si="720"/>
        <v>1.7568372922379905E-5</v>
      </c>
      <c r="BJ420" s="14">
        <f t="shared" si="721"/>
        <v>0.43808823829349619</v>
      </c>
      <c r="BK420" s="14">
        <f t="shared" si="722"/>
        <v>0.25649202359696455</v>
      </c>
      <c r="BL420" s="14">
        <f t="shared" si="723"/>
        <v>0.28592575932725578</v>
      </c>
      <c r="BM420" s="14">
        <f t="shared" si="724"/>
        <v>0.50427004183595336</v>
      </c>
      <c r="BN420" s="14">
        <f t="shared" si="725"/>
        <v>0.4945735718745905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1.3841000000000001</v>
      </c>
      <c r="F421" s="10">
        <f>VLOOKUP(B421,home!$B$2:$E$405,3,FALSE)</f>
        <v>0.94830000000000003</v>
      </c>
      <c r="G421" s="10">
        <f>VLOOKUP(C421,away!$B$2:$E$405,4,FALSE)</f>
        <v>0.52980000000000005</v>
      </c>
      <c r="H421" s="10">
        <f>VLOOKUP(A421,away!$A$2:$E$405,3,FALSE)</f>
        <v>1.1721999999999999</v>
      </c>
      <c r="I421" s="10">
        <f>VLOOKUP(C421,away!$B$2:$E$405,3,FALSE)</f>
        <v>1.2512000000000001</v>
      </c>
      <c r="J421" s="10">
        <f>VLOOKUP(B421,home!$B$2:$E$405,4,FALSE)</f>
        <v>0.85309999999999997</v>
      </c>
      <c r="K421" s="12">
        <f t="shared" si="670"/>
        <v>0.69538476749400013</v>
      </c>
      <c r="L421" s="12">
        <f t="shared" si="671"/>
        <v>1.251204779584</v>
      </c>
      <c r="M421" s="13">
        <f t="shared" si="672"/>
        <v>0.14276011895941318</v>
      </c>
      <c r="N421" s="13">
        <f t="shared" si="673"/>
        <v>9.9273212130007338E-2</v>
      </c>
      <c r="O421" s="13">
        <f t="shared" si="674"/>
        <v>0.17862214317599823</v>
      </c>
      <c r="P421" s="13">
        <f t="shared" si="675"/>
        <v>0.12421111750172152</v>
      </c>
      <c r="Q421" s="13">
        <f t="shared" si="676"/>
        <v>3.4516539767703851E-2</v>
      </c>
      <c r="R421" s="13">
        <f t="shared" si="677"/>
        <v>0.11174643964067331</v>
      </c>
      <c r="S421" s="13">
        <f t="shared" si="678"/>
        <v>2.7018052771819241E-2</v>
      </c>
      <c r="T421" s="13">
        <f t="shared" si="679"/>
        <v>4.3187259532052269E-2</v>
      </c>
      <c r="U421" s="13">
        <f t="shared" si="680"/>
        <v>7.770677194781192E-2</v>
      </c>
      <c r="V421" s="13">
        <f t="shared" si="681"/>
        <v>2.6119514733836287E-3</v>
      </c>
      <c r="W421" s="13">
        <f t="shared" si="682"/>
        <v>8.0007586603540511E-3</v>
      </c>
      <c r="X421" s="13">
        <f t="shared" si="683"/>
        <v>1.001058747613307E-2</v>
      </c>
      <c r="Y421" s="13">
        <f t="shared" si="684"/>
        <v>6.2626474482907167E-3</v>
      </c>
      <c r="Z421" s="13">
        <f t="shared" si="685"/>
        <v>4.6605893126635128E-2</v>
      </c>
      <c r="AA421" s="13">
        <f t="shared" si="686"/>
        <v>3.2409028155715384E-2</v>
      </c>
      <c r="AB421" s="13">
        <f t="shared" si="687"/>
        <v>1.1268372254384323E-2</v>
      </c>
      <c r="AC421" s="13">
        <f t="shared" si="688"/>
        <v>1.4203608373528201E-4</v>
      </c>
      <c r="AD421" s="13">
        <f t="shared" si="689"/>
        <v>1.3909014252014773E-3</v>
      </c>
      <c r="AE421" s="13">
        <f t="shared" si="690"/>
        <v>1.740302511142286E-3</v>
      </c>
      <c r="AF421" s="13">
        <f t="shared" si="691"/>
        <v>1.0887374099316331E-3</v>
      </c>
      <c r="AG421" s="13">
        <f t="shared" si="692"/>
        <v>4.5407781700612134E-4</v>
      </c>
      <c r="AH421" s="13">
        <f t="shared" si="693"/>
        <v>1.4578379059206743E-2</v>
      </c>
      <c r="AI421" s="13">
        <f t="shared" si="694"/>
        <v>1.0137582732525881E-2</v>
      </c>
      <c r="AJ421" s="13">
        <f t="shared" si="695"/>
        <v>3.5247603057043499E-3</v>
      </c>
      <c r="AK421" s="13">
        <f t="shared" si="696"/>
        <v>8.1702154188476679E-4</v>
      </c>
      <c r="AL421" s="13">
        <f t="shared" si="697"/>
        <v>4.9432462833246133E-6</v>
      </c>
      <c r="AM421" s="13">
        <f t="shared" si="698"/>
        <v>1.9344233283416062E-4</v>
      </c>
      <c r="AN421" s="13">
        <f t="shared" si="699"/>
        <v>2.420359714159807E-4</v>
      </c>
      <c r="AO421" s="13">
        <f t="shared" si="700"/>
        <v>1.5141828213346579E-4</v>
      </c>
      <c r="AP421" s="13">
        <f t="shared" si="701"/>
        <v>6.315175944059699E-5</v>
      </c>
      <c r="AQ421" s="13">
        <f t="shared" si="702"/>
        <v>1.9753945812803489E-5</v>
      </c>
      <c r="AR421" s="13">
        <f t="shared" si="703"/>
        <v>3.6481075114933544E-3</v>
      </c>
      <c r="AS421" s="13">
        <f t="shared" si="704"/>
        <v>2.5368383936729215E-3</v>
      </c>
      <c r="AT421" s="13">
        <f t="shared" si="705"/>
        <v>8.8203938827704858E-4</v>
      </c>
      <c r="AU421" s="13">
        <f t="shared" si="706"/>
        <v>2.0445225164586188E-4</v>
      </c>
      <c r="AV421" s="13">
        <f t="shared" si="707"/>
        <v>3.5543245368595608E-5</v>
      </c>
      <c r="AW421" s="13">
        <f t="shared" si="708"/>
        <v>1.1947122468513916E-7</v>
      </c>
      <c r="AX421" s="13">
        <f t="shared" si="709"/>
        <v>2.2419475273563279E-5</v>
      </c>
      <c r="AY421" s="13">
        <f t="shared" si="710"/>
        <v>2.8051354618047685E-5</v>
      </c>
      <c r="AZ421" s="13">
        <f t="shared" si="711"/>
        <v>1.7548994485953493E-5</v>
      </c>
      <c r="BA421" s="13">
        <f t="shared" si="712"/>
        <v>7.3191285925727555E-6</v>
      </c>
      <c r="BB421" s="13">
        <f t="shared" si="713"/>
        <v>2.289432169354237E-6</v>
      </c>
      <c r="BC421" s="13">
        <f t="shared" si="714"/>
        <v>5.7290969456587737E-7</v>
      </c>
      <c r="BD421" s="13">
        <f t="shared" si="715"/>
        <v>7.6075492580279596E-4</v>
      </c>
      <c r="BE421" s="13">
        <f t="shared" si="716"/>
        <v>5.290173871992926E-4</v>
      </c>
      <c r="BF421" s="13">
        <f t="shared" si="717"/>
        <v>1.8393531639893172E-4</v>
      </c>
      <c r="BG421" s="13">
        <f t="shared" si="718"/>
        <v>4.26352724093355E-5</v>
      </c>
      <c r="BH421" s="13">
        <f t="shared" si="719"/>
        <v>7.4119797478522802E-6</v>
      </c>
      <c r="BI421" s="13">
        <f t="shared" si="720"/>
        <v>1.0308355627260995E-6</v>
      </c>
      <c r="BJ421" s="14">
        <f t="shared" si="721"/>
        <v>0.20667302776429389</v>
      </c>
      <c r="BK421" s="14">
        <f t="shared" si="722"/>
        <v>0.29677627139097418</v>
      </c>
      <c r="BL421" s="14">
        <f t="shared" si="723"/>
        <v>0.44964226532148366</v>
      </c>
      <c r="BM421" s="14">
        <f t="shared" si="724"/>
        <v>0.30853995454447602</v>
      </c>
      <c r="BN421" s="14">
        <f t="shared" si="725"/>
        <v>0.69112957117551743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1.3030999999999999</v>
      </c>
      <c r="F422" s="10">
        <f>VLOOKUP(B422,home!$B$2:$E$405,3,FALSE)</f>
        <v>0.86329999999999996</v>
      </c>
      <c r="G422" s="10">
        <f>VLOOKUP(C422,away!$B$2:$E$405,4,FALSE)</f>
        <v>1.2949999999999999</v>
      </c>
      <c r="H422" s="10">
        <f>VLOOKUP(A422,away!$A$2:$E$405,3,FALSE)</f>
        <v>1.1313</v>
      </c>
      <c r="I422" s="10">
        <f>VLOOKUP(C422,away!$B$2:$E$405,3,FALSE)</f>
        <v>1.1049</v>
      </c>
      <c r="J422" s="10">
        <f>VLOOKUP(B422,home!$B$2:$E$405,4,FALSE)</f>
        <v>0.60770000000000002</v>
      </c>
      <c r="K422" s="12">
        <f t="shared" si="670"/>
        <v>1.4568312678499997</v>
      </c>
      <c r="L422" s="12">
        <f t="shared" si="671"/>
        <v>0.75960881694899995</v>
      </c>
      <c r="M422" s="13">
        <f t="shared" si="672"/>
        <v>0.10899643706121838</v>
      </c>
      <c r="N422" s="13">
        <f t="shared" si="673"/>
        <v>0.15878941759502746</v>
      </c>
      <c r="O422" s="13">
        <f t="shared" si="674"/>
        <v>8.2794654607728224E-2</v>
      </c>
      <c r="P422" s="13">
        <f t="shared" si="675"/>
        <v>0.12061784164337953</v>
      </c>
      <c r="Q422" s="13">
        <f t="shared" si="676"/>
        <v>0.11566469427806347</v>
      </c>
      <c r="R422" s="13">
        <f t="shared" si="677"/>
        <v>3.1445774818138747E-2</v>
      </c>
      <c r="S422" s="13">
        <f t="shared" si="678"/>
        <v>3.3369585545571671E-2</v>
      </c>
      <c r="T422" s="13">
        <f t="shared" si="679"/>
        <v>8.785992158332756E-2</v>
      </c>
      <c r="U422" s="13">
        <f t="shared" si="680"/>
        <v>4.5811187996834667E-2</v>
      </c>
      <c r="V422" s="13">
        <f t="shared" si="681"/>
        <v>4.1030570392562764E-3</v>
      </c>
      <c r="W422" s="13">
        <f t="shared" si="682"/>
        <v>5.6167981070197943E-2</v>
      </c>
      <c r="X422" s="13">
        <f t="shared" si="683"/>
        <v>4.2665693651146884E-2</v>
      </c>
      <c r="Y422" s="13">
        <f t="shared" si="684"/>
        <v>1.6204618539328069E-2</v>
      </c>
      <c r="Z422" s="13">
        <f t="shared" si="685"/>
        <v>7.9621626025503447E-3</v>
      </c>
      <c r="AA422" s="13">
        <f t="shared" si="686"/>
        <v>1.1599527439101273E-2</v>
      </c>
      <c r="AB422" s="13">
        <f t="shared" si="687"/>
        <v>8.4492771327833848E-3</v>
      </c>
      <c r="AC422" s="13">
        <f t="shared" si="688"/>
        <v>2.8378329234789753E-4</v>
      </c>
      <c r="AD422" s="13">
        <f t="shared" si="689"/>
        <v>2.0456817768767819E-2</v>
      </c>
      <c r="AE422" s="13">
        <f t="shared" si="690"/>
        <v>1.5539179143875004E-2</v>
      </c>
      <c r="AF422" s="13">
        <f t="shared" si="691"/>
        <v>5.9018487429187321E-3</v>
      </c>
      <c r="AG422" s="13">
        <f t="shared" si="692"/>
        <v>1.4943654471401473E-3</v>
      </c>
      <c r="AH422" s="13">
        <f t="shared" si="693"/>
        <v>1.5120322287197089E-3</v>
      </c>
      <c r="AI422" s="13">
        <f t="shared" si="694"/>
        <v>2.2027758287957947E-3</v>
      </c>
      <c r="AJ422" s="13">
        <f t="shared" si="695"/>
        <v>1.6045363517269559E-3</v>
      </c>
      <c r="AK422" s="13">
        <f t="shared" si="696"/>
        <v>7.791795758659314E-4</v>
      </c>
      <c r="AL422" s="13">
        <f t="shared" si="697"/>
        <v>1.2561631972696692E-5</v>
      </c>
      <c r="AM422" s="13">
        <f t="shared" si="698"/>
        <v>5.9604263532500824E-3</v>
      </c>
      <c r="AN422" s="13">
        <f t="shared" si="699"/>
        <v>4.5275924107039374E-3</v>
      </c>
      <c r="AO422" s="13">
        <f t="shared" si="700"/>
        <v>1.7195995573610441E-3</v>
      </c>
      <c r="AP422" s="13">
        <f t="shared" si="701"/>
        <v>4.3540766179768232E-4</v>
      </c>
      <c r="AQ422" s="13">
        <f t="shared" si="702"/>
        <v>8.2684874717166914E-5</v>
      </c>
      <c r="AR422" s="13">
        <f t="shared" si="703"/>
        <v>2.2971060248930768E-4</v>
      </c>
      <c r="AS422" s="13">
        <f t="shared" si="704"/>
        <v>3.3464958826308539E-4</v>
      </c>
      <c r="AT422" s="13">
        <f t="shared" si="705"/>
        <v>2.4376399197739557E-4</v>
      </c>
      <c r="AU422" s="13">
        <f t="shared" si="706"/>
        <v>1.1837433516286879E-4</v>
      </c>
      <c r="AV422" s="13">
        <f t="shared" si="707"/>
        <v>4.3112858194055747E-5</v>
      </c>
      <c r="AW422" s="13">
        <f t="shared" si="708"/>
        <v>3.8613824271005736E-7</v>
      </c>
      <c r="AX422" s="13">
        <f t="shared" si="709"/>
        <v>1.4472225801886469E-3</v>
      </c>
      <c r="AY422" s="13">
        <f t="shared" si="710"/>
        <v>1.0993230319989772E-3</v>
      </c>
      <c r="AZ422" s="13">
        <f t="shared" si="711"/>
        <v>4.1752773389076533E-4</v>
      </c>
      <c r="BA422" s="13">
        <f t="shared" si="712"/>
        <v>1.0571924932805374E-4</v>
      </c>
      <c r="BB422" s="13">
        <f t="shared" si="713"/>
        <v>2.0076318477704809E-5</v>
      </c>
      <c r="BC422" s="13">
        <f t="shared" si="714"/>
        <v>3.0500297055081407E-6</v>
      </c>
      <c r="BD422" s="13">
        <f t="shared" si="715"/>
        <v>2.9081699832924154E-5</v>
      </c>
      <c r="BE422" s="13">
        <f t="shared" si="716"/>
        <v>4.2367129638832021E-5</v>
      </c>
      <c r="BF422" s="13">
        <f t="shared" si="717"/>
        <v>3.0860879593452483E-5</v>
      </c>
      <c r="BG422" s="13">
        <f t="shared" si="718"/>
        <v>1.498636478169852E-5</v>
      </c>
      <c r="BH422" s="13">
        <f t="shared" si="719"/>
        <v>5.4581512013461112E-6</v>
      </c>
      <c r="BI422" s="13">
        <f t="shared" si="720"/>
        <v>1.5903210669548105E-6</v>
      </c>
      <c r="BJ422" s="14">
        <f t="shared" si="721"/>
        <v>0.5365631676212127</v>
      </c>
      <c r="BK422" s="14">
        <f t="shared" si="722"/>
        <v>0.26848258924574547</v>
      </c>
      <c r="BL422" s="14">
        <f t="shared" si="723"/>
        <v>0.1872929019018966</v>
      </c>
      <c r="BM422" s="14">
        <f t="shared" si="724"/>
        <v>0.3808930644740931</v>
      </c>
      <c r="BN422" s="14">
        <f t="shared" si="725"/>
        <v>0.6183088200035558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1.3030999999999999</v>
      </c>
      <c r="F423" s="10">
        <f>VLOOKUP(B423,home!$B$2:$E$405,3,FALSE)</f>
        <v>1.7746</v>
      </c>
      <c r="G423" s="10">
        <f>VLOOKUP(C423,away!$B$2:$E$405,4,FALSE)</f>
        <v>1.5347999999999999</v>
      </c>
      <c r="H423" s="10">
        <f>VLOOKUP(A423,away!$A$2:$E$405,3,FALSE)</f>
        <v>1.1313</v>
      </c>
      <c r="I423" s="10">
        <f>VLOOKUP(C423,away!$B$2:$E$405,3,FALSE)</f>
        <v>0.47139999999999999</v>
      </c>
      <c r="J423" s="10">
        <f>VLOOKUP(B423,home!$B$2:$E$405,4,FALSE)</f>
        <v>0.55249999999999999</v>
      </c>
      <c r="K423" s="12">
        <f t="shared" si="670"/>
        <v>3.5491962378479993</v>
      </c>
      <c r="L423" s="12">
        <f t="shared" si="671"/>
        <v>0.29464538804999996</v>
      </c>
      <c r="M423" s="13">
        <f t="shared" si="672"/>
        <v>2.1411189368866018E-2</v>
      </c>
      <c r="N423" s="13">
        <f t="shared" si="673"/>
        <v>7.5992512755830341E-2</v>
      </c>
      <c r="O423" s="13">
        <f t="shared" si="674"/>
        <v>6.3087082002015625E-3</v>
      </c>
      <c r="P423" s="13">
        <f t="shared" si="675"/>
        <v>2.2390843409836204E-2</v>
      </c>
      <c r="Q423" s="13">
        <f t="shared" si="676"/>
        <v>0.13485617018880464</v>
      </c>
      <c r="R423" s="13">
        <f t="shared" si="677"/>
        <v>9.2941588787130312E-4</v>
      </c>
      <c r="S423" s="13">
        <f t="shared" si="678"/>
        <v>5.8538302096008002E-3</v>
      </c>
      <c r="T423" s="13">
        <f t="shared" si="679"/>
        <v>3.9734748596217173E-2</v>
      </c>
      <c r="U423" s="13">
        <f t="shared" si="680"/>
        <v>3.2986793726289864E-3</v>
      </c>
      <c r="V423" s="13">
        <f t="shared" si="681"/>
        <v>6.8018534770594762E-4</v>
      </c>
      <c r="W423" s="13">
        <f t="shared" si="682"/>
        <v>0.15954367062823166</v>
      </c>
      <c r="X423" s="13">
        <f t="shared" si="683"/>
        <v>4.7008806743176694E-2</v>
      </c>
      <c r="Y423" s="13">
        <f t="shared" si="684"/>
        <v>6.9254640523053763E-3</v>
      </c>
      <c r="Z423" s="13">
        <f t="shared" si="685"/>
        <v>9.1282701647225114E-5</v>
      </c>
      <c r="AA423" s="13">
        <f t="shared" si="686"/>
        <v>3.239802212669327E-4</v>
      </c>
      <c r="AB423" s="13">
        <f t="shared" si="687"/>
        <v>5.7493469122888016E-4</v>
      </c>
      <c r="AC423" s="13">
        <f t="shared" si="688"/>
        <v>4.4456672127631427E-5</v>
      </c>
      <c r="AD423" s="13">
        <f t="shared" si="689"/>
        <v>0.14156294889154503</v>
      </c>
      <c r="AE423" s="13">
        <f t="shared" si="690"/>
        <v>4.1710870009651596E-2</v>
      </c>
      <c r="AF423" s="13">
        <f t="shared" si="691"/>
        <v>6.1449577399484501E-3</v>
      </c>
      <c r="AG423" s="13">
        <f t="shared" si="692"/>
        <v>6.0352781927932068E-4</v>
      </c>
      <c r="AH423" s="13">
        <f t="shared" si="693"/>
        <v>6.7240067622747539E-6</v>
      </c>
      <c r="AI423" s="13">
        <f t="shared" si="694"/>
        <v>2.3864819503930062E-5</v>
      </c>
      <c r="AJ423" s="13">
        <f t="shared" si="695"/>
        <v>4.2350463800135077E-5</v>
      </c>
      <c r="AK423" s="13">
        <f t="shared" si="696"/>
        <v>5.0103368930185777E-5</v>
      </c>
      <c r="AL423" s="13">
        <f t="shared" si="697"/>
        <v>1.8596302465656911E-6</v>
      </c>
      <c r="AM423" s="13">
        <f t="shared" si="698"/>
        <v>0.10048693712490804</v>
      </c>
      <c r="AN423" s="13">
        <f t="shared" si="699"/>
        <v>2.9608012583124475E-2</v>
      </c>
      <c r="AO423" s="13">
        <f t="shared" si="700"/>
        <v>4.3619321784719965E-3</v>
      </c>
      <c r="AP423" s="13">
        <f t="shared" si="701"/>
        <v>4.2840773312455434E-4</v>
      </c>
      <c r="AQ423" s="13">
        <f t="shared" si="702"/>
        <v>3.1557090692526286E-5</v>
      </c>
      <c r="AR423" s="13">
        <f t="shared" si="703"/>
        <v>3.9623951634425399E-7</v>
      </c>
      <c r="AS423" s="13">
        <f t="shared" si="704"/>
        <v>1.4063318006957369E-6</v>
      </c>
      <c r="AT423" s="13">
        <f t="shared" si="705"/>
        <v>2.4956737680976568E-6</v>
      </c>
      <c r="AU423" s="13">
        <f t="shared" si="706"/>
        <v>2.9525453162093816E-6</v>
      </c>
      <c r="AV423" s="13">
        <f t="shared" si="707"/>
        <v>2.619790682091517E-6</v>
      </c>
      <c r="AW423" s="13">
        <f t="shared" si="708"/>
        <v>5.4019898108346337E-8</v>
      </c>
      <c r="AX423" s="13">
        <f t="shared" si="709"/>
        <v>5.9441309866098663E-2</v>
      </c>
      <c r="AY423" s="13">
        <f t="shared" si="710"/>
        <v>1.7514107811696929E-2</v>
      </c>
      <c r="AZ423" s="13">
        <f t="shared" si="711"/>
        <v>2.5802255462634891E-3</v>
      </c>
      <c r="BA423" s="13">
        <f t="shared" si="712"/>
        <v>2.5341718577844295E-4</v>
      </c>
      <c r="BB423" s="13">
        <f t="shared" si="713"/>
        <v>1.8667051260557064E-5</v>
      </c>
      <c r="BC423" s="13">
        <f t="shared" si="714"/>
        <v>1.1000321124832161E-6</v>
      </c>
      <c r="BD423" s="13">
        <f t="shared" si="715"/>
        <v>1.9458357675666147E-8</v>
      </c>
      <c r="BE423" s="13">
        <f t="shared" si="716"/>
        <v>6.9061529857175027E-8</v>
      </c>
      <c r="BF423" s="13">
        <f t="shared" si="717"/>
        <v>1.2255646097455646E-7</v>
      </c>
      <c r="BG423" s="13">
        <f t="shared" si="718"/>
        <v>1.4499231007162033E-7</v>
      </c>
      <c r="BH423" s="13">
        <f t="shared" si="719"/>
        <v>1.2865154035577139E-7</v>
      </c>
      <c r="BI423" s="13">
        <f t="shared" si="720"/>
        <v>9.1321912604810761E-8</v>
      </c>
      <c r="BJ423" s="14">
        <f t="shared" si="721"/>
        <v>0.86880935162852257</v>
      </c>
      <c r="BK423" s="14">
        <f t="shared" si="722"/>
        <v>6.7896472450080084E-2</v>
      </c>
      <c r="BL423" s="14">
        <f t="shared" si="723"/>
        <v>1.1569207655389168E-2</v>
      </c>
      <c r="BM423" s="14">
        <f t="shared" si="724"/>
        <v>0.66896342083242999</v>
      </c>
      <c r="BN423" s="14">
        <f t="shared" si="725"/>
        <v>0.26188883981141009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1.3030999999999999</v>
      </c>
      <c r="F424" s="10">
        <f>VLOOKUP(B424,home!$B$2:$E$405,3,FALSE)</f>
        <v>1.4389000000000001</v>
      </c>
      <c r="G424" s="10">
        <f>VLOOKUP(C424,away!$B$2:$E$405,4,FALSE)</f>
        <v>1.4389000000000001</v>
      </c>
      <c r="H424" s="10">
        <f>VLOOKUP(A424,away!$A$2:$E$405,3,FALSE)</f>
        <v>1.1313</v>
      </c>
      <c r="I424" s="10">
        <f>VLOOKUP(C424,away!$B$2:$E$405,3,FALSE)</f>
        <v>0.71819999999999995</v>
      </c>
      <c r="J424" s="10">
        <f>VLOOKUP(B424,home!$B$2:$E$405,4,FALSE)</f>
        <v>1.1049</v>
      </c>
      <c r="K424" s="12">
        <f t="shared" si="670"/>
        <v>2.6979815159510001</v>
      </c>
      <c r="L424" s="12">
        <f t="shared" si="671"/>
        <v>0.8977308743339999</v>
      </c>
      <c r="M424" s="13">
        <f t="shared" si="672"/>
        <v>2.7441127418594887E-2</v>
      </c>
      <c r="N424" s="13">
        <f t="shared" si="673"/>
        <v>7.4035654552225189E-2</v>
      </c>
      <c r="O424" s="13">
        <f t="shared" si="674"/>
        <v>2.4634747310205887E-2</v>
      </c>
      <c r="P424" s="13">
        <f t="shared" si="675"/>
        <v>6.6464092893059101E-2</v>
      </c>
      <c r="Q424" s="13">
        <f t="shared" si="676"/>
        <v>9.9873413751618553E-2</v>
      </c>
      <c r="R424" s="13">
        <f t="shared" si="677"/>
        <v>1.1057686620894139E-2</v>
      </c>
      <c r="S424" s="13">
        <f t="shared" si="678"/>
        <v>4.0245026896232605E-2</v>
      </c>
      <c r="T424" s="13">
        <f t="shared" si="679"/>
        <v>8.9659447049961857E-2</v>
      </c>
      <c r="U424" s="13">
        <f t="shared" si="680"/>
        <v>2.9833434112351061E-2</v>
      </c>
      <c r="V424" s="13">
        <f t="shared" si="681"/>
        <v>1.0830658041575266E-2</v>
      </c>
      <c r="W424" s="13">
        <f t="shared" si="682"/>
        <v>8.9818874745597757E-2</v>
      </c>
      <c r="X424" s="13">
        <f t="shared" si="683"/>
        <v>8.06331769570615E-2</v>
      </c>
      <c r="Y424" s="13">
        <f t="shared" si="684"/>
        <v>3.6193446224995471E-2</v>
      </c>
      <c r="Z424" s="13">
        <f t="shared" si="685"/>
        <v>3.3089422260955568E-3</v>
      </c>
      <c r="AA424" s="13">
        <f t="shared" si="686"/>
        <v>8.9274649633555667E-3</v>
      </c>
      <c r="AB424" s="13">
        <f t="shared" si="687"/>
        <v>1.2043067727716749E-2</v>
      </c>
      <c r="AC424" s="13">
        <f t="shared" si="688"/>
        <v>1.6395323595570122E-3</v>
      </c>
      <c r="AD424" s="13">
        <f t="shared" si="689"/>
        <v>6.0582415961785215E-2</v>
      </c>
      <c r="AE424" s="13">
        <f t="shared" si="690"/>
        <v>5.4386705250639517E-2</v>
      </c>
      <c r="AF424" s="13">
        <f t="shared" si="691"/>
        <v>2.4412312228401074E-2</v>
      </c>
      <c r="AG424" s="13">
        <f t="shared" si="692"/>
        <v>7.3052288004390323E-3</v>
      </c>
      <c r="AH424" s="13">
        <f t="shared" si="693"/>
        <v>7.4263489943836389E-4</v>
      </c>
      <c r="AI424" s="13">
        <f t="shared" si="694"/>
        <v>2.0036152317848355E-3</v>
      </c>
      <c r="AJ424" s="13">
        <f t="shared" si="695"/>
        <v>2.7028584302166833E-3</v>
      </c>
      <c r="AK424" s="13">
        <f t="shared" si="696"/>
        <v>2.4307540283189824E-3</v>
      </c>
      <c r="AL424" s="13">
        <f t="shared" si="697"/>
        <v>1.5884191547163969E-4</v>
      </c>
      <c r="AM424" s="13">
        <f t="shared" si="698"/>
        <v>3.2690047691310252E-2</v>
      </c>
      <c r="AN424" s="13">
        <f t="shared" si="699"/>
        <v>2.9346865095940106E-2</v>
      </c>
      <c r="AO424" s="13">
        <f t="shared" si="700"/>
        <v>1.3172793430770125E-2</v>
      </c>
      <c r="AP424" s="13">
        <f t="shared" si="701"/>
        <v>3.9418744546754793E-3</v>
      </c>
      <c r="AQ424" s="13">
        <f t="shared" si="702"/>
        <v>8.8468560017766903E-4</v>
      </c>
      <c r="AR424" s="13">
        <f t="shared" si="703"/>
        <v>1.3333725551674895E-4</v>
      </c>
      <c r="AS424" s="13">
        <f t="shared" si="704"/>
        <v>3.5974145077182417E-4</v>
      </c>
      <c r="AT424" s="13">
        <f t="shared" si="705"/>
        <v>4.8528789235188926E-4</v>
      </c>
      <c r="AU424" s="13">
        <f t="shared" si="706"/>
        <v>4.3643258782673856E-4</v>
      </c>
      <c r="AV424" s="13">
        <f t="shared" si="707"/>
        <v>2.9437176372880056E-4</v>
      </c>
      <c r="AW424" s="13">
        <f t="shared" si="708"/>
        <v>1.0686801586553164E-5</v>
      </c>
      <c r="AX424" s="13">
        <f t="shared" si="709"/>
        <v>1.4699524071118632E-2</v>
      </c>
      <c r="AY424" s="13">
        <f t="shared" si="710"/>
        <v>1.3196216596659009E-2</v>
      </c>
      <c r="AZ424" s="13">
        <f t="shared" si="711"/>
        <v>5.923325531609765E-3</v>
      </c>
      <c r="BA424" s="13">
        <f t="shared" si="712"/>
        <v>1.7725174028189801E-3</v>
      </c>
      <c r="BB424" s="13">
        <f t="shared" si="713"/>
        <v>3.9781089945122836E-4</v>
      </c>
      <c r="BC424" s="13">
        <f t="shared" si="714"/>
        <v>7.1425425316789249E-5</v>
      </c>
      <c r="BD424" s="13">
        <f t="shared" si="715"/>
        <v>1.9950161829391153E-5</v>
      </c>
      <c r="BE424" s="13">
        <f t="shared" si="716"/>
        <v>5.3825167855928512E-5</v>
      </c>
      <c r="BF424" s="13">
        <f t="shared" si="717"/>
        <v>7.2609653984127549E-5</v>
      </c>
      <c r="BG424" s="13">
        <f t="shared" si="718"/>
        <v>6.5299834776257992E-5</v>
      </c>
      <c r="BH424" s="13">
        <f t="shared" si="719"/>
        <v>4.4044436805249605E-5</v>
      </c>
      <c r="BI424" s="13">
        <f t="shared" si="720"/>
        <v>2.3766215276207053E-5</v>
      </c>
      <c r="BJ424" s="14">
        <f t="shared" si="721"/>
        <v>0.73299776172257336</v>
      </c>
      <c r="BK424" s="14">
        <f t="shared" si="722"/>
        <v>0.15997549612114953</v>
      </c>
      <c r="BL424" s="14">
        <f t="shared" si="723"/>
        <v>9.6364929745005434E-2</v>
      </c>
      <c r="BM424" s="14">
        <f t="shared" si="724"/>
        <v>0.67595487747315375</v>
      </c>
      <c r="BN424" s="14">
        <f t="shared" si="725"/>
        <v>0.30350672254659777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1.3030999999999999</v>
      </c>
      <c r="F425" s="10">
        <f>VLOOKUP(B425,home!$B$2:$E$405,3,FALSE)</f>
        <v>1.0551999999999999</v>
      </c>
      <c r="G425" s="10">
        <f>VLOOKUP(C425,away!$B$2:$E$405,4,FALSE)</f>
        <v>0.95930000000000004</v>
      </c>
      <c r="H425" s="10">
        <f>VLOOKUP(A425,away!$A$2:$E$405,3,FALSE)</f>
        <v>1.1313</v>
      </c>
      <c r="I425" s="10">
        <f>VLOOKUP(C425,away!$B$2:$E$405,3,FALSE)</f>
        <v>1.0497000000000001</v>
      </c>
      <c r="J425" s="10">
        <f>VLOOKUP(B425,home!$B$2:$E$405,4,FALSE)</f>
        <v>0.82869999999999999</v>
      </c>
      <c r="K425" s="12">
        <f t="shared" si="670"/>
        <v>1.3190673534159998</v>
      </c>
      <c r="L425" s="12">
        <f t="shared" si="671"/>
        <v>0.98410247300700004</v>
      </c>
      <c r="M425" s="13">
        <f t="shared" si="672"/>
        <v>9.994154374943208E-2</v>
      </c>
      <c r="N425" s="13">
        <f t="shared" si="673"/>
        <v>0.13182962760987271</v>
      </c>
      <c r="O425" s="13">
        <f t="shared" si="674"/>
        <v>9.8352720359953391E-2</v>
      </c>
      <c r="P425" s="13">
        <f t="shared" si="675"/>
        <v>0.12973386254646763</v>
      </c>
      <c r="Q425" s="13">
        <f t="shared" si="676"/>
        <v>8.6946078996585852E-2</v>
      </c>
      <c r="R425" s="13">
        <f t="shared" si="677"/>
        <v>4.8394577666598028E-2</v>
      </c>
      <c r="S425" s="13">
        <f t="shared" si="678"/>
        <v>4.2101798861100263E-2</v>
      </c>
      <c r="T425" s="13">
        <f t="shared" si="679"/>
        <v>8.5563851358802109E-2</v>
      </c>
      <c r="U425" s="13">
        <f t="shared" si="680"/>
        <v>6.3835707482364515E-2</v>
      </c>
      <c r="V425" s="13">
        <f t="shared" si="681"/>
        <v>6.0724708347724022E-3</v>
      </c>
      <c r="W425" s="13">
        <f t="shared" si="682"/>
        <v>3.8229244770641629E-2</v>
      </c>
      <c r="X425" s="13">
        <f t="shared" si="683"/>
        <v>3.7621494319978355E-2</v>
      </c>
      <c r="Y425" s="13">
        <f t="shared" si="684"/>
        <v>1.8511702799254751E-2</v>
      </c>
      <c r="Z425" s="13">
        <f t="shared" si="685"/>
        <v>1.5875074520609486E-2</v>
      </c>
      <c r="AA425" s="13">
        <f t="shared" si="686"/>
        <v>2.0940292533182126E-2</v>
      </c>
      <c r="AB425" s="13">
        <f t="shared" si="687"/>
        <v>1.381082812575069E-2</v>
      </c>
      <c r="AC425" s="13">
        <f t="shared" si="688"/>
        <v>4.9266617954875315E-4</v>
      </c>
      <c r="AD425" s="13">
        <f t="shared" si="689"/>
        <v>1.2606737180675677E-2</v>
      </c>
      <c r="AE425" s="13">
        <f t="shared" si="690"/>
        <v>1.240632123605223E-2</v>
      </c>
      <c r="AF425" s="13">
        <f t="shared" si="691"/>
        <v>6.1045457046591299E-3</v>
      </c>
      <c r="AG425" s="13">
        <f t="shared" si="692"/>
        <v>2.00249950817977E-3</v>
      </c>
      <c r="AH425" s="13">
        <f t="shared" si="693"/>
        <v>3.9056750237255519E-3</v>
      </c>
      <c r="AI425" s="13">
        <f t="shared" si="694"/>
        <v>5.151848416848636E-3</v>
      </c>
      <c r="AJ425" s="13">
        <f t="shared" si="695"/>
        <v>3.3978175282064708E-3</v>
      </c>
      <c r="AK425" s="13">
        <f t="shared" si="696"/>
        <v>1.4939833914406006E-3</v>
      </c>
      <c r="AL425" s="13">
        <f t="shared" si="697"/>
        <v>2.5581148347724825E-5</v>
      </c>
      <c r="AM425" s="13">
        <f t="shared" si="698"/>
        <v>3.3258270896249897E-3</v>
      </c>
      <c r="AN425" s="13">
        <f t="shared" si="699"/>
        <v>3.2729546636936259E-3</v>
      </c>
      <c r="AO425" s="13">
        <f t="shared" si="700"/>
        <v>1.6104613892903457E-3</v>
      </c>
      <c r="AP425" s="13">
        <f t="shared" si="701"/>
        <v>5.2828634529430616E-4</v>
      </c>
      <c r="AQ425" s="13">
        <f t="shared" si="702"/>
        <v>1.2997197471498913E-4</v>
      </c>
      <c r="AR425" s="13">
        <f t="shared" si="703"/>
        <v>7.6871688992199809E-4</v>
      </c>
      <c r="AS425" s="13">
        <f t="shared" si="704"/>
        <v>1.0139893535155884E-3</v>
      </c>
      <c r="AT425" s="13">
        <f t="shared" si="705"/>
        <v>6.6876012646690424E-4</v>
      </c>
      <c r="AU425" s="13">
        <f t="shared" si="706"/>
        <v>2.940465500296161E-4</v>
      </c>
      <c r="AV425" s="13">
        <f t="shared" si="707"/>
        <v>9.6966801132167773E-5</v>
      </c>
      <c r="AW425" s="13">
        <f t="shared" si="708"/>
        <v>9.224117583077396E-7</v>
      </c>
      <c r="AX425" s="13">
        <f t="shared" si="709"/>
        <v>7.3116498950514489E-4</v>
      </c>
      <c r="AY425" s="13">
        <f t="shared" si="710"/>
        <v>7.1954127434815029E-4</v>
      </c>
      <c r="AZ425" s="13">
        <f t="shared" si="711"/>
        <v>3.5405117375831148E-4</v>
      </c>
      <c r="BA425" s="13">
        <f t="shared" si="712"/>
        <v>1.1614087855552849E-4</v>
      </c>
      <c r="BB425" s="13">
        <f t="shared" si="713"/>
        <v>2.8573631450925306E-5</v>
      </c>
      <c r="BC425" s="13">
        <f t="shared" si="714"/>
        <v>5.6238762747292392E-6</v>
      </c>
      <c r="BD425" s="13">
        <f t="shared" si="715"/>
        <v>1.2608269873574799E-4</v>
      </c>
      <c r="BE425" s="13">
        <f t="shared" si="716"/>
        <v>1.6631157173290992E-4</v>
      </c>
      <c r="BF425" s="13">
        <f t="shared" si="717"/>
        <v>1.0968808238409238E-4</v>
      </c>
      <c r="BG425" s="13">
        <f t="shared" si="718"/>
        <v>4.8228656177220273E-5</v>
      </c>
      <c r="BH425" s="13">
        <f t="shared" si="719"/>
        <v>1.5904211465624043E-5</v>
      </c>
      <c r="BI425" s="13">
        <f t="shared" si="720"/>
        <v>4.1957452252258211E-6</v>
      </c>
      <c r="BJ425" s="14">
        <f t="shared" si="721"/>
        <v>0.44264470077121321</v>
      </c>
      <c r="BK425" s="14">
        <f t="shared" si="722"/>
        <v>0.27908746459401701</v>
      </c>
      <c r="BL425" s="14">
        <f t="shared" si="723"/>
        <v>0.26259634121485709</v>
      </c>
      <c r="BM425" s="14">
        <f t="shared" si="724"/>
        <v>0.40428655130919727</v>
      </c>
      <c r="BN425" s="14">
        <f t="shared" si="725"/>
        <v>0.59519841092890979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1.8351999999999999</v>
      </c>
      <c r="F430" s="10">
        <f>VLOOKUP(B430,home!$B$2:$E$405,3,FALSE)</f>
        <v>0.69350000000000001</v>
      </c>
      <c r="G430" s="10">
        <f>VLOOKUP(C430,away!$B$2:$E$405,4,FALSE)</f>
        <v>0.4904</v>
      </c>
      <c r="H430" s="10">
        <f>VLOOKUP(A430,away!$A$2:$E$405,3,FALSE)</f>
        <v>1.2273000000000001</v>
      </c>
      <c r="I430" s="10">
        <f>VLOOKUP(C430,away!$B$2:$E$405,3,FALSE)</f>
        <v>1.3852</v>
      </c>
      <c r="J430" s="10">
        <f>VLOOKUP(B430,home!$B$2:$E$405,4,FALSE)</f>
        <v>0.88890000000000002</v>
      </c>
      <c r="K430" s="12">
        <f t="shared" si="670"/>
        <v>0.62413757248000001</v>
      </c>
      <c r="L430" s="12">
        <f t="shared" si="671"/>
        <v>1.5111797428440001</v>
      </c>
      <c r="M430" s="13">
        <f t="shared" si="672"/>
        <v>0.11820707550846485</v>
      </c>
      <c r="N430" s="13">
        <f t="shared" si="673"/>
        <v>7.3777477157813298E-2</v>
      </c>
      <c r="O430" s="13">
        <f t="shared" si="674"/>
        <v>0.17863213796922323</v>
      </c>
      <c r="P430" s="13">
        <f t="shared" si="675"/>
        <v>0.11149102895902339</v>
      </c>
      <c r="Q430" s="13">
        <f t="shared" si="676"/>
        <v>2.3023647748488123E-2</v>
      </c>
      <c r="R430" s="13">
        <f t="shared" si="677"/>
        <v>0.13497263416000235</v>
      </c>
      <c r="S430" s="13">
        <f t="shared" si="678"/>
        <v>2.6289140233089651E-2</v>
      </c>
      <c r="T430" s="13">
        <f t="shared" si="679"/>
        <v>3.4792870083891127E-2</v>
      </c>
      <c r="U430" s="13">
        <f t="shared" si="680"/>
        <v>8.4241492235854989E-2</v>
      </c>
      <c r="V430" s="13">
        <f t="shared" si="681"/>
        <v>2.7550553245720964E-3</v>
      </c>
      <c r="W430" s="13">
        <f t="shared" si="682"/>
        <v>4.7899745384586646E-3</v>
      </c>
      <c r="X430" s="13">
        <f t="shared" si="683"/>
        <v>7.2385124912572735E-3</v>
      </c>
      <c r="Y430" s="13">
        <f t="shared" si="684"/>
        <v>5.4693467225556246E-3</v>
      </c>
      <c r="Z430" s="13">
        <f t="shared" si="685"/>
        <v>6.7989303526963252E-2</v>
      </c>
      <c r="AA430" s="13">
        <f t="shared" si="686"/>
        <v>4.2434678857924742E-2</v>
      </c>
      <c r="AB430" s="13">
        <f t="shared" si="687"/>
        <v>1.3242538725676765E-2</v>
      </c>
      <c r="AC430" s="13">
        <f t="shared" si="688"/>
        <v>1.6240776601903951E-4</v>
      </c>
      <c r="AD430" s="13">
        <f t="shared" si="689"/>
        <v>7.4740077016864984E-4</v>
      </c>
      <c r="AE430" s="13">
        <f t="shared" si="690"/>
        <v>1.1294569036648678E-3</v>
      </c>
      <c r="AF430" s="13">
        <f t="shared" si="691"/>
        <v>8.5340619661682798E-4</v>
      </c>
      <c r="AG430" s="13">
        <f t="shared" si="692"/>
        <v>4.2988338558163166E-4</v>
      </c>
      <c r="AH430" s="13">
        <f t="shared" si="693"/>
        <v>2.5686014555004744E-2</v>
      </c>
      <c r="AI430" s="13">
        <f t="shared" si="694"/>
        <v>1.6031606771046605E-2</v>
      </c>
      <c r="AJ430" s="13">
        <f t="shared" si="695"/>
        <v>5.0029640665174803E-3</v>
      </c>
      <c r="AK430" s="13">
        <f t="shared" si="696"/>
        <v>1.040845949226963E-3</v>
      </c>
      <c r="AL430" s="13">
        <f t="shared" si="697"/>
        <v>6.1272166210058687E-6</v>
      </c>
      <c r="AM430" s="13">
        <f t="shared" si="698"/>
        <v>9.3296180472548739E-5</v>
      </c>
      <c r="AN430" s="13">
        <f t="shared" si="699"/>
        <v>1.4098729801483362E-4</v>
      </c>
      <c r="AO430" s="13">
        <f t="shared" si="700"/>
        <v>1.0652857437916335E-4</v>
      </c>
      <c r="AP430" s="13">
        <f t="shared" si="701"/>
        <v>5.3661274545280702E-5</v>
      </c>
      <c r="AQ430" s="13">
        <f t="shared" si="702"/>
        <v>2.0272957767004637E-5</v>
      </c>
      <c r="AR430" s="13">
        <f t="shared" si="703"/>
        <v>7.7632369739838621E-3</v>
      </c>
      <c r="AS430" s="13">
        <f t="shared" si="704"/>
        <v>4.845327879529268E-3</v>
      </c>
      <c r="AT430" s="13">
        <f t="shared" si="705"/>
        <v>1.5120755902995318E-3</v>
      </c>
      <c r="AU430" s="13">
        <f t="shared" si="706"/>
        <v>3.1458106277860423E-4</v>
      </c>
      <c r="AV430" s="13">
        <f t="shared" si="707"/>
        <v>4.9085465217704131E-5</v>
      </c>
      <c r="AW430" s="13">
        <f t="shared" si="708"/>
        <v>1.6053036184178132E-7</v>
      </c>
      <c r="AX430" s="13">
        <f t="shared" si="709"/>
        <v>9.7049419336320844E-6</v>
      </c>
      <c r="AY430" s="13">
        <f t="shared" si="710"/>
        <v>1.4665911655582088E-5</v>
      </c>
      <c r="AZ430" s="13">
        <f t="shared" si="711"/>
        <v>1.1081414302127682E-5</v>
      </c>
      <c r="BA430" s="13">
        <f t="shared" si="712"/>
        <v>5.5820029384790483E-6</v>
      </c>
      <c r="BB430" s="13">
        <f t="shared" si="713"/>
        <v>2.1088524412813047E-6</v>
      </c>
      <c r="BC430" s="13">
        <f t="shared" si="714"/>
        <v>6.3737101798228477E-7</v>
      </c>
      <c r="BD430" s="13">
        <f t="shared" si="715"/>
        <v>1.955274408996995E-3</v>
      </c>
      <c r="BE430" s="13">
        <f t="shared" si="716"/>
        <v>1.2203602231636509E-3</v>
      </c>
      <c r="BF430" s="13">
        <f t="shared" si="717"/>
        <v>3.8083633361825608E-4</v>
      </c>
      <c r="BG430" s="13">
        <f t="shared" si="718"/>
        <v>7.9231421592227248E-5</v>
      </c>
      <c r="BH430" s="13">
        <f t="shared" si="719"/>
        <v>1.2362826784178043E-5</v>
      </c>
      <c r="BI430" s="13">
        <f t="shared" si="720"/>
        <v>1.5432209396135224E-6</v>
      </c>
      <c r="BJ430" s="14">
        <f t="shared" si="721"/>
        <v>0.15271050277796405</v>
      </c>
      <c r="BK430" s="14">
        <f t="shared" si="722"/>
        <v>0.25892550091944566</v>
      </c>
      <c r="BL430" s="14">
        <f t="shared" si="723"/>
        <v>0.51941882869738176</v>
      </c>
      <c r="BM430" s="14">
        <f t="shared" si="724"/>
        <v>0.35892562903744563</v>
      </c>
      <c r="BN430" s="14">
        <f t="shared" si="725"/>
        <v>0.64010400150301527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1.8351999999999999</v>
      </c>
      <c r="F431" s="10">
        <f>VLOOKUP(B431,home!$B$2:$E$405,3,FALSE)</f>
        <v>0.64400000000000002</v>
      </c>
      <c r="G431" s="10">
        <f>VLOOKUP(C431,away!$B$2:$E$405,4,FALSE)</f>
        <v>0.79259999999999997</v>
      </c>
      <c r="H431" s="10">
        <f>VLOOKUP(A431,away!$A$2:$E$405,3,FALSE)</f>
        <v>1.2273000000000001</v>
      </c>
      <c r="I431" s="10">
        <f>VLOOKUP(C431,away!$B$2:$E$405,3,FALSE)</f>
        <v>1.2592000000000001</v>
      </c>
      <c r="J431" s="10">
        <f>VLOOKUP(B431,home!$B$2:$E$405,4,FALSE)</f>
        <v>1.1111</v>
      </c>
      <c r="K431" s="12">
        <f t="shared" si="670"/>
        <v>0.93674921087999996</v>
      </c>
      <c r="L431" s="12">
        <f t="shared" si="671"/>
        <v>1.7171118953760003</v>
      </c>
      <c r="M431" s="13">
        <f t="shared" si="672"/>
        <v>7.0378947181679932E-2</v>
      </c>
      <c r="N431" s="13">
        <f t="shared" si="673"/>
        <v>6.5927423235003862E-2</v>
      </c>
      <c r="O431" s="13">
        <f t="shared" si="674"/>
        <v>0.12084852738970185</v>
      </c>
      <c r="P431" s="13">
        <f t="shared" si="675"/>
        <v>0.11320476266831325</v>
      </c>
      <c r="Q431" s="13">
        <f t="shared" si="676"/>
        <v>3.0878730845370819E-2</v>
      </c>
      <c r="R431" s="13">
        <f t="shared" si="677"/>
        <v>0.10375522195976473</v>
      </c>
      <c r="S431" s="13">
        <f t="shared" si="678"/>
        <v>4.5522556119328532E-2</v>
      </c>
      <c r="T431" s="13">
        <f t="shared" si="679"/>
        <v>5.3022236048700058E-2</v>
      </c>
      <c r="U431" s="13">
        <f t="shared" si="680"/>
        <v>9.7192622295488834E-2</v>
      </c>
      <c r="V431" s="13">
        <f t="shared" si="681"/>
        <v>8.1359086423645945E-3</v>
      </c>
      <c r="W431" s="13">
        <f t="shared" si="682"/>
        <v>9.6418755841256778E-3</v>
      </c>
      <c r="X431" s="13">
        <f t="shared" si="683"/>
        <v>1.6556179259237625E-2</v>
      </c>
      <c r="Y431" s="13">
        <f t="shared" si="684"/>
        <v>1.4214406174007174E-2</v>
      </c>
      <c r="Z431" s="13">
        <f t="shared" si="685"/>
        <v>5.9386441944829754E-2</v>
      </c>
      <c r="AA431" s="13">
        <f t="shared" si="686"/>
        <v>5.563020262879019E-2</v>
      </c>
      <c r="AB431" s="13">
        <f t="shared" si="687"/>
        <v>2.6055774206806857E-2</v>
      </c>
      <c r="AC431" s="13">
        <f t="shared" si="688"/>
        <v>8.1791469948781694E-4</v>
      </c>
      <c r="AD431" s="13">
        <f t="shared" si="689"/>
        <v>2.2580048362082165E-3</v>
      </c>
      <c r="AE431" s="13">
        <f t="shared" si="690"/>
        <v>3.8772469640696665E-3</v>
      </c>
      <c r="AF431" s="13">
        <f t="shared" si="691"/>
        <v>3.3288334416572544E-3</v>
      </c>
      <c r="AG431" s="13">
        <f t="shared" si="692"/>
        <v>1.905326500131701E-3</v>
      </c>
      <c r="AH431" s="13">
        <f t="shared" si="693"/>
        <v>2.5493291471880869E-2</v>
      </c>
      <c r="AI431" s="13">
        <f t="shared" si="694"/>
        <v>2.3880820669018234E-2</v>
      </c>
      <c r="AJ431" s="13">
        <f t="shared" si="695"/>
        <v>1.1185169958434811E-2</v>
      </c>
      <c r="AK431" s="13">
        <f t="shared" si="696"/>
        <v>3.4925663773741644E-3</v>
      </c>
      <c r="AL431" s="13">
        <f t="shared" si="697"/>
        <v>5.2624736882989472E-5</v>
      </c>
      <c r="AM431" s="13">
        <f t="shared" si="698"/>
        <v>4.2303684969625417E-4</v>
      </c>
      <c r="AN431" s="13">
        <f t="shared" si="699"/>
        <v>7.2640160679582723E-4</v>
      </c>
      <c r="AO431" s="13">
        <f t="shared" si="700"/>
        <v>6.236564199246776E-4</v>
      </c>
      <c r="AP431" s="13">
        <f t="shared" si="701"/>
        <v>3.5696261909342469E-4</v>
      </c>
      <c r="AQ431" s="13">
        <f t="shared" si="702"/>
        <v>1.5323618986247303E-4</v>
      </c>
      <c r="AR431" s="13">
        <f t="shared" si="703"/>
        <v>8.7549668077308261E-3</v>
      </c>
      <c r="AS431" s="13">
        <f t="shared" si="704"/>
        <v>8.2012082484224421E-3</v>
      </c>
      <c r="AT431" s="13">
        <f t="shared" si="705"/>
        <v>3.8412376774861349E-3</v>
      </c>
      <c r="AU431" s="13">
        <f t="shared" si="706"/>
        <v>1.1994254543958871E-3</v>
      </c>
      <c r="AV431" s="13">
        <f t="shared" si="707"/>
        <v>2.8089021197868309E-4</v>
      </c>
      <c r="AW431" s="13">
        <f t="shared" si="708"/>
        <v>2.3513071766343981E-6</v>
      </c>
      <c r="AX431" s="13">
        <f t="shared" si="709"/>
        <v>6.604657252102119E-5</v>
      </c>
      <c r="AY431" s="13">
        <f t="shared" si="710"/>
        <v>1.1340935532465917E-4</v>
      </c>
      <c r="AZ431" s="13">
        <f t="shared" si="711"/>
        <v>9.7368276537447909E-5</v>
      </c>
      <c r="BA431" s="13">
        <f t="shared" si="712"/>
        <v>5.573074195823725E-5</v>
      </c>
      <c r="BB431" s="13">
        <f t="shared" si="713"/>
        <v>2.39239799886549E-5</v>
      </c>
      <c r="BC431" s="13">
        <f t="shared" si="714"/>
        <v>8.216030124651333E-6</v>
      </c>
      <c r="BD431" s="13">
        <f t="shared" si="715"/>
        <v>2.5055429415294455E-3</v>
      </c>
      <c r="BE431" s="13">
        <f t="shared" si="716"/>
        <v>2.3470653733036612E-3</v>
      </c>
      <c r="BF431" s="13">
        <f t="shared" si="717"/>
        <v>1.0993058181629886E-3</v>
      </c>
      <c r="BG431" s="13">
        <f t="shared" si="718"/>
        <v>3.4325795255999087E-4</v>
      </c>
      <c r="BH431" s="13">
        <f t="shared" si="719"/>
        <v>8.0386654047213957E-5</v>
      </c>
      <c r="BI431" s="13">
        <f t="shared" si="720"/>
        <v>1.506042694880225E-5</v>
      </c>
      <c r="BJ431" s="14">
        <f t="shared" si="721"/>
        <v>0.20425825153033939</v>
      </c>
      <c r="BK431" s="14">
        <f t="shared" si="722"/>
        <v>0.23822612340338178</v>
      </c>
      <c r="BL431" s="14">
        <f t="shared" si="723"/>
        <v>0.49620254452382667</v>
      </c>
      <c r="BM431" s="14">
        <f t="shared" si="724"/>
        <v>0.49296869007439509</v>
      </c>
      <c r="BN431" s="14">
        <f t="shared" si="725"/>
        <v>0.5049936132798345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1.8351999999999999</v>
      </c>
      <c r="F432" s="10">
        <f>VLOOKUP(B432,home!$B$2:$E$405,3,FALSE)</f>
        <v>1.0353000000000001</v>
      </c>
      <c r="G432" s="10">
        <f>VLOOKUP(C432,away!$B$2:$E$405,4,FALSE)</f>
        <v>1.1393</v>
      </c>
      <c r="H432" s="10">
        <f>VLOOKUP(A432,away!$A$2:$E$405,3,FALSE)</f>
        <v>1.2273000000000001</v>
      </c>
      <c r="I432" s="10">
        <f>VLOOKUP(C432,away!$B$2:$E$405,3,FALSE)</f>
        <v>0.96289999999999998</v>
      </c>
      <c r="J432" s="10">
        <f>VLOOKUP(B432,home!$B$2:$E$405,4,FALSE)</f>
        <v>1.3852</v>
      </c>
      <c r="K432" s="12">
        <f t="shared" si="670"/>
        <v>2.1646501306080004</v>
      </c>
      <c r="L432" s="12">
        <f t="shared" si="671"/>
        <v>1.6369838838840001</v>
      </c>
      <c r="M432" s="13">
        <f t="shared" si="672"/>
        <v>2.2334247539513418E-2</v>
      </c>
      <c r="N432" s="13">
        <f t="shared" si="673"/>
        <v>4.8345831853439131E-2</v>
      </c>
      <c r="O432" s="13">
        <f t="shared" si="674"/>
        <v>3.6560803280859346E-2</v>
      </c>
      <c r="P432" s="13">
        <f t="shared" si="675"/>
        <v>7.9141347597045594E-2</v>
      </c>
      <c r="Q432" s="13">
        <f t="shared" si="676"/>
        <v>5.2325905617949732E-2</v>
      </c>
      <c r="R432" s="13">
        <f t="shared" si="677"/>
        <v>2.9924722876310015E-2</v>
      </c>
      <c r="S432" s="13">
        <f t="shared" si="678"/>
        <v>7.0109289426421972E-2</v>
      </c>
      <c r="T432" s="13">
        <f t="shared" si="679"/>
        <v>8.5656664206218966E-2</v>
      </c>
      <c r="U432" s="13">
        <f t="shared" si="680"/>
        <v>6.4776555282612683E-2</v>
      </c>
      <c r="V432" s="13">
        <f t="shared" si="681"/>
        <v>2.7603564806629292E-2</v>
      </c>
      <c r="W432" s="13">
        <f t="shared" si="682"/>
        <v>3.7755759476692262E-2</v>
      </c>
      <c r="X432" s="13">
        <f t="shared" si="683"/>
        <v>6.1805569787145839E-2</v>
      </c>
      <c r="Y432" s="13">
        <f t="shared" si="684"/>
        <v>5.0587360837912813E-2</v>
      </c>
      <c r="Z432" s="13">
        <f t="shared" si="685"/>
        <v>1.632876302607145E-2</v>
      </c>
      <c r="AA432" s="13">
        <f t="shared" si="686"/>
        <v>3.5346059017052657E-2</v>
      </c>
      <c r="AB432" s="13">
        <f t="shared" si="687"/>
        <v>3.825592563387057E-2</v>
      </c>
      <c r="AC432" s="13">
        <f t="shared" si="688"/>
        <v>6.1133224698249073E-3</v>
      </c>
      <c r="AD432" s="13">
        <f t="shared" si="689"/>
        <v>2.0432002420606537E-2</v>
      </c>
      <c r="AE432" s="13">
        <f t="shared" si="690"/>
        <v>3.3446858678011775E-2</v>
      </c>
      <c r="AF432" s="13">
        <f t="shared" si="691"/>
        <v>2.7375984311225499E-2</v>
      </c>
      <c r="AG432" s="13">
        <f t="shared" si="692"/>
        <v>1.4938015040979124E-2</v>
      </c>
      <c r="AH432" s="13">
        <f t="shared" si="693"/>
        <v>6.6824804793599799E-3</v>
      </c>
      <c r="AI432" s="13">
        <f t="shared" si="694"/>
        <v>1.4465232242431993E-2</v>
      </c>
      <c r="AJ432" s="13">
        <f t="shared" si="695"/>
        <v>1.5656083431427738E-2</v>
      </c>
      <c r="AK432" s="13">
        <f t="shared" si="696"/>
        <v>1.1296647681549936E-2</v>
      </c>
      <c r="AL432" s="13">
        <f t="shared" si="697"/>
        <v>8.6650168572060561E-4</v>
      </c>
      <c r="AM432" s="13">
        <f t="shared" si="698"/>
        <v>8.8456273416697775E-3</v>
      </c>
      <c r="AN432" s="13">
        <f t="shared" si="699"/>
        <v>1.4480149401157093E-2</v>
      </c>
      <c r="AO432" s="13">
        <f t="shared" si="700"/>
        <v>1.1851885602963359E-2</v>
      </c>
      <c r="AP432" s="13">
        <f t="shared" si="701"/>
        <v>6.4671152418959415E-3</v>
      </c>
      <c r="AQ432" s="13">
        <f t="shared" si="702"/>
        <v>2.6466408565510601E-3</v>
      </c>
      <c r="AR432" s="13">
        <f t="shared" si="703"/>
        <v>2.1878225698163415E-3</v>
      </c>
      <c r="AS432" s="13">
        <f t="shared" si="704"/>
        <v>4.735870411500075E-3</v>
      </c>
      <c r="AT432" s="13">
        <f t="shared" si="705"/>
        <v>5.125751252398102E-3</v>
      </c>
      <c r="AU432" s="13">
        <f t="shared" si="706"/>
        <v>3.6984860393225578E-3</v>
      </c>
      <c r="AV432" s="13">
        <f t="shared" si="707"/>
        <v>2.0014820720178597E-3</v>
      </c>
      <c r="AW432" s="13">
        <f t="shared" si="708"/>
        <v>8.5290179206366928E-5</v>
      </c>
      <c r="AX432" s="13">
        <f t="shared" si="709"/>
        <v>3.1912813967425332E-3</v>
      </c>
      <c r="AY432" s="13">
        <f t="shared" si="710"/>
        <v>5.2240762154063484E-3</v>
      </c>
      <c r="AZ432" s="13">
        <f t="shared" si="711"/>
        <v>4.2758642864009567E-3</v>
      </c>
      <c r="BA432" s="13">
        <f t="shared" si="712"/>
        <v>2.3331736421711756E-3</v>
      </c>
      <c r="BB432" s="13">
        <f t="shared" si="713"/>
        <v>9.5484191263428791E-4</v>
      </c>
      <c r="BC432" s="13">
        <f t="shared" si="714"/>
        <v>3.1261216452786055E-4</v>
      </c>
      <c r="BD432" s="13">
        <f t="shared" si="715"/>
        <v>5.9690504793117184E-4</v>
      </c>
      <c r="BE432" s="13">
        <f t="shared" si="716"/>
        <v>1.2920905899647859E-3</v>
      </c>
      <c r="BF432" s="13">
        <f t="shared" si="717"/>
        <v>1.3984620321623215E-3</v>
      </c>
      <c r="BG432" s="13">
        <f t="shared" si="718"/>
        <v>1.0090603401901662E-3</v>
      </c>
      <c r="BH432" s="13">
        <f t="shared" si="719"/>
        <v>5.46065649295999E-4</v>
      </c>
      <c r="BI432" s="13">
        <f t="shared" si="720"/>
        <v>2.3640821581382522E-4</v>
      </c>
      <c r="BJ432" s="14">
        <f t="shared" si="721"/>
        <v>0.49325322029230212</v>
      </c>
      <c r="BK432" s="14">
        <f t="shared" si="722"/>
        <v>0.21139234974056215</v>
      </c>
      <c r="BL432" s="14">
        <f t="shared" si="723"/>
        <v>0.27579291414588814</v>
      </c>
      <c r="BM432" s="14">
        <f t="shared" si="724"/>
        <v>0.72299560240350658</v>
      </c>
      <c r="BN432" s="14">
        <f t="shared" si="725"/>
        <v>0.26863285876511722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1.8351999999999999</v>
      </c>
      <c r="F433" s="10">
        <f>VLOOKUP(B433,home!$B$2:$E$405,3,FALSE)</f>
        <v>0.65390000000000004</v>
      </c>
      <c r="G433" s="10">
        <f>VLOOKUP(C433,away!$B$2:$E$405,4,FALSE)</f>
        <v>0.89170000000000005</v>
      </c>
      <c r="H433" s="10">
        <f>VLOOKUP(A433,away!$A$2:$E$405,3,FALSE)</f>
        <v>1.2273000000000001</v>
      </c>
      <c r="I433" s="10">
        <f>VLOOKUP(C433,away!$B$2:$E$405,3,FALSE)</f>
        <v>1.1111</v>
      </c>
      <c r="J433" s="10">
        <f>VLOOKUP(B433,home!$B$2:$E$405,4,FALSE)</f>
        <v>1.4665999999999999</v>
      </c>
      <c r="K433" s="12">
        <f t="shared" si="670"/>
        <v>1.0700732425760002</v>
      </c>
      <c r="L433" s="12">
        <f t="shared" si="671"/>
        <v>1.999933533798</v>
      </c>
      <c r="M433" s="13">
        <f t="shared" si="672"/>
        <v>4.6420840291390243E-2</v>
      </c>
      <c r="N433" s="13">
        <f t="shared" si="673"/>
        <v>4.967369909371059E-2</v>
      </c>
      <c r="O433" s="13">
        <f t="shared" si="674"/>
        <v>9.2838595165832677E-2</v>
      </c>
      <c r="P433" s="13">
        <f t="shared" si="675"/>
        <v>9.934409656530313E-2</v>
      </c>
      <c r="Q433" s="13">
        <f t="shared" si="676"/>
        <v>2.6577248129975705E-2</v>
      </c>
      <c r="R433" s="13">
        <f t="shared" si="677"/>
        <v>9.2835509851422818E-2</v>
      </c>
      <c r="S433" s="13">
        <f t="shared" si="678"/>
        <v>5.3150963341171691E-2</v>
      </c>
      <c r="T433" s="13">
        <f t="shared" si="679"/>
        <v>5.3152729771208607E-2</v>
      </c>
      <c r="U433" s="13">
        <f t="shared" si="680"/>
        <v>9.9340795052908215E-2</v>
      </c>
      <c r="V433" s="13">
        <f t="shared" si="681"/>
        <v>1.2638563009294633E-2</v>
      </c>
      <c r="W433" s="13">
        <f t="shared" si="682"/>
        <v>9.4798673617300152E-3</v>
      </c>
      <c r="X433" s="13">
        <f t="shared" si="683"/>
        <v>1.8959104632681033E-2</v>
      </c>
      <c r="Y433" s="13">
        <f t="shared" si="684"/>
        <v>1.8958474562841904E-2</v>
      </c>
      <c r="Z433" s="13">
        <f t="shared" si="685"/>
        <v>6.1888283093031682E-2</v>
      </c>
      <c r="AA433" s="13">
        <f t="shared" si="686"/>
        <v>6.6224995766821865E-2</v>
      </c>
      <c r="AB433" s="13">
        <f t="shared" si="687"/>
        <v>3.5432797979892475E-2</v>
      </c>
      <c r="AC433" s="13">
        <f t="shared" si="688"/>
        <v>1.6904673312684881E-3</v>
      </c>
      <c r="AD433" s="13">
        <f t="shared" si="689"/>
        <v>2.5360381017392069E-3</v>
      </c>
      <c r="AE433" s="13">
        <f t="shared" si="690"/>
        <v>5.0719076426576646E-3</v>
      </c>
      <c r="AF433" s="13">
        <f t="shared" si="691"/>
        <v>5.071739087438713E-3</v>
      </c>
      <c r="AG433" s="13">
        <f t="shared" si="692"/>
        <v>3.3810470252142494E-3</v>
      </c>
      <c r="AH433" s="13">
        <f t="shared" si="693"/>
        <v>3.0943113176734482E-2</v>
      </c>
      <c r="AI433" s="13">
        <f t="shared" si="694"/>
        <v>3.3111397452424425E-2</v>
      </c>
      <c r="AJ433" s="13">
        <f t="shared" si="695"/>
        <v>1.7715810219069258E-2</v>
      </c>
      <c r="AK433" s="13">
        <f t="shared" si="696"/>
        <v>6.3190714953268281E-3</v>
      </c>
      <c r="AL433" s="13">
        <f t="shared" si="697"/>
        <v>1.4470909939919797E-4</v>
      </c>
      <c r="AM433" s="13">
        <f t="shared" si="698"/>
        <v>5.4274930296487165E-4</v>
      </c>
      <c r="AN433" s="13">
        <f t="shared" si="699"/>
        <v>1.0854625314449372E-3</v>
      </c>
      <c r="AO433" s="13">
        <f t="shared" si="700"/>
        <v>1.0854264581589979E-3</v>
      </c>
      <c r="AP433" s="13">
        <f t="shared" si="701"/>
        <v>7.2359359071459044E-4</v>
      </c>
      <c r="AQ433" s="13">
        <f t="shared" si="702"/>
        <v>3.617847717278538E-4</v>
      </c>
      <c r="AR433" s="13">
        <f t="shared" si="703"/>
        <v>1.2376833936451618E-2</v>
      </c>
      <c r="AS433" s="13">
        <f t="shared" si="704"/>
        <v>1.3244118823203463E-2</v>
      </c>
      <c r="AT433" s="13">
        <f t="shared" si="705"/>
        <v>7.0860885871035844E-3</v>
      </c>
      <c r="AU433" s="13">
        <f t="shared" si="706"/>
        <v>2.5275445971942407E-3</v>
      </c>
      <c r="AV433" s="13">
        <f t="shared" si="707"/>
        <v>6.7616446071877274E-4</v>
      </c>
      <c r="AW433" s="13">
        <f t="shared" si="708"/>
        <v>8.6024549500419388E-6</v>
      </c>
      <c r="AX433" s="13">
        <f t="shared" si="709"/>
        <v>9.6796917754914016E-5</v>
      </c>
      <c r="AY433" s="13">
        <f t="shared" si="710"/>
        <v>1.9358740178633955E-4</v>
      </c>
      <c r="AZ433" s="13">
        <f t="shared" si="711"/>
        <v>1.9358096827666366E-4</v>
      </c>
      <c r="BA433" s="13">
        <f t="shared" si="712"/>
        <v>1.2904968998719548E-4</v>
      </c>
      <c r="BB433" s="13">
        <f t="shared" si="713"/>
        <v>6.4522700632907082E-5</v>
      </c>
      <c r="BC433" s="13">
        <f t="shared" si="714"/>
        <v>2.5808222537392079E-5</v>
      </c>
      <c r="BD433" s="13">
        <f t="shared" si="715"/>
        <v>4.1254742052931077E-3</v>
      </c>
      <c r="BE433" s="13">
        <f t="shared" si="716"/>
        <v>4.414559560021643E-3</v>
      </c>
      <c r="BF433" s="13">
        <f t="shared" si="717"/>
        <v>2.36195103146862E-3</v>
      </c>
      <c r="BG433" s="13">
        <f t="shared" si="718"/>
        <v>8.4248686634978503E-4</v>
      </c>
      <c r="BH433" s="13">
        <f t="shared" si="719"/>
        <v>2.253806632256519E-4</v>
      </c>
      <c r="BI433" s="13">
        <f t="shared" si="720"/>
        <v>4.8234763422360578E-5</v>
      </c>
      <c r="BJ433" s="14">
        <f t="shared" si="721"/>
        <v>0.19736421796518436</v>
      </c>
      <c r="BK433" s="14">
        <f t="shared" si="722"/>
        <v>0.21358322703961374</v>
      </c>
      <c r="BL433" s="14">
        <f t="shared" si="723"/>
        <v>0.52269092365488579</v>
      </c>
      <c r="BM433" s="14">
        <f t="shared" si="724"/>
        <v>0.58765167770824411</v>
      </c>
      <c r="BN433" s="14">
        <f t="shared" si="725"/>
        <v>0.40768998909763515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1.8351999999999999</v>
      </c>
      <c r="F434" s="10">
        <f>VLOOKUP(B434,home!$B$2:$E$405,3,FALSE)</f>
        <v>1.1889000000000001</v>
      </c>
      <c r="G434" s="10">
        <f>VLOOKUP(C434,away!$B$2:$E$405,4,FALSE)</f>
        <v>0.74299999999999999</v>
      </c>
      <c r="H434" s="10">
        <f>VLOOKUP(A434,away!$A$2:$E$405,3,FALSE)</f>
        <v>1.2273000000000001</v>
      </c>
      <c r="I434" s="10">
        <f>VLOOKUP(C434,away!$B$2:$E$405,3,FALSE)</f>
        <v>1.3332999999999999</v>
      </c>
      <c r="J434" s="10">
        <f>VLOOKUP(B434,home!$B$2:$E$405,4,FALSE)</f>
        <v>1.2592000000000001</v>
      </c>
      <c r="K434" s="12">
        <f t="shared" si="670"/>
        <v>1.6211288750399999</v>
      </c>
      <c r="L434" s="12">
        <f t="shared" si="671"/>
        <v>2.0605033661280001</v>
      </c>
      <c r="M434" s="13">
        <f t="shared" si="672"/>
        <v>2.5181838438714677E-2</v>
      </c>
      <c r="N434" s="13">
        <f t="shared" si="673"/>
        <v>4.0823005419592551E-2</v>
      </c>
      <c r="O434" s="13">
        <f t="shared" si="674"/>
        <v>5.1887262868263055E-2</v>
      </c>
      <c r="P434" s="13">
        <f t="shared" si="675"/>
        <v>8.4115940082532051E-2</v>
      </c>
      <c r="Q434" s="13">
        <f t="shared" si="676"/>
        <v>3.308967642580795E-2</v>
      </c>
      <c r="R434" s="13">
        <f t="shared" si="677"/>
        <v>5.345693989961222E-2</v>
      </c>
      <c r="S434" s="13">
        <f t="shared" si="678"/>
        <v>7.0243991450304827E-2</v>
      </c>
      <c r="T434" s="13">
        <f t="shared" si="679"/>
        <v>6.8181389659463618E-2</v>
      </c>
      <c r="U434" s="13">
        <f t="shared" si="680"/>
        <v>8.6660588842539243E-2</v>
      </c>
      <c r="V434" s="13">
        <f t="shared" si="681"/>
        <v>2.6070991116040745E-2</v>
      </c>
      <c r="W434" s="13">
        <f t="shared" si="682"/>
        <v>1.7880876639869214E-2</v>
      </c>
      <c r="X434" s="13">
        <f t="shared" si="683"/>
        <v>3.6843606505770045E-2</v>
      </c>
      <c r="Y434" s="13">
        <f t="shared" si="684"/>
        <v>3.795818761271734E-2</v>
      </c>
      <c r="Z434" s="13">
        <f t="shared" si="685"/>
        <v>3.6716068202017726E-2</v>
      </c>
      <c r="AA434" s="13">
        <f t="shared" si="686"/>
        <v>5.952147834022891E-2</v>
      </c>
      <c r="AB434" s="13">
        <f t="shared" si="687"/>
        <v>4.8245993611206517E-2</v>
      </c>
      <c r="AC434" s="13">
        <f t="shared" si="688"/>
        <v>5.4428758546218809E-3</v>
      </c>
      <c r="AD434" s="13">
        <f t="shared" si="689"/>
        <v>7.2468013579800473E-3</v>
      </c>
      <c r="AE434" s="13">
        <f t="shared" si="690"/>
        <v>1.493205859177885E-2</v>
      </c>
      <c r="AF434" s="13">
        <f t="shared" si="691"/>
        <v>1.5383778495790427E-2</v>
      </c>
      <c r="AG434" s="13">
        <f t="shared" si="692"/>
        <v>1.0566109124781238E-2</v>
      </c>
      <c r="AH434" s="13">
        <f t="shared" si="693"/>
        <v>1.8913395530310691E-2</v>
      </c>
      <c r="AI434" s="13">
        <f t="shared" si="694"/>
        <v>3.0661051619239134E-2</v>
      </c>
      <c r="AJ434" s="13">
        <f t="shared" si="695"/>
        <v>2.4852758059520256E-2</v>
      </c>
      <c r="AK434" s="13">
        <f t="shared" si="696"/>
        <v>1.3429841238223786E-2</v>
      </c>
      <c r="AL434" s="13">
        <f t="shared" si="697"/>
        <v>7.2724256472102473E-4</v>
      </c>
      <c r="AM434" s="13">
        <f t="shared" si="698"/>
        <v>2.3495997866201049E-3</v>
      </c>
      <c r="AN434" s="13">
        <f t="shared" si="699"/>
        <v>4.8413582693843573E-3</v>
      </c>
      <c r="AO434" s="13">
        <f t="shared" si="700"/>
        <v>4.9878175053490502E-3</v>
      </c>
      <c r="AP434" s="13">
        <f t="shared" si="701"/>
        <v>3.4258049198012939E-3</v>
      </c>
      <c r="AQ434" s="13">
        <f t="shared" si="702"/>
        <v>1.7647206422371077E-3</v>
      </c>
      <c r="AR434" s="13">
        <f t="shared" si="703"/>
        <v>7.7942230310230837E-3</v>
      </c>
      <c r="AS434" s="13">
        <f t="shared" si="704"/>
        <v>1.2635440014093309E-2</v>
      </c>
      <c r="AT434" s="13">
        <f t="shared" si="705"/>
        <v>1.0241838327841245E-2</v>
      </c>
      <c r="AU434" s="13">
        <f t="shared" si="706"/>
        <v>5.5344466155849434E-3</v>
      </c>
      <c r="AV434" s="13">
        <f t="shared" si="707"/>
        <v>2.2430128039730383E-3</v>
      </c>
      <c r="AW434" s="13">
        <f t="shared" si="708"/>
        <v>6.7478847843740642E-5</v>
      </c>
      <c r="AX434" s="13">
        <f t="shared" si="709"/>
        <v>6.3483400981294584E-4</v>
      </c>
      <c r="AY434" s="13">
        <f t="shared" si="710"/>
        <v>1.3080776141521108E-3</v>
      </c>
      <c r="AZ434" s="13">
        <f t="shared" si="711"/>
        <v>1.3476491635585543E-3</v>
      </c>
      <c r="BA434" s="13">
        <f t="shared" si="712"/>
        <v>9.2561187929066156E-4</v>
      </c>
      <c r="BB434" s="13">
        <f t="shared" si="713"/>
        <v>4.7680659825161814E-4</v>
      </c>
      <c r="BC434" s="13">
        <f t="shared" si="714"/>
        <v>1.9649232013789987E-4</v>
      </c>
      <c r="BD434" s="13">
        <f t="shared" si="715"/>
        <v>2.6766704652959115E-3</v>
      </c>
      <c r="BE434" s="13">
        <f t="shared" si="716"/>
        <v>4.3392277802579539E-3</v>
      </c>
      <c r="BF434" s="13">
        <f t="shared" si="717"/>
        <v>3.5172237249759472E-3</v>
      </c>
      <c r="BG434" s="13">
        <f t="shared" si="718"/>
        <v>1.9006243135114181E-3</v>
      </c>
      <c r="BH434" s="13">
        <f t="shared" si="719"/>
        <v>7.7028923880910916E-4</v>
      </c>
      <c r="BI434" s="13">
        <f t="shared" si="720"/>
        <v>2.4974762543320553E-4</v>
      </c>
      <c r="BJ434" s="14">
        <f t="shared" si="721"/>
        <v>0.30516426254214701</v>
      </c>
      <c r="BK434" s="14">
        <f t="shared" si="722"/>
        <v>0.21309095712108733</v>
      </c>
      <c r="BL434" s="14">
        <f t="shared" si="723"/>
        <v>0.43953205394994299</v>
      </c>
      <c r="BM434" s="14">
        <f t="shared" si="724"/>
        <v>0.70470807991436402</v>
      </c>
      <c r="BN434" s="14">
        <f t="shared" si="725"/>
        <v>0.28855466313452249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1.8351999999999999</v>
      </c>
      <c r="F435" s="10">
        <f>VLOOKUP(B435,home!$B$2:$E$405,3,FALSE)</f>
        <v>0.79259999999999997</v>
      </c>
      <c r="G435" s="10">
        <f>VLOOKUP(C435,away!$B$2:$E$405,4,FALSE)</f>
        <v>1.2533000000000001</v>
      </c>
      <c r="H435" s="10">
        <f>VLOOKUP(A435,away!$A$2:$E$405,3,FALSE)</f>
        <v>1.2273000000000001</v>
      </c>
      <c r="I435" s="10">
        <f>VLOOKUP(C435,away!$B$2:$E$405,3,FALSE)</f>
        <v>1.0591999999999999</v>
      </c>
      <c r="J435" s="10">
        <f>VLOOKUP(B435,home!$B$2:$E$405,4,FALSE)</f>
        <v>1.3332999999999999</v>
      </c>
      <c r="K435" s="12">
        <f t="shared" si="670"/>
        <v>1.8230245124159998</v>
      </c>
      <c r="L435" s="12">
        <f t="shared" si="671"/>
        <v>1.7332315481279998</v>
      </c>
      <c r="M435" s="13">
        <f t="shared" si="672"/>
        <v>2.8545497515766152E-2</v>
      </c>
      <c r="N435" s="13">
        <f t="shared" si="673"/>
        <v>5.2039141690351724E-2</v>
      </c>
      <c r="O435" s="13">
        <f t="shared" si="674"/>
        <v>4.9475956851335337E-2</v>
      </c>
      <c r="P435" s="13">
        <f t="shared" si="675"/>
        <v>9.0195882115220657E-2</v>
      </c>
      <c r="Q435" s="13">
        <f t="shared" si="676"/>
        <v>4.7434315453300298E-2</v>
      </c>
      <c r="R435" s="13">
        <f t="shared" si="677"/>
        <v>4.287664464427704E-2</v>
      </c>
      <c r="S435" s="13">
        <f t="shared" si="678"/>
        <v>7.1248514288895504E-2</v>
      </c>
      <c r="T435" s="13">
        <f t="shared" si="679"/>
        <v>8.2214652007515585E-2</v>
      </c>
      <c r="U435" s="13">
        <f t="shared" si="680"/>
        <v>7.8165174196667242E-2</v>
      </c>
      <c r="V435" s="13">
        <f t="shared" si="681"/>
        <v>2.5013956879564585E-2</v>
      </c>
      <c r="W435" s="13">
        <f t="shared" si="682"/>
        <v>2.8824639933679837E-2</v>
      </c>
      <c r="X435" s="13">
        <f t="shared" si="683"/>
        <v>4.9959775296484071E-2</v>
      </c>
      <c r="Y435" s="13">
        <f t="shared" si="684"/>
        <v>4.3295929340626045E-2</v>
      </c>
      <c r="Z435" s="13">
        <f t="shared" si="685"/>
        <v>2.4771717725111463E-2</v>
      </c>
      <c r="AA435" s="13">
        <f t="shared" si="686"/>
        <v>4.5159448627528104E-2</v>
      </c>
      <c r="AB435" s="13">
        <f t="shared" si="687"/>
        <v>4.1163390907587416E-2</v>
      </c>
      <c r="AC435" s="13">
        <f t="shared" si="688"/>
        <v>4.9398243643728502E-3</v>
      </c>
      <c r="AD435" s="13">
        <f t="shared" si="689"/>
        <v>1.3137006290165863E-2</v>
      </c>
      <c r="AE435" s="13">
        <f t="shared" si="690"/>
        <v>2.2769473750071451E-2</v>
      </c>
      <c r="AF435" s="13">
        <f t="shared" si="691"/>
        <v>1.9732385118948099E-2</v>
      </c>
      <c r="AG435" s="13">
        <f t="shared" si="692"/>
        <v>1.1400264135990771E-2</v>
      </c>
      <c r="AH435" s="13">
        <f t="shared" si="693"/>
        <v>1.0733780665621192E-2</v>
      </c>
      <c r="AI435" s="13">
        <f t="shared" si="694"/>
        <v>1.9567945264324357E-2</v>
      </c>
      <c r="AJ435" s="13">
        <f t="shared" si="695"/>
        <v>1.7836421937238948E-2</v>
      </c>
      <c r="AK435" s="13">
        <f t="shared" si="696"/>
        <v>1.0838744801793691E-2</v>
      </c>
      <c r="AL435" s="13">
        <f t="shared" si="697"/>
        <v>6.2433918454955328E-4</v>
      </c>
      <c r="AM435" s="13">
        <f t="shared" si="698"/>
        <v>4.7898168973471104E-3</v>
      </c>
      <c r="AN435" s="13">
        <f t="shared" si="699"/>
        <v>8.3018617562385846E-3</v>
      </c>
      <c r="AO435" s="13">
        <f t="shared" si="700"/>
        <v>7.1945243520550196E-3</v>
      </c>
      <c r="AP435" s="13">
        <f t="shared" si="701"/>
        <v>4.1565921935856386E-3</v>
      </c>
      <c r="AQ435" s="13">
        <f t="shared" si="702"/>
        <v>1.8010841806562991E-3</v>
      </c>
      <c r="AR435" s="13">
        <f t="shared" si="703"/>
        <v>3.7208254560682011E-3</v>
      </c>
      <c r="AS435" s="13">
        <f t="shared" si="704"/>
        <v>6.7831560128337725E-3</v>
      </c>
      <c r="AT435" s="13">
        <f t="shared" si="705"/>
        <v>6.1829298414689746E-3</v>
      </c>
      <c r="AU435" s="13">
        <f t="shared" si="706"/>
        <v>3.7572108865154374E-3</v>
      </c>
      <c r="AV435" s="13">
        <f t="shared" si="707"/>
        <v>1.7123718861084733E-3</v>
      </c>
      <c r="AW435" s="13">
        <f t="shared" si="708"/>
        <v>5.4798312625934512E-5</v>
      </c>
      <c r="AX435" s="13">
        <f t="shared" si="709"/>
        <v>1.4553256023080209E-3</v>
      </c>
      <c r="AY435" s="13">
        <f t="shared" si="710"/>
        <v>2.5224162467186446E-3</v>
      </c>
      <c r="AZ435" s="13">
        <f t="shared" si="711"/>
        <v>2.1859657081616879E-3</v>
      </c>
      <c r="BA435" s="13">
        <f t="shared" si="712"/>
        <v>1.262928242837267E-3</v>
      </c>
      <c r="BB435" s="13">
        <f t="shared" si="713"/>
        <v>5.472367683768528E-4</v>
      </c>
      <c r="BC435" s="13">
        <f t="shared" si="714"/>
        <v>1.8969760624927521E-4</v>
      </c>
      <c r="BD435" s="13">
        <f t="shared" si="715"/>
        <v>1.0748420109225267E-3</v>
      </c>
      <c r="BE435" s="13">
        <f t="shared" si="716"/>
        <v>1.9594633328862722E-3</v>
      </c>
      <c r="BF435" s="13">
        <f t="shared" si="717"/>
        <v>1.7860748435160135E-3</v>
      </c>
      <c r="BG435" s="13">
        <f t="shared" si="718"/>
        <v>1.0853527402464212E-3</v>
      </c>
      <c r="BH435" s="13">
        <f t="shared" si="719"/>
        <v>4.9465616252177544E-4</v>
      </c>
      <c r="BI435" s="13">
        <f t="shared" si="720"/>
        <v>1.8035406189896591E-4</v>
      </c>
      <c r="BJ435" s="14">
        <f t="shared" si="721"/>
        <v>0.40521503257166808</v>
      </c>
      <c r="BK435" s="14">
        <f t="shared" si="722"/>
        <v>0.22309043059508793</v>
      </c>
      <c r="BL435" s="14">
        <f t="shared" si="723"/>
        <v>0.34455474513136003</v>
      </c>
      <c r="BM435" s="14">
        <f t="shared" si="724"/>
        <v>0.68459686981888412</v>
      </c>
      <c r="BN435" s="14">
        <f t="shared" si="725"/>
        <v>0.31056743827025118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1.5625</v>
      </c>
      <c r="F436" s="10">
        <f>VLOOKUP(B436,home!$B$2:$E$405,3,FALSE)</f>
        <v>0.85329999999999995</v>
      </c>
      <c r="G436" s="10">
        <f>VLOOKUP(C436,away!$B$2:$E$405,4,FALSE)</f>
        <v>1.536</v>
      </c>
      <c r="H436" s="10">
        <f>VLOOKUP(A436,away!$A$2:$E$405,3,FALSE)</f>
        <v>1.1561999999999999</v>
      </c>
      <c r="I436" s="10">
        <f>VLOOKUP(C436,away!$B$2:$E$405,3,FALSE)</f>
        <v>0.51890000000000003</v>
      </c>
      <c r="J436" s="10">
        <f>VLOOKUP(B436,home!$B$2:$E$405,4,FALSE)</f>
        <v>0.8649</v>
      </c>
      <c r="K436" s="12">
        <f t="shared" si="670"/>
        <v>2.04792</v>
      </c>
      <c r="L436" s="12">
        <f t="shared" si="671"/>
        <v>0.51889864048199996</v>
      </c>
      <c r="M436" s="13">
        <f t="shared" si="672"/>
        <v>7.6779420230841278E-2</v>
      </c>
      <c r="N436" s="13">
        <f t="shared" si="673"/>
        <v>0.15723811027914447</v>
      </c>
      <c r="O436" s="13">
        <f t="shared" si="674"/>
        <v>3.98407367747797E-2</v>
      </c>
      <c r="P436" s="13">
        <f t="shared" si="675"/>
        <v>8.1590641655806845E-2</v>
      </c>
      <c r="Q436" s="13">
        <f t="shared" si="676"/>
        <v>0.16100553540143281</v>
      </c>
      <c r="R436" s="13">
        <f t="shared" si="677"/>
        <v>1.0336652074117202E-2</v>
      </c>
      <c r="S436" s="13">
        <f t="shared" si="678"/>
        <v>2.1675837046540507E-2</v>
      </c>
      <c r="T436" s="13">
        <f t="shared" si="679"/>
        <v>8.3545553429880001E-2</v>
      </c>
      <c r="U436" s="13">
        <f t="shared" si="680"/>
        <v>2.1168636515626098E-2</v>
      </c>
      <c r="V436" s="13">
        <f t="shared" si="681"/>
        <v>2.5593453265018826E-3</v>
      </c>
      <c r="W436" s="13">
        <f t="shared" si="682"/>
        <v>0.10990881868643408</v>
      </c>
      <c r="X436" s="13">
        <f t="shared" si="683"/>
        <v>5.7031536593373275E-2</v>
      </c>
      <c r="Y436" s="13">
        <f t="shared" si="684"/>
        <v>1.479679340145041E-2</v>
      </c>
      <c r="Z436" s="13">
        <f t="shared" si="685"/>
        <v>1.7878915694649539E-3</v>
      </c>
      <c r="AA436" s="13">
        <f t="shared" si="686"/>
        <v>3.6614589029386685E-3</v>
      </c>
      <c r="AB436" s="13">
        <f t="shared" si="687"/>
        <v>3.7491874582530806E-3</v>
      </c>
      <c r="AC436" s="13">
        <f t="shared" si="688"/>
        <v>1.6998258353300851E-4</v>
      </c>
      <c r="AD436" s="13">
        <f t="shared" si="689"/>
        <v>5.6271116991080533E-2</v>
      </c>
      <c r="AE436" s="13">
        <f t="shared" si="690"/>
        <v>2.9199006105075254E-2</v>
      </c>
      <c r="AF436" s="13">
        <f t="shared" si="691"/>
        <v>7.5756622856745824E-3</v>
      </c>
      <c r="AG436" s="13">
        <f t="shared" si="692"/>
        <v>1.310333620262434E-3</v>
      </c>
      <c r="AH436" s="13">
        <f t="shared" si="693"/>
        <v>2.3193362618114841E-4</v>
      </c>
      <c r="AI436" s="13">
        <f t="shared" si="694"/>
        <v>4.7498151172889745E-4</v>
      </c>
      <c r="AJ436" s="13">
        <f t="shared" si="695"/>
        <v>4.8636206874992199E-4</v>
      </c>
      <c r="AK436" s="13">
        <f t="shared" si="696"/>
        <v>3.320102026114467E-4</v>
      </c>
      <c r="AL436" s="13">
        <f t="shared" si="697"/>
        <v>7.2253674326126046E-6</v>
      </c>
      <c r="AM436" s="13">
        <f t="shared" si="698"/>
        <v>2.3047749181674713E-2</v>
      </c>
      <c r="AN436" s="13">
        <f t="shared" si="699"/>
        <v>1.1959445716541135E-2</v>
      </c>
      <c r="AO436" s="13">
        <f t="shared" si="700"/>
        <v>3.1028700616157361E-3</v>
      </c>
      <c r="AP436" s="13">
        <f t="shared" si="701"/>
        <v>5.3669168552156839E-4</v>
      </c>
      <c r="AQ436" s="13">
        <f t="shared" si="702"/>
        <v>6.9622146493783716E-5</v>
      </c>
      <c r="AR436" s="13">
        <f t="shared" si="703"/>
        <v>2.4070008661491671E-5</v>
      </c>
      <c r="AS436" s="13">
        <f t="shared" si="704"/>
        <v>4.9293452138042024E-5</v>
      </c>
      <c r="AT436" s="13">
        <f t="shared" si="705"/>
        <v>5.0474523251269527E-5</v>
      </c>
      <c r="AU436" s="13">
        <f t="shared" si="706"/>
        <v>3.4455928552246623E-5</v>
      </c>
      <c r="AV436" s="13">
        <f t="shared" si="707"/>
        <v>1.7640746300179231E-5</v>
      </c>
      <c r="AW436" s="13">
        <f t="shared" si="708"/>
        <v>2.1328138714102579E-7</v>
      </c>
      <c r="AX436" s="13">
        <f t="shared" si="709"/>
        <v>7.8666577506892217E-3</v>
      </c>
      <c r="AY436" s="13">
        <f t="shared" si="710"/>
        <v>4.0819980119698243E-3</v>
      </c>
      <c r="AZ436" s="13">
        <f t="shared" si="711"/>
        <v>1.0590716094306841E-3</v>
      </c>
      <c r="BA436" s="13">
        <f t="shared" si="712"/>
        <v>1.8318360610222192E-4</v>
      </c>
      <c r="BB436" s="13">
        <f t="shared" si="713"/>
        <v>2.3763431041258282E-5</v>
      </c>
      <c r="BC436" s="13">
        <f t="shared" si="714"/>
        <v>2.4661624120993369E-6</v>
      </c>
      <c r="BD436" s="13">
        <f t="shared" si="715"/>
        <v>2.0816491284729968E-6</v>
      </c>
      <c r="BE436" s="13">
        <f t="shared" si="716"/>
        <v>4.2630508831824201E-6</v>
      </c>
      <c r="BF436" s="13">
        <f t="shared" si="717"/>
        <v>4.3651935823434718E-6</v>
      </c>
      <c r="BG436" s="13">
        <f t="shared" si="718"/>
        <v>2.9798557470509475E-6</v>
      </c>
      <c r="BH436" s="13">
        <f t="shared" si="719"/>
        <v>1.5256265453751444E-6</v>
      </c>
      <c r="BI436" s="13">
        <f t="shared" si="720"/>
        <v>6.248722229609327E-7</v>
      </c>
      <c r="BJ436" s="14">
        <f t="shared" si="721"/>
        <v>0.72981598615730015</v>
      </c>
      <c r="BK436" s="14">
        <f t="shared" si="722"/>
        <v>0.18686445022262593</v>
      </c>
      <c r="BL436" s="14">
        <f t="shared" si="723"/>
        <v>8.0473734041998785E-2</v>
      </c>
      <c r="BM436" s="14">
        <f t="shared" si="724"/>
        <v>0.46806918084468491</v>
      </c>
      <c r="BN436" s="14">
        <f t="shared" si="725"/>
        <v>0.52679109641612232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1.5625</v>
      </c>
      <c r="F437" s="10">
        <f>VLOOKUP(B437,home!$B$2:$E$405,3,FALSE)</f>
        <v>1.024</v>
      </c>
      <c r="G437" s="10">
        <f>VLOOKUP(C437,away!$B$2:$E$405,4,FALSE)</f>
        <v>0.64</v>
      </c>
      <c r="H437" s="10">
        <f>VLOOKUP(A437,away!$A$2:$E$405,3,FALSE)</f>
        <v>1.1561999999999999</v>
      </c>
      <c r="I437" s="10">
        <f>VLOOKUP(C437,away!$B$2:$E$405,3,FALSE)</f>
        <v>0.5766</v>
      </c>
      <c r="J437" s="10">
        <f>VLOOKUP(B437,home!$B$2:$E$405,4,FALSE)</f>
        <v>1.0379</v>
      </c>
      <c r="K437" s="12">
        <f t="shared" si="670"/>
        <v>1.024</v>
      </c>
      <c r="L437" s="12">
        <f t="shared" si="671"/>
        <v>0.69193152046799999</v>
      </c>
      <c r="M437" s="13">
        <f t="shared" si="672"/>
        <v>0.17979615887952582</v>
      </c>
      <c r="N437" s="13">
        <f t="shared" si="673"/>
        <v>0.18411126669263445</v>
      </c>
      <c r="O437" s="13">
        <f t="shared" si="674"/>
        <v>0.12440662958781641</v>
      </c>
      <c r="P437" s="13">
        <f t="shared" si="675"/>
        <v>0.12739238869792402</v>
      </c>
      <c r="Q437" s="13">
        <f t="shared" si="676"/>
        <v>9.426496854662883E-2</v>
      </c>
      <c r="R437" s="13">
        <f t="shared" si="677"/>
        <v>4.3040434183498538E-2</v>
      </c>
      <c r="S437" s="13">
        <f t="shared" si="678"/>
        <v>2.2565583157198081E-2</v>
      </c>
      <c r="T437" s="13">
        <f t="shared" si="679"/>
        <v>6.5224903013337082E-2</v>
      </c>
      <c r="U437" s="13">
        <f t="shared" si="680"/>
        <v>4.4073404603902508E-2</v>
      </c>
      <c r="V437" s="13">
        <f t="shared" si="681"/>
        <v>1.776507820283126E-3</v>
      </c>
      <c r="W437" s="13">
        <f t="shared" si="682"/>
        <v>3.2175775930582642E-2</v>
      </c>
      <c r="X437" s="13">
        <f t="shared" si="683"/>
        <v>2.2263433561885728E-2</v>
      </c>
      <c r="Y437" s="13">
        <f t="shared" si="684"/>
        <v>7.702385717656946E-3</v>
      </c>
      <c r="Z437" s="13">
        <f t="shared" si="685"/>
        <v>9.927011022063675E-3</v>
      </c>
      <c r="AA437" s="13">
        <f t="shared" si="686"/>
        <v>1.0165259286593203E-2</v>
      </c>
      <c r="AB437" s="13">
        <f t="shared" si="687"/>
        <v>5.2046127547357201E-3</v>
      </c>
      <c r="AC437" s="13">
        <f t="shared" si="688"/>
        <v>7.8670192461554917E-5</v>
      </c>
      <c r="AD437" s="13">
        <f t="shared" si="689"/>
        <v>8.2369986382291559E-3</v>
      </c>
      <c r="AE437" s="13">
        <f t="shared" si="690"/>
        <v>5.6994389918427462E-3</v>
      </c>
      <c r="AF437" s="13">
        <f t="shared" si="691"/>
        <v>1.9718107437201779E-3</v>
      </c>
      <c r="AG437" s="13">
        <f t="shared" si="692"/>
        <v>4.5478600199248023E-4</v>
      </c>
      <c r="AH437" s="13">
        <f t="shared" si="693"/>
        <v>1.7172029575497781E-3</v>
      </c>
      <c r="AI437" s="13">
        <f t="shared" si="694"/>
        <v>1.7584158285309729E-3</v>
      </c>
      <c r="AJ437" s="13">
        <f t="shared" si="695"/>
        <v>9.0030890420785806E-4</v>
      </c>
      <c r="AK437" s="13">
        <f t="shared" si="696"/>
        <v>3.073054393029489E-4</v>
      </c>
      <c r="AL437" s="13">
        <f t="shared" si="697"/>
        <v>2.2296324458673737E-6</v>
      </c>
      <c r="AM437" s="13">
        <f t="shared" si="698"/>
        <v>1.6869373211093317E-3</v>
      </c>
      <c r="AN437" s="13">
        <f t="shared" si="699"/>
        <v>1.1672451055293948E-3</v>
      </c>
      <c r="AO437" s="13">
        <f t="shared" si="700"/>
        <v>4.0382684031389261E-4</v>
      </c>
      <c r="AP437" s="13">
        <f t="shared" si="701"/>
        <v>9.3140173208059975E-5</v>
      </c>
      <c r="AQ437" s="13">
        <f t="shared" si="702"/>
        <v>1.6111655416126454E-5</v>
      </c>
      <c r="AR437" s="13">
        <f t="shared" si="703"/>
        <v>2.3763737067391299E-4</v>
      </c>
      <c r="AS437" s="13">
        <f t="shared" si="704"/>
        <v>2.4334066757008695E-4</v>
      </c>
      <c r="AT437" s="13">
        <f t="shared" si="705"/>
        <v>1.2459042179588451E-4</v>
      </c>
      <c r="AU437" s="13">
        <f t="shared" si="706"/>
        <v>4.2526863972995251E-5</v>
      </c>
      <c r="AV437" s="13">
        <f t="shared" si="707"/>
        <v>1.0886877177086782E-5</v>
      </c>
      <c r="AW437" s="13">
        <f t="shared" si="708"/>
        <v>4.3882751099841315E-8</v>
      </c>
      <c r="AX437" s="13">
        <f t="shared" si="709"/>
        <v>2.8790396946932583E-4</v>
      </c>
      <c r="AY437" s="13">
        <f t="shared" si="710"/>
        <v>1.9920983134368332E-4</v>
      </c>
      <c r="AZ437" s="13">
        <f t="shared" si="711"/>
        <v>6.8919780746904311E-5</v>
      </c>
      <c r="BA437" s="13">
        <f t="shared" si="712"/>
        <v>1.5895922894175564E-5</v>
      </c>
      <c r="BB437" s="13">
        <f t="shared" si="713"/>
        <v>2.7497225243522468E-6</v>
      </c>
      <c r="BC437" s="13">
        <f t="shared" si="714"/>
        <v>3.8052393742803165E-7</v>
      </c>
      <c r="BD437" s="13">
        <f t="shared" si="715"/>
        <v>2.7404797868403037E-5</v>
      </c>
      <c r="BE437" s="13">
        <f t="shared" si="716"/>
        <v>2.8062513017244713E-5</v>
      </c>
      <c r="BF437" s="13">
        <f t="shared" si="717"/>
        <v>1.4368006664829293E-5</v>
      </c>
      <c r="BG437" s="13">
        <f t="shared" si="718"/>
        <v>4.9042796082617327E-6</v>
      </c>
      <c r="BH437" s="13">
        <f t="shared" si="719"/>
        <v>1.2554955797150034E-6</v>
      </c>
      <c r="BI437" s="13">
        <f t="shared" si="720"/>
        <v>2.5712549472563278E-7</v>
      </c>
      <c r="BJ437" s="14">
        <f t="shared" si="721"/>
        <v>0.42604808868500277</v>
      </c>
      <c r="BK437" s="14">
        <f t="shared" si="722"/>
        <v>0.33181074821118217</v>
      </c>
      <c r="BL437" s="14">
        <f t="shared" si="723"/>
        <v>0.23230880796556111</v>
      </c>
      <c r="BM437" s="14">
        <f t="shared" si="724"/>
        <v>0.24688364334718915</v>
      </c>
      <c r="BN437" s="14">
        <f t="shared" si="725"/>
        <v>0.75301184658802811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1.3125</v>
      </c>
      <c r="F438" s="10">
        <f>VLOOKUP(B438,home!$B$2:$E$405,3,FALSE)</f>
        <v>0.76190000000000002</v>
      </c>
      <c r="G438" s="10">
        <f>VLOOKUP(C438,away!$B$2:$E$405,4,FALSE)</f>
        <v>0.38100000000000001</v>
      </c>
      <c r="H438" s="10">
        <f>VLOOKUP(A438,away!$A$2:$E$405,3,FALSE)</f>
        <v>0.8125</v>
      </c>
      <c r="I438" s="10">
        <f>VLOOKUP(C438,away!$B$2:$E$405,3,FALSE)</f>
        <v>1.4359</v>
      </c>
      <c r="J438" s="10">
        <f>VLOOKUP(B438,home!$B$2:$E$405,4,FALSE)</f>
        <v>1.5824</v>
      </c>
      <c r="K438" s="12">
        <f t="shared" si="670"/>
        <v>0.38099761874999999</v>
      </c>
      <c r="L438" s="12">
        <f t="shared" si="671"/>
        <v>1.8461366299999999</v>
      </c>
      <c r="M438" s="13">
        <f t="shared" si="672"/>
        <v>0.10783702183119237</v>
      </c>
      <c r="N438" s="13">
        <f t="shared" si="673"/>
        <v>4.1085648530776051E-2</v>
      </c>
      <c r="O438" s="13">
        <f t="shared" si="674"/>
        <v>0.19908187607267391</v>
      </c>
      <c r="P438" s="13">
        <f t="shared" si="675"/>
        <v>7.5849720719971356E-2</v>
      </c>
      <c r="Q438" s="13">
        <f t="shared" si="676"/>
        <v>7.8267671275125579E-3</v>
      </c>
      <c r="R438" s="13">
        <f t="shared" si="677"/>
        <v>0.18376617189344194</v>
      </c>
      <c r="S438" s="13">
        <f t="shared" si="678"/>
        <v>1.3337673916624984E-2</v>
      </c>
      <c r="T438" s="13">
        <f t="shared" si="679"/>
        <v>1.4449281488580814E-2</v>
      </c>
      <c r="U438" s="13">
        <f t="shared" si="680"/>
        <v>7.0014473898204546E-2</v>
      </c>
      <c r="V438" s="13">
        <f t="shared" si="681"/>
        <v>1.0423742797242249E-3</v>
      </c>
      <c r="W438" s="13">
        <f t="shared" si="682"/>
        <v>9.9399321269768724E-4</v>
      </c>
      <c r="X438" s="13">
        <f t="shared" si="683"/>
        <v>1.8350472799325815E-3</v>
      </c>
      <c r="Y438" s="13">
        <f t="shared" si="684"/>
        <v>1.6938740006327015E-3</v>
      </c>
      <c r="Z438" s="13">
        <f t="shared" si="685"/>
        <v>0.11308582042911991</v>
      </c>
      <c r="AA438" s="13">
        <f t="shared" si="686"/>
        <v>4.3085428297884788E-2</v>
      </c>
      <c r="AB438" s="13">
        <f t="shared" si="687"/>
        <v>8.2077227921589866E-3</v>
      </c>
      <c r="AC438" s="13">
        <f t="shared" si="688"/>
        <v>4.5823663258320639E-5</v>
      </c>
      <c r="AD438" s="13">
        <f t="shared" si="689"/>
        <v>9.4677261772870255E-5</v>
      </c>
      <c r="AE438" s="13">
        <f t="shared" si="690"/>
        <v>1.7478716098699452E-4</v>
      </c>
      <c r="AF438" s="13">
        <f t="shared" si="691"/>
        <v>1.6134049017589878E-4</v>
      </c>
      <c r="AG438" s="13">
        <f t="shared" si="692"/>
        <v>9.9285529605293996E-5</v>
      </c>
      <c r="AH438" s="13">
        <f t="shared" si="693"/>
        <v>5.2192968856950107E-2</v>
      </c>
      <c r="AI438" s="13">
        <f t="shared" si="694"/>
        <v>1.98853968499909E-2</v>
      </c>
      <c r="AJ438" s="13">
        <f t="shared" si="695"/>
        <v>3.7881444238726425E-3</v>
      </c>
      <c r="AK438" s="13">
        <f t="shared" si="696"/>
        <v>4.810913349921891E-4</v>
      </c>
      <c r="AL438" s="13">
        <f t="shared" si="697"/>
        <v>1.2892463094726417E-6</v>
      </c>
      <c r="AM438" s="13">
        <f t="shared" si="698"/>
        <v>7.2143622570467983E-6</v>
      </c>
      <c r="AN438" s="13">
        <f t="shared" si="699"/>
        <v>1.331869842482357E-5</v>
      </c>
      <c r="AO438" s="13">
        <f t="shared" si="700"/>
        <v>1.2294068512995048E-5</v>
      </c>
      <c r="AP438" s="13">
        <f t="shared" si="701"/>
        <v>7.5655100711899323E-6</v>
      </c>
      <c r="AQ438" s="13">
        <f t="shared" si="702"/>
        <v>3.4917413167644082E-6</v>
      </c>
      <c r="AR438" s="13">
        <f t="shared" si="703"/>
        <v>1.9271070327052973E-2</v>
      </c>
      <c r="AS438" s="13">
        <f t="shared" si="704"/>
        <v>7.3422319053709651E-3</v>
      </c>
      <c r="AT438" s="13">
        <f t="shared" si="705"/>
        <v>1.3986864361283068E-3</v>
      </c>
      <c r="AU438" s="13">
        <f t="shared" si="706"/>
        <v>1.7763206718093627E-4</v>
      </c>
      <c r="AV438" s="13">
        <f t="shared" si="707"/>
        <v>1.6919348652394182E-5</v>
      </c>
      <c r="AW438" s="13">
        <f t="shared" si="708"/>
        <v>2.5189497089679151E-8</v>
      </c>
      <c r="AX438" s="13">
        <f t="shared" si="709"/>
        <v>4.5810914012245054E-7</v>
      </c>
      <c r="AY438" s="13">
        <f t="shared" si="710"/>
        <v>8.4573206411785877E-7</v>
      </c>
      <c r="AZ438" s="13">
        <f t="shared" si="711"/>
        <v>7.8066847136674385E-7</v>
      </c>
      <c r="BA438" s="13">
        <f t="shared" si="712"/>
        <v>4.8040688695875085E-7</v>
      </c>
      <c r="BB438" s="13">
        <f t="shared" si="713"/>
        <v>2.2172418782970466E-7</v>
      </c>
      <c r="BC438" s="13">
        <f t="shared" si="714"/>
        <v>8.1866628981883612E-8</v>
      </c>
      <c r="BD438" s="13">
        <f t="shared" si="715"/>
        <v>5.9295048050130939E-3</v>
      </c>
      <c r="BE438" s="13">
        <f t="shared" si="716"/>
        <v>2.2591272110766714E-3</v>
      </c>
      <c r="BF438" s="13">
        <f t="shared" si="717"/>
        <v>4.3036104393677033E-4</v>
      </c>
      <c r="BG438" s="13">
        <f t="shared" si="718"/>
        <v>5.4655510980891203E-5</v>
      </c>
      <c r="BH438" s="13">
        <f t="shared" si="719"/>
        <v>5.2059048838210049E-6</v>
      </c>
      <c r="BI438" s="13">
        <f t="shared" si="720"/>
        <v>3.966874728349599E-7</v>
      </c>
      <c r="BJ438" s="14">
        <f t="shared" si="721"/>
        <v>6.8461454970635646E-2</v>
      </c>
      <c r="BK438" s="14">
        <f t="shared" si="722"/>
        <v>0.19811474938914486</v>
      </c>
      <c r="BL438" s="14">
        <f t="shared" si="723"/>
        <v>0.61738906566791985</v>
      </c>
      <c r="BM438" s="14">
        <f t="shared" si="724"/>
        <v>0.38160306373868491</v>
      </c>
      <c r="BN438" s="14">
        <f t="shared" si="725"/>
        <v>0.61544720617556825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1.3125</v>
      </c>
      <c r="F439" s="10">
        <f>VLOOKUP(B439,home!$B$2:$E$405,3,FALSE)</f>
        <v>0.65310000000000001</v>
      </c>
      <c r="G439" s="10">
        <f>VLOOKUP(C439,away!$B$2:$E$405,4,FALSE)</f>
        <v>0.60950000000000004</v>
      </c>
      <c r="H439" s="10">
        <f>VLOOKUP(A439,away!$A$2:$E$405,3,FALSE)</f>
        <v>0.8125</v>
      </c>
      <c r="I439" s="10">
        <f>VLOOKUP(C439,away!$B$2:$E$405,3,FALSE)</f>
        <v>2.2153999999999998</v>
      </c>
      <c r="J439" s="10">
        <f>VLOOKUP(B439,home!$B$2:$E$405,4,FALSE)</f>
        <v>0.87909999999999999</v>
      </c>
      <c r="K439" s="12">
        <f t="shared" si="670"/>
        <v>0.52245959062500003</v>
      </c>
      <c r="L439" s="12">
        <f t="shared" si="671"/>
        <v>1.5823909887499998</v>
      </c>
      <c r="M439" s="13">
        <f t="shared" si="672"/>
        <v>0.12186388188614608</v>
      </c>
      <c r="N439" s="13">
        <f t="shared" si="673"/>
        <v>6.3668953842209233E-2</v>
      </c>
      <c r="O439" s="13">
        <f t="shared" si="674"/>
        <v>0.19283630855073189</v>
      </c>
      <c r="P439" s="13">
        <f t="shared" si="675"/>
        <v>0.10074917882305157</v>
      </c>
      <c r="Q439" s="13">
        <f t="shared" si="676"/>
        <v>1.6632227779961331E-2</v>
      </c>
      <c r="R439" s="13">
        <f t="shared" si="677"/>
        <v>0.15257121847724639</v>
      </c>
      <c r="S439" s="13">
        <f t="shared" si="678"/>
        <v>2.0823226858558575E-2</v>
      </c>
      <c r="T439" s="13">
        <f t="shared" si="679"/>
        <v>2.6318687361848225E-2</v>
      </c>
      <c r="U439" s="13">
        <f t="shared" si="680"/>
        <v>7.9712296346779579E-2</v>
      </c>
      <c r="V439" s="13">
        <f t="shared" si="681"/>
        <v>1.9128108563745442E-3</v>
      </c>
      <c r="W439" s="13">
        <f t="shared" si="682"/>
        <v>2.8965556390334502E-3</v>
      </c>
      <c r="X439" s="13">
        <f t="shared" si="683"/>
        <v>4.5834835416195289E-3</v>
      </c>
      <c r="Y439" s="13">
        <f t="shared" si="684"/>
        <v>3.6264315266713396E-3</v>
      </c>
      <c r="Z439" s="13">
        <f t="shared" si="685"/>
        <v>8.0475773753667379E-2</v>
      </c>
      <c r="AA439" s="13">
        <f t="shared" si="686"/>
        <v>4.2045339810571181E-2</v>
      </c>
      <c r="AB439" s="13">
        <f t="shared" si="687"/>
        <v>1.0983495512560018E-2</v>
      </c>
      <c r="AC439" s="13">
        <f t="shared" si="688"/>
        <v>9.8836771835522552E-5</v>
      </c>
      <c r="AD439" s="13">
        <f t="shared" si="689"/>
        <v>3.7833331834798796E-4</v>
      </c>
      <c r="AE439" s="13">
        <f t="shared" si="690"/>
        <v>5.9867123369774112E-4</v>
      </c>
      <c r="AF439" s="13">
        <f t="shared" si="691"/>
        <v>4.7366598271357551E-4</v>
      </c>
      <c r="AG439" s="13">
        <f t="shared" si="692"/>
        <v>2.4984159424112505E-4</v>
      </c>
      <c r="AH439" s="13">
        <f t="shared" si="693"/>
        <v>3.183603480012176E-2</v>
      </c>
      <c r="AI439" s="13">
        <f t="shared" si="694"/>
        <v>1.6633041708794871E-2</v>
      </c>
      <c r="AJ439" s="13">
        <f t="shared" si="695"/>
        <v>4.3450460810127598E-3</v>
      </c>
      <c r="AK439" s="13">
        <f t="shared" si="696"/>
        <v>7.5670366557756242E-4</v>
      </c>
      <c r="AL439" s="13">
        <f t="shared" si="697"/>
        <v>3.2684741191006601E-6</v>
      </c>
      <c r="AM439" s="13">
        <f t="shared" si="698"/>
        <v>3.9532774124777539E-5</v>
      </c>
      <c r="AN439" s="13">
        <f t="shared" si="699"/>
        <v>6.2556305535337131E-5</v>
      </c>
      <c r="AO439" s="13">
        <f t="shared" si="700"/>
        <v>4.9494267084304621E-5</v>
      </c>
      <c r="AP439" s="13">
        <f t="shared" si="701"/>
        <v>2.6106427409663123E-5</v>
      </c>
      <c r="AQ439" s="13">
        <f t="shared" si="702"/>
        <v>1.0327643870376733E-5</v>
      </c>
      <c r="AR439" s="13">
        <f t="shared" si="703"/>
        <v>1.0075410917048807E-2</v>
      </c>
      <c r="AS439" s="13">
        <f t="shared" si="704"/>
        <v>5.2639950630999754E-3</v>
      </c>
      <c r="AT439" s="13">
        <f t="shared" si="705"/>
        <v>1.3751123528596173E-3</v>
      </c>
      <c r="AU439" s="13">
        <f t="shared" si="706"/>
        <v>2.3948021231280544E-4</v>
      </c>
      <c r="AV439" s="13">
        <f t="shared" si="707"/>
        <v>3.1279683421934106E-5</v>
      </c>
      <c r="AW439" s="13">
        <f t="shared" si="708"/>
        <v>7.506008580300014E-8</v>
      </c>
      <c r="AX439" s="13">
        <f t="shared" si="709"/>
        <v>3.442379497583642E-6</v>
      </c>
      <c r="AY439" s="13">
        <f t="shared" si="710"/>
        <v>5.4471902968341069E-6</v>
      </c>
      <c r="AZ439" s="13">
        <f t="shared" si="711"/>
        <v>4.3097924198583649E-6</v>
      </c>
      <c r="BA439" s="13">
        <f t="shared" si="712"/>
        <v>2.2732588961889776E-6</v>
      </c>
      <c r="BB439" s="13">
        <f t="shared" si="713"/>
        <v>8.9929609810630257E-7</v>
      </c>
      <c r="BC439" s="13">
        <f t="shared" si="714"/>
        <v>2.8460760837228957E-7</v>
      </c>
      <c r="BD439" s="13">
        <f t="shared" si="715"/>
        <v>2.6572065738485725E-3</v>
      </c>
      <c r="BE439" s="13">
        <f t="shared" si="716"/>
        <v>1.388283058778984E-3</v>
      </c>
      <c r="BF439" s="13">
        <f t="shared" si="717"/>
        <v>3.6266089928064545E-4</v>
      </c>
      <c r="BG439" s="13">
        <f t="shared" si="718"/>
        <v>6.3158554991286795E-5</v>
      </c>
      <c r="BH439" s="13">
        <f t="shared" si="719"/>
        <v>8.249448196303564E-6</v>
      </c>
      <c r="BI439" s="13">
        <f t="shared" si="720"/>
        <v>8.6200066550458128E-7</v>
      </c>
      <c r="BJ439" s="14">
        <f t="shared" si="721"/>
        <v>0.11963152576318493</v>
      </c>
      <c r="BK439" s="14">
        <f t="shared" si="722"/>
        <v>0.24545665086038224</v>
      </c>
      <c r="BL439" s="14">
        <f t="shared" si="723"/>
        <v>0.55318518371790038</v>
      </c>
      <c r="BM439" s="14">
        <f t="shared" si="724"/>
        <v>0.35042199260557738</v>
      </c>
      <c r="BN439" s="14">
        <f t="shared" si="725"/>
        <v>0.64832176935934649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1.3523000000000001</v>
      </c>
      <c r="F440" s="10">
        <f>VLOOKUP(B440,home!$B$2:$E$405,3,FALSE)</f>
        <v>1.3310999999999999</v>
      </c>
      <c r="G440" s="10">
        <f>VLOOKUP(C440,away!$B$2:$E$405,4,FALSE)</f>
        <v>0.98599999999999999</v>
      </c>
      <c r="H440" s="10">
        <f>VLOOKUP(A440,away!$A$2:$E$405,3,FALSE)</f>
        <v>1.1932</v>
      </c>
      <c r="I440" s="10">
        <f>VLOOKUP(C440,away!$B$2:$E$405,3,FALSE)</f>
        <v>1.8158000000000001</v>
      </c>
      <c r="J440" s="10">
        <f>VLOOKUP(B440,home!$B$2:$E$405,4,FALSE)</f>
        <v>0.83809999999999996</v>
      </c>
      <c r="K440" s="12">
        <f t="shared" si="670"/>
        <v>1.7748458785799999</v>
      </c>
      <c r="L440" s="12">
        <f t="shared" si="671"/>
        <v>1.8158379865360001</v>
      </c>
      <c r="M440" s="13">
        <f t="shared" si="672"/>
        <v>2.757946333981838E-2</v>
      </c>
      <c r="N440" s="13">
        <f t="shared" si="673"/>
        <v>4.8949296842124845E-2</v>
      </c>
      <c r="O440" s="13">
        <f t="shared" si="674"/>
        <v>5.007983718071924E-2</v>
      </c>
      <c r="P440" s="13">
        <f t="shared" si="675"/>
        <v>8.8883992620156976E-2</v>
      </c>
      <c r="Q440" s="13">
        <f t="shared" si="676"/>
        <v>4.3438728879817153E-2</v>
      </c>
      <c r="R440" s="13">
        <f t="shared" si="677"/>
        <v>4.5468435356143977E-2</v>
      </c>
      <c r="S440" s="13">
        <f t="shared" si="678"/>
        <v>7.1614556515806282E-2</v>
      </c>
      <c r="T440" s="13">
        <f t="shared" si="679"/>
        <v>7.8877693986810382E-2</v>
      </c>
      <c r="U440" s="13">
        <f t="shared" si="680"/>
        <v>8.0699465097333278E-2</v>
      </c>
      <c r="V440" s="13">
        <f t="shared" si="681"/>
        <v>2.5644636108864666E-2</v>
      </c>
      <c r="W440" s="13">
        <f t="shared" si="682"/>
        <v>2.5699016307699163E-2</v>
      </c>
      <c r="X440" s="13">
        <f t="shared" si="683"/>
        <v>4.6665250028128283E-2</v>
      </c>
      <c r="Y440" s="13">
        <f t="shared" si="684"/>
        <v>4.236826682613775E-2</v>
      </c>
      <c r="Z440" s="13">
        <f t="shared" si="685"/>
        <v>2.7521104036014259E-2</v>
      </c>
      <c r="AA440" s="13">
        <f t="shared" si="686"/>
        <v>4.8845718072291301E-2</v>
      </c>
      <c r="AB440" s="13">
        <f t="shared" si="687"/>
        <v>4.3346810703443428E-2</v>
      </c>
      <c r="AC440" s="13">
        <f t="shared" si="688"/>
        <v>5.1655230255967617E-3</v>
      </c>
      <c r="AD440" s="13">
        <f t="shared" si="689"/>
        <v>1.1402948294320012E-2</v>
      </c>
      <c r="AE440" s="13">
        <f t="shared" si="690"/>
        <v>2.070590667133217E-2</v>
      </c>
      <c r="AF440" s="13">
        <f t="shared" si="691"/>
        <v>1.8799285939737072E-2</v>
      </c>
      <c r="AG440" s="13">
        <f t="shared" si="692"/>
        <v>1.1378819176375569E-2</v>
      </c>
      <c r="AH440" s="13">
        <f t="shared" si="693"/>
        <v>1.2493466535000983E-2</v>
      </c>
      <c r="AI440" s="13">
        <f t="shared" si="694"/>
        <v>2.2173977588823644E-2</v>
      </c>
      <c r="AJ440" s="13">
        <f t="shared" si="695"/>
        <v>1.9677696367624467E-2</v>
      </c>
      <c r="AK440" s="13">
        <f t="shared" si="696"/>
        <v>1.1641626099342307E-2</v>
      </c>
      <c r="AL440" s="13">
        <f t="shared" si="697"/>
        <v>6.659046332109182E-4</v>
      </c>
      <c r="AM440" s="13">
        <f t="shared" si="698"/>
        <v>4.0476951567669445E-3</v>
      </c>
      <c r="AN440" s="13">
        <f t="shared" si="699"/>
        <v>7.3499586235752081E-3</v>
      </c>
      <c r="AO440" s="13">
        <f t="shared" si="700"/>
        <v>6.6731670340778593E-3</v>
      </c>
      <c r="AP440" s="13">
        <f t="shared" si="701"/>
        <v>4.0391300636594511E-3</v>
      </c>
      <c r="AQ440" s="13">
        <f t="shared" si="702"/>
        <v>1.8336014505381014E-3</v>
      </c>
      <c r="AR440" s="13">
        <f t="shared" si="703"/>
        <v>4.5372222235542103E-3</v>
      </c>
      <c r="AS440" s="13">
        <f t="shared" si="704"/>
        <v>8.052870163676772E-3</v>
      </c>
      <c r="AT440" s="13">
        <f t="shared" si="705"/>
        <v>7.1463017103707864E-3</v>
      </c>
      <c r="AU440" s="13">
        <f t="shared" si="706"/>
        <v>4.2278613792469319E-3</v>
      </c>
      <c r="AV440" s="13">
        <f t="shared" si="707"/>
        <v>1.8759505860409917E-3</v>
      </c>
      <c r="AW440" s="13">
        <f t="shared" si="708"/>
        <v>5.9613864948433779E-5</v>
      </c>
      <c r="AX440" s="13">
        <f t="shared" si="709"/>
        <v>1.1973391777893398E-3</v>
      </c>
      <c r="AY440" s="13">
        <f t="shared" si="710"/>
        <v>2.1741739617976651E-3</v>
      </c>
      <c r="AZ440" s="13">
        <f t="shared" si="711"/>
        <v>1.9739738345848357E-3</v>
      </c>
      <c r="BA440" s="13">
        <f t="shared" si="712"/>
        <v>1.1948055577557586E-3</v>
      </c>
      <c r="BB440" s="13">
        <f t="shared" si="713"/>
        <v>5.4239332957430996E-4</v>
      </c>
      <c r="BC440" s="13">
        <f t="shared" si="714"/>
        <v>1.9697968229695419E-4</v>
      </c>
      <c r="BD440" s="13">
        <f t="shared" si="715"/>
        <v>1.3731434111475135E-3</v>
      </c>
      <c r="BE440" s="13">
        <f t="shared" si="716"/>
        <v>2.4371179239744464E-3</v>
      </c>
      <c r="BF440" s="13">
        <f t="shared" si="717"/>
        <v>2.1627543514897464E-3</v>
      </c>
      <c r="BG440" s="13">
        <f t="shared" si="718"/>
        <v>1.2795185490408454E-3</v>
      </c>
      <c r="BH440" s="13">
        <f t="shared" si="719"/>
        <v>5.6773705583295134E-4</v>
      </c>
      <c r="BI440" s="13">
        <f t="shared" si="720"/>
        <v>2.0152915473245148E-4</v>
      </c>
      <c r="BJ440" s="14">
        <f t="shared" si="721"/>
        <v>0.37950843082489882</v>
      </c>
      <c r="BK440" s="14">
        <f t="shared" si="722"/>
        <v>0.22172825020525166</v>
      </c>
      <c r="BL440" s="14">
        <f t="shared" si="723"/>
        <v>0.36828903950983033</v>
      </c>
      <c r="BM440" s="14">
        <f t="shared" si="724"/>
        <v>0.69053251026036511</v>
      </c>
      <c r="BN440" s="14">
        <f t="shared" si="725"/>
        <v>0.30439975421878057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1.3523000000000001</v>
      </c>
      <c r="F441" s="10">
        <f>VLOOKUP(B441,home!$B$2:$E$405,3,FALSE)</f>
        <v>1.3310999999999999</v>
      </c>
      <c r="G441" s="10">
        <f>VLOOKUP(C441,away!$B$2:$E$405,4,FALSE)</f>
        <v>1.7747999999999999</v>
      </c>
      <c r="H441" s="10">
        <f>VLOOKUP(A441,away!$A$2:$E$405,3,FALSE)</f>
        <v>1.1932</v>
      </c>
      <c r="I441" s="10">
        <f>VLOOKUP(C441,away!$B$2:$E$405,3,FALSE)</f>
        <v>1.1733</v>
      </c>
      <c r="J441" s="10">
        <f>VLOOKUP(B441,home!$B$2:$E$405,4,FALSE)</f>
        <v>0.67049999999999998</v>
      </c>
      <c r="K441" s="12">
        <f t="shared" si="670"/>
        <v>3.1947225814439997</v>
      </c>
      <c r="L441" s="12">
        <f t="shared" si="671"/>
        <v>0.93868763598000005</v>
      </c>
      <c r="M441" s="13">
        <f t="shared" si="672"/>
        <v>1.6028126121369994E-2</v>
      </c>
      <c r="N441" s="13">
        <f t="shared" si="673"/>
        <v>5.1205416458173149E-2</v>
      </c>
      <c r="O441" s="13">
        <f t="shared" si="674"/>
        <v>1.5045403818058089E-2</v>
      </c>
      <c r="P441" s="13">
        <f t="shared" si="675"/>
        <v>4.8065891324493945E-2</v>
      </c>
      <c r="Q441" s="13">
        <f t="shared" si="676"/>
        <v>8.1793550125585021E-2</v>
      </c>
      <c r="R441" s="13">
        <f t="shared" si="677"/>
        <v>7.0614672711687065E-3</v>
      </c>
      <c r="S441" s="13">
        <f t="shared" si="678"/>
        <v>3.6035558544453672E-2</v>
      </c>
      <c r="T441" s="13">
        <f t="shared" si="679"/>
        <v>7.6778594205797038E-2</v>
      </c>
      <c r="U441" s="13">
        <f t="shared" si="680"/>
        <v>2.2559428949330405E-2</v>
      </c>
      <c r="V441" s="13">
        <f t="shared" si="681"/>
        <v>1.2007234641427531E-2</v>
      </c>
      <c r="W441" s="13">
        <f t="shared" si="682"/>
        <v>8.7102567200892711E-2</v>
      </c>
      <c r="X441" s="13">
        <f t="shared" si="683"/>
        <v>8.1762102893595076E-2</v>
      </c>
      <c r="Y441" s="13">
        <f t="shared" si="684"/>
        <v>3.8374537538971139E-2</v>
      </c>
      <c r="Z441" s="13">
        <f t="shared" si="685"/>
        <v>2.2095040064411655E-3</v>
      </c>
      <c r="AA441" s="13">
        <f t="shared" si="686"/>
        <v>7.0587523431685792E-3</v>
      </c>
      <c r="AB441" s="13">
        <f t="shared" si="687"/>
        <v>1.1275377753770705E-2</v>
      </c>
      <c r="AC441" s="13">
        <f t="shared" si="688"/>
        <v>2.2504909144255287E-3</v>
      </c>
      <c r="AD441" s="13">
        <f t="shared" si="689"/>
        <v>6.9567134584608864E-2</v>
      </c>
      <c r="AE441" s="13">
        <f t="shared" si="690"/>
        <v>6.5301809105129005E-2</v>
      </c>
      <c r="AF441" s="13">
        <f t="shared" si="691"/>
        <v>3.0649000407055385E-2</v>
      </c>
      <c r="AG441" s="13">
        <f t="shared" si="692"/>
        <v>9.5899459124162943E-3</v>
      </c>
      <c r="AH441" s="13">
        <f t="shared" si="693"/>
        <v>5.1850852312364899E-4</v>
      </c>
      <c r="AI441" s="13">
        <f t="shared" si="694"/>
        <v>1.6564908874942995E-3</v>
      </c>
      <c r="AJ441" s="13">
        <f t="shared" si="695"/>
        <v>2.6460144221171259E-3</v>
      </c>
      <c r="AK441" s="13">
        <f t="shared" si="696"/>
        <v>2.8177606750546926E-3</v>
      </c>
      <c r="AL441" s="13">
        <f t="shared" si="697"/>
        <v>2.6995507996487494E-4</v>
      </c>
      <c r="AM441" s="13">
        <f t="shared" si="698"/>
        <v>4.444953915676074E-2</v>
      </c>
      <c r="AN441" s="13">
        <f t="shared" si="699"/>
        <v>4.1724232831460185E-2</v>
      </c>
      <c r="AO441" s="13">
        <f t="shared" si="700"/>
        <v>1.958301073982123E-2</v>
      </c>
      <c r="AP441" s="13">
        <f t="shared" si="701"/>
        <v>6.1274433522445814E-3</v>
      </c>
      <c r="AQ441" s="13">
        <f t="shared" si="702"/>
        <v>1.4379388287299579E-3</v>
      </c>
      <c r="AR441" s="13">
        <f t="shared" si="703"/>
        <v>9.7343507961283868E-5</v>
      </c>
      <c r="AS441" s="13">
        <f t="shared" si="704"/>
        <v>3.1098550304088732E-4</v>
      </c>
      <c r="AT441" s="13">
        <f t="shared" si="705"/>
        <v>4.9675620453322228E-4</v>
      </c>
      <c r="AU441" s="13">
        <f t="shared" si="706"/>
        <v>5.2899942136489984E-4</v>
      </c>
      <c r="AV441" s="13">
        <f t="shared" si="707"/>
        <v>4.225015992513137E-4</v>
      </c>
      <c r="AW441" s="13">
        <f t="shared" si="708"/>
        <v>2.2487607509850009E-5</v>
      </c>
      <c r="AX441" s="13">
        <f t="shared" si="709"/>
        <v>2.3667324413147138E-2</v>
      </c>
      <c r="AY441" s="13">
        <f t="shared" si="710"/>
        <v>2.2216224803348832E-2</v>
      </c>
      <c r="AZ441" s="13">
        <f t="shared" si="711"/>
        <v>1.0427047770527876E-2</v>
      </c>
      <c r="BA441" s="13">
        <f t="shared" si="712"/>
        <v>3.262580273989115E-3</v>
      </c>
      <c r="BB441" s="13">
        <f t="shared" si="713"/>
        <v>7.6563594114645555E-4</v>
      </c>
      <c r="BC441" s="13">
        <f t="shared" si="714"/>
        <v>1.4373859832321782E-4</v>
      </c>
      <c r="BD441" s="13">
        <f t="shared" si="715"/>
        <v>1.5229191227696305E-5</v>
      </c>
      <c r="BE441" s="13">
        <f t="shared" si="716"/>
        <v>4.8653041112250252E-5</v>
      </c>
      <c r="BF441" s="13">
        <f t="shared" si="717"/>
        <v>7.771648454861461E-5</v>
      </c>
      <c r="BG441" s="13">
        <f t="shared" si="718"/>
        <v>8.2760869379300918E-5</v>
      </c>
      <c r="BH441" s="13">
        <f t="shared" si="719"/>
        <v>6.6099504566497475E-5</v>
      </c>
      <c r="BI441" s="13">
        <f t="shared" si="720"/>
        <v>4.2233915972170041E-5</v>
      </c>
      <c r="BJ441" s="14">
        <f t="shared" si="721"/>
        <v>0.76592937514172299</v>
      </c>
      <c r="BK441" s="14">
        <f t="shared" si="722"/>
        <v>0.13687348142948436</v>
      </c>
      <c r="BL441" s="14">
        <f t="shared" si="723"/>
        <v>7.2828483886244383E-2</v>
      </c>
      <c r="BM441" s="14">
        <f t="shared" si="724"/>
        <v>0.73644725214920481</v>
      </c>
      <c r="BN441" s="14">
        <f t="shared" si="725"/>
        <v>0.2191998551188489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1.3523000000000001</v>
      </c>
      <c r="F442" s="10">
        <f>VLOOKUP(B442,home!$B$2:$E$405,3,FALSE)</f>
        <v>1.1619999999999999</v>
      </c>
      <c r="G442" s="10">
        <f>VLOOKUP(C442,away!$B$2:$E$405,4,FALSE)</f>
        <v>0.98599999999999999</v>
      </c>
      <c r="H442" s="10">
        <f>VLOOKUP(A442,away!$A$2:$E$405,3,FALSE)</f>
        <v>1.1932</v>
      </c>
      <c r="I442" s="10">
        <f>VLOOKUP(C442,away!$B$2:$E$405,3,FALSE)</f>
        <v>0.83809999999999996</v>
      </c>
      <c r="J442" s="10">
        <f>VLOOKUP(B442,home!$B$2:$E$405,4,FALSE)</f>
        <v>0.95779999999999998</v>
      </c>
      <c r="K442" s="12">
        <f t="shared" si="670"/>
        <v>1.5493733835999999</v>
      </c>
      <c r="L442" s="12">
        <f t="shared" si="671"/>
        <v>0.95782003717599984</v>
      </c>
      <c r="M442" s="13">
        <f t="shared" si="672"/>
        <v>8.1496645362726938E-2</v>
      </c>
      <c r="N442" s="13">
        <f t="shared" si="673"/>
        <v>0.12626873317769749</v>
      </c>
      <c r="O442" s="13">
        <f t="shared" si="674"/>
        <v>7.80591198910464E-2</v>
      </c>
      <c r="P442" s="13">
        <f t="shared" si="675"/>
        <v>0.12094272270642861</v>
      </c>
      <c r="Q442" s="13">
        <f t="shared" si="676"/>
        <v>9.7818707183207371E-2</v>
      </c>
      <c r="R442" s="13">
        <f t="shared" si="677"/>
        <v>3.7383294557983934E-2</v>
      </c>
      <c r="S442" s="13">
        <f t="shared" si="678"/>
        <v>4.4870381199561334E-2</v>
      </c>
      <c r="T442" s="13">
        <f t="shared" si="679"/>
        <v>9.3692717750727933E-2</v>
      </c>
      <c r="U442" s="13">
        <f t="shared" si="680"/>
        <v>5.7920681579419035E-2</v>
      </c>
      <c r="V442" s="13">
        <f t="shared" si="681"/>
        <v>7.3987313588141828E-3</v>
      </c>
      <c r="W442" s="13">
        <f t="shared" si="682"/>
        <v>5.0519233775941225E-2</v>
      </c>
      <c r="X442" s="13">
        <f t="shared" si="683"/>
        <v>4.8388334373375051E-2</v>
      </c>
      <c r="Y442" s="13">
        <f t="shared" si="684"/>
        <v>2.3173658114195396E-2</v>
      </c>
      <c r="Z442" s="13">
        <f t="shared" si="685"/>
        <v>1.1935489527763177E-2</v>
      </c>
      <c r="AA442" s="13">
        <f t="shared" si="686"/>
        <v>1.8492529794552799E-2</v>
      </c>
      <c r="AB442" s="13">
        <f t="shared" si="687"/>
        <v>1.4325916729555042E-2</v>
      </c>
      <c r="AC442" s="13">
        <f t="shared" si="688"/>
        <v>6.8624198511923811E-4</v>
      </c>
      <c r="AD442" s="13">
        <f t="shared" si="689"/>
        <v>1.9568289043077346E-2</v>
      </c>
      <c r="AE442" s="13">
        <f t="shared" si="690"/>
        <v>1.8742899338711056E-2</v>
      </c>
      <c r="AF442" s="13">
        <f t="shared" si="691"/>
        <v>8.9761622706951219E-3</v>
      </c>
      <c r="AG442" s="13">
        <f t="shared" si="692"/>
        <v>2.8658493599383367E-3</v>
      </c>
      <c r="AH442" s="13">
        <f t="shared" si="693"/>
        <v>2.8580127557989703E-3</v>
      </c>
      <c r="AI442" s="13">
        <f t="shared" si="694"/>
        <v>4.4281288938242108E-3</v>
      </c>
      <c r="AJ442" s="13">
        <f t="shared" si="695"/>
        <v>3.4304125236206719E-3</v>
      </c>
      <c r="AK442" s="13">
        <f t="shared" si="696"/>
        <v>1.7716632862886589E-3</v>
      </c>
      <c r="AL442" s="13">
        <f t="shared" si="697"/>
        <v>4.0735897163072188E-5</v>
      </c>
      <c r="AM442" s="13">
        <f t="shared" si="698"/>
        <v>6.0637172411871151E-3</v>
      </c>
      <c r="AN442" s="13">
        <f t="shared" si="699"/>
        <v>5.8079498733785949E-3</v>
      </c>
      <c r="AO442" s="13">
        <f t="shared" si="700"/>
        <v>2.7814853818179139E-3</v>
      </c>
      <c r="AP442" s="13">
        <f t="shared" si="701"/>
        <v>8.880541439391116E-4</v>
      </c>
      <c r="AQ442" s="13">
        <f t="shared" si="702"/>
        <v>2.1264901329051512E-4</v>
      </c>
      <c r="AR442" s="13">
        <f t="shared" si="703"/>
        <v>5.4749237680177057E-4</v>
      </c>
      <c r="AS442" s="13">
        <f t="shared" si="704"/>
        <v>8.4827011634056526E-4</v>
      </c>
      <c r="AT442" s="13">
        <f t="shared" si="705"/>
        <v>6.5714357018067362E-4</v>
      </c>
      <c r="AU442" s="13">
        <f t="shared" si="706"/>
        <v>3.3938691894727158E-4</v>
      </c>
      <c r="AV442" s="13">
        <f t="shared" si="707"/>
        <v>1.3145926473972816E-4</v>
      </c>
      <c r="AW442" s="13">
        <f t="shared" si="708"/>
        <v>1.6792478229090593E-6</v>
      </c>
      <c r="AX442" s="13">
        <f t="shared" si="709"/>
        <v>1.5658270165286241E-3</v>
      </c>
      <c r="AY442" s="13">
        <f t="shared" si="710"/>
        <v>1.4997804911826317E-3</v>
      </c>
      <c r="AZ442" s="13">
        <f t="shared" si="711"/>
        <v>7.1825990291019362E-4</v>
      </c>
      <c r="BA442" s="13">
        <f t="shared" si="712"/>
        <v>2.2932124230249059E-4</v>
      </c>
      <c r="BB442" s="13">
        <f t="shared" si="713"/>
        <v>5.4912120206854492E-5</v>
      </c>
      <c r="BC442" s="13">
        <f t="shared" si="714"/>
        <v>1.0519185803588473E-5</v>
      </c>
      <c r="BD442" s="13">
        <f t="shared" si="715"/>
        <v>8.7399861450308027E-5</v>
      </c>
      <c r="BE442" s="13">
        <f t="shared" si="716"/>
        <v>1.3541501906143492E-4</v>
      </c>
      <c r="BF442" s="13">
        <f t="shared" si="717"/>
        <v>1.0490421313673698E-4</v>
      </c>
      <c r="BG442" s="13">
        <f t="shared" si="718"/>
        <v>5.4178598553853924E-5</v>
      </c>
      <c r="BH442" s="13">
        <f t="shared" si="719"/>
        <v>2.0985719640022666E-5</v>
      </c>
      <c r="BI442" s="13">
        <f t="shared" si="720"/>
        <v>6.5029430891885825E-6</v>
      </c>
      <c r="BJ442" s="14">
        <f t="shared" si="721"/>
        <v>0.50984706000011382</v>
      </c>
      <c r="BK442" s="14">
        <f t="shared" si="722"/>
        <v>0.25693523900099602</v>
      </c>
      <c r="BL442" s="14">
        <f t="shared" si="723"/>
        <v>0.22160289861403132</v>
      </c>
      <c r="BM442" s="14">
        <f t="shared" si="724"/>
        <v>0.45685336302045393</v>
      </c>
      <c r="BN442" s="14">
        <f t="shared" si="725"/>
        <v>0.54196922287909077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1.5163</v>
      </c>
      <c r="F443" s="10">
        <f>VLOOKUP(B443,home!$B$2:$E$405,3,FALSE)</f>
        <v>1.0192000000000001</v>
      </c>
      <c r="G443" s="10">
        <f>VLOOKUP(C443,away!$B$2:$E$405,4,FALSE)</f>
        <v>1.0442</v>
      </c>
      <c r="H443" s="10">
        <f>VLOOKUP(A443,away!$A$2:$E$405,3,FALSE)</f>
        <v>1.0435000000000001</v>
      </c>
      <c r="I443" s="10">
        <f>VLOOKUP(C443,away!$B$2:$E$405,3,FALSE)</f>
        <v>1.1180000000000001</v>
      </c>
      <c r="J443" s="10">
        <f>VLOOKUP(B443,home!$B$2:$E$405,4,FALSE)</f>
        <v>1.2197</v>
      </c>
      <c r="K443" s="12">
        <f t="shared" si="670"/>
        <v>1.6137202128320003</v>
      </c>
      <c r="L443" s="12">
        <f t="shared" si="671"/>
        <v>1.4229422701000003</v>
      </c>
      <c r="M443" s="13">
        <f t="shared" si="672"/>
        <v>4.7994805967868578E-2</v>
      </c>
      <c r="N443" s="13">
        <f t="shared" si="673"/>
        <v>7.745018850129945E-2</v>
      </c>
      <c r="O443" s="13">
        <f t="shared" si="674"/>
        <v>6.8293838156927952E-2</v>
      </c>
      <c r="P443" s="13">
        <f t="shared" si="675"/>
        <v>0.11020714704571198</v>
      </c>
      <c r="Q443" s="13">
        <f t="shared" si="676"/>
        <v>6.2491467336097756E-2</v>
      </c>
      <c r="R443" s="13">
        <f t="shared" si="677"/>
        <v>4.8589094550430548E-2</v>
      </c>
      <c r="S443" s="13">
        <f t="shared" si="678"/>
        <v>6.32652586828166E-2</v>
      </c>
      <c r="T443" s="13">
        <f t="shared" si="679"/>
        <v>8.8921750393106957E-2</v>
      </c>
      <c r="U443" s="13">
        <f t="shared" si="680"/>
        <v>7.8409203999234969E-2</v>
      </c>
      <c r="V443" s="13">
        <f t="shared" si="681"/>
        <v>1.6141292157530455E-2</v>
      </c>
      <c r="W443" s="13">
        <f t="shared" si="682"/>
        <v>3.3614581323263878E-2</v>
      </c>
      <c r="X443" s="13">
        <f t="shared" si="683"/>
        <v>4.7831608656586179E-2</v>
      </c>
      <c r="Y443" s="13">
        <f t="shared" si="684"/>
        <v>3.403080890216878E-2</v>
      </c>
      <c r="Z443" s="13">
        <f t="shared" si="685"/>
        <v>2.3046492167231074E-2</v>
      </c>
      <c r="AA443" s="13">
        <f t="shared" si="686"/>
        <v>3.7190590245135158E-2</v>
      </c>
      <c r="AB443" s="13">
        <f t="shared" si="687"/>
        <v>3.0007603602863617E-2</v>
      </c>
      <c r="AC443" s="13">
        <f t="shared" si="688"/>
        <v>2.3165081648414193E-3</v>
      </c>
      <c r="AD443" s="13">
        <f t="shared" si="689"/>
        <v>1.3561132331808997E-2</v>
      </c>
      <c r="AE443" s="13">
        <f t="shared" si="690"/>
        <v>1.9296708425350802E-2</v>
      </c>
      <c r="AF443" s="13">
        <f t="shared" si="691"/>
        <v>1.3729051046113237E-2</v>
      </c>
      <c r="AG443" s="13">
        <f t="shared" si="692"/>
        <v>6.511882353958387E-3</v>
      </c>
      <c r="AH443" s="13">
        <f t="shared" si="693"/>
        <v>8.198456970570412E-3</v>
      </c>
      <c r="AI443" s="13">
        <f t="shared" si="694"/>
        <v>1.3230015727442881E-2</v>
      </c>
      <c r="AJ443" s="13">
        <f t="shared" si="695"/>
        <v>1.0674771897729921E-2</v>
      </c>
      <c r="AK443" s="13">
        <f t="shared" si="696"/>
        <v>5.742031726245927E-3</v>
      </c>
      <c r="AL443" s="13">
        <f t="shared" si="697"/>
        <v>2.1276948687004598E-4</v>
      </c>
      <c r="AM443" s="13">
        <f t="shared" si="698"/>
        <v>4.3767746705459442E-3</v>
      </c>
      <c r="AN443" s="13">
        <f t="shared" si="699"/>
        <v>6.2278976854228266E-3</v>
      </c>
      <c r="AO443" s="13">
        <f t="shared" si="700"/>
        <v>4.4309694352230476E-3</v>
      </c>
      <c r="AP443" s="13">
        <f t="shared" si="701"/>
        <v>2.1016712356333339E-3</v>
      </c>
      <c r="AQ443" s="13">
        <f t="shared" si="702"/>
        <v>7.4763920975899189E-4</v>
      </c>
      <c r="AR443" s="13">
        <f t="shared" si="703"/>
        <v>2.3331861946041259E-3</v>
      </c>
      <c r="AS443" s="13">
        <f t="shared" si="704"/>
        <v>3.7651097225332554E-3</v>
      </c>
      <c r="AT443" s="13">
        <f t="shared" si="705"/>
        <v>3.0379168313910999E-3</v>
      </c>
      <c r="AU443" s="13">
        <f t="shared" si="706"/>
        <v>1.6341159319061202E-3</v>
      </c>
      <c r="AV443" s="13">
        <f t="shared" si="707"/>
        <v>6.592514773569269E-4</v>
      </c>
      <c r="AW443" s="13">
        <f t="shared" si="708"/>
        <v>1.3571328566740133E-5</v>
      </c>
      <c r="AX443" s="13">
        <f t="shared" si="709"/>
        <v>1.1771482921451855E-3</v>
      </c>
      <c r="AY443" s="13">
        <f t="shared" si="710"/>
        <v>1.6750140630694087E-3</v>
      </c>
      <c r="AZ443" s="13">
        <f t="shared" si="711"/>
        <v>1.1917241566767047E-3</v>
      </c>
      <c r="BA443" s="13">
        <f t="shared" si="712"/>
        <v>5.6525155894485309E-4</v>
      </c>
      <c r="BB443" s="13">
        <f t="shared" si="713"/>
        <v>2.0108008411563828E-4</v>
      </c>
      <c r="BC443" s="13">
        <f t="shared" si="714"/>
        <v>5.7225070272681054E-5</v>
      </c>
      <c r="BD443" s="13">
        <f t="shared" si="715"/>
        <v>5.5333154338599593E-4</v>
      </c>
      <c r="BE443" s="13">
        <f t="shared" si="716"/>
        <v>8.9292229595950862E-4</v>
      </c>
      <c r="BF443" s="13">
        <f t="shared" si="717"/>
        <v>7.204633787391084E-4</v>
      </c>
      <c r="BG443" s="13">
        <f t="shared" si="718"/>
        <v>3.8754210562551191E-4</v>
      </c>
      <c r="BH443" s="13">
        <f t="shared" si="719"/>
        <v>1.5634613229284071E-4</v>
      </c>
      <c r="BI443" s="13">
        <f t="shared" si="720"/>
        <v>5.0459782775812559E-5</v>
      </c>
      <c r="BJ443" s="14">
        <f t="shared" si="721"/>
        <v>0.42019157473156304</v>
      </c>
      <c r="BK443" s="14">
        <f t="shared" si="722"/>
        <v>0.24181279556870849</v>
      </c>
      <c r="BL443" s="14">
        <f t="shared" si="723"/>
        <v>0.31452625227315162</v>
      </c>
      <c r="BM443" s="14">
        <f t="shared" si="724"/>
        <v>0.58288913044781554</v>
      </c>
      <c r="BN443" s="14">
        <f t="shared" si="725"/>
        <v>0.41502654155833624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1.5163</v>
      </c>
      <c r="F444" s="10">
        <f>VLOOKUP(B444,home!$B$2:$E$405,3,FALSE)</f>
        <v>0.65949999999999998</v>
      </c>
      <c r="G444" s="10">
        <f>VLOOKUP(C444,away!$B$2:$E$405,4,FALSE)</f>
        <v>0.47960000000000003</v>
      </c>
      <c r="H444" s="10">
        <f>VLOOKUP(A444,away!$A$2:$E$405,3,FALSE)</f>
        <v>1.0435000000000001</v>
      </c>
      <c r="I444" s="10">
        <f>VLOOKUP(C444,away!$B$2:$E$405,3,FALSE)</f>
        <v>1.1326000000000001</v>
      </c>
      <c r="J444" s="10">
        <f>VLOOKUP(B444,home!$B$2:$E$405,4,FALSE)</f>
        <v>0.43559999999999999</v>
      </c>
      <c r="K444" s="12">
        <f t="shared" si="670"/>
        <v>0.47959992805999996</v>
      </c>
      <c r="L444" s="12">
        <f t="shared" si="671"/>
        <v>0.51482174436000006</v>
      </c>
      <c r="M444" s="13">
        <f t="shared" si="672"/>
        <v>0.36993732765029969</v>
      </c>
      <c r="N444" s="13">
        <f t="shared" si="673"/>
        <v>0.17742191572779237</v>
      </c>
      <c r="O444" s="13">
        <f t="shared" si="674"/>
        <v>0.19045178032480417</v>
      </c>
      <c r="P444" s="13">
        <f t="shared" si="675"/>
        <v>9.1340660142674987E-2</v>
      </c>
      <c r="Q444" s="13">
        <f t="shared" si="676"/>
        <v>4.2545769009658285E-2</v>
      </c>
      <c r="R444" s="13">
        <f t="shared" si="677"/>
        <v>4.9024358881641611E-2</v>
      </c>
      <c r="S444" s="13">
        <f t="shared" si="678"/>
        <v>5.6381956967494571E-3</v>
      </c>
      <c r="T444" s="13">
        <f t="shared" si="679"/>
        <v>2.1903487016689909E-2</v>
      </c>
      <c r="U444" s="13">
        <f t="shared" si="680"/>
        <v>2.3512078992822937E-2</v>
      </c>
      <c r="V444" s="13">
        <f t="shared" si="681"/>
        <v>1.5467980909263313E-4</v>
      </c>
      <c r="W444" s="13">
        <f t="shared" si="682"/>
        <v>6.8016492520964998E-3</v>
      </c>
      <c r="X444" s="13">
        <f t="shared" si="683"/>
        <v>3.5016369324892094E-3</v>
      </c>
      <c r="Y444" s="13">
        <f t="shared" si="684"/>
        <v>9.0135941684974733E-4</v>
      </c>
      <c r="Z444" s="13">
        <f t="shared" si="685"/>
        <v>8.4129353185258011E-3</v>
      </c>
      <c r="AA444" s="13">
        <f t="shared" si="686"/>
        <v>4.0348431735384065E-3</v>
      </c>
      <c r="AB444" s="13">
        <f t="shared" si="687"/>
        <v>9.6755524788120063E-4</v>
      </c>
      <c r="AC444" s="13">
        <f t="shared" si="688"/>
        <v>2.3869847027541168E-6</v>
      </c>
      <c r="AD444" s="13">
        <f t="shared" si="689"/>
        <v>8.1551762299870816E-4</v>
      </c>
      <c r="AE444" s="13">
        <f t="shared" si="690"/>
        <v>4.198462052285158E-4</v>
      </c>
      <c r="AF444" s="13">
        <f t="shared" si="691"/>
        <v>1.0807297786933556E-4</v>
      </c>
      <c r="AG444" s="13">
        <f t="shared" si="692"/>
        <v>1.8546106328290341E-5</v>
      </c>
      <c r="AH444" s="13">
        <f t="shared" si="693"/>
        <v>1.0827905089678261E-3</v>
      </c>
      <c r="AI444" s="13">
        <f t="shared" si="694"/>
        <v>5.193062502050202E-4</v>
      </c>
      <c r="AJ444" s="13">
        <f t="shared" si="695"/>
        <v>1.2452962011971796E-4</v>
      </c>
      <c r="AK444" s="13">
        <f t="shared" si="696"/>
        <v>1.9908132283585293E-5</v>
      </c>
      <c r="AL444" s="13">
        <f t="shared" si="697"/>
        <v>2.3574669783648292E-8</v>
      </c>
      <c r="AM444" s="13">
        <f t="shared" si="698"/>
        <v>7.8224438664368544E-5</v>
      </c>
      <c r="AN444" s="13">
        <f t="shared" si="699"/>
        <v>4.0271641964772046E-5</v>
      </c>
      <c r="AO444" s="13">
        <f t="shared" si="700"/>
        <v>1.0366358482272664E-5</v>
      </c>
      <c r="AP444" s="13">
        <f t="shared" si="701"/>
        <v>1.7789422521682319E-6</v>
      </c>
      <c r="AQ444" s="13">
        <f t="shared" si="702"/>
        <v>2.2895953834423903E-7</v>
      </c>
      <c r="AR444" s="13">
        <f t="shared" si="703"/>
        <v>1.1148881972065371E-4</v>
      </c>
      <c r="AS444" s="13">
        <f t="shared" si="704"/>
        <v>5.3470029917519825E-5</v>
      </c>
      <c r="AT444" s="13">
        <f t="shared" si="705"/>
        <v>1.2822111250904273E-5</v>
      </c>
      <c r="AU444" s="13">
        <f t="shared" si="706"/>
        <v>2.0498278778370024E-6</v>
      </c>
      <c r="AV444" s="13">
        <f t="shared" si="707"/>
        <v>2.4577432568650213E-7</v>
      </c>
      <c r="AW444" s="13">
        <f t="shared" si="708"/>
        <v>1.6168849121620963E-10</v>
      </c>
      <c r="AX444" s="13">
        <f t="shared" si="709"/>
        <v>6.2527391926608375E-6</v>
      </c>
      <c r="AY444" s="13">
        <f t="shared" si="710"/>
        <v>3.2190460981937903E-6</v>
      </c>
      <c r="AZ444" s="13">
        <f t="shared" si="711"/>
        <v>8.2861746372368962E-7</v>
      </c>
      <c r="BA444" s="13">
        <f t="shared" si="712"/>
        <v>1.4219676269379635E-7</v>
      </c>
      <c r="BB444" s="13">
        <f t="shared" si="713"/>
        <v>1.8301496353091301E-8</v>
      </c>
      <c r="BC444" s="13">
        <f t="shared" si="714"/>
        <v>1.8844016553793288E-9</v>
      </c>
      <c r="BD444" s="13">
        <f t="shared" si="715"/>
        <v>9.5661447742040873E-6</v>
      </c>
      <c r="BE444" s="13">
        <f t="shared" si="716"/>
        <v>4.5879223455198248E-6</v>
      </c>
      <c r="BF444" s="13">
        <f t="shared" si="717"/>
        <v>1.1001836134280869E-6</v>
      </c>
      <c r="BG444" s="13">
        <f t="shared" si="718"/>
        <v>1.7588266061763382E-7</v>
      </c>
      <c r="BH444" s="13">
        <f t="shared" si="719"/>
        <v>2.1088327844804637E-8</v>
      </c>
      <c r="BI444" s="13">
        <f t="shared" si="720"/>
        <v>2.0227921034548001E-9</v>
      </c>
      <c r="BJ444" s="14">
        <f t="shared" si="721"/>
        <v>0.25457913339431804</v>
      </c>
      <c r="BK444" s="14">
        <f t="shared" si="722"/>
        <v>0.46707649290428743</v>
      </c>
      <c r="BL444" s="14">
        <f t="shared" si="723"/>
        <v>0.26993268093987083</v>
      </c>
      <c r="BM444" s="14">
        <f t="shared" si="724"/>
        <v>7.9276211935721375E-2</v>
      </c>
      <c r="BN444" s="14">
        <f t="shared" si="725"/>
        <v>0.92072181173687107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1.5163</v>
      </c>
      <c r="F445" s="10">
        <f>VLOOKUP(B445,home!$B$2:$E$405,3,FALSE)</f>
        <v>1.264</v>
      </c>
      <c r="G445" s="10">
        <f>VLOOKUP(C445,away!$B$2:$E$405,4,FALSE)</f>
        <v>0.71950000000000003</v>
      </c>
      <c r="H445" s="10">
        <f>VLOOKUP(A445,away!$A$2:$E$405,3,FALSE)</f>
        <v>1.0435000000000001</v>
      </c>
      <c r="I445" s="10">
        <f>VLOOKUP(C445,away!$B$2:$E$405,3,FALSE)</f>
        <v>1.4810000000000001</v>
      </c>
      <c r="J445" s="10">
        <f>VLOOKUP(B445,home!$B$2:$E$405,4,FALSE)</f>
        <v>0.87849999999999995</v>
      </c>
      <c r="K445" s="12">
        <f t="shared" si="670"/>
        <v>1.3789960024000001</v>
      </c>
      <c r="L445" s="12">
        <f t="shared" si="671"/>
        <v>1.3576545447500001</v>
      </c>
      <c r="M445" s="13">
        <f t="shared" si="672"/>
        <v>6.4786984832341285E-2</v>
      </c>
      <c r="N445" s="13">
        <f t="shared" si="673"/>
        <v>8.9340993091348048E-2</v>
      </c>
      <c r="O445" s="13">
        <f t="shared" si="674"/>
        <v>8.7958344398277474E-2</v>
      </c>
      <c r="P445" s="13">
        <f t="shared" si="675"/>
        <v>0.12129420530294706</v>
      </c>
      <c r="Q445" s="13">
        <f t="shared" si="676"/>
        <v>6.1600436161707517E-2</v>
      </c>
      <c r="R445" s="13">
        <f t="shared" si="677"/>
        <v>5.970852301050357E-2</v>
      </c>
      <c r="S445" s="13">
        <f t="shared" si="678"/>
        <v>5.6771758548984023E-2</v>
      </c>
      <c r="T445" s="13">
        <f t="shared" si="679"/>
        <v>8.3632112113524462E-2</v>
      </c>
      <c r="U445" s="13">
        <f t="shared" si="680"/>
        <v>8.2337814540692819E-2</v>
      </c>
      <c r="V445" s="13">
        <f t="shared" si="681"/>
        <v>1.1809788570394589E-2</v>
      </c>
      <c r="W445" s="13">
        <f t="shared" si="682"/>
        <v>2.8315585071030342E-2</v>
      </c>
      <c r="X445" s="13">
        <f t="shared" si="683"/>
        <v>3.84427827589396E-2</v>
      </c>
      <c r="Y445" s="13">
        <f t="shared" si="684"/>
        <v>2.6096009362755652E-2</v>
      </c>
      <c r="Z445" s="13">
        <f t="shared" si="685"/>
        <v>2.7021182541840043E-2</v>
      </c>
      <c r="AA445" s="13">
        <f t="shared" si="686"/>
        <v>3.7262102705318087E-2</v>
      </c>
      <c r="AB445" s="13">
        <f t="shared" si="687"/>
        <v>2.5692145335825943E-2</v>
      </c>
      <c r="AC445" s="13">
        <f t="shared" si="688"/>
        <v>1.3818930252241469E-3</v>
      </c>
      <c r="AD445" s="13">
        <f t="shared" si="689"/>
        <v>9.7617696546419934E-3</v>
      </c>
      <c r="AE445" s="13">
        <f t="shared" si="690"/>
        <v>1.3253110936427342E-2</v>
      </c>
      <c r="AF445" s="13">
        <f t="shared" si="691"/>
        <v>8.9965731474582564E-3</v>
      </c>
      <c r="AG445" s="13">
        <f t="shared" si="692"/>
        <v>4.0714128069408379E-3</v>
      </c>
      <c r="AH445" s="13">
        <f t="shared" si="693"/>
        <v>9.1713578206121301E-3</v>
      </c>
      <c r="AI445" s="13">
        <f t="shared" si="694"/>
        <v>1.2647265771204102E-2</v>
      </c>
      <c r="AJ445" s="13">
        <f t="shared" si="695"/>
        <v>8.720264469890408E-3</v>
      </c>
      <c r="AK445" s="13">
        <f t="shared" si="696"/>
        <v>4.0084032812832075E-3</v>
      </c>
      <c r="AL445" s="13">
        <f t="shared" si="697"/>
        <v>1.034872153671059E-4</v>
      </c>
      <c r="AM445" s="13">
        <f t="shared" si="698"/>
        <v>2.6922882660201874E-3</v>
      </c>
      <c r="AN445" s="13">
        <f t="shared" si="699"/>
        <v>3.6551974001394053E-3</v>
      </c>
      <c r="AO445" s="13">
        <f t="shared" si="700"/>
        <v>2.4812476811288246E-3</v>
      </c>
      <c r="AP445" s="13">
        <f t="shared" si="701"/>
        <v>1.1228923969783158E-3</v>
      </c>
      <c r="AQ445" s="13">
        <f t="shared" si="702"/>
        <v>3.811249915057082E-4</v>
      </c>
      <c r="AR445" s="13">
        <f t="shared" si="703"/>
        <v>2.4903071253365009E-3</v>
      </c>
      <c r="AS445" s="13">
        <f t="shared" si="704"/>
        <v>3.43412357058727E-3</v>
      </c>
      <c r="AT445" s="13">
        <f t="shared" si="705"/>
        <v>2.3678213377937305E-3</v>
      </c>
      <c r="AU445" s="13">
        <f t="shared" si="706"/>
        <v>1.0884053864049911E-3</v>
      </c>
      <c r="AV445" s="13">
        <f t="shared" si="707"/>
        <v>3.752266692107776E-4</v>
      </c>
      <c r="AW445" s="13">
        <f t="shared" si="708"/>
        <v>5.3819106738163595E-6</v>
      </c>
      <c r="AX445" s="13">
        <f t="shared" si="709"/>
        <v>6.1877579269171057E-4</v>
      </c>
      <c r="AY445" s="13">
        <f t="shared" si="710"/>
        <v>8.4008376712918487E-4</v>
      </c>
      <c r="AZ445" s="13">
        <f t="shared" si="711"/>
        <v>5.7027177220681934E-4</v>
      </c>
      <c r="BA445" s="13">
        <f t="shared" si="712"/>
        <v>2.5807735442640836E-4</v>
      </c>
      <c r="BB445" s="13">
        <f t="shared" si="713"/>
        <v>8.759497328351753E-5</v>
      </c>
      <c r="BC445" s="13">
        <f t="shared" si="714"/>
        <v>2.3784742715124463E-5</v>
      </c>
      <c r="BD445" s="13">
        <f t="shared" si="715"/>
        <v>5.6349613108940097E-4</v>
      </c>
      <c r="BE445" s="13">
        <f t="shared" si="716"/>
        <v>7.7705891214015015E-4</v>
      </c>
      <c r="BF445" s="13">
        <f t="shared" si="717"/>
        <v>5.3578056673528015E-4</v>
      </c>
      <c r="BG445" s="13">
        <f t="shared" si="718"/>
        <v>2.4627975323051915E-4</v>
      </c>
      <c r="BH445" s="13">
        <f t="shared" si="719"/>
        <v>8.4904698794236111E-5</v>
      </c>
      <c r="BI445" s="13">
        <f t="shared" si="720"/>
        <v>2.3416648044445543E-5</v>
      </c>
      <c r="BJ445" s="14">
        <f t="shared" si="721"/>
        <v>0.3762421242429993</v>
      </c>
      <c r="BK445" s="14">
        <f t="shared" si="722"/>
        <v>0.25698820126238742</v>
      </c>
      <c r="BL445" s="14">
        <f t="shared" si="723"/>
        <v>0.33949304213297499</v>
      </c>
      <c r="BM445" s="14">
        <f t="shared" si="724"/>
        <v>0.51422036152662143</v>
      </c>
      <c r="BN445" s="14">
        <f t="shared" si="725"/>
        <v>0.48468948679712492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1.5163</v>
      </c>
      <c r="F446" s="10">
        <f>VLOOKUP(B446,home!$B$2:$E$405,3,FALSE)</f>
        <v>0.93430000000000002</v>
      </c>
      <c r="G446" s="10">
        <f>VLOOKUP(C446,away!$B$2:$E$405,4,FALSE)</f>
        <v>0.98929999999999996</v>
      </c>
      <c r="H446" s="10">
        <f>VLOOKUP(A446,away!$A$2:$E$405,3,FALSE)</f>
        <v>1.0435000000000001</v>
      </c>
      <c r="I446" s="10">
        <f>VLOOKUP(C446,away!$B$2:$E$405,3,FALSE)</f>
        <v>1.2778</v>
      </c>
      <c r="J446" s="10">
        <f>VLOOKUP(B446,home!$B$2:$E$405,4,FALSE)</f>
        <v>1.5173000000000001</v>
      </c>
      <c r="K446" s="12">
        <f t="shared" si="670"/>
        <v>1.4015206237369999</v>
      </c>
      <c r="L446" s="12">
        <f t="shared" si="671"/>
        <v>2.0231439983900001</v>
      </c>
      <c r="M446" s="13">
        <f t="shared" si="672"/>
        <v>3.2560199128478073E-2</v>
      </c>
      <c r="N446" s="13">
        <f t="shared" si="673"/>
        <v>4.5633790591545507E-2</v>
      </c>
      <c r="O446" s="13">
        <f t="shared" si="674"/>
        <v>6.5873971453163718E-2</v>
      </c>
      <c r="P446" s="13">
        <f t="shared" si="675"/>
        <v>9.2323729559071324E-2</v>
      </c>
      <c r="Q446" s="13">
        <f t="shared" si="676"/>
        <v>3.1978349326673254E-2</v>
      </c>
      <c r="R446" s="13">
        <f t="shared" si="677"/>
        <v>6.6636264997791197E-2</v>
      </c>
      <c r="S446" s="13">
        <f t="shared" si="678"/>
        <v>6.5445476900059127E-2</v>
      </c>
      <c r="T446" s="13">
        <f t="shared" si="679"/>
        <v>6.4696805518677888E-2</v>
      </c>
      <c r="U446" s="13">
        <f t="shared" si="680"/>
        <v>9.3392099683208329E-2</v>
      </c>
      <c r="V446" s="13">
        <f t="shared" si="681"/>
        <v>2.0618801385717485E-2</v>
      </c>
      <c r="W446" s="13">
        <f t="shared" si="682"/>
        <v>1.4939438698132924E-2</v>
      </c>
      <c r="X446" s="13">
        <f t="shared" si="683"/>
        <v>3.0224635741442935E-2</v>
      </c>
      <c r="Y446" s="13">
        <f t="shared" si="684"/>
        <v>3.0574395201912092E-2</v>
      </c>
      <c r="Z446" s="13">
        <f t="shared" si="685"/>
        <v>4.4938253201802295E-2</v>
      </c>
      <c r="AA446" s="13">
        <f t="shared" si="686"/>
        <v>6.2981888657041185E-2</v>
      </c>
      <c r="AB446" s="13">
        <f t="shared" si="687"/>
        <v>4.4135207937375333E-2</v>
      </c>
      <c r="AC446" s="13">
        <f t="shared" si="688"/>
        <v>3.6540099068801484E-3</v>
      </c>
      <c r="AD446" s="13">
        <f t="shared" si="689"/>
        <v>5.2344828606219838E-3</v>
      </c>
      <c r="AE446" s="13">
        <f t="shared" si="690"/>
        <v>1.0590112584142684E-2</v>
      </c>
      <c r="AF446" s="13">
        <f t="shared" si="691"/>
        <v>1.0712661358441348E-2</v>
      </c>
      <c r="AG446" s="13">
        <f t="shared" si="692"/>
        <v>7.2244188447050245E-3</v>
      </c>
      <c r="AH446" s="13">
        <f t="shared" si="693"/>
        <v>2.2729139315839135E-2</v>
      </c>
      <c r="AI446" s="13">
        <f t="shared" si="694"/>
        <v>3.1855357510940027E-2</v>
      </c>
      <c r="AJ446" s="13">
        <f t="shared" si="695"/>
        <v>2.2322970264048905E-2</v>
      </c>
      <c r="AK446" s="13">
        <f t="shared" si="696"/>
        <v>1.042870106937744E-2</v>
      </c>
      <c r="AL446" s="13">
        <f t="shared" si="697"/>
        <v>4.1443459374167392E-4</v>
      </c>
      <c r="AM446" s="13">
        <f t="shared" si="698"/>
        <v>1.467247136751912E-3</v>
      </c>
      <c r="AN446" s="13">
        <f t="shared" si="699"/>
        <v>2.968452238874542E-3</v>
      </c>
      <c r="AO446" s="13">
        <f t="shared" si="700"/>
        <v>3.0028031657931952E-3</v>
      </c>
      <c r="AP446" s="13">
        <f t="shared" si="701"/>
        <v>2.0250344010736649E-3</v>
      </c>
      <c r="AQ446" s="13">
        <f t="shared" si="702"/>
        <v>1.0242340487663687E-3</v>
      </c>
      <c r="AR446" s="13">
        <f t="shared" si="703"/>
        <v>9.1968643590820288E-3</v>
      </c>
      <c r="AS446" s="13">
        <f t="shared" si="704"/>
        <v>1.2889595072965228E-2</v>
      </c>
      <c r="AT446" s="13">
        <f t="shared" si="705"/>
        <v>9.0325166631897956E-3</v>
      </c>
      <c r="AU446" s="13">
        <f t="shared" si="706"/>
        <v>4.219752795902869E-3</v>
      </c>
      <c r="AV446" s="13">
        <f t="shared" si="707"/>
        <v>1.4785176426324351E-3</v>
      </c>
      <c r="AW446" s="13">
        <f t="shared" si="708"/>
        <v>3.2642227471194255E-5</v>
      </c>
      <c r="AX446" s="13">
        <f t="shared" si="709"/>
        <v>3.4272952037947774E-4</v>
      </c>
      <c r="AY446" s="13">
        <f t="shared" si="710"/>
        <v>6.9339117222682353E-4</v>
      </c>
      <c r="AZ446" s="13">
        <f t="shared" si="711"/>
        <v>7.0141509431365264E-4</v>
      </c>
      <c r="BA446" s="13">
        <f t="shared" si="712"/>
        <v>4.7302124614694068E-4</v>
      </c>
      <c r="BB446" s="13">
        <f t="shared" si="713"/>
        <v>2.3924752381328557E-4</v>
      </c>
      <c r="BC446" s="13">
        <f t="shared" si="714"/>
        <v>9.6806438386503471E-5</v>
      </c>
      <c r="BD446" s="13">
        <f t="shared" si="715"/>
        <v>3.1010968220139459E-3</v>
      </c>
      <c r="BE446" s="13">
        <f t="shared" si="716"/>
        <v>4.3462511522578129E-3</v>
      </c>
      <c r="BF446" s="13">
        <f t="shared" si="717"/>
        <v>3.0456803129150132E-3</v>
      </c>
      <c r="BG446" s="13">
        <f t="shared" si="718"/>
        <v>1.4228612572867168E-3</v>
      </c>
      <c r="BH446" s="13">
        <f t="shared" si="719"/>
        <v>4.9854234920092299E-4</v>
      </c>
      <c r="BI446" s="13">
        <f t="shared" si="720"/>
        <v>1.3974347684227739E-4</v>
      </c>
      <c r="BJ446" s="14">
        <f t="shared" si="721"/>
        <v>0.26484347271282205</v>
      </c>
      <c r="BK446" s="14">
        <f t="shared" si="722"/>
        <v>0.21571004264617466</v>
      </c>
      <c r="BL446" s="14">
        <f t="shared" si="723"/>
        <v>0.46972702279307432</v>
      </c>
      <c r="BM446" s="14">
        <f t="shared" si="724"/>
        <v>0.65955173735239492</v>
      </c>
      <c r="BN446" s="14">
        <f t="shared" si="725"/>
        <v>0.33500630505672307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1.6234</v>
      </c>
      <c r="F447" s="10">
        <f>VLOOKUP(B447,home!$B$2:$E$405,3,FALSE)</f>
        <v>1.1088</v>
      </c>
      <c r="G447" s="10">
        <f>VLOOKUP(C447,away!$B$2:$E$405,4,FALSE)</f>
        <v>0.83599999999999997</v>
      </c>
      <c r="H447" s="10">
        <f>VLOOKUP(A447,away!$A$2:$E$405,3,FALSE)</f>
        <v>1.1247</v>
      </c>
      <c r="I447" s="10">
        <f>VLOOKUP(C447,away!$B$2:$E$405,3,FALSE)</f>
        <v>1.0797000000000001</v>
      </c>
      <c r="J447" s="10">
        <f>VLOOKUP(B447,home!$B$2:$E$405,4,FALSE)</f>
        <v>1.2447999999999999</v>
      </c>
      <c r="K447" s="12">
        <f t="shared" si="670"/>
        <v>1.5048216691199998</v>
      </c>
      <c r="L447" s="12">
        <f t="shared" si="671"/>
        <v>1.5116086768320001</v>
      </c>
      <c r="M447" s="13">
        <f t="shared" si="672"/>
        <v>4.897573312203423E-2</v>
      </c>
      <c r="N447" s="13">
        <f t="shared" si="673"/>
        <v>7.3699744463075201E-2</v>
      </c>
      <c r="O447" s="13">
        <f t="shared" si="674"/>
        <v>7.4032143141475312E-2</v>
      </c>
      <c r="P447" s="13">
        <f t="shared" si="675"/>
        <v>0.11140517321068563</v>
      </c>
      <c r="Q447" s="13">
        <f t="shared" si="676"/>
        <v>5.5452486238321157E-2</v>
      </c>
      <c r="R447" s="13">
        <f t="shared" si="677"/>
        <v>5.5953814968561374E-2</v>
      </c>
      <c r="S447" s="13">
        <f t="shared" si="678"/>
        <v>6.3353378433242388E-2</v>
      </c>
      <c r="T447" s="13">
        <f t="shared" si="679"/>
        <v>8.3822459349753339E-2</v>
      </c>
      <c r="U447" s="13">
        <f t="shared" si="680"/>
        <v>8.420051323462216E-2</v>
      </c>
      <c r="V447" s="13">
        <f t="shared" si="681"/>
        <v>1.6012224939261997E-2</v>
      </c>
      <c r="W447" s="13">
        <f t="shared" si="682"/>
        <v>2.7815367632668089E-2</v>
      </c>
      <c r="X447" s="13">
        <f t="shared" si="683"/>
        <v>4.2045951062813051E-2</v>
      </c>
      <c r="Y447" s="13">
        <f t="shared" si="684"/>
        <v>3.1778512226100938E-2</v>
      </c>
      <c r="Z447" s="13">
        <f t="shared" si="685"/>
        <v>2.8193424069443217E-2</v>
      </c>
      <c r="AA447" s="13">
        <f t="shared" si="686"/>
        <v>4.2426075466387519E-2</v>
      </c>
      <c r="AB447" s="13">
        <f t="shared" si="687"/>
        <v>3.192183884877018E-2</v>
      </c>
      <c r="AC447" s="13">
        <f t="shared" si="688"/>
        <v>2.2764394976003805E-3</v>
      </c>
      <c r="AD447" s="13">
        <f t="shared" si="689"/>
        <v>1.0464291987044501E-2</v>
      </c>
      <c r="AE447" s="13">
        <f t="shared" si="690"/>
        <v>1.5817914564520037E-2</v>
      </c>
      <c r="AF447" s="13">
        <f t="shared" si="691"/>
        <v>1.195524845255788E-2</v>
      </c>
      <c r="AG447" s="13">
        <f t="shared" si="692"/>
        <v>6.0238857648562804E-3</v>
      </c>
      <c r="AH447" s="13">
        <f t="shared" si="693"/>
        <v>1.065435611324363E-2</v>
      </c>
      <c r="AI447" s="13">
        <f t="shared" si="694"/>
        <v>1.6032905949730152E-2</v>
      </c>
      <c r="AJ447" s="13">
        <f t="shared" si="695"/>
        <v>1.2063332146058455E-2</v>
      </c>
      <c r="AK447" s="13">
        <f t="shared" si="696"/>
        <v>6.0510545383935443E-3</v>
      </c>
      <c r="AL447" s="13">
        <f t="shared" si="697"/>
        <v>2.0712881287710056E-4</v>
      </c>
      <c r="AM447" s="13">
        <f t="shared" si="698"/>
        <v>3.1493786668206646E-3</v>
      </c>
      <c r="AN447" s="13">
        <f t="shared" si="699"/>
        <v>4.7606281193957132E-3</v>
      </c>
      <c r="AO447" s="13">
        <f t="shared" si="700"/>
        <v>3.5981033862244839E-3</v>
      </c>
      <c r="AP447" s="13">
        <f t="shared" si="701"/>
        <v>1.8129747662518445E-3</v>
      </c>
      <c r="AQ447" s="13">
        <f t="shared" si="702"/>
        <v>6.8512709688593873E-4</v>
      </c>
      <c r="AR447" s="13">
        <f t="shared" si="703"/>
        <v>3.2210434293674251E-3</v>
      </c>
      <c r="AS447" s="13">
        <f t="shared" si="704"/>
        <v>4.8470959496886967E-3</v>
      </c>
      <c r="AT447" s="13">
        <f t="shared" si="705"/>
        <v>3.6470075086976685E-3</v>
      </c>
      <c r="AU447" s="13">
        <f t="shared" si="706"/>
        <v>1.8293653088438662E-3</v>
      </c>
      <c r="AV447" s="13">
        <f t="shared" si="707"/>
        <v>6.8821713937116248E-4</v>
      </c>
      <c r="AW447" s="13">
        <f t="shared" si="708"/>
        <v>1.3087672769832042E-5</v>
      </c>
      <c r="AX447" s="13">
        <f t="shared" si="709"/>
        <v>7.8987554368266605E-4</v>
      </c>
      <c r="AY447" s="13">
        <f t="shared" si="710"/>
        <v>1.1939827254481114E-3</v>
      </c>
      <c r="AZ447" s="13">
        <f t="shared" si="711"/>
        <v>9.0241732388744256E-4</v>
      </c>
      <c r="BA447" s="13">
        <f t="shared" si="712"/>
        <v>4.547006189705907E-4</v>
      </c>
      <c r="BB447" s="13">
        <f t="shared" si="713"/>
        <v>1.718323502492065E-4</v>
      </c>
      <c r="BC447" s="13">
        <f t="shared" si="714"/>
        <v>5.1948654319427136E-5</v>
      </c>
      <c r="BD447" s="13">
        <f t="shared" si="715"/>
        <v>8.1149286604741719E-4</v>
      </c>
      <c r="BE447" s="13">
        <f t="shared" si="716"/>
        <v>1.2211520491644469E-3</v>
      </c>
      <c r="BF447" s="13">
        <f t="shared" si="717"/>
        <v>9.1880803243647561E-4</v>
      </c>
      <c r="BG447" s="13">
        <f t="shared" si="718"/>
        <v>4.6088074565730678E-4</v>
      </c>
      <c r="BH447" s="13">
        <f t="shared" si="719"/>
        <v>1.7338583323632458E-4</v>
      </c>
      <c r="BI447" s="13">
        <f t="shared" si="720"/>
        <v>5.2182951794489506E-5</v>
      </c>
      <c r="BJ447" s="14">
        <f t="shared" si="721"/>
        <v>0.37644683099384657</v>
      </c>
      <c r="BK447" s="14">
        <f t="shared" si="722"/>
        <v>0.24342406074114981</v>
      </c>
      <c r="BL447" s="14">
        <f t="shared" si="723"/>
        <v>0.35120666622154773</v>
      </c>
      <c r="BM447" s="14">
        <f t="shared" si="724"/>
        <v>0.57857099182915606</v>
      </c>
      <c r="BN447" s="14">
        <f t="shared" si="725"/>
        <v>0.41951909514415298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1.6234</v>
      </c>
      <c r="F448" s="10">
        <f>VLOOKUP(B448,home!$B$2:$E$405,3,FALSE)</f>
        <v>1.276</v>
      </c>
      <c r="G448" s="10">
        <f>VLOOKUP(C448,away!$B$2:$E$405,4,FALSE)</f>
        <v>0.65710000000000002</v>
      </c>
      <c r="H448" s="10">
        <f>VLOOKUP(A448,away!$A$2:$E$405,3,FALSE)</f>
        <v>1.1247</v>
      </c>
      <c r="I448" s="10">
        <f>VLOOKUP(C448,away!$B$2:$E$405,3,FALSE)</f>
        <v>0.47420000000000001</v>
      </c>
      <c r="J448" s="10">
        <f>VLOOKUP(B448,home!$B$2:$E$405,4,FALSE)</f>
        <v>0.7621</v>
      </c>
      <c r="K448" s="12">
        <f t="shared" si="670"/>
        <v>1.3611553146399999</v>
      </c>
      <c r="L448" s="12">
        <f t="shared" si="671"/>
        <v>0.40645288115400008</v>
      </c>
      <c r="M448" s="13">
        <f t="shared" si="672"/>
        <v>0.17074087958747008</v>
      </c>
      <c r="N448" s="13">
        <f t="shared" si="673"/>
        <v>0.2324048556767932</v>
      </c>
      <c r="O448" s="13">
        <f t="shared" si="674"/>
        <v>6.9398122439095419E-2</v>
      </c>
      <c r="P448" s="13">
        <f t="shared" si="675"/>
        <v>9.4461623184012175E-2</v>
      </c>
      <c r="Q448" s="13">
        <f t="shared" si="676"/>
        <v>0.15816955222630466</v>
      </c>
      <c r="R448" s="13">
        <f t="shared" si="677"/>
        <v>1.4103533406024197E-2</v>
      </c>
      <c r="S448" s="13">
        <f t="shared" si="678"/>
        <v>1.3065116971573112E-2</v>
      </c>
      <c r="T448" s="13">
        <f t="shared" si="679"/>
        <v>6.4288470213219609E-2</v>
      </c>
      <c r="U448" s="13">
        <f t="shared" si="680"/>
        <v>1.9197099450812619E-2</v>
      </c>
      <c r="V448" s="13">
        <f t="shared" si="681"/>
        <v>8.0313524030984967E-4</v>
      </c>
      <c r="W448" s="13">
        <f t="shared" si="682"/>
        <v>7.1764442209021173E-2</v>
      </c>
      <c r="X448" s="13">
        <f t="shared" si="683"/>
        <v>2.9168864300266387E-2</v>
      </c>
      <c r="Y448" s="13">
        <f t="shared" si="684"/>
        <v>5.927884467416664E-3</v>
      </c>
      <c r="Z448" s="13">
        <f t="shared" si="685"/>
        <v>1.910807262443408E-3</v>
      </c>
      <c r="AA448" s="13">
        <f t="shared" si="686"/>
        <v>2.6009054605275542E-3</v>
      </c>
      <c r="AB448" s="13">
        <f t="shared" si="687"/>
        <v>1.7701181452366389E-3</v>
      </c>
      <c r="AC448" s="13">
        <f t="shared" si="688"/>
        <v>2.7770684816097465E-5</v>
      </c>
      <c r="AD448" s="13">
        <f t="shared" si="689"/>
        <v>2.4420637978746097E-2</v>
      </c>
      <c r="AE448" s="13">
        <f t="shared" si="690"/>
        <v>9.925838666080147E-3</v>
      </c>
      <c r="AF448" s="13">
        <f t="shared" si="691"/>
        <v>2.0171928618490263E-3</v>
      </c>
      <c r="AG448" s="13">
        <f t="shared" si="692"/>
        <v>2.732979501806066E-4</v>
      </c>
      <c r="AH448" s="13">
        <f t="shared" si="693"/>
        <v>1.9416327928752758E-4</v>
      </c>
      <c r="AI448" s="13">
        <f t="shared" si="694"/>
        <v>2.6428637951014881E-4</v>
      </c>
      <c r="AJ448" s="13">
        <f t="shared" si="695"/>
        <v>1.7986740502860156E-4</v>
      </c>
      <c r="AK448" s="13">
        <f t="shared" si="696"/>
        <v>8.1609158095062118E-5</v>
      </c>
      <c r="AL448" s="13">
        <f t="shared" si="697"/>
        <v>6.1456025551661105E-7</v>
      </c>
      <c r="AM448" s="13">
        <f t="shared" si="698"/>
        <v>6.6480562343339232E-3</v>
      </c>
      <c r="AN448" s="13">
        <f t="shared" si="699"/>
        <v>2.7021216105188356E-3</v>
      </c>
      <c r="AO448" s="13">
        <f t="shared" si="700"/>
        <v>5.4914255691193375E-4</v>
      </c>
      <c r="AP448" s="13">
        <f t="shared" si="701"/>
        <v>7.4400191473709994E-5</v>
      </c>
      <c r="AQ448" s="13">
        <f t="shared" si="702"/>
        <v>7.5600430457246704E-6</v>
      </c>
      <c r="AR448" s="13">
        <f t="shared" si="703"/>
        <v>1.578364485614488E-5</v>
      </c>
      <c r="AS448" s="13">
        <f t="shared" si="704"/>
        <v>2.1483992080331904E-5</v>
      </c>
      <c r="AT448" s="13">
        <f t="shared" si="705"/>
        <v>1.4621524999913724E-5</v>
      </c>
      <c r="AU448" s="13">
        <f t="shared" si="706"/>
        <v>6.6340554872580593E-6</v>
      </c>
      <c r="AV448" s="13">
        <f t="shared" si="707"/>
        <v>2.2574949710244924E-6</v>
      </c>
      <c r="AW448" s="13">
        <f t="shared" si="708"/>
        <v>9.444519317605982E-9</v>
      </c>
      <c r="AX448" s="13">
        <f t="shared" si="709"/>
        <v>1.5081728458982006E-3</v>
      </c>
      <c r="AY448" s="13">
        <f t="shared" si="710"/>
        <v>6.1300119849355141E-4</v>
      </c>
      <c r="AZ448" s="13">
        <f t="shared" si="711"/>
        <v>1.2457805163927952E-4</v>
      </c>
      <c r="BA448" s="13">
        <f t="shared" si="712"/>
        <v>1.6878369339112323E-5</v>
      </c>
      <c r="BB448" s="13">
        <f t="shared" si="713"/>
        <v>1.7150654617658843E-6</v>
      </c>
      <c r="BC448" s="13">
        <f t="shared" si="714"/>
        <v>1.3941865966049191E-7</v>
      </c>
      <c r="BD448" s="13">
        <f t="shared" si="715"/>
        <v>1.0692179878152665E-6</v>
      </c>
      <c r="BE448" s="13">
        <f t="shared" si="716"/>
        <v>1.4553717466234369E-6</v>
      </c>
      <c r="BF448" s="13">
        <f t="shared" si="717"/>
        <v>9.904934938466955E-7</v>
      </c>
      <c r="BG448" s="13">
        <f t="shared" si="718"/>
        <v>4.494051610885903E-7</v>
      </c>
      <c r="BH448" s="13">
        <f t="shared" si="719"/>
        <v>1.5292755586059511E-7</v>
      </c>
      <c r="BI448" s="13">
        <f t="shared" si="720"/>
        <v>4.1631631082910831E-8</v>
      </c>
      <c r="BJ448" s="14">
        <f t="shared" si="721"/>
        <v>0.6106068021356531</v>
      </c>
      <c r="BK448" s="14">
        <f t="shared" si="722"/>
        <v>0.27971214142693035</v>
      </c>
      <c r="BL448" s="14">
        <f t="shared" si="723"/>
        <v>0.10785464488358877</v>
      </c>
      <c r="BM448" s="14">
        <f t="shared" si="724"/>
        <v>0.26019283743494193</v>
      </c>
      <c r="BN448" s="14">
        <f t="shared" si="725"/>
        <v>0.73927856651969981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1.6234</v>
      </c>
      <c r="F449" s="10">
        <f>VLOOKUP(B449,home!$B$2:$E$405,3,FALSE)</f>
        <v>0.88</v>
      </c>
      <c r="G449" s="10">
        <f>VLOOKUP(C449,away!$B$2:$E$405,4,FALSE)</f>
        <v>0.78029999999999999</v>
      </c>
      <c r="H449" s="10">
        <f>VLOOKUP(A449,away!$A$2:$E$405,3,FALSE)</f>
        <v>1.1247</v>
      </c>
      <c r="I449" s="10">
        <f>VLOOKUP(C449,away!$B$2:$E$405,3,FALSE)</f>
        <v>1.7190000000000001</v>
      </c>
      <c r="J449" s="10">
        <f>VLOOKUP(B449,home!$B$2:$E$405,4,FALSE)</f>
        <v>1.3337000000000001</v>
      </c>
      <c r="K449" s="12">
        <f t="shared" si="670"/>
        <v>1.1147303376</v>
      </c>
      <c r="L449" s="12">
        <f t="shared" si="671"/>
        <v>2.5785212984100006</v>
      </c>
      <c r="M449" s="13">
        <f t="shared" si="672"/>
        <v>2.4890934054416534E-2</v>
      </c>
      <c r="N449" s="13">
        <f t="shared" si="673"/>
        <v>2.7746679321659081E-2</v>
      </c>
      <c r="O449" s="13">
        <f t="shared" si="674"/>
        <v>6.4181803596631823E-2</v>
      </c>
      <c r="P449" s="13">
        <f t="shared" si="675"/>
        <v>7.1545403591050286E-2</v>
      </c>
      <c r="Q449" s="13">
        <f t="shared" si="676"/>
        <v>1.5465032603755985E-2</v>
      </c>
      <c r="R449" s="13">
        <f t="shared" si="677"/>
        <v>8.2747073772141397E-2</v>
      </c>
      <c r="S449" s="13">
        <f t="shared" si="678"/>
        <v>5.1411738545203631E-2</v>
      </c>
      <c r="T449" s="13">
        <f t="shared" si="679"/>
        <v>3.9876915949389871E-2</v>
      </c>
      <c r="U449" s="13">
        <f t="shared" si="680"/>
        <v>9.2240673481431279E-2</v>
      </c>
      <c r="V449" s="13">
        <f t="shared" si="681"/>
        <v>1.6419514990624082E-2</v>
      </c>
      <c r="W449" s="13">
        <f t="shared" si="682"/>
        <v>5.7464470051266387E-3</v>
      </c>
      <c r="X449" s="13">
        <f t="shared" si="683"/>
        <v>1.4817335992903399E-2</v>
      </c>
      <c r="Y449" s="13">
        <f t="shared" si="684"/>
        <v>1.9103408221699258E-2</v>
      </c>
      <c r="Z449" s="13">
        <f t="shared" si="685"/>
        <v>7.112169736752337E-2</v>
      </c>
      <c r="AA449" s="13">
        <f t="shared" si="686"/>
        <v>7.9281513717184351E-2</v>
      </c>
      <c r="AB449" s="13">
        <f t="shared" si="687"/>
        <v>4.4188754275697975E-2</v>
      </c>
      <c r="AC449" s="13">
        <f t="shared" si="688"/>
        <v>2.949720629721252E-3</v>
      </c>
      <c r="AD449" s="13">
        <f t="shared" si="689"/>
        <v>1.6014347025063306E-3</v>
      </c>
      <c r="AE449" s="13">
        <f t="shared" si="690"/>
        <v>4.1293334884254561E-3</v>
      </c>
      <c r="AF449" s="13">
        <f t="shared" si="691"/>
        <v>5.3237871740713536E-3</v>
      </c>
      <c r="AG449" s="13">
        <f t="shared" si="692"/>
        <v>4.5758328721816578E-3</v>
      </c>
      <c r="AH449" s="13">
        <f t="shared" si="693"/>
        <v>4.5847202860307357E-2</v>
      </c>
      <c r="AI449" s="13">
        <f t="shared" si="694"/>
        <v>5.1107267922486106E-2</v>
      </c>
      <c r="AJ449" s="13">
        <f t="shared" si="695"/>
        <v>2.8485411012523297E-2</v>
      </c>
      <c r="AK449" s="13">
        <f t="shared" si="696"/>
        <v>1.0584517278221618E-2</v>
      </c>
      <c r="AL449" s="13">
        <f t="shared" si="697"/>
        <v>3.3914187787871828E-4</v>
      </c>
      <c r="AM449" s="13">
        <f t="shared" si="698"/>
        <v>3.5703356931384767E-4</v>
      </c>
      <c r="AN449" s="13">
        <f t="shared" si="699"/>
        <v>9.2061866272309949E-4</v>
      </c>
      <c r="AO449" s="13">
        <f t="shared" si="700"/>
        <v>1.1869174147726227E-3</v>
      </c>
      <c r="AP449" s="13">
        <f t="shared" si="701"/>
        <v>1.020163944481648E-3</v>
      </c>
      <c r="AQ449" s="13">
        <f t="shared" si="702"/>
        <v>6.5762861467897151E-4</v>
      </c>
      <c r="AR449" s="13">
        <f t="shared" si="703"/>
        <v>2.3643597809565282E-2</v>
      </c>
      <c r="AS449" s="13">
        <f t="shared" si="704"/>
        <v>2.6356235768335328E-2</v>
      </c>
      <c r="AT449" s="13">
        <f t="shared" si="705"/>
        <v>1.4690047797950818E-2</v>
      </c>
      <c r="AU449" s="13">
        <f t="shared" si="706"/>
        <v>5.4584806470566174E-3</v>
      </c>
      <c r="AV449" s="13">
        <f t="shared" si="707"/>
        <v>1.5211834936191212E-3</v>
      </c>
      <c r="AW449" s="13">
        <f t="shared" si="708"/>
        <v>2.7078179542994279E-5</v>
      </c>
      <c r="AX449" s="13">
        <f t="shared" si="709"/>
        <v>6.6332691875959656E-5</v>
      </c>
      <c r="AY449" s="13">
        <f t="shared" si="710"/>
        <v>1.7104025878303001E-4</v>
      </c>
      <c r="AZ449" s="13">
        <f t="shared" si="711"/>
        <v>2.2051547507880058E-4</v>
      </c>
      <c r="BA449" s="13">
        <f t="shared" si="712"/>
        <v>1.8953461637322898E-4</v>
      </c>
      <c r="BB449" s="13">
        <f t="shared" si="713"/>
        <v>1.2217976127608491E-4</v>
      </c>
      <c r="BC449" s="13">
        <f t="shared" si="714"/>
        <v>6.3008623337006866E-5</v>
      </c>
      <c r="BD449" s="13">
        <f t="shared" si="715"/>
        <v>1.0160920087167357E-2</v>
      </c>
      <c r="BE449" s="13">
        <f t="shared" si="716"/>
        <v>1.1326685879094689E-2</v>
      </c>
      <c r="BF449" s="13">
        <f t="shared" si="717"/>
        <v>6.3131001869461889E-3</v>
      </c>
      <c r="BG449" s="13">
        <f t="shared" si="718"/>
        <v>2.3458014342323825E-3</v>
      </c>
      <c r="BH449" s="13">
        <f t="shared" si="719"/>
        <v>6.5373400618110652E-4</v>
      </c>
      <c r="BI449" s="13">
        <f t="shared" si="720"/>
        <v>1.4574742588217317E-4</v>
      </c>
      <c r="BJ449" s="14">
        <f t="shared" si="721"/>
        <v>0.14336118096441336</v>
      </c>
      <c r="BK449" s="14">
        <f t="shared" si="722"/>
        <v>0.16772749394767755</v>
      </c>
      <c r="BL449" s="14">
        <f t="shared" si="723"/>
        <v>0.60127975245265608</v>
      </c>
      <c r="BM449" s="14">
        <f t="shared" si="724"/>
        <v>0.69676923571337523</v>
      </c>
      <c r="BN449" s="14">
        <f t="shared" si="725"/>
        <v>0.28657692693965509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1.6234</v>
      </c>
      <c r="F450" s="10">
        <f>VLOOKUP(B450,home!$B$2:$E$405,3,FALSE)</f>
        <v>0.88</v>
      </c>
      <c r="G450" s="10">
        <f>VLOOKUP(C450,away!$B$2:$E$405,4,FALSE)</f>
        <v>0.748</v>
      </c>
      <c r="H450" s="10">
        <f>VLOOKUP(A450,away!$A$2:$E$405,3,FALSE)</f>
        <v>1.1247</v>
      </c>
      <c r="I450" s="10">
        <f>VLOOKUP(C450,away!$B$2:$E$405,3,FALSE)</f>
        <v>1.3972</v>
      </c>
      <c r="J450" s="10">
        <f>VLOOKUP(B450,home!$B$2:$E$405,4,FALSE)</f>
        <v>0.9526</v>
      </c>
      <c r="K450" s="12">
        <f t="shared" si="670"/>
        <v>1.0685868159999998</v>
      </c>
      <c r="L450" s="12">
        <f t="shared" si="671"/>
        <v>1.4969450181840001</v>
      </c>
      <c r="M450" s="13">
        <f t="shared" si="672"/>
        <v>7.6878284068013128E-2</v>
      </c>
      <c r="N450" s="13">
        <f t="shared" si="673"/>
        <v>8.2151120791781662E-2</v>
      </c>
      <c r="O450" s="13">
        <f t="shared" si="674"/>
        <v>0.11508256434214663</v>
      </c>
      <c r="P450" s="13">
        <f t="shared" si="675"/>
        <v>0.12297571100748958</v>
      </c>
      <c r="Q450" s="13">
        <f t="shared" si="676"/>
        <v>4.3892802298860674E-2</v>
      </c>
      <c r="R450" s="13">
        <f t="shared" si="677"/>
        <v>8.6136135685908041E-2</v>
      </c>
      <c r="S450" s="13">
        <f t="shared" si="678"/>
        <v>4.9178469840776076E-2</v>
      </c>
      <c r="T450" s="13">
        <f t="shared" si="679"/>
        <v>6.5705111735414712E-2</v>
      </c>
      <c r="U450" s="13">
        <f t="shared" si="680"/>
        <v>9.204393897514844E-2</v>
      </c>
      <c r="V450" s="13">
        <f t="shared" si="681"/>
        <v>8.7407392206555398E-3</v>
      </c>
      <c r="W450" s="13">
        <f t="shared" si="682"/>
        <v>1.5634423284619003E-2</v>
      </c>
      <c r="X450" s="13">
        <f t="shared" si="683"/>
        <v>2.3403872048090347E-2</v>
      </c>
      <c r="Y450" s="13">
        <f t="shared" si="684"/>
        <v>1.7517154834302311E-2</v>
      </c>
      <c r="Z450" s="13">
        <f t="shared" si="685"/>
        <v>4.2980353066880375E-2</v>
      </c>
      <c r="AA450" s="13">
        <f t="shared" si="686"/>
        <v>4.5928238634293524E-2</v>
      </c>
      <c r="AB450" s="13">
        <f t="shared" si="687"/>
        <v>2.4539155143353947E-2</v>
      </c>
      <c r="AC450" s="13">
        <f t="shared" si="688"/>
        <v>8.7386398628530224E-4</v>
      </c>
      <c r="AD450" s="13">
        <f t="shared" si="689"/>
        <v>4.1766846494268187E-3</v>
      </c>
      <c r="AE450" s="13">
        <f t="shared" si="690"/>
        <v>6.2522672784850629E-3</v>
      </c>
      <c r="AF450" s="13">
        <f t="shared" si="691"/>
        <v>4.6796501774415264E-3</v>
      </c>
      <c r="AG450" s="13">
        <f t="shared" si="692"/>
        <v>2.3350596733216549E-3</v>
      </c>
      <c r="AH450" s="13">
        <f t="shared" si="693"/>
        <v>1.6084806350813989E-2</v>
      </c>
      <c r="AI450" s="13">
        <f t="shared" si="694"/>
        <v>1.7188012004392898E-2</v>
      </c>
      <c r="AJ450" s="13">
        <f t="shared" si="695"/>
        <v>9.1834415105719915E-3</v>
      </c>
      <c r="AK450" s="13">
        <f t="shared" si="696"/>
        <v>3.2711015079014511E-3</v>
      </c>
      <c r="AL450" s="13">
        <f t="shared" si="697"/>
        <v>5.5913862459366163E-5</v>
      </c>
      <c r="AM450" s="13">
        <f t="shared" si="698"/>
        <v>8.9263003019341639E-4</v>
      </c>
      <c r="AN450" s="13">
        <f t="shared" si="699"/>
        <v>1.3362180767794681E-3</v>
      </c>
      <c r="AO450" s="13">
        <f t="shared" si="700"/>
        <v>1.0001224966212155E-3</v>
      </c>
      <c r="AP450" s="13">
        <f t="shared" si="701"/>
        <v>4.9904279629695762E-4</v>
      </c>
      <c r="AQ450" s="13">
        <f t="shared" si="702"/>
        <v>1.8675990694433581E-4</v>
      </c>
      <c r="AR450" s="13">
        <f t="shared" si="703"/>
        <v>4.8156141470610718E-3</v>
      </c>
      <c r="AS450" s="13">
        <f t="shared" si="704"/>
        <v>5.1459017884925452E-3</v>
      </c>
      <c r="AT450" s="13">
        <f t="shared" si="705"/>
        <v>2.7494214038069767E-3</v>
      </c>
      <c r="AU450" s="13">
        <f t="shared" si="706"/>
        <v>9.793318212454492E-4</v>
      </c>
      <c r="AV450" s="13">
        <f t="shared" si="707"/>
        <v>2.616252681680388E-4</v>
      </c>
      <c r="AW450" s="13">
        <f t="shared" si="708"/>
        <v>2.4844636898995926E-6</v>
      </c>
      <c r="AX450" s="13">
        <f t="shared" si="709"/>
        <v>1.589754469717277E-4</v>
      </c>
      <c r="AY450" s="13">
        <f t="shared" si="710"/>
        <v>2.3797750335790245E-4</v>
      </c>
      <c r="AZ450" s="13">
        <f t="shared" si="711"/>
        <v>1.7811961904573914E-4</v>
      </c>
      <c r="BA450" s="13">
        <f t="shared" si="712"/>
        <v>8.8878425457117045E-5</v>
      </c>
      <c r="BB450" s="13">
        <f t="shared" si="713"/>
        <v>3.3261529053017336E-5</v>
      </c>
      <c r="BC450" s="13">
        <f t="shared" si="714"/>
        <v>9.9581360426193307E-6</v>
      </c>
      <c r="BD450" s="13">
        <f t="shared" si="715"/>
        <v>1.2014516011565786E-3</v>
      </c>
      <c r="BE450" s="13">
        <f t="shared" si="716"/>
        <v>1.2838553410580099E-3</v>
      </c>
      <c r="BF450" s="13">
        <f t="shared" si="717"/>
        <v>6.8595544555288628E-4</v>
      </c>
      <c r="BG450" s="13">
        <f t="shared" si="718"/>
        <v>2.4433431516040669E-4</v>
      </c>
      <c r="BH450" s="13">
        <f t="shared" si="719"/>
        <v>6.5273106969199852E-5</v>
      </c>
      <c r="BI450" s="13">
        <f t="shared" si="720"/>
        <v>1.394999630932894E-5</v>
      </c>
      <c r="BJ450" s="14">
        <f t="shared" si="721"/>
        <v>0.27037009073850732</v>
      </c>
      <c r="BK450" s="14">
        <f t="shared" si="722"/>
        <v>0.25894095948903689</v>
      </c>
      <c r="BL450" s="14">
        <f t="shared" si="723"/>
        <v>0.42690410838951137</v>
      </c>
      <c r="BM450" s="14">
        <f t="shared" si="724"/>
        <v>0.47184340045006828</v>
      </c>
      <c r="BN450" s="14">
        <f t="shared" si="725"/>
        <v>0.52711661819419964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1.6234</v>
      </c>
      <c r="F451" s="10">
        <f>VLOOKUP(B451,home!$B$2:$E$405,3,FALSE)</f>
        <v>0.86240000000000006</v>
      </c>
      <c r="G451" s="10">
        <f>VLOOKUP(C451,away!$B$2:$E$405,4,FALSE)</f>
        <v>0.82130000000000003</v>
      </c>
      <c r="H451" s="10">
        <f>VLOOKUP(A451,away!$A$2:$E$405,3,FALSE)</f>
        <v>1.1247</v>
      </c>
      <c r="I451" s="10">
        <f>VLOOKUP(C451,away!$B$2:$E$405,3,FALSE)</f>
        <v>1.1262000000000001</v>
      </c>
      <c r="J451" s="10">
        <f>VLOOKUP(B451,home!$B$2:$E$405,4,FALSE)</f>
        <v>1.0669999999999999</v>
      </c>
      <c r="K451" s="12">
        <f t="shared" si="670"/>
        <v>1.1498365574080001</v>
      </c>
      <c r="L451" s="12">
        <f t="shared" si="671"/>
        <v>1.35150182838</v>
      </c>
      <c r="M451" s="13">
        <f t="shared" si="672"/>
        <v>8.197521071401008E-2</v>
      </c>
      <c r="N451" s="13">
        <f t="shared" si="673"/>
        <v>9.4258094080192756E-2</v>
      </c>
      <c r="O451" s="13">
        <f t="shared" si="674"/>
        <v>0.11078964716182038</v>
      </c>
      <c r="P451" s="13">
        <f t="shared" si="675"/>
        <v>0.12738998648899455</v>
      </c>
      <c r="Q451" s="13">
        <f t="shared" si="676"/>
        <v>5.4190701202504125E-2</v>
      </c>
      <c r="R451" s="13">
        <f t="shared" si="677"/>
        <v>7.4866205352387666E-2</v>
      </c>
      <c r="S451" s="13">
        <f t="shared" si="678"/>
        <v>4.9491207513580437E-2</v>
      </c>
      <c r="T451" s="13">
        <f t="shared" si="679"/>
        <v>7.3238831756378589E-2</v>
      </c>
      <c r="U451" s="13">
        <f t="shared" si="680"/>
        <v>8.6083899828589827E-2</v>
      </c>
      <c r="V451" s="13">
        <f t="shared" si="681"/>
        <v>8.5455159778246512E-3</v>
      </c>
      <c r="W451" s="13">
        <f t="shared" si="682"/>
        <v>2.0770149771404307E-2</v>
      </c>
      <c r="X451" s="13">
        <f t="shared" si="683"/>
        <v>2.8070895391779361E-2</v>
      </c>
      <c r="Y451" s="13">
        <f t="shared" si="684"/>
        <v>1.8968933223126764E-2</v>
      </c>
      <c r="Z451" s="13">
        <f t="shared" si="685"/>
        <v>3.3727271139208169E-2</v>
      </c>
      <c r="AA451" s="13">
        <f t="shared" si="686"/>
        <v>3.8780849337473319E-2</v>
      </c>
      <c r="AB451" s="13">
        <f t="shared" si="687"/>
        <v>2.2295819147779325E-2</v>
      </c>
      <c r="AC451" s="13">
        <f t="shared" si="688"/>
        <v>8.299865559010677E-4</v>
      </c>
      <c r="AD451" s="13">
        <f t="shared" si="689"/>
        <v>5.9705693775000176E-3</v>
      </c>
      <c r="AE451" s="13">
        <f t="shared" si="690"/>
        <v>8.0692354301609131E-3</v>
      </c>
      <c r="AF451" s="13">
        <f t="shared" si="691"/>
        <v>5.4527932187455747E-3</v>
      </c>
      <c r="AG451" s="13">
        <f t="shared" si="692"/>
        <v>2.4564866683042374E-3</v>
      </c>
      <c r="AH451" s="13">
        <f t="shared" si="693"/>
        <v>1.139561715272696E-2</v>
      </c>
      <c r="AI451" s="13">
        <f t="shared" si="694"/>
        <v>1.3103097196431122E-2</v>
      </c>
      <c r="AJ451" s="13">
        <f t="shared" si="695"/>
        <v>7.5332100858633913E-3</v>
      </c>
      <c r="AK451" s="13">
        <f t="shared" si="696"/>
        <v>2.8873201171201292E-3</v>
      </c>
      <c r="AL451" s="13">
        <f t="shared" si="697"/>
        <v>5.159217047268356E-5</v>
      </c>
      <c r="AM451" s="13">
        <f t="shared" si="698"/>
        <v>1.3730357877580492E-3</v>
      </c>
      <c r="AN451" s="13">
        <f t="shared" si="699"/>
        <v>1.855660377586177E-3</v>
      </c>
      <c r="AO451" s="13">
        <f t="shared" si="700"/>
        <v>1.2539641965800198E-3</v>
      </c>
      <c r="AP451" s="13">
        <f t="shared" si="701"/>
        <v>5.649116348003184E-4</v>
      </c>
      <c r="AQ451" s="13">
        <f t="shared" si="702"/>
        <v>1.9086977682644123E-4</v>
      </c>
      <c r="AR451" s="13">
        <f t="shared" si="703"/>
        <v>3.0802394834857942E-3</v>
      </c>
      <c r="AS451" s="13">
        <f t="shared" si="704"/>
        <v>3.5417719636835019E-3</v>
      </c>
      <c r="AT451" s="13">
        <f t="shared" si="705"/>
        <v>2.0362294409230052E-3</v>
      </c>
      <c r="AU451" s="13">
        <f t="shared" si="706"/>
        <v>7.8044368348124189E-4</v>
      </c>
      <c r="AV451" s="13">
        <f t="shared" si="707"/>
        <v>2.2434566956622233E-4</v>
      </c>
      <c r="AW451" s="13">
        <f t="shared" si="708"/>
        <v>2.2270709245879249E-6</v>
      </c>
      <c r="AX451" s="13">
        <f t="shared" si="709"/>
        <v>2.6312779056561605E-4</v>
      </c>
      <c r="AY451" s="13">
        <f t="shared" si="710"/>
        <v>3.5561769004701982E-4</v>
      </c>
      <c r="AZ451" s="13">
        <f t="shared" si="711"/>
        <v>2.4030897915140972E-4</v>
      </c>
      <c r="BA451" s="13">
        <f t="shared" si="712"/>
        <v>1.0825934156642056E-4</v>
      </c>
      <c r="BB451" s="13">
        <f t="shared" si="713"/>
        <v>3.6578174516558073E-5</v>
      </c>
      <c r="BC451" s="13">
        <f t="shared" si="714"/>
        <v>9.8870939475861865E-6</v>
      </c>
      <c r="BD451" s="13">
        <f t="shared" si="715"/>
        <v>6.9382488229655212E-4</v>
      </c>
      <c r="BE451" s="13">
        <f t="shared" si="716"/>
        <v>7.9778521410387836E-4</v>
      </c>
      <c r="BF451" s="13">
        <f t="shared" si="717"/>
        <v>4.5866130206810395E-4</v>
      </c>
      <c r="BG451" s="13">
        <f t="shared" si="718"/>
        <v>1.7579517752875319E-4</v>
      </c>
      <c r="BH451" s="13">
        <f t="shared" si="719"/>
        <v>5.0533930434647411E-5</v>
      </c>
      <c r="BI451" s="13">
        <f t="shared" si="720"/>
        <v>1.1621152120654067E-5</v>
      </c>
      <c r="BJ451" s="14">
        <f t="shared" si="721"/>
        <v>0.31769891096344227</v>
      </c>
      <c r="BK451" s="14">
        <f t="shared" si="722"/>
        <v>0.26863911711083044</v>
      </c>
      <c r="BL451" s="14">
        <f t="shared" si="723"/>
        <v>0.37958691727988453</v>
      </c>
      <c r="BM451" s="14">
        <f t="shared" si="724"/>
        <v>0.45582898087433338</v>
      </c>
      <c r="BN451" s="14">
        <f t="shared" si="725"/>
        <v>0.54346984499990958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1.6234</v>
      </c>
      <c r="F452" s="10">
        <f>VLOOKUP(B452,home!$B$2:$E$405,3,FALSE)</f>
        <v>1.0677000000000001</v>
      </c>
      <c r="G452" s="10">
        <f>VLOOKUP(C452,away!$B$2:$E$405,4,FALSE)</f>
        <v>0.96799999999999997</v>
      </c>
      <c r="H452" s="10">
        <f>VLOOKUP(A452,away!$A$2:$E$405,3,FALSE)</f>
        <v>1.1247</v>
      </c>
      <c r="I452" s="10">
        <f>VLOOKUP(C452,away!$B$2:$E$405,3,FALSE)</f>
        <v>0.4446</v>
      </c>
      <c r="J452" s="10">
        <f>VLOOKUP(B452,home!$B$2:$E$405,4,FALSE)</f>
        <v>0.82989999999999997</v>
      </c>
      <c r="K452" s="12">
        <f t="shared" si="670"/>
        <v>1.6778384462400002</v>
      </c>
      <c r="L452" s="12">
        <f t="shared" si="671"/>
        <v>0.41498454043799998</v>
      </c>
      <c r="M452" s="13">
        <f t="shared" si="672"/>
        <v>0.12333846106444991</v>
      </c>
      <c r="N452" s="13">
        <f t="shared" si="673"/>
        <v>0.2069420118740094</v>
      </c>
      <c r="O452" s="13">
        <f t="shared" si="674"/>
        <v>5.1183554583160908E-2</v>
      </c>
      <c r="P452" s="13">
        <f t="shared" si="675"/>
        <v>8.5877735694850937E-2</v>
      </c>
      <c r="Q452" s="13">
        <f t="shared" si="676"/>
        <v>0.17360763183223385</v>
      </c>
      <c r="R452" s="13">
        <f t="shared" si="677"/>
        <v>1.0620191938338158E-2</v>
      </c>
      <c r="S452" s="13">
        <f t="shared" si="678"/>
        <v>1.4948673399250767E-2</v>
      </c>
      <c r="T452" s="13">
        <f t="shared" si="679"/>
        <v>7.2044483312429061E-2</v>
      </c>
      <c r="U452" s="13">
        <f t="shared" si="680"/>
        <v>1.7818966340591873E-2</v>
      </c>
      <c r="V452" s="13">
        <f t="shared" si="681"/>
        <v>1.1564908572991998E-3</v>
      </c>
      <c r="W452" s="13">
        <f t="shared" si="682"/>
        <v>9.7095186416267104E-2</v>
      </c>
      <c r="X452" s="13">
        <f t="shared" si="683"/>
        <v>4.0293001313696543E-2</v>
      </c>
      <c r="Y452" s="13">
        <f t="shared" si="684"/>
        <v>8.3604863165160446E-3</v>
      </c>
      <c r="Z452" s="13">
        <f t="shared" si="685"/>
        <v>1.4690718236315379E-3</v>
      </c>
      <c r="AA452" s="13">
        <f t="shared" si="686"/>
        <v>2.4648651859769033E-3</v>
      </c>
      <c r="AB452" s="13">
        <f t="shared" si="687"/>
        <v>2.0678227869152786E-3</v>
      </c>
      <c r="AC452" s="13">
        <f t="shared" si="688"/>
        <v>5.0327375236157448E-5</v>
      </c>
      <c r="AD452" s="13">
        <f t="shared" si="689"/>
        <v>4.0727509178513213E-2</v>
      </c>
      <c r="AE452" s="13">
        <f t="shared" si="690"/>
        <v>1.6901286679629732E-2</v>
      </c>
      <c r="AF452" s="13">
        <f t="shared" si="691"/>
        <v>3.5068863427785172E-3</v>
      </c>
      <c r="AG452" s="13">
        <f t="shared" si="692"/>
        <v>4.8510120577541395E-4</v>
      </c>
      <c r="AH452" s="13">
        <f t="shared" si="693"/>
        <v>1.5241052390003705E-4</v>
      </c>
      <c r="AI452" s="13">
        <f t="shared" si="694"/>
        <v>2.5572023661106258E-4</v>
      </c>
      <c r="AJ452" s="13">
        <f t="shared" si="695"/>
        <v>2.1452862223381527E-4</v>
      </c>
      <c r="AK452" s="13">
        <f t="shared" si="696"/>
        <v>1.1998145673426422E-4</v>
      </c>
      <c r="AL452" s="13">
        <f t="shared" si="697"/>
        <v>1.4016717871930876E-6</v>
      </c>
      <c r="AM452" s="13">
        <f t="shared" si="698"/>
        <v>1.3666836143860382E-2</v>
      </c>
      <c r="AN452" s="13">
        <f t="shared" si="699"/>
        <v>5.671525716401349E-3</v>
      </c>
      <c r="AO452" s="13">
        <f t="shared" si="700"/>
        <v>1.1767977465015561E-3</v>
      </c>
      <c r="AP452" s="13">
        <f t="shared" si="701"/>
        <v>1.6278429067347413E-4</v>
      </c>
      <c r="AQ452" s="13">
        <f t="shared" si="702"/>
        <v>1.6888241013914364E-5</v>
      </c>
      <c r="AR452" s="13">
        <f t="shared" si="703"/>
        <v>1.2649602243714342E-5</v>
      </c>
      <c r="AS452" s="13">
        <f t="shared" si="704"/>
        <v>2.1223988974147692E-5</v>
      </c>
      <c r="AT452" s="13">
        <f t="shared" si="705"/>
        <v>1.7805212341699433E-5</v>
      </c>
      <c r="AU452" s="13">
        <f t="shared" si="706"/>
        <v>9.9580899367900864E-6</v>
      </c>
      <c r="AV452" s="13">
        <f t="shared" si="707"/>
        <v>4.1770165367655169E-6</v>
      </c>
      <c r="AW452" s="13">
        <f t="shared" si="708"/>
        <v>2.7109773615501563E-8</v>
      </c>
      <c r="AX452" s="13">
        <f t="shared" si="709"/>
        <v>3.82179052010523E-3</v>
      </c>
      <c r="AY452" s="13">
        <f t="shared" si="710"/>
        <v>1.585983982636174E-3</v>
      </c>
      <c r="AZ452" s="13">
        <f t="shared" si="711"/>
        <v>3.2907941708815077E-4</v>
      </c>
      <c r="BA452" s="13">
        <f t="shared" si="712"/>
        <v>4.5520956889310401E-5</v>
      </c>
      <c r="BB452" s="13">
        <f t="shared" si="713"/>
        <v>4.7226233437521203E-6</v>
      </c>
      <c r="BC452" s="13">
        <f t="shared" si="714"/>
        <v>3.9196313559374909E-7</v>
      </c>
      <c r="BD452" s="13">
        <f t="shared" si="715"/>
        <v>8.7489822897188138E-7</v>
      </c>
      <c r="BE452" s="13">
        <f t="shared" si="716"/>
        <v>1.4679378851163093E-6</v>
      </c>
      <c r="BF452" s="13">
        <f t="shared" si="717"/>
        <v>1.2314813101701903E-6</v>
      </c>
      <c r="BG452" s="13">
        <f t="shared" si="718"/>
        <v>6.8874222934318413E-7</v>
      </c>
      <c r="BH452" s="13">
        <f t="shared" si="719"/>
        <v>2.8889954798526062E-7</v>
      </c>
      <c r="BI452" s="13">
        <f t="shared" si="720"/>
        <v>9.6945353742205548E-8</v>
      </c>
      <c r="BJ452" s="14">
        <f t="shared" si="721"/>
        <v>0.68644590607349776</v>
      </c>
      <c r="BK452" s="14">
        <f t="shared" si="722"/>
        <v>0.22695907404551036</v>
      </c>
      <c r="BL452" s="14">
        <f t="shared" si="723"/>
        <v>8.4968504489050758E-2</v>
      </c>
      <c r="BM452" s="14">
        <f t="shared" si="724"/>
        <v>0.34668701257178464</v>
      </c>
      <c r="BN452" s="14">
        <f t="shared" si="725"/>
        <v>0.65156958698704315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1.6234</v>
      </c>
      <c r="F453" s="10">
        <f>VLOOKUP(B453,home!$B$2:$E$405,3,FALSE)</f>
        <v>0.92400000000000004</v>
      </c>
      <c r="G453" s="10">
        <f>VLOOKUP(C453,away!$B$2:$E$405,4,FALSE)</f>
        <v>0.88</v>
      </c>
      <c r="H453" s="10">
        <f>VLOOKUP(A453,away!$A$2:$E$405,3,FALSE)</f>
        <v>1.1247</v>
      </c>
      <c r="I453" s="10">
        <f>VLOOKUP(C453,away!$B$2:$E$405,3,FALSE)</f>
        <v>0.8256</v>
      </c>
      <c r="J453" s="10">
        <f>VLOOKUP(B453,home!$B$2:$E$405,4,FALSE)</f>
        <v>0.6986</v>
      </c>
      <c r="K453" s="12">
        <f t="shared" si="670"/>
        <v>1.320019008</v>
      </c>
      <c r="L453" s="12">
        <f t="shared" si="671"/>
        <v>0.64868665075199994</v>
      </c>
      <c r="M453" s="13">
        <f t="shared" si="672"/>
        <v>0.13963747784416231</v>
      </c>
      <c r="N453" s="13">
        <f t="shared" si="673"/>
        <v>0.18432412498347314</v>
      </c>
      <c r="O453" s="13">
        <f t="shared" si="674"/>
        <v>9.0580967822186262E-2</v>
      </c>
      <c r="P453" s="13">
        <f t="shared" si="675"/>
        <v>0.11956859928832225</v>
      </c>
      <c r="Q453" s="13">
        <f t="shared" si="676"/>
        <v>0.12165567430557614</v>
      </c>
      <c r="R453" s="13">
        <f t="shared" si="677"/>
        <v>2.9379332319224336E-2</v>
      </c>
      <c r="S453" s="13">
        <f t="shared" si="678"/>
        <v>2.5596011465716002E-2</v>
      </c>
      <c r="T453" s="13">
        <f t="shared" si="679"/>
        <v>7.8916411910260331E-2</v>
      </c>
      <c r="U453" s="13">
        <f t="shared" si="680"/>
        <v>3.8781277103724858E-2</v>
      </c>
      <c r="V453" s="13">
        <f t="shared" si="681"/>
        <v>2.4352577399179031E-3</v>
      </c>
      <c r="W453" s="13">
        <f t="shared" si="682"/>
        <v>5.3529267504805918E-2</v>
      </c>
      <c r="X453" s="13">
        <f t="shared" si="683"/>
        <v>3.4723721254900419E-2</v>
      </c>
      <c r="Y453" s="13">
        <f t="shared" si="684"/>
        <v>1.1262407221243692E-2</v>
      </c>
      <c r="Z453" s="13">
        <f t="shared" si="685"/>
        <v>6.3526602278292082E-3</v>
      </c>
      <c r="AA453" s="13">
        <f t="shared" si="686"/>
        <v>8.3856322521001659E-3</v>
      </c>
      <c r="AB453" s="13">
        <f t="shared" si="687"/>
        <v>5.5345969834350349E-3</v>
      </c>
      <c r="AC453" s="13">
        <f t="shared" si="688"/>
        <v>1.3032870963597561E-4</v>
      </c>
      <c r="AD453" s="13">
        <f t="shared" si="689"/>
        <v>1.7664912647665138E-2</v>
      </c>
      <c r="AE453" s="13">
        <f t="shared" si="690"/>
        <v>1.1458993021240543E-2</v>
      </c>
      <c r="AF453" s="13">
        <f t="shared" si="691"/>
        <v>3.7166479019695342E-3</v>
      </c>
      <c r="AG453" s="13">
        <f t="shared" si="692"/>
        <v>8.036466265176883E-4</v>
      </c>
      <c r="AH453" s="13">
        <f t="shared" si="693"/>
        <v>1.0302214716389913E-3</v>
      </c>
      <c r="AI453" s="13">
        <f t="shared" si="694"/>
        <v>1.3599119250132016E-3</v>
      </c>
      <c r="AJ453" s="13">
        <f t="shared" si="695"/>
        <v>8.9755479511164857E-4</v>
      </c>
      <c r="AK453" s="13">
        <f t="shared" si="696"/>
        <v>3.9492979675630733E-4</v>
      </c>
      <c r="AL453" s="13">
        <f t="shared" si="697"/>
        <v>4.463907970500353E-6</v>
      </c>
      <c r="AM453" s="13">
        <f t="shared" si="698"/>
        <v>4.663604093915516E-3</v>
      </c>
      <c r="AN453" s="13">
        <f t="shared" si="699"/>
        <v>3.0252177201153716E-3</v>
      </c>
      <c r="AO453" s="13">
        <f t="shared" si="700"/>
        <v>9.8120917532862079E-4</v>
      </c>
      <c r="AP453" s="13">
        <f t="shared" si="701"/>
        <v>2.1216576454368498E-4</v>
      </c>
      <c r="AQ453" s="13">
        <f t="shared" si="702"/>
        <v>3.4407274801520099E-5</v>
      </c>
      <c r="AR453" s="13">
        <f t="shared" si="703"/>
        <v>1.3365818319405879E-4</v>
      </c>
      <c r="AS453" s="13">
        <f t="shared" si="704"/>
        <v>1.764313423909038E-4</v>
      </c>
      <c r="AT453" s="13">
        <f t="shared" si="705"/>
        <v>1.1644636278147461E-4</v>
      </c>
      <c r="AU453" s="13">
        <f t="shared" si="706"/>
        <v>5.123713742800343E-5</v>
      </c>
      <c r="AV453" s="13">
        <f t="shared" si="707"/>
        <v>1.6908498830118191E-5</v>
      </c>
      <c r="AW453" s="13">
        <f t="shared" si="708"/>
        <v>1.0617637097485668E-7</v>
      </c>
      <c r="AX453" s="13">
        <f t="shared" si="709"/>
        <v>1.0260076749591827E-3</v>
      </c>
      <c r="AY453" s="13">
        <f t="shared" si="710"/>
        <v>6.6555748231511894E-4</v>
      </c>
      <c r="AZ453" s="13">
        <f t="shared" si="711"/>
        <v>2.1586912704296392E-4</v>
      </c>
      <c r="BA453" s="13">
        <f t="shared" si="712"/>
        <v>4.6677140340752752E-5</v>
      </c>
      <c r="BB453" s="13">
        <f t="shared" si="713"/>
        <v>7.5697094585809908E-6</v>
      </c>
      <c r="BC453" s="13">
        <f t="shared" si="714"/>
        <v>9.8207389517052801E-7</v>
      </c>
      <c r="BD453" s="13">
        <f t="shared" si="715"/>
        <v>1.4450379866958531E-5</v>
      </c>
      <c r="BE453" s="13">
        <f t="shared" si="716"/>
        <v>1.9074776097205776E-5</v>
      </c>
      <c r="BF453" s="13">
        <f t="shared" si="717"/>
        <v>1.2589533510827843E-5</v>
      </c>
      <c r="BG453" s="13">
        <f t="shared" si="718"/>
        <v>5.5394745120485773E-6</v>
      </c>
      <c r="BH453" s="13">
        <f t="shared" si="719"/>
        <v>1.8280529125589119E-6</v>
      </c>
      <c r="BI453" s="13">
        <f t="shared" si="720"/>
        <v>4.8261291844150491E-7</v>
      </c>
      <c r="BJ453" s="14">
        <f t="shared" si="721"/>
        <v>0.52893507461436906</v>
      </c>
      <c r="BK453" s="14">
        <f t="shared" si="722"/>
        <v>0.28803769643804006</v>
      </c>
      <c r="BL453" s="14">
        <f t="shared" si="723"/>
        <v>0.1768930708236334</v>
      </c>
      <c r="BM453" s="14">
        <f t="shared" si="724"/>
        <v>0.31440687423498315</v>
      </c>
      <c r="BN453" s="14">
        <f t="shared" si="725"/>
        <v>0.68514617656294441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1.6234</v>
      </c>
      <c r="F454" s="10">
        <f>VLOOKUP(B454,home!$B$2:$E$405,3,FALSE)</f>
        <v>0.84699999999999998</v>
      </c>
      <c r="G454" s="10">
        <f>VLOOKUP(C454,away!$B$2:$E$405,4,FALSE)</f>
        <v>0.86240000000000006</v>
      </c>
      <c r="H454" s="10">
        <f>VLOOKUP(A454,away!$A$2:$E$405,3,FALSE)</f>
        <v>1.1247</v>
      </c>
      <c r="I454" s="10">
        <f>VLOOKUP(C454,away!$B$2:$E$405,3,FALSE)</f>
        <v>0.53349999999999997</v>
      </c>
      <c r="J454" s="10">
        <f>VLOOKUP(B454,home!$B$2:$E$405,4,FALSE)</f>
        <v>1.0003</v>
      </c>
      <c r="K454" s="12">
        <f t="shared" si="670"/>
        <v>1.1858170755200002</v>
      </c>
      <c r="L454" s="12">
        <f t="shared" si="671"/>
        <v>0.60020745823499999</v>
      </c>
      <c r="M454" s="13">
        <f t="shared" si="672"/>
        <v>0.16762523528285508</v>
      </c>
      <c r="N454" s="13">
        <f t="shared" si="673"/>
        <v>0.19877286628646715</v>
      </c>
      <c r="O454" s="13">
        <f t="shared" si="674"/>
        <v>0.10060991640516628</v>
      </c>
      <c r="P454" s="13">
        <f t="shared" si="675"/>
        <v>0.11930495683988598</v>
      </c>
      <c r="Q454" s="13">
        <f t="shared" si="676"/>
        <v>0.11785412949627329</v>
      </c>
      <c r="R454" s="13">
        <f t="shared" si="677"/>
        <v>3.0193411099390336E-2</v>
      </c>
      <c r="S454" s="13">
        <f t="shared" si="678"/>
        <v>2.1228415731302026E-2</v>
      </c>
      <c r="T454" s="13">
        <f t="shared" si="679"/>
        <v>7.0736927507456734E-2</v>
      </c>
      <c r="U454" s="13">
        <f t="shared" si="680"/>
        <v>3.5803862449852161E-2</v>
      </c>
      <c r="V454" s="13">
        <f t="shared" si="681"/>
        <v>1.6787814517893499E-3</v>
      </c>
      <c r="W454" s="13">
        <f t="shared" si="682"/>
        <v>4.6584479725742062E-2</v>
      </c>
      <c r="X454" s="13">
        <f t="shared" si="683"/>
        <v>2.7960352169387533E-2</v>
      </c>
      <c r="Y454" s="13">
        <f t="shared" si="684"/>
        <v>8.3910059534717772E-3</v>
      </c>
      <c r="Z454" s="13">
        <f t="shared" si="685"/>
        <v>6.0407701771365051E-3</v>
      </c>
      <c r="AA454" s="13">
        <f t="shared" si="686"/>
        <v>7.163248425340444E-3</v>
      </c>
      <c r="AB454" s="13">
        <f t="shared" si="687"/>
        <v>4.247151149480227E-3</v>
      </c>
      <c r="AC454" s="13">
        <f t="shared" si="688"/>
        <v>7.4678101238515867E-5</v>
      </c>
      <c r="AD454" s="13">
        <f t="shared" si="689"/>
        <v>1.3810167878250051E-2</v>
      </c>
      <c r="AE454" s="13">
        <f t="shared" si="690"/>
        <v>8.2889657600031062E-3</v>
      </c>
      <c r="AF454" s="13">
        <f t="shared" si="691"/>
        <v>2.4875495351042039E-3</v>
      </c>
      <c r="AG454" s="13">
        <f t="shared" si="692"/>
        <v>4.9768192789951691E-4</v>
      </c>
      <c r="AH454" s="13">
        <f t="shared" si="693"/>
        <v>9.0642882845022295E-4</v>
      </c>
      <c r="AI454" s="13">
        <f t="shared" si="694"/>
        <v>1.0748587825198633E-3</v>
      </c>
      <c r="AJ454" s="13">
        <f t="shared" si="695"/>
        <v>6.3729294904234625E-4</v>
      </c>
      <c r="AK454" s="13">
        <f t="shared" si="696"/>
        <v>2.5190428702763718E-4</v>
      </c>
      <c r="AL454" s="13">
        <f t="shared" si="697"/>
        <v>2.1260444777569916E-6</v>
      </c>
      <c r="AM454" s="13">
        <f t="shared" si="698"/>
        <v>3.27526657716534E-3</v>
      </c>
      <c r="AN454" s="13">
        <f t="shared" si="699"/>
        <v>1.9658394273224574E-3</v>
      </c>
      <c r="AO454" s="13">
        <f t="shared" si="700"/>
        <v>5.899557429856799E-4</v>
      </c>
      <c r="AP454" s="13">
        <f t="shared" si="701"/>
        <v>1.1803194565619199E-4</v>
      </c>
      <c r="AQ454" s="13">
        <f t="shared" si="702"/>
        <v>1.7710913523208656E-5</v>
      </c>
      <c r="AR454" s="13">
        <f t="shared" si="703"/>
        <v>1.0880906863900745E-4</v>
      </c>
      <c r="AS454" s="13">
        <f t="shared" si="704"/>
        <v>1.2902765156356277E-4</v>
      </c>
      <c r="AT454" s="13">
        <f t="shared" si="705"/>
        <v>7.650159621915882E-5</v>
      </c>
      <c r="AU454" s="13">
        <f t="shared" si="706"/>
        <v>3.0238966367071604E-5</v>
      </c>
      <c r="AV454" s="13">
        <f t="shared" si="707"/>
        <v>8.9644706660371259E-6</v>
      </c>
      <c r="AW454" s="13">
        <f t="shared" si="708"/>
        <v>4.2032859165212699E-8</v>
      </c>
      <c r="AX454" s="13">
        <f t="shared" si="709"/>
        <v>6.4731117234710146E-4</v>
      </c>
      <c r="AY454" s="13">
        <f t="shared" si="710"/>
        <v>3.8852099344157174E-4</v>
      </c>
      <c r="AZ454" s="13">
        <f t="shared" si="711"/>
        <v>1.1659659897225142E-4</v>
      </c>
      <c r="BA454" s="13">
        <f t="shared" si="712"/>
        <v>2.3327382769326884E-5</v>
      </c>
      <c r="BB454" s="13">
        <f t="shared" si="713"/>
        <v>3.5003172798131553E-6</v>
      </c>
      <c r="BC454" s="13">
        <f t="shared" si="714"/>
        <v>4.2018330750654076E-7</v>
      </c>
      <c r="BD454" s="13">
        <f t="shared" si="715"/>
        <v>1.0884669086789384E-5</v>
      </c>
      <c r="BE454" s="13">
        <f t="shared" si="716"/>
        <v>1.2907226464499538E-5</v>
      </c>
      <c r="BF454" s="13">
        <f t="shared" si="717"/>
        <v>7.6528047696035987E-6</v>
      </c>
      <c r="BG454" s="13">
        <f t="shared" si="718"/>
        <v>3.0249421904722827E-6</v>
      </c>
      <c r="BH454" s="13">
        <f t="shared" si="719"/>
        <v>8.9675702548072656E-7</v>
      </c>
      <c r="BI454" s="13">
        <f t="shared" si="720"/>
        <v>2.1267795868151363E-7</v>
      </c>
      <c r="BJ454" s="14">
        <f t="shared" si="721"/>
        <v>0.50253060749482581</v>
      </c>
      <c r="BK454" s="14">
        <f t="shared" si="722"/>
        <v>0.31030271444499025</v>
      </c>
      <c r="BL454" s="14">
        <f t="shared" si="723"/>
        <v>0.18127719520721991</v>
      </c>
      <c r="BM454" s="14">
        <f t="shared" si="724"/>
        <v>0.26540229295355194</v>
      </c>
      <c r="BN454" s="14">
        <f t="shared" si="725"/>
        <v>0.73436051541003811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1.2644</v>
      </c>
      <c r="F455" s="10">
        <f>VLOOKUP(B455,home!$B$2:$E$405,3,FALSE)</f>
        <v>0.49430000000000002</v>
      </c>
      <c r="G455" s="10">
        <f>VLOOKUP(C455,away!$B$2:$E$405,4,FALSE)</f>
        <v>0.98860000000000003</v>
      </c>
      <c r="H455" s="10">
        <f>VLOOKUP(A455,away!$A$2:$E$405,3,FALSE)</f>
        <v>0.96630000000000005</v>
      </c>
      <c r="I455" s="10">
        <f>VLOOKUP(C455,away!$B$2:$E$405,3,FALSE)</f>
        <v>0.64680000000000004</v>
      </c>
      <c r="J455" s="10">
        <f>VLOOKUP(B455,home!$B$2:$E$405,4,FALSE)</f>
        <v>0.51739999999999997</v>
      </c>
      <c r="K455" s="12">
        <f t="shared" si="670"/>
        <v>0.61786800071199999</v>
      </c>
      <c r="L455" s="12">
        <f t="shared" si="671"/>
        <v>0.32337646941600001</v>
      </c>
      <c r="M455" s="13">
        <f t="shared" si="672"/>
        <v>0.39014201304463036</v>
      </c>
      <c r="N455" s="13">
        <f t="shared" si="673"/>
        <v>0.24105626559364077</v>
      </c>
      <c r="O455" s="13">
        <f t="shared" si="674"/>
        <v>0.12616274674922359</v>
      </c>
      <c r="P455" s="13">
        <f t="shared" si="675"/>
        <v>7.7951924098277156E-2</v>
      </c>
      <c r="Q455" s="13">
        <f t="shared" si="676"/>
        <v>7.4470476440721842E-2</v>
      </c>
      <c r="R455" s="13">
        <f t="shared" si="677"/>
        <v>2.039903180779443E-2</v>
      </c>
      <c r="S455" s="13">
        <f t="shared" si="678"/>
        <v>3.8937760273516351E-3</v>
      </c>
      <c r="T455" s="13">
        <f t="shared" si="679"/>
        <v>2.408199974712804E-2</v>
      </c>
      <c r="U455" s="13">
        <f t="shared" si="680"/>
        <v>1.2603908999542439E-2</v>
      </c>
      <c r="V455" s="13">
        <f t="shared" si="681"/>
        <v>8.6443546535246935E-5</v>
      </c>
      <c r="W455" s="13">
        <f t="shared" si="682"/>
        <v>1.5337641463499637E-2</v>
      </c>
      <c r="X455" s="13">
        <f t="shared" si="683"/>
        <v>4.9598323456349642E-3</v>
      </c>
      <c r="Y455" s="13">
        <f t="shared" si="684"/>
        <v>8.0194653641335633E-4</v>
      </c>
      <c r="Z455" s="13">
        <f t="shared" si="685"/>
        <v>2.198855628503082E-3</v>
      </c>
      <c r="AA455" s="13">
        <f t="shared" si="686"/>
        <v>1.3586025310375273E-3</v>
      </c>
      <c r="AB455" s="13">
        <f t="shared" si="687"/>
        <v>4.1971851480720996E-4</v>
      </c>
      <c r="AC455" s="13">
        <f t="shared" si="688"/>
        <v>1.0794852504020462E-6</v>
      </c>
      <c r="AD455" s="13">
        <f t="shared" si="689"/>
        <v>2.3691594666724984E-3</v>
      </c>
      <c r="AE455" s="13">
        <f t="shared" si="690"/>
        <v>7.6613042381604613E-4</v>
      </c>
      <c r="AF455" s="13">
        <f t="shared" si="691"/>
        <v>1.2387427578290839E-4</v>
      </c>
      <c r="AG455" s="13">
        <f t="shared" si="692"/>
        <v>1.335267531804694E-5</v>
      </c>
      <c r="AH455" s="13">
        <f t="shared" si="693"/>
        <v>1.7776454247520662E-4</v>
      </c>
      <c r="AI455" s="13">
        <f t="shared" si="694"/>
        <v>1.0983502245663931E-4</v>
      </c>
      <c r="AJ455" s="13">
        <f t="shared" si="695"/>
        <v>3.3931772866720672E-5</v>
      </c>
      <c r="AK455" s="13">
        <f t="shared" si="696"/>
        <v>6.9884522205914653E-6</v>
      </c>
      <c r="AL455" s="13">
        <f t="shared" si="697"/>
        <v>8.6274176572646112E-9</v>
      </c>
      <c r="AM455" s="13">
        <f t="shared" si="698"/>
        <v>2.9276556460816909E-4</v>
      </c>
      <c r="AN455" s="13">
        <f t="shared" si="699"/>
        <v>9.4673494649571581E-5</v>
      </c>
      <c r="AO455" s="13">
        <f t="shared" si="700"/>
        <v>1.5307590223526511E-5</v>
      </c>
      <c r="AP455" s="13">
        <f t="shared" si="701"/>
        <v>1.6500381605836271E-6</v>
      </c>
      <c r="AQ455" s="13">
        <f t="shared" si="702"/>
        <v>1.3339587869280108E-7</v>
      </c>
      <c r="AR455" s="13">
        <f t="shared" si="703"/>
        <v>1.1496974026596586E-5</v>
      </c>
      <c r="AS455" s="13">
        <f t="shared" si="704"/>
        <v>7.103612356051024E-6</v>
      </c>
      <c r="AT455" s="13">
        <f t="shared" si="705"/>
        <v>2.1945473821331528E-6</v>
      </c>
      <c r="AU455" s="13">
        <f t="shared" si="706"/>
        <v>4.5198020115545494E-7</v>
      </c>
      <c r="AV455" s="13">
        <f t="shared" si="707"/>
        <v>6.9816025812332131E-8</v>
      </c>
      <c r="AW455" s="13">
        <f t="shared" si="708"/>
        <v>4.7883120041833217E-11</v>
      </c>
      <c r="AX455" s="13">
        <f t="shared" si="709"/>
        <v>3.0148412346961528E-5</v>
      </c>
      <c r="AY455" s="13">
        <f t="shared" si="710"/>
        <v>9.7492871432581634E-6</v>
      </c>
      <c r="AZ455" s="13">
        <f t="shared" si="711"/>
        <v>1.5763450278548127E-6</v>
      </c>
      <c r="BA455" s="13">
        <f t="shared" si="712"/>
        <v>1.6991762989638514E-7</v>
      </c>
      <c r="BB455" s="13">
        <f t="shared" si="713"/>
        <v>1.3736840811856903E-8</v>
      </c>
      <c r="BC455" s="13">
        <f t="shared" si="714"/>
        <v>8.8843421653358144E-10</v>
      </c>
      <c r="BD455" s="13">
        <f t="shared" si="715"/>
        <v>6.1964181161470887E-7</v>
      </c>
      <c r="BE455" s="13">
        <f t="shared" si="716"/>
        <v>3.8285684729994186E-7</v>
      </c>
      <c r="BF455" s="13">
        <f t="shared" si="717"/>
        <v>1.1827749740005727E-7</v>
      </c>
      <c r="BG455" s="13">
        <f t="shared" si="718"/>
        <v>2.435996028259739E-8</v>
      </c>
      <c r="BH455" s="13">
        <f t="shared" si="719"/>
        <v>3.7628099893080439E-9</v>
      </c>
      <c r="BI455" s="13">
        <f t="shared" si="720"/>
        <v>4.6498397703058086E-10</v>
      </c>
      <c r="BJ455" s="14">
        <f t="shared" si="721"/>
        <v>0.36442686763957166</v>
      </c>
      <c r="BK455" s="14">
        <f t="shared" si="722"/>
        <v>0.47208499411660576</v>
      </c>
      <c r="BL455" s="14">
        <f t="shared" si="723"/>
        <v>0.16129499468632669</v>
      </c>
      <c r="BM455" s="14">
        <f t="shared" si="724"/>
        <v>6.9813505097458789E-2</v>
      </c>
      <c r="BN455" s="14">
        <f t="shared" si="725"/>
        <v>0.93018245773428809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1.2644</v>
      </c>
      <c r="F456" s="10">
        <f>VLOOKUP(B456,home!$B$2:$E$405,3,FALSE)</f>
        <v>1.5818000000000001</v>
      </c>
      <c r="G456" s="10">
        <f>VLOOKUP(C456,away!$B$2:$E$405,4,FALSE)</f>
        <v>1.2302999999999999</v>
      </c>
      <c r="H456" s="10">
        <f>VLOOKUP(A456,away!$A$2:$E$405,3,FALSE)</f>
        <v>0.96630000000000005</v>
      </c>
      <c r="I456" s="10">
        <f>VLOOKUP(C456,away!$B$2:$E$405,3,FALSE)</f>
        <v>0.57489999999999997</v>
      </c>
      <c r="J456" s="10">
        <f>VLOOKUP(B456,home!$B$2:$E$405,4,FALSE)</f>
        <v>0.29570000000000002</v>
      </c>
      <c r="K456" s="12">
        <f t="shared" si="670"/>
        <v>2.4606343499759999</v>
      </c>
      <c r="L456" s="12">
        <f t="shared" si="671"/>
        <v>0.164268999759</v>
      </c>
      <c r="M456" s="13">
        <f t="shared" si="672"/>
        <v>7.2446758694316063E-2</v>
      </c>
      <c r="N456" s="13">
        <f t="shared" si="673"/>
        <v>0.17826498298765653</v>
      </c>
      <c r="O456" s="13">
        <f t="shared" si="674"/>
        <v>1.1900756586496933E-2</v>
      </c>
      <c r="P456" s="13">
        <f t="shared" si="675"/>
        <v>2.9283410447437479E-2</v>
      </c>
      <c r="Q456" s="13">
        <f t="shared" si="676"/>
        <v>0.2193224702686575</v>
      </c>
      <c r="R456" s="13">
        <f t="shared" si="677"/>
        <v>9.7746269041959098E-4</v>
      </c>
      <c r="S456" s="13">
        <f t="shared" si="678"/>
        <v>2.9591321367851931E-3</v>
      </c>
      <c r="T456" s="13">
        <f t="shared" si="679"/>
        <v>3.6027882815705375E-2</v>
      </c>
      <c r="U456" s="13">
        <f t="shared" si="680"/>
        <v>2.4051782718664027E-3</v>
      </c>
      <c r="V456" s="13">
        <f t="shared" si="681"/>
        <v>1.3289986634692618E-4</v>
      </c>
      <c r="W456" s="13">
        <f t="shared" si="682"/>
        <v>0.17989080135488289</v>
      </c>
      <c r="X456" s="13">
        <f t="shared" si="683"/>
        <v>2.9550482004411564E-2</v>
      </c>
      <c r="Y456" s="13">
        <f t="shared" si="684"/>
        <v>2.4271140606305082E-3</v>
      </c>
      <c r="Z456" s="13">
        <f t="shared" si="685"/>
        <v>5.3522272818989107E-5</v>
      </c>
      <c r="AA456" s="13">
        <f t="shared" si="686"/>
        <v>1.3169874298719138E-4</v>
      </c>
      <c r="AB456" s="13">
        <f t="shared" si="687"/>
        <v>1.6203122542147205E-4</v>
      </c>
      <c r="AC456" s="13">
        <f t="shared" si="688"/>
        <v>3.3574322412646103E-6</v>
      </c>
      <c r="AD456" s="13">
        <f t="shared" si="689"/>
        <v>0.1106613712646335</v>
      </c>
      <c r="AE456" s="13">
        <f t="shared" si="690"/>
        <v>1.8178232769600684E-2</v>
      </c>
      <c r="AF456" s="13">
        <f t="shared" si="691"/>
        <v>1.4930600572242902E-3</v>
      </c>
      <c r="AG456" s="13">
        <f t="shared" si="692"/>
        <v>8.1754494060116498E-5</v>
      </c>
      <c r="AH456" s="13">
        <f t="shared" si="693"/>
        <v>2.1980125552009127E-6</v>
      </c>
      <c r="AI456" s="13">
        <f t="shared" si="694"/>
        <v>5.4085051950058846E-6</v>
      </c>
      <c r="AJ456" s="13">
        <f t="shared" si="695"/>
        <v>6.6541768324275649E-6</v>
      </c>
      <c r="AK456" s="13">
        <f t="shared" si="696"/>
        <v>5.4578320282285856E-6</v>
      </c>
      <c r="AL456" s="13">
        <f t="shared" si="697"/>
        <v>5.4283762665078519E-8</v>
      </c>
      <c r="AM456" s="13">
        <f t="shared" si="698"/>
        <v>5.4459434269840866E-2</v>
      </c>
      <c r="AN456" s="13">
        <f t="shared" si="699"/>
        <v>8.9459967949477633E-3</v>
      </c>
      <c r="AO456" s="13">
        <f t="shared" si="700"/>
        <v>7.347749726766443E-4</v>
      </c>
      <c r="AP456" s="13">
        <f t="shared" si="701"/>
        <v>4.0233583269846314E-5</v>
      </c>
      <c r="AQ456" s="13">
        <f t="shared" si="702"/>
        <v>1.6522826201145221E-6</v>
      </c>
      <c r="AR456" s="13">
        <f t="shared" si="703"/>
        <v>7.2213064780115617E-8</v>
      </c>
      <c r="AS456" s="13">
        <f t="shared" si="704"/>
        <v>1.7768994771499456E-7</v>
      </c>
      <c r="AT456" s="13">
        <f t="shared" si="705"/>
        <v>2.1861499449647762E-7</v>
      </c>
      <c r="AU456" s="13">
        <f t="shared" si="706"/>
        <v>1.7931052162594898E-7</v>
      </c>
      <c r="AV456" s="13">
        <f t="shared" si="707"/>
        <v>1.1030440720623112E-7</v>
      </c>
      <c r="AW456" s="13">
        <f t="shared" si="708"/>
        <v>6.0949498615790242E-10</v>
      </c>
      <c r="AX456" s="13">
        <f t="shared" si="709"/>
        <v>2.2334125774105068E-2</v>
      </c>
      <c r="AY456" s="13">
        <f t="shared" si="710"/>
        <v>3.66880450140394E-3</v>
      </c>
      <c r="AZ456" s="13">
        <f t="shared" si="711"/>
        <v>3.0133542287847092E-4</v>
      </c>
      <c r="BA456" s="13">
        <f t="shared" si="712"/>
        <v>1.6500022836067236E-5</v>
      </c>
      <c r="BB456" s="13">
        <f t="shared" si="713"/>
        <v>6.7761056182035571E-7</v>
      </c>
      <c r="BC456" s="13">
        <f t="shared" si="714"/>
        <v>2.2262081843272796E-8</v>
      </c>
      <c r="BD456" s="13">
        <f t="shared" si="715"/>
        <v>1.9770613201602425E-9</v>
      </c>
      <c r="BE456" s="13">
        <f t="shared" si="716"/>
        <v>4.8648249963951912E-9</v>
      </c>
      <c r="BF456" s="13">
        <f t="shared" si="717"/>
        <v>5.9852777463759409E-9</v>
      </c>
      <c r="BG456" s="13">
        <f t="shared" si="718"/>
        <v>4.9091933389598602E-9</v>
      </c>
      <c r="BH456" s="13">
        <f t="shared" si="719"/>
        <v>3.0199324401295014E-9</v>
      </c>
      <c r="BI456" s="13">
        <f t="shared" si="720"/>
        <v>1.4861898993578986E-9</v>
      </c>
      <c r="BJ456" s="14">
        <f t="shared" si="721"/>
        <v>0.86640170957468543</v>
      </c>
      <c r="BK456" s="14">
        <f t="shared" si="722"/>
        <v>0.10849441736229354</v>
      </c>
      <c r="BL456" s="14">
        <f t="shared" si="723"/>
        <v>1.5597626419218011E-2</v>
      </c>
      <c r="BM456" s="14">
        <f t="shared" si="724"/>
        <v>0.47468263006212275</v>
      </c>
      <c r="BN456" s="14">
        <f t="shared" si="725"/>
        <v>0.512195841674984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1.1910000000000001</v>
      </c>
      <c r="F457" s="10">
        <f>VLOOKUP(B457,home!$B$2:$E$405,3,FALSE)</f>
        <v>1.4209000000000001</v>
      </c>
      <c r="G457" s="10">
        <f>VLOOKUP(C457,away!$B$2:$E$405,4,FALSE)</f>
        <v>0.96879999999999999</v>
      </c>
      <c r="H457" s="10">
        <f>VLOOKUP(A457,away!$A$2:$E$405,3,FALSE)</f>
        <v>1.03</v>
      </c>
      <c r="I457" s="10">
        <f>VLOOKUP(C457,away!$B$2:$E$405,3,FALSE)</f>
        <v>0.97089999999999999</v>
      </c>
      <c r="J457" s="10">
        <f>VLOOKUP(B457,home!$B$2:$E$405,4,FALSE)</f>
        <v>1.0456000000000001</v>
      </c>
      <c r="K457" s="12">
        <f t="shared" si="670"/>
        <v>1.63949239272</v>
      </c>
      <c r="L457" s="12">
        <f t="shared" si="671"/>
        <v>1.0456282312</v>
      </c>
      <c r="M457" s="13">
        <f t="shared" si="672"/>
        <v>6.8212965384764873E-2</v>
      </c>
      <c r="N457" s="13">
        <f t="shared" si="673"/>
        <v>0.11183463783319471</v>
      </c>
      <c r="O457" s="13">
        <f t="shared" si="674"/>
        <v>7.132540234017852E-2</v>
      </c>
      <c r="P457" s="13">
        <f t="shared" si="675"/>
        <v>0.11693745454441597</v>
      </c>
      <c r="Q457" s="13">
        <f t="shared" si="676"/>
        <v>9.1676018985059532E-2</v>
      </c>
      <c r="R457" s="13">
        <f t="shared" si="677"/>
        <v>3.7289927144294605E-2</v>
      </c>
      <c r="S457" s="13">
        <f t="shared" si="678"/>
        <v>5.0116455860682592E-2</v>
      </c>
      <c r="T457" s="13">
        <f t="shared" si="679"/>
        <v>9.5859033574805408E-2</v>
      </c>
      <c r="U457" s="13">
        <f t="shared" si="680"/>
        <v>6.113655187815404E-2</v>
      </c>
      <c r="V457" s="13">
        <f t="shared" si="681"/>
        <v>9.5460685289549888E-3</v>
      </c>
      <c r="W457" s="13">
        <f t="shared" si="682"/>
        <v>5.0100711906953123E-2</v>
      </c>
      <c r="X457" s="13">
        <f t="shared" si="683"/>
        <v>5.2386718773128164E-2</v>
      </c>
      <c r="Y457" s="13">
        <f t="shared" si="684"/>
        <v>2.7388516044558921E-2</v>
      </c>
      <c r="Z457" s="13">
        <f t="shared" si="685"/>
        <v>1.2997133520488546E-2</v>
      </c>
      <c r="AA457" s="13">
        <f t="shared" si="686"/>
        <v>2.1308701534007081E-2</v>
      </c>
      <c r="AB457" s="13">
        <f t="shared" si="687"/>
        <v>1.7467727031872805E-2</v>
      </c>
      <c r="AC457" s="13">
        <f t="shared" si="688"/>
        <v>1.0228012999306162E-3</v>
      </c>
      <c r="AD457" s="13">
        <f t="shared" si="689"/>
        <v>2.0534934010326498E-2</v>
      </c>
      <c r="AE457" s="13">
        <f t="shared" si="690"/>
        <v>2.1471906727026417E-2</v>
      </c>
      <c r="AF457" s="13">
        <f t="shared" si="691"/>
        <v>1.1225815925736007E-2</v>
      </c>
      <c r="AG457" s="13">
        <f t="shared" si="692"/>
        <v>3.9126766834013775E-3</v>
      </c>
      <c r="AH457" s="13">
        <f t="shared" si="693"/>
        <v>3.3975424334246663E-3</v>
      </c>
      <c r="AI457" s="13">
        <f t="shared" si="694"/>
        <v>5.5702449735431378E-3</v>
      </c>
      <c r="AJ457" s="13">
        <f t="shared" si="695"/>
        <v>4.5661871298553966E-3</v>
      </c>
      <c r="AK457" s="13">
        <f t="shared" si="696"/>
        <v>2.4954096877112973E-3</v>
      </c>
      <c r="AL457" s="13">
        <f t="shared" si="697"/>
        <v>7.0135511537411596E-5</v>
      </c>
      <c r="AM457" s="13">
        <f t="shared" si="698"/>
        <v>6.7333736189874897E-3</v>
      </c>
      <c r="AN457" s="13">
        <f t="shared" si="699"/>
        <v>7.0406055472306307E-3</v>
      </c>
      <c r="AO457" s="13">
        <f t="shared" si="700"/>
        <v>3.6809279624638366E-3</v>
      </c>
      <c r="AP457" s="13">
        <f t="shared" si="701"/>
        <v>1.2829607315218937E-3</v>
      </c>
      <c r="AQ457" s="13">
        <f t="shared" si="702"/>
        <v>3.3537499010007397E-4</v>
      </c>
      <c r="AR457" s="13">
        <f t="shared" si="703"/>
        <v>7.1051325701775578E-4</v>
      </c>
      <c r="AS457" s="13">
        <f t="shared" si="704"/>
        <v>1.1648810798073209E-3</v>
      </c>
      <c r="AT457" s="13">
        <f t="shared" si="705"/>
        <v>9.5490683438378098E-4</v>
      </c>
      <c r="AU457" s="13">
        <f t="shared" si="706"/>
        <v>5.2185416357618188E-4</v>
      </c>
      <c r="AV457" s="13">
        <f t="shared" si="707"/>
        <v>2.1389398282310225E-4</v>
      </c>
      <c r="AW457" s="13">
        <f t="shared" si="708"/>
        <v>3.3398131808772616E-6</v>
      </c>
      <c r="AX457" s="13">
        <f t="shared" si="709"/>
        <v>1.8398858042785891E-3</v>
      </c>
      <c r="AY457" s="13">
        <f t="shared" si="710"/>
        <v>1.9238365391378105E-3</v>
      </c>
      <c r="AZ457" s="13">
        <f t="shared" si="711"/>
        <v>1.0058088987682991E-3</v>
      </c>
      <c r="BA457" s="13">
        <f t="shared" si="712"/>
        <v>3.505673932481055E-4</v>
      </c>
      <c r="BB457" s="13">
        <f t="shared" si="713"/>
        <v>9.1640790829602837E-5</v>
      </c>
      <c r="BC457" s="13">
        <f t="shared" si="714"/>
        <v>1.9164439604185368E-5</v>
      </c>
      <c r="BD457" s="13">
        <f t="shared" si="715"/>
        <v>1.2382212002993781E-4</v>
      </c>
      <c r="BE457" s="13">
        <f t="shared" si="716"/>
        <v>2.0300542383954576E-4</v>
      </c>
      <c r="BF457" s="13">
        <f t="shared" si="717"/>
        <v>1.6641292403291733E-4</v>
      </c>
      <c r="BG457" s="13">
        <f t="shared" si="718"/>
        <v>9.0944241000753061E-5</v>
      </c>
      <c r="BH457" s="13">
        <f t="shared" si="719"/>
        <v>3.7275597820607252E-5</v>
      </c>
      <c r="BI457" s="13">
        <f t="shared" si="720"/>
        <v>1.2222611812195143E-5</v>
      </c>
      <c r="BJ457" s="14">
        <f t="shared" si="721"/>
        <v>0.51069511718036098</v>
      </c>
      <c r="BK457" s="14">
        <f t="shared" si="722"/>
        <v>0.24782971766942427</v>
      </c>
      <c r="BL457" s="14">
        <f t="shared" si="723"/>
        <v>0.22875742638918564</v>
      </c>
      <c r="BM457" s="14">
        <f t="shared" si="724"/>
        <v>0.50108249180159403</v>
      </c>
      <c r="BN457" s="14">
        <f t="shared" si="725"/>
        <v>0.49727640623190816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1.4861</v>
      </c>
      <c r="F458" s="10">
        <f>VLOOKUP(B458,home!$B$2:$E$405,3,FALSE)</f>
        <v>0.56079999999999997</v>
      </c>
      <c r="G458" s="10">
        <f>VLOOKUP(C458,away!$B$2:$E$405,4,FALSE)</f>
        <v>0.76900000000000002</v>
      </c>
      <c r="H458" s="10">
        <f>VLOOKUP(A458,away!$A$2:$E$405,3,FALSE)</f>
        <v>1.1943999999999999</v>
      </c>
      <c r="I458" s="10">
        <f>VLOOKUP(C458,away!$B$2:$E$405,3,FALSE)</f>
        <v>0.95679999999999998</v>
      </c>
      <c r="J458" s="10">
        <f>VLOOKUP(B458,home!$B$2:$E$405,4,FALSE)</f>
        <v>1.9536</v>
      </c>
      <c r="K458" s="12">
        <f t="shared" si="670"/>
        <v>0.64088835271999989</v>
      </c>
      <c r="L458" s="12">
        <f t="shared" si="671"/>
        <v>2.2325778309119997</v>
      </c>
      <c r="M458" s="13">
        <f t="shared" si="672"/>
        <v>5.6502737898007326E-2</v>
      </c>
      <c r="N458" s="13">
        <f t="shared" si="673"/>
        <v>3.6211946615623825E-2</v>
      </c>
      <c r="O458" s="13">
        <f t="shared" si="674"/>
        <v>0.12614676001692243</v>
      </c>
      <c r="P458" s="13">
        <f t="shared" si="675"/>
        <v>8.0845989228210569E-2</v>
      </c>
      <c r="Q458" s="13">
        <f t="shared" si="676"/>
        <v>1.1603907407635863E-2</v>
      </c>
      <c r="R458" s="13">
        <f t="shared" si="677"/>
        <v>0.14081622992757864</v>
      </c>
      <c r="S458" s="13">
        <f t="shared" si="678"/>
        <v>2.8919279920940105E-2</v>
      </c>
      <c r="T458" s="13">
        <f t="shared" si="679"/>
        <v>2.5906626430243357E-2</v>
      </c>
      <c r="U458" s="13">
        <f t="shared" si="680"/>
        <v>9.024748163452663E-2</v>
      </c>
      <c r="V458" s="13">
        <f t="shared" si="681"/>
        <v>4.59762930661726E-3</v>
      </c>
      <c r="W458" s="13">
        <f t="shared" si="682"/>
        <v>2.4789363678650506E-3</v>
      </c>
      <c r="X458" s="13">
        <f t="shared" si="683"/>
        <v>5.5344183791370257E-3</v>
      </c>
      <c r="Y458" s="13">
        <f t="shared" si="684"/>
        <v>6.1780098901266242E-3</v>
      </c>
      <c r="Z458" s="13">
        <f t="shared" si="685"/>
        <v>0.10479439772297298</v>
      </c>
      <c r="AA458" s="13">
        <f t="shared" si="686"/>
        <v>6.7161508930960664E-2</v>
      </c>
      <c r="AB458" s="13">
        <f t="shared" si="687"/>
        <v>2.1521514412476468E-2</v>
      </c>
      <c r="AC458" s="13">
        <f t="shared" si="688"/>
        <v>4.1115252024273254E-4</v>
      </c>
      <c r="AD458" s="13">
        <f t="shared" si="689"/>
        <v>3.9718036132468303E-4</v>
      </c>
      <c r="AE458" s="13">
        <f t="shared" si="690"/>
        <v>8.8673606956710506E-4</v>
      </c>
      <c r="AF458" s="13">
        <f t="shared" si="691"/>
        <v>9.8985364539277997E-4</v>
      </c>
      <c r="AG458" s="13">
        <f t="shared" si="692"/>
        <v>7.3664176818378276E-4</v>
      </c>
      <c r="AH458" s="13">
        <f t="shared" si="693"/>
        <v>5.8490412290021117E-2</v>
      </c>
      <c r="AI458" s="13">
        <f t="shared" si="694"/>
        <v>3.748582398246527E-2</v>
      </c>
      <c r="AJ458" s="13">
        <f t="shared" si="695"/>
        <v>1.2012113991237016E-2</v>
      </c>
      <c r="AK458" s="13">
        <f t="shared" si="696"/>
        <v>2.5661413161762515E-3</v>
      </c>
      <c r="AL458" s="13">
        <f t="shared" si="697"/>
        <v>2.3531625871083948E-5</v>
      </c>
      <c r="AM458" s="13">
        <f t="shared" si="698"/>
        <v>5.0909653500422115E-5</v>
      </c>
      <c r="AN458" s="13">
        <f t="shared" si="699"/>
        <v>1.1365976378445389E-4</v>
      </c>
      <c r="AO458" s="13">
        <f t="shared" si="700"/>
        <v>1.2687713444593319E-4</v>
      </c>
      <c r="AP458" s="13">
        <f t="shared" si="701"/>
        <v>9.4421025871210552E-5</v>
      </c>
      <c r="AQ458" s="13">
        <f t="shared" si="702"/>
        <v>5.2700572283008275E-5</v>
      </c>
      <c r="AR458" s="13">
        <f t="shared" si="703"/>
        <v>2.61168795599208E-2</v>
      </c>
      <c r="AS458" s="13">
        <f t="shared" si="704"/>
        <v>1.6738003919344276E-2</v>
      </c>
      <c r="AT458" s="13">
        <f t="shared" si="705"/>
        <v>5.3635958798447262E-3</v>
      </c>
      <c r="AU458" s="13">
        <f t="shared" si="706"/>
        <v>1.1458220426964886E-3</v>
      </c>
      <c r="AV458" s="13">
        <f t="shared" si="707"/>
        <v>1.8358600036350449E-4</v>
      </c>
      <c r="AW458" s="13">
        <f t="shared" si="708"/>
        <v>9.3527305168920714E-7</v>
      </c>
      <c r="AX458" s="13">
        <f t="shared" si="709"/>
        <v>5.4379006615719139E-6</v>
      </c>
      <c r="AY458" s="13">
        <f t="shared" si="710"/>
        <v>1.2140536463727151E-5</v>
      </c>
      <c r="AZ458" s="13">
        <f t="shared" si="711"/>
        <v>1.3552346282148003E-5</v>
      </c>
      <c r="BA458" s="13">
        <f t="shared" si="712"/>
        <v>1.008555595545543E-5</v>
      </c>
      <c r="BB458" s="13">
        <f t="shared" si="713"/>
        <v>5.6291971596430723E-6</v>
      </c>
      <c r="BC458" s="13">
        <f t="shared" si="714"/>
        <v>2.5135241568903855E-6</v>
      </c>
      <c r="BD458" s="13">
        <f t="shared" si="715"/>
        <v>9.717994386346308E-3</v>
      </c>
      <c r="BE458" s="13">
        <f t="shared" si="716"/>
        <v>6.2281494140076924E-3</v>
      </c>
      <c r="BF458" s="13">
        <f t="shared" si="717"/>
        <v>1.995774209218711E-3</v>
      </c>
      <c r="BG458" s="13">
        <f t="shared" si="718"/>
        <v>4.2635614844908004E-4</v>
      </c>
      <c r="BH458" s="13">
        <f t="shared" si="719"/>
        <v>6.8311672412893666E-5</v>
      </c>
      <c r="BI458" s="13">
        <f t="shared" si="720"/>
        <v>8.7560310408495381E-6</v>
      </c>
      <c r="BJ458" s="14">
        <f t="shared" si="721"/>
        <v>9.1412184145664543E-2</v>
      </c>
      <c r="BK458" s="14">
        <f t="shared" si="722"/>
        <v>0.17131246103635278</v>
      </c>
      <c r="BL458" s="14">
        <f t="shared" si="723"/>
        <v>0.62444121576601008</v>
      </c>
      <c r="BM458" s="14">
        <f t="shared" si="724"/>
        <v>0.53982148231360971</v>
      </c>
      <c r="BN458" s="14">
        <f t="shared" si="725"/>
        <v>0.45212757109397866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1.5625</v>
      </c>
      <c r="F460" s="10">
        <f>VLOOKUP(B460,home!$B$2:$E$405,3,FALSE)</f>
        <v>0.82289999999999996</v>
      </c>
      <c r="G460" s="10">
        <f>VLOOKUP(C460,away!$B$2:$E$405,4,FALSE)</f>
        <v>1.28</v>
      </c>
      <c r="H460" s="10">
        <f>VLOOKUP(A460,away!$A$2:$E$405,3,FALSE)</f>
        <v>1.1561999999999999</v>
      </c>
      <c r="I460" s="10">
        <f>VLOOKUP(C460,away!$B$2:$E$405,3,FALSE)</f>
        <v>1.2974000000000001</v>
      </c>
      <c r="J460" s="10">
        <f>VLOOKUP(B460,home!$B$2:$E$405,4,FALSE)</f>
        <v>0.74129999999999996</v>
      </c>
      <c r="K460" s="12">
        <f t="shared" si="670"/>
        <v>1.6457999999999999</v>
      </c>
      <c r="L460" s="12">
        <f t="shared" si="671"/>
        <v>1.111989941244</v>
      </c>
      <c r="M460" s="13">
        <f t="shared" si="672"/>
        <v>6.3431801570300636E-2</v>
      </c>
      <c r="N460" s="13">
        <f t="shared" si="673"/>
        <v>0.1043960590244008</v>
      </c>
      <c r="O460" s="13">
        <f t="shared" si="674"/>
        <v>7.0535525301159682E-2</v>
      </c>
      <c r="P460" s="13">
        <f t="shared" si="675"/>
        <v>0.11608736754064859</v>
      </c>
      <c r="Q460" s="13">
        <f t="shared" si="676"/>
        <v>8.5907516971179404E-2</v>
      </c>
      <c r="R460" s="13">
        <f t="shared" si="677"/>
        <v>3.9217397317625614E-2</v>
      </c>
      <c r="S460" s="13">
        <f t="shared" si="678"/>
        <v>5.3113251432651061E-2</v>
      </c>
      <c r="T460" s="13">
        <f t="shared" si="679"/>
        <v>9.5528294749199716E-2</v>
      </c>
      <c r="U460" s="13">
        <f t="shared" si="680"/>
        <v>6.4543992505348244E-2</v>
      </c>
      <c r="V460" s="13">
        <f t="shared" si="681"/>
        <v>1.0800361591684493E-2</v>
      </c>
      <c r="W460" s="13">
        <f t="shared" si="682"/>
        <v>4.7128863810389034E-2</v>
      </c>
      <c r="X460" s="13">
        <f t="shared" si="683"/>
        <v>5.2406822499410977E-2</v>
      </c>
      <c r="Y460" s="13">
        <f t="shared" si="684"/>
        <v>2.9137929735952379E-2</v>
      </c>
      <c r="Z460" s="13">
        <f t="shared" si="685"/>
        <v>1.4536450446323035E-2</v>
      </c>
      <c r="AA460" s="13">
        <f t="shared" si="686"/>
        <v>2.3924090144558451E-2</v>
      </c>
      <c r="AB460" s="13">
        <f t="shared" si="687"/>
        <v>1.968713377995715E-2</v>
      </c>
      <c r="AC460" s="13">
        <f t="shared" si="688"/>
        <v>1.2353676651807566E-3</v>
      </c>
      <c r="AD460" s="13">
        <f t="shared" si="689"/>
        <v>1.9391171014784565E-2</v>
      </c>
      <c r="AE460" s="13">
        <f t="shared" si="690"/>
        <v>2.1562787117382645E-2</v>
      </c>
      <c r="AF460" s="13">
        <f t="shared" si="691"/>
        <v>1.1988801189857604E-2</v>
      </c>
      <c r="AG460" s="13">
        <f t="shared" si="692"/>
        <v>4.4438087768985841E-3</v>
      </c>
      <c r="AH460" s="13">
        <f t="shared" si="693"/>
        <v>4.0410966694257658E-3</v>
      </c>
      <c r="AI460" s="13">
        <f t="shared" si="694"/>
        <v>6.6508368985409251E-3</v>
      </c>
      <c r="AJ460" s="13">
        <f t="shared" si="695"/>
        <v>5.4729736838093268E-3</v>
      </c>
      <c r="AK460" s="13">
        <f t="shared" si="696"/>
        <v>3.0024733629377973E-3</v>
      </c>
      <c r="AL460" s="13">
        <f t="shared" si="697"/>
        <v>9.0434499191533265E-5</v>
      </c>
      <c r="AM460" s="13">
        <f t="shared" si="698"/>
        <v>6.3827978512264868E-3</v>
      </c>
      <c r="AN460" s="13">
        <f t="shared" si="699"/>
        <v>7.0976070075576712E-3</v>
      </c>
      <c r="AO460" s="13">
        <f t="shared" si="700"/>
        <v>3.9462337996535287E-3</v>
      </c>
      <c r="AP460" s="13">
        <f t="shared" si="701"/>
        <v>1.462724097003938E-3</v>
      </c>
      <c r="AQ460" s="13">
        <f t="shared" si="702"/>
        <v>4.0663362067089781E-4</v>
      </c>
      <c r="AR460" s="13">
        <f t="shared" si="703"/>
        <v>8.9873176959921568E-4</v>
      </c>
      <c r="AS460" s="13">
        <f t="shared" si="704"/>
        <v>1.4791327464063891E-3</v>
      </c>
      <c r="AT460" s="13">
        <f t="shared" si="705"/>
        <v>1.2171783370178175E-3</v>
      </c>
      <c r="AU460" s="13">
        <f t="shared" si="706"/>
        <v>6.6774403568797477E-4</v>
      </c>
      <c r="AV460" s="13">
        <f t="shared" si="707"/>
        <v>2.7474328348381719E-4</v>
      </c>
      <c r="AW460" s="13">
        <f t="shared" si="708"/>
        <v>4.5973710198761449E-6</v>
      </c>
      <c r="AX460" s="13">
        <f t="shared" si="709"/>
        <v>1.7508014505914268E-3</v>
      </c>
      <c r="AY460" s="13">
        <f t="shared" si="710"/>
        <v>1.9468736021730707E-3</v>
      </c>
      <c r="AZ460" s="13">
        <f t="shared" si="711"/>
        <v>1.0824519312449639E-3</v>
      </c>
      <c r="BA460" s="13">
        <f t="shared" si="712"/>
        <v>4.0122521980818051E-4</v>
      </c>
      <c r="BB460" s="13">
        <f t="shared" si="713"/>
        <v>1.1153960215002737E-4</v>
      </c>
      <c r="BC460" s="13">
        <f t="shared" si="714"/>
        <v>2.4806183128237597E-5</v>
      </c>
      <c r="BD460" s="13">
        <f t="shared" si="715"/>
        <v>1.6656344794512492E-4</v>
      </c>
      <c r="BE460" s="13">
        <f t="shared" si="716"/>
        <v>2.7413012262808654E-4</v>
      </c>
      <c r="BF460" s="13">
        <f t="shared" si="717"/>
        <v>2.2558167791065243E-4</v>
      </c>
      <c r="BG460" s="13">
        <f t="shared" si="718"/>
        <v>1.2375410850178393E-4</v>
      </c>
      <c r="BH460" s="13">
        <f t="shared" si="719"/>
        <v>5.0918627943058997E-5</v>
      </c>
      <c r="BI460" s="13">
        <f t="shared" si="720"/>
        <v>1.6760375573737297E-5</v>
      </c>
      <c r="BJ460" s="14">
        <f t="shared" si="721"/>
        <v>0.49650574925466406</v>
      </c>
      <c r="BK460" s="14">
        <f t="shared" si="722"/>
        <v>0.24670545790183013</v>
      </c>
      <c r="BL460" s="14">
        <f t="shared" si="723"/>
        <v>0.24247075819606065</v>
      </c>
      <c r="BM460" s="14">
        <f t="shared" si="724"/>
        <v>0.51870047184241008</v>
      </c>
      <c r="BN460" s="14">
        <f t="shared" si="725"/>
        <v>0.47957566772531479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1.3125</v>
      </c>
      <c r="F461" s="10">
        <f>VLOOKUP(B461,home!$B$2:$E$405,3,FALSE)</f>
        <v>0.65310000000000001</v>
      </c>
      <c r="G461" s="10">
        <f>VLOOKUP(C461,away!$B$2:$E$405,4,FALSE)</f>
        <v>0.50790000000000002</v>
      </c>
      <c r="H461" s="10">
        <f>VLOOKUP(A461,away!$A$2:$E$405,3,FALSE)</f>
        <v>0.8125</v>
      </c>
      <c r="I461" s="10">
        <f>VLOOKUP(C461,away!$B$2:$E$405,3,FALSE)</f>
        <v>1.641</v>
      </c>
      <c r="J461" s="10">
        <f>VLOOKUP(B461,home!$B$2:$E$405,4,FALSE)</f>
        <v>1.2307999999999999</v>
      </c>
      <c r="K461" s="12">
        <f t="shared" si="670"/>
        <v>0.43536870562500002</v>
      </c>
      <c r="L461" s="12">
        <f t="shared" si="671"/>
        <v>1.6410410249999998</v>
      </c>
      <c r="M461" s="13">
        <f t="shared" si="672"/>
        <v>0.12537955145527097</v>
      </c>
      <c r="N461" s="13">
        <f t="shared" si="673"/>
        <v>5.4586333028924419E-2</v>
      </c>
      <c r="O461" s="13">
        <f t="shared" si="674"/>
        <v>0.20575298763419808</v>
      </c>
      <c r="P461" s="13">
        <f t="shared" si="675"/>
        <v>8.9578411904777472E-2</v>
      </c>
      <c r="Q461" s="13">
        <f t="shared" si="676"/>
        <v>1.1882590577809002E-2</v>
      </c>
      <c r="R461" s="13">
        <f t="shared" si="677"/>
        <v>0.16882454686201837</v>
      </c>
      <c r="S461" s="13">
        <f t="shared" si="678"/>
        <v>1.6000001168939883E-2</v>
      </c>
      <c r="T461" s="13">
        <f t="shared" si="679"/>
        <v>1.9499818621463025E-2</v>
      </c>
      <c r="U461" s="13">
        <f t="shared" si="680"/>
        <v>7.3500924445044108E-2</v>
      </c>
      <c r="V461" s="13">
        <f t="shared" si="681"/>
        <v>1.2701474828963016E-3</v>
      </c>
      <c r="W461" s="13">
        <f t="shared" si="682"/>
        <v>1.7244360264441758E-3</v>
      </c>
      <c r="X461" s="13">
        <f t="shared" si="683"/>
        <v>2.8298702643828771E-3</v>
      </c>
      <c r="Y461" s="13">
        <f t="shared" si="684"/>
        <v>2.3219665996399488E-3</v>
      </c>
      <c r="Z461" s="13">
        <f t="shared" si="685"/>
        <v>9.2349335809202363E-2</v>
      </c>
      <c r="AA461" s="13">
        <f t="shared" si="686"/>
        <v>4.0206010796580906E-2</v>
      </c>
      <c r="AB461" s="13">
        <f t="shared" si="687"/>
        <v>8.7522194394261E-3</v>
      </c>
      <c r="AC461" s="13">
        <f t="shared" si="688"/>
        <v>5.6716682007797022E-5</v>
      </c>
      <c r="AD461" s="13">
        <f t="shared" si="689"/>
        <v>1.8769137019152972E-4</v>
      </c>
      <c r="AE461" s="13">
        <f t="shared" si="690"/>
        <v>3.0800923852276234E-4</v>
      </c>
      <c r="AF461" s="13">
        <f t="shared" si="691"/>
        <v>2.5272789824743168E-4</v>
      </c>
      <c r="AG461" s="13">
        <f t="shared" si="692"/>
        <v>1.3824561639535362E-4</v>
      </c>
      <c r="AH461" s="13">
        <f t="shared" si="693"/>
        <v>3.7887262173600687E-2</v>
      </c>
      <c r="AI461" s="13">
        <f t="shared" si="694"/>
        <v>1.6494928292195558E-2</v>
      </c>
      <c r="AJ461" s="13">
        <f t="shared" si="695"/>
        <v>3.5906877899751855E-3</v>
      </c>
      <c r="AK461" s="13">
        <f t="shared" si="696"/>
        <v>5.2109103180832952E-4</v>
      </c>
      <c r="AL461" s="13">
        <f t="shared" si="697"/>
        <v>1.6208672766162246E-6</v>
      </c>
      <c r="AM461" s="13">
        <f t="shared" si="698"/>
        <v>1.6342989779453805E-5</v>
      </c>
      <c r="AN461" s="13">
        <f t="shared" si="699"/>
        <v>2.6819516699239393E-5</v>
      </c>
      <c r="AO461" s="13">
        <f t="shared" si="700"/>
        <v>2.2005963587062216E-5</v>
      </c>
      <c r="AP461" s="13">
        <f t="shared" si="701"/>
        <v>1.2037563013675081E-5</v>
      </c>
      <c r="AQ461" s="13">
        <f t="shared" si="702"/>
        <v>4.9385336866158648E-6</v>
      </c>
      <c r="AR461" s="13">
        <f t="shared" si="703"/>
        <v>1.2434910310361875E-2</v>
      </c>
      <c r="AS461" s="13">
        <f t="shared" si="704"/>
        <v>5.4137708063852173E-3</v>
      </c>
      <c r="AT461" s="13">
        <f t="shared" si="705"/>
        <v>1.178493194263172E-3</v>
      </c>
      <c r="AU461" s="13">
        <f t="shared" si="706"/>
        <v>1.7102635219140967E-4</v>
      </c>
      <c r="AV461" s="13">
        <f t="shared" si="707"/>
        <v>1.8614880395334849E-5</v>
      </c>
      <c r="AW461" s="13">
        <f t="shared" si="708"/>
        <v>3.216781782959529E-8</v>
      </c>
      <c r="AX461" s="13">
        <f t="shared" si="709"/>
        <v>1.1858710510539006E-6</v>
      </c>
      <c r="AY461" s="13">
        <f t="shared" si="710"/>
        <v>1.94606304513932E-6</v>
      </c>
      <c r="AZ461" s="13">
        <f t="shared" si="711"/>
        <v>1.5967846471550255E-6</v>
      </c>
      <c r="BA461" s="13">
        <f t="shared" si="712"/>
        <v>8.7346303802384858E-7</v>
      </c>
      <c r="BB461" s="13">
        <f t="shared" si="713"/>
        <v>3.5834716980456788E-7</v>
      </c>
      <c r="BC461" s="13">
        <f t="shared" si="714"/>
        <v>1.1761248136838737E-7</v>
      </c>
      <c r="BD461" s="13">
        <f t="shared" si="715"/>
        <v>3.4010329935832183E-3</v>
      </c>
      <c r="BE461" s="13">
        <f t="shared" si="716"/>
        <v>1.4807033322042451E-3</v>
      </c>
      <c r="BF461" s="13">
        <f t="shared" si="717"/>
        <v>3.223259465781932E-4</v>
      </c>
      <c r="BG461" s="13">
        <f t="shared" si="718"/>
        <v>4.6776876717033634E-5</v>
      </c>
      <c r="BH461" s="13">
        <f t="shared" si="719"/>
        <v>5.0912970673687824E-6</v>
      </c>
      <c r="BI461" s="13">
        <f t="shared" si="720"/>
        <v>4.4331828283454116E-7</v>
      </c>
      <c r="BJ461" s="14">
        <f t="shared" si="721"/>
        <v>9.3819911950219118E-2</v>
      </c>
      <c r="BK461" s="14">
        <f t="shared" si="722"/>
        <v>0.23228839562421416</v>
      </c>
      <c r="BL461" s="14">
        <f t="shared" si="723"/>
        <v>0.58000384777287739</v>
      </c>
      <c r="BM461" s="14">
        <f t="shared" si="724"/>
        <v>0.34245515579828734</v>
      </c>
      <c r="BN461" s="14">
        <f t="shared" si="725"/>
        <v>0.65600442146299831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1.3125</v>
      </c>
      <c r="F462" s="10">
        <f>VLOOKUP(B462,home!$B$2:$E$405,3,FALSE)</f>
        <v>1.1429</v>
      </c>
      <c r="G462" s="10">
        <f>VLOOKUP(C462,away!$B$2:$E$405,4,FALSE)</f>
        <v>1.3061</v>
      </c>
      <c r="H462" s="10">
        <f>VLOOKUP(A462,away!$A$2:$E$405,3,FALSE)</f>
        <v>0.8125</v>
      </c>
      <c r="I462" s="10">
        <f>VLOOKUP(C462,away!$B$2:$E$405,3,FALSE)</f>
        <v>0.87909999999999999</v>
      </c>
      <c r="J462" s="10">
        <f>VLOOKUP(B462,home!$B$2:$E$405,4,FALSE)</f>
        <v>2.0512999999999999</v>
      </c>
      <c r="K462" s="12">
        <f t="shared" si="670"/>
        <v>1.9592234681250003</v>
      </c>
      <c r="L462" s="12">
        <f t="shared" si="671"/>
        <v>1.4651794868749999</v>
      </c>
      <c r="M462" s="13">
        <f t="shared" si="672"/>
        <v>3.2568720177029088E-2</v>
      </c>
      <c r="N462" s="13">
        <f t="shared" si="673"/>
        <v>6.380940089763161E-2</v>
      </c>
      <c r="O462" s="13">
        <f t="shared" si="674"/>
        <v>4.771902071715494E-2</v>
      </c>
      <c r="P462" s="13">
        <f t="shared" si="675"/>
        <v>9.349222526499304E-2</v>
      </c>
      <c r="Q462" s="13">
        <f t="shared" si="676"/>
        <v>6.2508437862818164E-2</v>
      </c>
      <c r="R462" s="13">
        <f t="shared" si="677"/>
        <v>3.4958465144269292E-2</v>
      </c>
      <c r="S462" s="13">
        <f t="shared" si="678"/>
        <v>6.7095023518648586E-2</v>
      </c>
      <c r="T462" s="13">
        <f t="shared" si="679"/>
        <v>9.1586080913201737E-2</v>
      </c>
      <c r="U462" s="13">
        <f t="shared" si="680"/>
        <v>6.8491445320282215E-2</v>
      </c>
      <c r="V462" s="13">
        <f t="shared" si="681"/>
        <v>2.1400435137590098E-2</v>
      </c>
      <c r="W462" s="13">
        <f t="shared" si="682"/>
        <v>4.0822666138888887E-2</v>
      </c>
      <c r="X462" s="13">
        <f t="shared" si="683"/>
        <v>5.9812533026246659E-2</v>
      </c>
      <c r="Y462" s="13">
        <f t="shared" si="684"/>
        <v>4.3818048224045038E-2</v>
      </c>
      <c r="Z462" s="13">
        <f t="shared" si="685"/>
        <v>1.7073475340672679E-2</v>
      </c>
      <c r="AA462" s="13">
        <f t="shared" si="686"/>
        <v>3.3450753569899398E-2</v>
      </c>
      <c r="AB462" s="13">
        <f t="shared" si="687"/>
        <v>3.2768750710306521E-2</v>
      </c>
      <c r="AC462" s="13">
        <f t="shared" si="688"/>
        <v>3.8395243422544825E-3</v>
      </c>
      <c r="AD462" s="13">
        <f t="shared" si="689"/>
        <v>1.9995181382685724E-2</v>
      </c>
      <c r="AE462" s="13">
        <f t="shared" si="690"/>
        <v>2.9296529598256023E-2</v>
      </c>
      <c r="AF462" s="13">
        <f t="shared" si="691"/>
        <v>2.1462337101995507E-2</v>
      </c>
      <c r="AG462" s="13">
        <f t="shared" si="692"/>
        <v>1.0482058687413347E-2</v>
      </c>
      <c r="AH462" s="13">
        <f t="shared" si="693"/>
        <v>6.2539264597049424E-3</v>
      </c>
      <c r="AI462" s="13">
        <f t="shared" si="694"/>
        <v>1.2252839487781823E-2</v>
      </c>
      <c r="AJ462" s="13">
        <f t="shared" si="695"/>
        <v>1.2003025337815431E-2</v>
      </c>
      <c r="AK462" s="13">
        <f t="shared" si="696"/>
        <v>7.838869643448999E-3</v>
      </c>
      <c r="AL462" s="13">
        <f t="shared" si="697"/>
        <v>4.4087169869163061E-4</v>
      </c>
      <c r="AM462" s="13">
        <f t="shared" si="698"/>
        <v>7.8350057228747903E-3</v>
      </c>
      <c r="AN462" s="13">
        <f t="shared" si="699"/>
        <v>1.1479689664704373E-2</v>
      </c>
      <c r="AO462" s="13">
        <f t="shared" si="700"/>
        <v>8.409902906207899E-3</v>
      </c>
      <c r="AP462" s="13">
        <f t="shared" si="701"/>
        <v>4.1073390749287522E-3</v>
      </c>
      <c r="AQ462" s="13">
        <f t="shared" si="702"/>
        <v>1.504497239556437E-3</v>
      </c>
      <c r="AR462" s="13">
        <f t="shared" si="703"/>
        <v>1.8326249522368934E-3</v>
      </c>
      <c r="AS462" s="13">
        <f t="shared" si="704"/>
        <v>3.5905218146939795E-3</v>
      </c>
      <c r="AT462" s="13">
        <f t="shared" si="705"/>
        <v>3.5173173010816052E-3</v>
      </c>
      <c r="AU462" s="13">
        <f t="shared" si="706"/>
        <v>2.297070200373722E-3</v>
      </c>
      <c r="AV462" s="13">
        <f t="shared" si="707"/>
        <v>1.1251184611256982E-3</v>
      </c>
      <c r="AW462" s="13">
        <f t="shared" si="708"/>
        <v>3.5154791283540897E-5</v>
      </c>
      <c r="AX462" s="13">
        <f t="shared" si="709"/>
        <v>2.5584211808583322E-3</v>
      </c>
      <c r="AY462" s="13">
        <f t="shared" si="710"/>
        <v>3.7485462329801427E-3</v>
      </c>
      <c r="AZ462" s="13">
        <f t="shared" si="711"/>
        <v>2.7461465230825301E-3</v>
      </c>
      <c r="BA462" s="13">
        <f t="shared" si="712"/>
        <v>1.3411991845245419E-3</v>
      </c>
      <c r="BB462" s="13">
        <f t="shared" si="713"/>
        <v>4.9127438324470939E-4</v>
      </c>
      <c r="BC462" s="13">
        <f t="shared" si="714"/>
        <v>1.43961029751463E-4</v>
      </c>
      <c r="BD462" s="13">
        <f t="shared" si="715"/>
        <v>4.4752074785879602E-4</v>
      </c>
      <c r="BE462" s="13">
        <f t="shared" si="716"/>
        <v>8.7679315167780417E-4</v>
      </c>
      <c r="BF462" s="13">
        <f t="shared" si="717"/>
        <v>8.5891685972921863E-4</v>
      </c>
      <c r="BG462" s="13">
        <f t="shared" si="718"/>
        <v>5.6093668958323789E-4</v>
      </c>
      <c r="BH462" s="13">
        <f t="shared" si="719"/>
        <v>2.7475008159095701E-4</v>
      </c>
      <c r="BI462" s="13">
        <f t="shared" si="720"/>
        <v>1.0765936154445229E-4</v>
      </c>
      <c r="BJ462" s="14">
        <f t="shared" si="721"/>
        <v>0.4879592569758967</v>
      </c>
      <c r="BK462" s="14">
        <f t="shared" si="722"/>
        <v>0.2225853463721871</v>
      </c>
      <c r="BL462" s="14">
        <f t="shared" si="723"/>
        <v>0.27122632601215996</v>
      </c>
      <c r="BM462" s="14">
        <f t="shared" si="724"/>
        <v>0.66007474319532378</v>
      </c>
      <c r="BN462" s="14">
        <f t="shared" si="725"/>
        <v>0.33505627006389616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1.3523000000000001</v>
      </c>
      <c r="F463" s="10">
        <f>VLOOKUP(B463,home!$B$2:$E$405,3,FALSE)</f>
        <v>1.6269</v>
      </c>
      <c r="G463" s="10">
        <f>VLOOKUP(C463,away!$B$2:$E$405,4,FALSE)</f>
        <v>1.3310999999999999</v>
      </c>
      <c r="H463" s="10">
        <f>VLOOKUP(A463,away!$A$2:$E$405,3,FALSE)</f>
        <v>1.1932</v>
      </c>
      <c r="I463" s="10">
        <f>VLOOKUP(C463,away!$B$2:$E$405,3,FALSE)</f>
        <v>0.67049999999999998</v>
      </c>
      <c r="J463" s="10">
        <f>VLOOKUP(B463,home!$B$2:$E$405,4,FALSE)</f>
        <v>0.67049999999999998</v>
      </c>
      <c r="K463" s="12">
        <f t="shared" si="670"/>
        <v>2.9284956996569997</v>
      </c>
      <c r="L463" s="12">
        <f t="shared" si="671"/>
        <v>0.53642722229999995</v>
      </c>
      <c r="M463" s="13">
        <f t="shared" si="672"/>
        <v>3.1275415981288288E-2</v>
      </c>
      <c r="N463" s="13">
        <f t="shared" si="673"/>
        <v>9.1589921206186559E-2</v>
      </c>
      <c r="O463" s="13">
        <f t="shared" si="674"/>
        <v>1.6776984521119507E-2</v>
      </c>
      <c r="P463" s="13">
        <f t="shared" si="675"/>
        <v>4.9131327023310523E-2</v>
      </c>
      <c r="Q463" s="13">
        <f t="shared" si="676"/>
        <v>0.13411034519212039</v>
      </c>
      <c r="R463" s="13">
        <f t="shared" si="677"/>
        <v>4.4998156026171158E-3</v>
      </c>
      <c r="S463" s="13">
        <f t="shared" si="678"/>
        <v>1.9295405187541574E-2</v>
      </c>
      <c r="T463" s="13">
        <f t="shared" si="679"/>
        <v>7.19404399531033E-2</v>
      </c>
      <c r="U463" s="13">
        <f t="shared" si="680"/>
        <v>1.3177690641513695E-2</v>
      </c>
      <c r="V463" s="13">
        <f t="shared" si="681"/>
        <v>3.3679589776895195E-3</v>
      </c>
      <c r="W463" s="13">
        <f t="shared" si="682"/>
        <v>0.13091385639154682</v>
      </c>
      <c r="X463" s="13">
        <f t="shared" si="683"/>
        <v>7.0225756344698548E-2</v>
      </c>
      <c r="Y463" s="13">
        <f t="shared" si="684"/>
        <v>1.8835503704951621E-2</v>
      </c>
      <c r="Z463" s="13">
        <f t="shared" si="685"/>
        <v>8.0460786152470015E-4</v>
      </c>
      <c r="AA463" s="13">
        <f t="shared" si="686"/>
        <v>2.356290662385299E-3</v>
      </c>
      <c r="AB463" s="13">
        <f t="shared" si="687"/>
        <v>3.450193535968646E-3</v>
      </c>
      <c r="AC463" s="13">
        <f t="shared" si="688"/>
        <v>3.3067564559524653E-4</v>
      </c>
      <c r="AD463" s="13">
        <f t="shared" si="689"/>
        <v>9.5845166367039727E-2</v>
      </c>
      <c r="AE463" s="13">
        <f t="shared" si="690"/>
        <v>5.1413956365152495E-2</v>
      </c>
      <c r="AF463" s="13">
        <f t="shared" si="691"/>
        <v>1.3789922900206079E-2</v>
      </c>
      <c r="AG463" s="13">
        <f t="shared" si="692"/>
        <v>2.4657633456962361E-3</v>
      </c>
      <c r="AH463" s="13">
        <f t="shared" si="693"/>
        <v>1.0790339004960945E-4</v>
      </c>
      <c r="AI463" s="13">
        <f t="shared" si="694"/>
        <v>3.1599461373869316E-4</v>
      </c>
      <c r="AJ463" s="13">
        <f t="shared" si="695"/>
        <v>4.6269443372426883E-4</v>
      </c>
      <c r="AK463" s="13">
        <f t="shared" si="696"/>
        <v>4.5166621980558403E-4</v>
      </c>
      <c r="AL463" s="13">
        <f t="shared" si="697"/>
        <v>2.0778663077868573E-5</v>
      </c>
      <c r="AM463" s="13">
        <f t="shared" si="698"/>
        <v>5.6136431507757101E-2</v>
      </c>
      <c r="AN463" s="13">
        <f t="shared" si="699"/>
        <v>3.0113110023540338E-2</v>
      </c>
      <c r="AO463" s="13">
        <f t="shared" si="700"/>
        <v>8.0767459823710159E-3</v>
      </c>
      <c r="AP463" s="13">
        <f t="shared" si="701"/>
        <v>1.4441954708486564E-3</v>
      </c>
      <c r="AQ463" s="13">
        <f t="shared" si="702"/>
        <v>1.9367644122139627E-4</v>
      </c>
      <c r="AR463" s="13">
        <f t="shared" si="703"/>
        <v>1.1576463160213094E-5</v>
      </c>
      <c r="AS463" s="13">
        <f t="shared" si="704"/>
        <v>3.3901622581921726E-5</v>
      </c>
      <c r="AT463" s="13">
        <f t="shared" si="705"/>
        <v>4.9640377971276211E-5</v>
      </c>
      <c r="AU463" s="13">
        <f t="shared" si="706"/>
        <v>4.8457211139410148E-5</v>
      </c>
      <c r="AV463" s="13">
        <f t="shared" si="707"/>
        <v>3.5476683609783476E-5</v>
      </c>
      <c r="AW463" s="13">
        <f t="shared" si="708"/>
        <v>9.0671437289482347E-7</v>
      </c>
      <c r="AX463" s="13">
        <f t="shared" si="709"/>
        <v>2.7399216377426049E-2</v>
      </c>
      <c r="AY463" s="13">
        <f t="shared" si="710"/>
        <v>1.4697685534539323E-2</v>
      </c>
      <c r="AZ463" s="13">
        <f t="shared" si="711"/>
        <v>3.9421193127659095E-3</v>
      </c>
      <c r="BA463" s="13">
        <f t="shared" si="712"/>
        <v>7.0488670430740065E-4</v>
      </c>
      <c r="BB463" s="13">
        <f t="shared" si="713"/>
        <v>9.4530104206955068E-5</v>
      </c>
      <c r="BC463" s="13">
        <f t="shared" si="714"/>
        <v>1.0141704244693293E-5</v>
      </c>
      <c r="BD463" s="13">
        <f t="shared" si="715"/>
        <v>1.0349883295152312E-6</v>
      </c>
      <c r="BE463" s="13">
        <f t="shared" si="716"/>
        <v>3.0309588721805368E-6</v>
      </c>
      <c r="BF463" s="13">
        <f t="shared" si="717"/>
        <v>4.438075011508966E-6</v>
      </c>
      <c r="BG463" s="13">
        <f t="shared" si="718"/>
        <v>4.3322945286530663E-6</v>
      </c>
      <c r="BH463" s="13">
        <f t="shared" si="719"/>
        <v>3.171776474202013E-6</v>
      </c>
      <c r="BI463" s="13">
        <f t="shared" si="720"/>
        <v>1.8577067529947671E-6</v>
      </c>
      <c r="BJ463" s="14">
        <f t="shared" si="721"/>
        <v>0.82394337093393044</v>
      </c>
      <c r="BK463" s="14">
        <f t="shared" si="722"/>
        <v>0.11811924701304233</v>
      </c>
      <c r="BL463" s="14">
        <f t="shared" si="723"/>
        <v>4.1796151779354078E-2</v>
      </c>
      <c r="BM463" s="14">
        <f t="shared" si="724"/>
        <v>0.64258278924104295</v>
      </c>
      <c r="BN463" s="14">
        <f t="shared" si="725"/>
        <v>0.32738380952664242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1.5163</v>
      </c>
      <c r="F464" s="10">
        <f>VLOOKUP(B464,home!$B$2:$E$405,3,FALSE)</f>
        <v>0.77939999999999998</v>
      </c>
      <c r="G464" s="10">
        <f>VLOOKUP(C464,away!$B$2:$E$405,4,FALSE)</f>
        <v>0.77939999999999998</v>
      </c>
      <c r="H464" s="10">
        <f>VLOOKUP(A464,away!$A$2:$E$405,3,FALSE)</f>
        <v>1.0435000000000001</v>
      </c>
      <c r="I464" s="10">
        <f>VLOOKUP(C464,away!$B$2:$E$405,3,FALSE)</f>
        <v>0.95830000000000004</v>
      </c>
      <c r="J464" s="10">
        <f>VLOOKUP(B464,home!$B$2:$E$405,4,FALSE)</f>
        <v>1.0454000000000001</v>
      </c>
      <c r="K464" s="12">
        <f t="shared" si="670"/>
        <v>0.92109820906799988</v>
      </c>
      <c r="L464" s="12">
        <f t="shared" si="671"/>
        <v>1.0453854166700003</v>
      </c>
      <c r="M464" s="13">
        <f t="shared" si="672"/>
        <v>0.13994810191058191</v>
      </c>
      <c r="N464" s="13">
        <f t="shared" si="673"/>
        <v>0.12890594603230293</v>
      </c>
      <c r="O464" s="13">
        <f t="shared" si="674"/>
        <v>0.14629970482796933</v>
      </c>
      <c r="P464" s="13">
        <f t="shared" si="675"/>
        <v>0.13475639610421958</v>
      </c>
      <c r="Q464" s="13">
        <f t="shared" si="676"/>
        <v>5.9367518014285234E-2</v>
      </c>
      <c r="R464" s="13">
        <f t="shared" si="677"/>
        <v>7.6469788945142378E-2</v>
      </c>
      <c r="S464" s="13">
        <f t="shared" si="678"/>
        <v>3.2439322225677573E-2</v>
      </c>
      <c r="T464" s="13">
        <f t="shared" si="679"/>
        <v>6.2061937556027319E-2</v>
      </c>
      <c r="U464" s="13">
        <f t="shared" si="680"/>
        <v>7.0436185645178576E-2</v>
      </c>
      <c r="V464" s="13">
        <f t="shared" si="681"/>
        <v>3.4706565390368598E-3</v>
      </c>
      <c r="W464" s="13">
        <f t="shared" si="682"/>
        <v>1.8227771506590121E-2</v>
      </c>
      <c r="X464" s="13">
        <f t="shared" si="683"/>
        <v>1.9055046511382272E-2</v>
      </c>
      <c r="Y464" s="13">
        <f t="shared" si="684"/>
        <v>9.9599338684837942E-3</v>
      </c>
      <c r="Z464" s="13">
        <f t="shared" si="685"/>
        <v>2.6646800726361549E-2</v>
      </c>
      <c r="AA464" s="13">
        <f t="shared" si="686"/>
        <v>2.4544320426443503E-2</v>
      </c>
      <c r="AB464" s="13">
        <f t="shared" si="687"/>
        <v>1.1303864793794118E-2</v>
      </c>
      <c r="AC464" s="13">
        <f t="shared" si="688"/>
        <v>2.0886902043113165E-4</v>
      </c>
      <c r="AD464" s="13">
        <f t="shared" si="689"/>
        <v>4.1973919225052189E-3</v>
      </c>
      <c r="AE464" s="13">
        <f t="shared" si="690"/>
        <v>4.3878923038354117E-3</v>
      </c>
      <c r="AF464" s="13">
        <f t="shared" si="691"/>
        <v>2.293519312174034E-3</v>
      </c>
      <c r="AG464" s="13">
        <f t="shared" si="692"/>
        <v>7.9920388059924843E-4</v>
      </c>
      <c r="AH464" s="13">
        <f t="shared" si="693"/>
        <v>6.9640442200624847E-3</v>
      </c>
      <c r="AI464" s="13">
        <f t="shared" si="694"/>
        <v>6.4145686589699106E-3</v>
      </c>
      <c r="AJ464" s="13">
        <f t="shared" si="695"/>
        <v>2.954223851860453E-3</v>
      </c>
      <c r="AK464" s="13">
        <f t="shared" si="696"/>
        <v>9.0704343304487726E-4</v>
      </c>
      <c r="AL464" s="13">
        <f t="shared" si="697"/>
        <v>8.0448212063931356E-6</v>
      </c>
      <c r="AM464" s="13">
        <f t="shared" si="698"/>
        <v>7.7324203651520952E-4</v>
      </c>
      <c r="AN464" s="13">
        <f t="shared" si="699"/>
        <v>8.0833594852921186E-4</v>
      </c>
      <c r="AO464" s="13">
        <f t="shared" si="700"/>
        <v>4.2251130618127492E-4</v>
      </c>
      <c r="AP464" s="13">
        <f t="shared" si="701"/>
        <v>1.4722905262003273E-4</v>
      </c>
      <c r="AQ464" s="13">
        <f t="shared" si="702"/>
        <v>3.8477776129780586E-5</v>
      </c>
      <c r="AR464" s="13">
        <f t="shared" si="703"/>
        <v>1.4560220537396659E-3</v>
      </c>
      <c r="AS464" s="13">
        <f t="shared" si="704"/>
        <v>1.3411393060631174E-3</v>
      </c>
      <c r="AT464" s="13">
        <f t="shared" si="705"/>
        <v>6.1766050646271868E-4</v>
      </c>
      <c r="AU464" s="13">
        <f t="shared" si="706"/>
        <v>1.8964199543828136E-4</v>
      </c>
      <c r="AV464" s="13">
        <f t="shared" si="707"/>
        <v>4.3669725590570685E-5</v>
      </c>
      <c r="AW464" s="13">
        <f t="shared" si="708"/>
        <v>2.1517720939966025E-7</v>
      </c>
      <c r="AX464" s="13">
        <f t="shared" si="709"/>
        <v>1.1870530916837536E-4</v>
      </c>
      <c r="AY464" s="13">
        <f t="shared" si="710"/>
        <v>1.2409279908592329E-4</v>
      </c>
      <c r="AZ464" s="13">
        <f t="shared" si="711"/>
        <v>6.4862401239092261E-5</v>
      </c>
      <c r="BA464" s="13">
        <f t="shared" si="712"/>
        <v>2.2602069448515069E-5</v>
      </c>
      <c r="BB464" s="13">
        <f t="shared" si="713"/>
        <v>5.9069684470100525E-6</v>
      </c>
      <c r="BC464" s="13">
        <f t="shared" si="714"/>
        <v>1.2350117342468301E-6</v>
      </c>
      <c r="BD464" s="13">
        <f t="shared" si="715"/>
        <v>2.536840368882249E-4</v>
      </c>
      <c r="BE464" s="13">
        <f t="shared" si="716"/>
        <v>2.336679120468844E-4</v>
      </c>
      <c r="BF464" s="13">
        <f t="shared" si="717"/>
        <v>1.0761554765152205E-4</v>
      </c>
      <c r="BG464" s="13">
        <f t="shared" si="718"/>
        <v>3.3041496069896326E-5</v>
      </c>
      <c r="BH464" s="13">
        <f t="shared" si="719"/>
        <v>7.6086157137272142E-6</v>
      </c>
      <c r="BI464" s="13">
        <f t="shared" si="720"/>
        <v>1.4016564614801563E-6</v>
      </c>
      <c r="BJ464" s="14">
        <f t="shared" si="721"/>
        <v>0.31178336158728426</v>
      </c>
      <c r="BK464" s="14">
        <f t="shared" si="722"/>
        <v>0.31095548342023938</v>
      </c>
      <c r="BL464" s="14">
        <f t="shared" si="723"/>
        <v>0.35057889765459177</v>
      </c>
      <c r="BM464" s="14">
        <f t="shared" si="724"/>
        <v>0.31409320993209905</v>
      </c>
      <c r="BN464" s="14">
        <f t="shared" si="725"/>
        <v>0.68574745583450125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1.5163</v>
      </c>
      <c r="F465" s="10">
        <f>VLOOKUP(B465,home!$B$2:$E$405,3,FALSE)</f>
        <v>0.65949999999999998</v>
      </c>
      <c r="G465" s="10">
        <f>VLOOKUP(C465,away!$B$2:$E$405,4,FALSE)</f>
        <v>1.6488</v>
      </c>
      <c r="H465" s="10">
        <f>VLOOKUP(A465,away!$A$2:$E$405,3,FALSE)</f>
        <v>1.0435000000000001</v>
      </c>
      <c r="I465" s="10">
        <f>VLOOKUP(C465,away!$B$2:$E$405,3,FALSE)</f>
        <v>0.55900000000000005</v>
      </c>
      <c r="J465" s="10">
        <f>VLOOKUP(B465,home!$B$2:$E$405,4,FALSE)</f>
        <v>1.0454000000000001</v>
      </c>
      <c r="K465" s="12">
        <f t="shared" si="670"/>
        <v>1.64879975268</v>
      </c>
      <c r="L465" s="12">
        <f t="shared" si="671"/>
        <v>0.60979906910000015</v>
      </c>
      <c r="M465" s="13">
        <f t="shared" si="672"/>
        <v>0.10449680086478456</v>
      </c>
      <c r="N465" s="13">
        <f t="shared" si="673"/>
        <v>0.17229429942170801</v>
      </c>
      <c r="O465" s="13">
        <f t="shared" si="674"/>
        <v>6.3722051891273723E-2</v>
      </c>
      <c r="P465" s="13">
        <f t="shared" si="675"/>
        <v>0.10506490339859424</v>
      </c>
      <c r="Q465" s="13">
        <f t="shared" si="676"/>
        <v>0.14203939913734304</v>
      </c>
      <c r="R465" s="13">
        <f t="shared" si="677"/>
        <v>1.9428823962220308E-2</v>
      </c>
      <c r="S465" s="13">
        <f t="shared" si="678"/>
        <v>2.640902361317159E-2</v>
      </c>
      <c r="T465" s="13">
        <f t="shared" si="679"/>
        <v>8.6615493369475161E-2</v>
      </c>
      <c r="U465" s="13">
        <f t="shared" si="680"/>
        <v>3.2034240143772104E-2</v>
      </c>
      <c r="V465" s="13">
        <f t="shared" si="681"/>
        <v>2.9502886338324771E-3</v>
      </c>
      <c r="W465" s="13">
        <f t="shared" si="682"/>
        <v>7.8064842056155659E-2</v>
      </c>
      <c r="X465" s="13">
        <f t="shared" si="683"/>
        <v>4.7603868015282269E-2</v>
      </c>
      <c r="Y465" s="13">
        <f t="shared" si="684"/>
        <v>1.4514397200639198E-2</v>
      </c>
      <c r="Z465" s="13">
        <f t="shared" si="685"/>
        <v>3.9492262552899074E-3</v>
      </c>
      <c r="AA465" s="13">
        <f t="shared" si="686"/>
        <v>6.511483272999362E-3</v>
      </c>
      <c r="AB465" s="13">
        <f t="shared" si="687"/>
        <v>5.3680660050506529E-3</v>
      </c>
      <c r="AC465" s="13">
        <f t="shared" si="688"/>
        <v>1.8539550238999238E-4</v>
      </c>
      <c r="AD465" s="13">
        <f t="shared" si="689"/>
        <v>3.217832306879817E-2</v>
      </c>
      <c r="AE465" s="13">
        <f t="shared" si="690"/>
        <v>1.9622311452552183E-2</v>
      </c>
      <c r="AF465" s="13">
        <f t="shared" si="691"/>
        <v>5.9828336286782968E-3</v>
      </c>
      <c r="AG465" s="13">
        <f t="shared" si="692"/>
        <v>1.2161087924494004E-3</v>
      </c>
      <c r="AH465" s="13">
        <f t="shared" si="693"/>
        <v>6.0205862353526611E-4</v>
      </c>
      <c r="AI465" s="13">
        <f t="shared" si="694"/>
        <v>9.9267410958380799E-4</v>
      </c>
      <c r="AJ465" s="13">
        <f t="shared" si="695"/>
        <v>8.1836041318681112E-4</v>
      </c>
      <c r="AK465" s="13">
        <f t="shared" si="696"/>
        <v>4.4977081562183884E-4</v>
      </c>
      <c r="AL465" s="13">
        <f t="shared" si="697"/>
        <v>7.4561366043513686E-6</v>
      </c>
      <c r="AM465" s="13">
        <f t="shared" si="698"/>
        <v>1.0611122223498309E-2</v>
      </c>
      <c r="AN465" s="13">
        <f t="shared" si="699"/>
        <v>6.4706524539955932E-3</v>
      </c>
      <c r="AO465" s="13">
        <f t="shared" si="700"/>
        <v>1.972898921458072E-3</v>
      </c>
      <c r="AP465" s="13">
        <f t="shared" si="701"/>
        <v>4.0102397524450887E-4</v>
      </c>
      <c r="AQ465" s="13">
        <f t="shared" si="702"/>
        <v>6.1136011697720746E-5</v>
      </c>
      <c r="AR465" s="13">
        <f t="shared" si="703"/>
        <v>7.342695763508657E-5</v>
      </c>
      <c r="AS465" s="13">
        <f t="shared" si="704"/>
        <v>1.2106634958877558E-4</v>
      </c>
      <c r="AT465" s="13">
        <f t="shared" si="705"/>
        <v>9.980708362992181E-5</v>
      </c>
      <c r="AU465" s="13">
        <f t="shared" si="706"/>
        <v>5.4853964934909046E-5</v>
      </c>
      <c r="AV465" s="13">
        <f t="shared" si="707"/>
        <v>2.2610800954548849E-5</v>
      </c>
      <c r="AW465" s="13">
        <f t="shared" si="708"/>
        <v>2.0824089711090889E-7</v>
      </c>
      <c r="AX465" s="13">
        <f t="shared" si="709"/>
        <v>2.9159359496268773E-3</v>
      </c>
      <c r="AY465" s="13">
        <f t="shared" si="710"/>
        <v>1.7781350276376948E-3</v>
      </c>
      <c r="AZ465" s="13">
        <f t="shared" si="711"/>
        <v>5.4215254229378459E-4</v>
      </c>
      <c r="BA465" s="13">
        <f t="shared" si="712"/>
        <v>1.1020137186698277E-4</v>
      </c>
      <c r="BB465" s="13">
        <f t="shared" si="713"/>
        <v>1.6800173494507259E-5</v>
      </c>
      <c r="BC465" s="13">
        <f t="shared" si="714"/>
        <v>2.048946031533805E-6</v>
      </c>
      <c r="BD465" s="13">
        <f t="shared" si="715"/>
        <v>7.4626150687868203E-6</v>
      </c>
      <c r="BE465" s="13">
        <f t="shared" si="716"/>
        <v>1.2304357879761751E-5</v>
      </c>
      <c r="BF465" s="13">
        <f t="shared" si="717"/>
        <v>1.0143711114518693E-5</v>
      </c>
      <c r="BG465" s="13">
        <f t="shared" si="718"/>
        <v>5.5749827922919285E-6</v>
      </c>
      <c r="BH465" s="13">
        <f t="shared" si="719"/>
        <v>2.2980075622815461E-6</v>
      </c>
      <c r="BI465" s="13">
        <f t="shared" si="720"/>
        <v>7.5779086006931647E-7</v>
      </c>
      <c r="BJ465" s="14">
        <f t="shared" si="721"/>
        <v>0.62501398373992711</v>
      </c>
      <c r="BK465" s="14">
        <f t="shared" si="722"/>
        <v>0.24089200317701492</v>
      </c>
      <c r="BL465" s="14">
        <f t="shared" si="723"/>
        <v>0.13033783585926484</v>
      </c>
      <c r="BM465" s="14">
        <f t="shared" si="724"/>
        <v>0.39136884356883206</v>
      </c>
      <c r="BN465" s="14">
        <f t="shared" si="725"/>
        <v>0.60704627867592398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1.6234</v>
      </c>
      <c r="F466" s="10">
        <f>VLOOKUP(B466,home!$B$2:$E$405,3,FALSE)</f>
        <v>1.3552</v>
      </c>
      <c r="G466" s="10">
        <f>VLOOKUP(C466,away!$B$2:$E$405,4,FALSE)</f>
        <v>1.232</v>
      </c>
      <c r="H466" s="10">
        <f>VLOOKUP(A466,away!$A$2:$E$405,3,FALSE)</f>
        <v>1.1247</v>
      </c>
      <c r="I466" s="10">
        <f>VLOOKUP(C466,away!$B$2:$E$405,3,FALSE)</f>
        <v>1.2447999999999999</v>
      </c>
      <c r="J466" s="10">
        <f>VLOOKUP(B466,home!$B$2:$E$405,4,FALSE)</f>
        <v>0.94840000000000002</v>
      </c>
      <c r="K466" s="12">
        <f t="shared" si="670"/>
        <v>2.7104390297599998</v>
      </c>
      <c r="L466" s="12">
        <f t="shared" si="671"/>
        <v>1.327785189504</v>
      </c>
      <c r="M466" s="13">
        <f t="shared" si="672"/>
        <v>1.762874943048251E-2</v>
      </c>
      <c r="N466" s="13">
        <f t="shared" si="673"/>
        <v>4.7781650502239169E-2</v>
      </c>
      <c r="O466" s="13">
        <f t="shared" si="674"/>
        <v>2.3407192403271757E-2</v>
      </c>
      <c r="P466" s="13">
        <f t="shared" si="675"/>
        <v>6.344376786692954E-2</v>
      </c>
      <c r="Q466" s="13">
        <f t="shared" si="676"/>
        <v>6.4754625213810285E-2</v>
      </c>
      <c r="R466" s="13">
        <f t="shared" si="677"/>
        <v>1.5539861700467389E-2</v>
      </c>
      <c r="S466" s="13">
        <f t="shared" si="678"/>
        <v>5.7081639526183219E-2</v>
      </c>
      <c r="T466" s="13">
        <f t="shared" si="679"/>
        <v>8.59802323107796E-2</v>
      </c>
      <c r="U466" s="13">
        <f t="shared" si="680"/>
        <v>4.211984767001941E-2</v>
      </c>
      <c r="V466" s="13">
        <f t="shared" si="681"/>
        <v>2.2825557396354786E-2</v>
      </c>
      <c r="W466" s="13">
        <f t="shared" si="682"/>
        <v>5.8504487845664123E-2</v>
      </c>
      <c r="X466" s="13">
        <f t="shared" si="683"/>
        <v>7.7681392480989611E-2</v>
      </c>
      <c r="Y466" s="13">
        <f t="shared" si="684"/>
        <v>5.1572101218152699E-2</v>
      </c>
      <c r="Z466" s="13">
        <f t="shared" si="685"/>
        <v>6.8778660709403489E-3</v>
      </c>
      <c r="AA466" s="13">
        <f t="shared" si="686"/>
        <v>1.8642036640138783E-2</v>
      </c>
      <c r="AB466" s="13">
        <f t="shared" si="687"/>
        <v>2.5264051851824069E-2</v>
      </c>
      <c r="AC466" s="13">
        <f t="shared" si="688"/>
        <v>5.1341537675368915E-3</v>
      </c>
      <c r="AD466" s="13">
        <f t="shared" si="689"/>
        <v>3.9643211818251894E-2</v>
      </c>
      <c r="AE466" s="13">
        <f t="shared" si="690"/>
        <v>5.2637669516644808E-2</v>
      </c>
      <c r="AF466" s="13">
        <f t="shared" si="691"/>
        <v>3.4945758997103574E-2</v>
      </c>
      <c r="AG466" s="13">
        <f t="shared" si="692"/>
        <v>1.5466820410776762E-2</v>
      </c>
      <c r="AH466" s="13">
        <f t="shared" si="693"/>
        <v>2.2830821760966668E-3</v>
      </c>
      <c r="AI466" s="13">
        <f t="shared" si="694"/>
        <v>6.1881550382417985E-3</v>
      </c>
      <c r="AJ466" s="13">
        <f t="shared" si="695"/>
        <v>8.3863084689282802E-3</v>
      </c>
      <c r="AK466" s="13">
        <f t="shared" si="696"/>
        <v>7.5768592632633452E-3</v>
      </c>
      <c r="AL466" s="13">
        <f t="shared" si="697"/>
        <v>7.3908829688735644E-4</v>
      </c>
      <c r="AM466" s="13">
        <f t="shared" si="698"/>
        <v>2.1490101715446564E-2</v>
      </c>
      <c r="AN466" s="13">
        <f t="shared" si="699"/>
        <v>2.8534238778704455E-2</v>
      </c>
      <c r="AO466" s="13">
        <f t="shared" si="700"/>
        <v>1.894366982206724E-2</v>
      </c>
      <c r="AP466" s="13">
        <f t="shared" si="701"/>
        <v>8.3843747415315861E-3</v>
      </c>
      <c r="AQ466" s="13">
        <f t="shared" si="702"/>
        <v>2.7831621512642685E-3</v>
      </c>
      <c r="AR466" s="13">
        <f t="shared" si="703"/>
        <v>6.0628853996834268E-4</v>
      </c>
      <c r="AS466" s="13">
        <f t="shared" si="704"/>
        <v>1.6433081220264018E-3</v>
      </c>
      <c r="AT466" s="13">
        <f t="shared" si="705"/>
        <v>2.2270432359309845E-3</v>
      </c>
      <c r="AU466" s="13">
        <f t="shared" si="706"/>
        <v>2.012088302543449E-3</v>
      </c>
      <c r="AV466" s="13">
        <f t="shared" si="707"/>
        <v>1.3634106666343278E-3</v>
      </c>
      <c r="AW466" s="13">
        <f t="shared" si="708"/>
        <v>7.3885852270580784E-5</v>
      </c>
      <c r="AX466" s="13">
        <f t="shared" si="709"/>
        <v>9.7079350738431096E-3</v>
      </c>
      <c r="AY466" s="13">
        <f t="shared" si="710"/>
        <v>1.2890052411715305E-2</v>
      </c>
      <c r="AZ466" s="13">
        <f t="shared" si="711"/>
        <v>8.5576103421029486E-3</v>
      </c>
      <c r="BA466" s="13">
        <f t="shared" si="712"/>
        <v>3.7875560899301849E-3</v>
      </c>
      <c r="BB466" s="13">
        <f t="shared" si="713"/>
        <v>1.2572652201562455E-3</v>
      </c>
      <c r="BC466" s="13">
        <f t="shared" si="714"/>
        <v>3.3387562772038931E-4</v>
      </c>
      <c r="BD466" s="13">
        <f t="shared" si="715"/>
        <v>1.3417015732266173E-4</v>
      </c>
      <c r="BE466" s="13">
        <f t="shared" si="716"/>
        <v>3.6366003103638182E-4</v>
      </c>
      <c r="BF466" s="13">
        <f t="shared" si="717"/>
        <v>4.928391708423713E-4</v>
      </c>
      <c r="BG466" s="13">
        <f t="shared" si="718"/>
        <v>4.4527017468190647E-4</v>
      </c>
      <c r="BH466" s="13">
        <f t="shared" si="719"/>
        <v>3.0171941506147303E-4</v>
      </c>
      <c r="BI466" s="13">
        <f t="shared" si="720"/>
        <v>1.6355841572379475E-4</v>
      </c>
      <c r="BJ466" s="14">
        <f t="shared" si="721"/>
        <v>0.64563779228889462</v>
      </c>
      <c r="BK466" s="14">
        <f t="shared" si="722"/>
        <v>0.17974300869608961</v>
      </c>
      <c r="BL466" s="14">
        <f t="shared" si="723"/>
        <v>0.15916075144402358</v>
      </c>
      <c r="BM466" s="14">
        <f t="shared" si="724"/>
        <v>0.74604740482330301</v>
      </c>
      <c r="BN466" s="14">
        <f t="shared" si="725"/>
        <v>0.23255584711720065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1.6234</v>
      </c>
      <c r="F467" s="10">
        <f>VLOOKUP(B467,home!$B$2:$E$405,3,FALSE)</f>
        <v>1.232</v>
      </c>
      <c r="G467" s="10">
        <f>VLOOKUP(C467,away!$B$2:$E$405,4,FALSE)</f>
        <v>0.57199999999999995</v>
      </c>
      <c r="H467" s="10">
        <f>VLOOKUP(A467,away!$A$2:$E$405,3,FALSE)</f>
        <v>1.1247</v>
      </c>
      <c r="I467" s="10">
        <f>VLOOKUP(C467,away!$B$2:$E$405,3,FALSE)</f>
        <v>1.4607000000000001</v>
      </c>
      <c r="J467" s="10">
        <f>VLOOKUP(B467,home!$B$2:$E$405,4,FALSE)</f>
        <v>1.2067000000000001</v>
      </c>
      <c r="K467" s="12">
        <f t="shared" si="670"/>
        <v>1.1440164735999998</v>
      </c>
      <c r="L467" s="12">
        <f t="shared" si="671"/>
        <v>1.9824262382430005</v>
      </c>
      <c r="M467" s="13">
        <f t="shared" si="672"/>
        <v>4.3873590992492571E-2</v>
      </c>
      <c r="N467" s="13">
        <f t="shared" si="673"/>
        <v>5.019211085140008E-2</v>
      </c>
      <c r="O467" s="13">
        <f t="shared" si="674"/>
        <v>8.6976157949459024E-2</v>
      </c>
      <c r="P467" s="13">
        <f t="shared" si="675"/>
        <v>9.9502157504616717E-2</v>
      </c>
      <c r="Q467" s="13">
        <f t="shared" si="676"/>
        <v>2.87103008293795E-2</v>
      </c>
      <c r="R467" s="13">
        <f t="shared" si="677"/>
        <v>8.6211908810287563E-2</v>
      </c>
      <c r="S467" s="13">
        <f t="shared" si="678"/>
        <v>5.6415939088321432E-2</v>
      </c>
      <c r="T467" s="13">
        <f t="shared" si="679"/>
        <v>5.6916053672011684E-2</v>
      </c>
      <c r="U467" s="13">
        <f t="shared" si="680"/>
        <v>9.862784389946995E-2</v>
      </c>
      <c r="V467" s="13">
        <f t="shared" si="681"/>
        <v>1.4216367041843717E-2</v>
      </c>
      <c r="W467" s="13">
        <f t="shared" si="682"/>
        <v>1.0948352370273962E-2</v>
      </c>
      <c r="X467" s="13">
        <f t="shared" si="683"/>
        <v>2.1704301004361045E-2</v>
      </c>
      <c r="Y467" s="13">
        <f t="shared" si="684"/>
        <v>2.1513587896884626E-2</v>
      </c>
      <c r="Z467" s="13">
        <f t="shared" si="685"/>
        <v>5.6969583358175681E-2</v>
      </c>
      <c r="AA467" s="13">
        <f t="shared" si="686"/>
        <v>6.5174141855881385E-2</v>
      </c>
      <c r="AB467" s="13">
        <f t="shared" si="687"/>
        <v>3.7280145967935788E-2</v>
      </c>
      <c r="AC467" s="13">
        <f t="shared" si="688"/>
        <v>2.0151062982042924E-3</v>
      </c>
      <c r="AD467" s="13">
        <f t="shared" si="689"/>
        <v>3.1312738675927528E-3</v>
      </c>
      <c r="AE467" s="13">
        <f t="shared" si="690"/>
        <v>6.2075194742405105E-3</v>
      </c>
      <c r="AF467" s="13">
        <f t="shared" si="691"/>
        <v>6.1529747400693941E-3</v>
      </c>
      <c r="AG467" s="13">
        <f t="shared" si="692"/>
        <v>4.0659395226533253E-3</v>
      </c>
      <c r="AH467" s="13">
        <f t="shared" si="693"/>
        <v>2.8234499207754803E-2</v>
      </c>
      <c r="AI467" s="13">
        <f t="shared" si="694"/>
        <v>3.2300732217517641E-2</v>
      </c>
      <c r="AJ467" s="13">
        <f t="shared" si="695"/>
        <v>1.8476284883091217E-2</v>
      </c>
      <c r="AK467" s="13">
        <f t="shared" si="696"/>
        <v>7.0457247590610004E-3</v>
      </c>
      <c r="AL467" s="13">
        <f t="shared" si="697"/>
        <v>1.8280466197241835E-4</v>
      </c>
      <c r="AM467" s="13">
        <f t="shared" si="698"/>
        <v>7.1644577757585854E-4</v>
      </c>
      <c r="AN467" s="13">
        <f t="shared" si="699"/>
        <v>1.4203009077447904E-3</v>
      </c>
      <c r="AO467" s="13">
        <f t="shared" si="700"/>
        <v>1.4078208928568123E-3</v>
      </c>
      <c r="AP467" s="13">
        <f t="shared" si="701"/>
        <v>9.303003589153445E-4</v>
      </c>
      <c r="AQ467" s="13">
        <f t="shared" si="702"/>
        <v>4.6106296024016471E-4</v>
      </c>
      <c r="AR467" s="13">
        <f t="shared" si="703"/>
        <v>1.1194562410620865E-2</v>
      </c>
      <c r="AS467" s="13">
        <f t="shared" si="704"/>
        <v>1.2806763812493597E-2</v>
      </c>
      <c r="AT467" s="13">
        <f t="shared" si="705"/>
        <v>7.3255743874985069E-3</v>
      </c>
      <c r="AU467" s="13">
        <f t="shared" si="706"/>
        <v>2.7935259259601738E-3</v>
      </c>
      <c r="AV467" s="13">
        <f t="shared" si="707"/>
        <v>7.9895991968178268E-4</v>
      </c>
      <c r="AW467" s="13">
        <f t="shared" si="708"/>
        <v>1.1516329487538598E-5</v>
      </c>
      <c r="AX467" s="13">
        <f t="shared" si="709"/>
        <v>1.3660429533132393E-4</v>
      </c>
      <c r="AY467" s="13">
        <f t="shared" si="710"/>
        <v>2.7080793932151231E-4</v>
      </c>
      <c r="AZ467" s="13">
        <f t="shared" si="711"/>
        <v>2.6842838221774224E-4</v>
      </c>
      <c r="BA467" s="13">
        <f t="shared" si="712"/>
        <v>1.7737982266585774E-4</v>
      </c>
      <c r="BB467" s="13">
        <f t="shared" si="713"/>
        <v>8.7910603646921691E-5</v>
      </c>
      <c r="BC467" s="13">
        <f t="shared" si="714"/>
        <v>3.4855257457887668E-5</v>
      </c>
      <c r="BD467" s="13">
        <f t="shared" si="715"/>
        <v>3.6987323747439383E-3</v>
      </c>
      <c r="BE467" s="13">
        <f t="shared" si="716"/>
        <v>4.2314107681447142E-3</v>
      </c>
      <c r="BF467" s="13">
        <f t="shared" si="717"/>
        <v>2.4204018126629911E-3</v>
      </c>
      <c r="BG467" s="13">
        <f t="shared" si="718"/>
        <v>9.2299318213925419E-4</v>
      </c>
      <c r="BH467" s="13">
        <f t="shared" si="719"/>
        <v>2.6397985134694787E-4</v>
      </c>
      <c r="BI467" s="13">
        <f t="shared" si="720"/>
        <v>6.0399459727877466E-5</v>
      </c>
      <c r="BJ467" s="14">
        <f t="shared" si="721"/>
        <v>0.21545433142684114</v>
      </c>
      <c r="BK467" s="14">
        <f t="shared" si="722"/>
        <v>0.21647677352677269</v>
      </c>
      <c r="BL467" s="14">
        <f t="shared" si="723"/>
        <v>0.50684474345547903</v>
      </c>
      <c r="BM467" s="14">
        <f t="shared" si="724"/>
        <v>0.60001991321979919</v>
      </c>
      <c r="BN467" s="14">
        <f t="shared" si="725"/>
        <v>0.39546622693763545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1.2644</v>
      </c>
      <c r="F468" s="10">
        <f>VLOOKUP(B468,home!$B$2:$E$405,3,FALSE)</f>
        <v>1.5818000000000001</v>
      </c>
      <c r="G468" s="10">
        <f>VLOOKUP(C468,away!$B$2:$E$405,4,FALSE)</f>
        <v>1.1297999999999999</v>
      </c>
      <c r="H468" s="10">
        <f>VLOOKUP(A468,away!$A$2:$E$405,3,FALSE)</f>
        <v>0.96630000000000005</v>
      </c>
      <c r="I468" s="10">
        <f>VLOOKUP(C468,away!$B$2:$E$405,3,FALSE)</f>
        <v>0.88700000000000001</v>
      </c>
      <c r="J468" s="10">
        <f>VLOOKUP(B468,home!$B$2:$E$405,4,FALSE)</f>
        <v>1.0348999999999999</v>
      </c>
      <c r="K468" s="12">
        <f t="shared" si="670"/>
        <v>2.259631544016</v>
      </c>
      <c r="L468" s="12">
        <f t="shared" si="671"/>
        <v>0.88702117269000003</v>
      </c>
      <c r="M468" s="13">
        <f t="shared" si="672"/>
        <v>4.2995805407652445E-2</v>
      </c>
      <c r="N468" s="13">
        <f t="shared" si="673"/>
        <v>9.7154678159505181E-2</v>
      </c>
      <c r="O468" s="13">
        <f t="shared" si="674"/>
        <v>3.813818973344691E-2</v>
      </c>
      <c r="P468" s="13">
        <f t="shared" si="675"/>
        <v>8.6178256553363808E-2</v>
      </c>
      <c r="Q468" s="13">
        <f t="shared" si="676"/>
        <v>0.10976688770897013</v>
      </c>
      <c r="R468" s="13">
        <f t="shared" si="677"/>
        <v>1.6914690890817898E-2</v>
      </c>
      <c r="S468" s="13">
        <f t="shared" si="678"/>
        <v>4.3182653704026096E-2</v>
      </c>
      <c r="T468" s="13">
        <f t="shared" si="679"/>
        <v>9.7365553458142226E-2</v>
      </c>
      <c r="U468" s="13">
        <f t="shared" si="680"/>
        <v>3.8220969094172219E-2</v>
      </c>
      <c r="V468" s="13">
        <f t="shared" si="681"/>
        <v>9.6169738065200201E-3</v>
      </c>
      <c r="W468" s="13">
        <f t="shared" si="682"/>
        <v>8.2677573985217037E-2</v>
      </c>
      <c r="X468" s="13">
        <f t="shared" si="683"/>
        <v>7.333675863153144E-2</v>
      </c>
      <c r="Y468" s="13">
        <f t="shared" si="684"/>
        <v>3.2525628821312248E-2</v>
      </c>
      <c r="Z468" s="13">
        <f t="shared" si="685"/>
        <v>5.0012296498873855E-3</v>
      </c>
      <c r="AA468" s="13">
        <f t="shared" si="686"/>
        <v>1.1300936275753634E-2</v>
      </c>
      <c r="AB468" s="13">
        <f t="shared" si="687"/>
        <v>1.2767976042803804E-2</v>
      </c>
      <c r="AC468" s="13">
        <f t="shared" si="688"/>
        <v>1.204730944256477E-3</v>
      </c>
      <c r="AD468" s="13">
        <f t="shared" si="689"/>
        <v>4.6705213539928264E-2</v>
      </c>
      <c r="AE468" s="13">
        <f t="shared" si="690"/>
        <v>4.1428513284924036E-2</v>
      </c>
      <c r="AF468" s="13">
        <f t="shared" si="691"/>
        <v>1.8373984218398278E-2</v>
      </c>
      <c r="AG468" s="13">
        <f t="shared" si="692"/>
        <v>5.4327043427970668E-3</v>
      </c>
      <c r="AH468" s="13">
        <f t="shared" si="693"/>
        <v>1.1090491472337766E-3</v>
      </c>
      <c r="AI468" s="13">
        <f t="shared" si="694"/>
        <v>2.5060424369534868E-3</v>
      </c>
      <c r="AJ468" s="13">
        <f t="shared" si="695"/>
        <v>2.8313662705914135E-3</v>
      </c>
      <c r="AK468" s="13">
        <f t="shared" si="696"/>
        <v>2.1326148458970999E-3</v>
      </c>
      <c r="AL468" s="13">
        <f t="shared" si="697"/>
        <v>9.6587666082824573E-5</v>
      </c>
      <c r="AM468" s="13">
        <f t="shared" si="698"/>
        <v>2.1107314756965014E-2</v>
      </c>
      <c r="AN468" s="13">
        <f t="shared" si="699"/>
        <v>1.8722635088060047E-2</v>
      </c>
      <c r="AO468" s="13">
        <f t="shared" si="700"/>
        <v>8.3036868658289808E-3</v>
      </c>
      <c r="AP468" s="13">
        <f t="shared" si="701"/>
        <v>2.4551820204593922E-3</v>
      </c>
      <c r="AQ468" s="13">
        <f t="shared" si="702"/>
        <v>5.4444960873882326E-4</v>
      </c>
      <c r="AR468" s="13">
        <f t="shared" si="703"/>
        <v>1.9675001503002986E-4</v>
      </c>
      <c r="AS468" s="13">
        <f t="shared" si="704"/>
        <v>4.4458254024747762E-4</v>
      </c>
      <c r="AT468" s="13">
        <f t="shared" si="705"/>
        <v>5.0229636593098165E-4</v>
      </c>
      <c r="AU468" s="13">
        <f t="shared" si="706"/>
        <v>3.7833490430074998E-4</v>
      </c>
      <c r="AV468" s="13">
        <f t="shared" si="707"/>
        <v>2.1372437099006236E-4</v>
      </c>
      <c r="AW468" s="13">
        <f t="shared" si="708"/>
        <v>5.3776283708614564E-6</v>
      </c>
      <c r="AX468" s="13">
        <f t="shared" si="709"/>
        <v>7.9491257057187573E-3</v>
      </c>
      <c r="AY468" s="13">
        <f t="shared" si="710"/>
        <v>7.0510428053468764E-3</v>
      </c>
      <c r="AZ468" s="13">
        <f t="shared" si="711"/>
        <v>3.1272121289430861E-3</v>
      </c>
      <c r="BA468" s="13">
        <f t="shared" si="712"/>
        <v>9.2463445662182967E-4</v>
      </c>
      <c r="BB468" s="13">
        <f t="shared" si="713"/>
        <v>2.0504258500556903E-4</v>
      </c>
      <c r="BC468" s="13">
        <f t="shared" si="714"/>
        <v>3.6375422840605781E-5</v>
      </c>
      <c r="BD468" s="13">
        <f t="shared" si="715"/>
        <v>2.9086904843118691E-5</v>
      </c>
      <c r="BE468" s="13">
        <f t="shared" si="716"/>
        <v>6.5725687701302763E-5</v>
      </c>
      <c r="BF468" s="13">
        <f t="shared" si="717"/>
        <v>7.4257918591004088E-5</v>
      </c>
      <c r="BG468" s="13">
        <f t="shared" si="718"/>
        <v>5.593184508040167E-5</v>
      </c>
      <c r="BH468" s="13">
        <f t="shared" si="719"/>
        <v>3.1596340364672943E-5</v>
      </c>
      <c r="BI468" s="13">
        <f t="shared" si="720"/>
        <v>1.4279217472696193E-5</v>
      </c>
      <c r="BJ468" s="14">
        <f t="shared" si="721"/>
        <v>0.67519419759525479</v>
      </c>
      <c r="BK468" s="14">
        <f t="shared" si="722"/>
        <v>0.19032605088724855</v>
      </c>
      <c r="BL468" s="14">
        <f t="shared" si="723"/>
        <v>0.12792840084822277</v>
      </c>
      <c r="BM468" s="14">
        <f t="shared" si="724"/>
        <v>0.60025570534988115</v>
      </c>
      <c r="BN468" s="14">
        <f t="shared" si="725"/>
        <v>0.39114850845375637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1.2644</v>
      </c>
      <c r="F469" s="10">
        <f>VLOOKUP(B469,home!$B$2:$E$405,3,FALSE)</f>
        <v>1.3181</v>
      </c>
      <c r="G469" s="10">
        <f>VLOOKUP(C469,away!$B$2:$E$405,4,FALSE)</f>
        <v>1.1297999999999999</v>
      </c>
      <c r="H469" s="10">
        <f>VLOOKUP(A469,away!$A$2:$E$405,3,FALSE)</f>
        <v>0.96630000000000005</v>
      </c>
      <c r="I469" s="10">
        <f>VLOOKUP(C469,away!$B$2:$E$405,3,FALSE)</f>
        <v>1.6262000000000001</v>
      </c>
      <c r="J469" s="10">
        <f>VLOOKUP(B469,home!$B$2:$E$405,4,FALSE)</f>
        <v>1.3797999999999999</v>
      </c>
      <c r="K469" s="12">
        <f t="shared" si="670"/>
        <v>1.882931052072</v>
      </c>
      <c r="L469" s="12">
        <f t="shared" si="671"/>
        <v>2.1682136633880003</v>
      </c>
      <c r="M469" s="13">
        <f t="shared" si="672"/>
        <v>1.7402442388448288E-2</v>
      </c>
      <c r="N469" s="13">
        <f t="shared" si="673"/>
        <v>3.2767599155103307E-2</v>
      </c>
      <c r="O469" s="13">
        <f t="shared" si="674"/>
        <v>3.7732213362956089E-2</v>
      </c>
      <c r="P469" s="13">
        <f t="shared" si="675"/>
        <v>7.1047156204516071E-2</v>
      </c>
      <c r="Q469" s="13">
        <f t="shared" si="676"/>
        <v>3.0849564975496124E-2</v>
      </c>
      <c r="R469" s="13">
        <f t="shared" si="677"/>
        <v>4.0905750281716342E-2</v>
      </c>
      <c r="S469" s="13">
        <f t="shared" si="678"/>
        <v>7.2514223751999923E-2</v>
      </c>
      <c r="T469" s="13">
        <f t="shared" si="679"/>
        <v>6.6888448289446595E-2</v>
      </c>
      <c r="U469" s="13">
        <f t="shared" si="680"/>
        <v>7.7022707413746658E-2</v>
      </c>
      <c r="V469" s="13">
        <f t="shared" si="681"/>
        <v>3.2894037814787877E-2</v>
      </c>
      <c r="W469" s="13">
        <f t="shared" si="682"/>
        <v>1.9362534611758145E-2</v>
      </c>
      <c r="X469" s="13">
        <f t="shared" si="683"/>
        <v>4.1982112103037081E-2</v>
      </c>
      <c r="Y469" s="13">
        <f t="shared" si="684"/>
        <v>4.5513094539845866E-2</v>
      </c>
      <c r="Z469" s="13">
        <f t="shared" si="685"/>
        <v>2.9564135557318308E-2</v>
      </c>
      <c r="AA469" s="13">
        <f t="shared" si="686"/>
        <v>5.5667228868540586E-2</v>
      </c>
      <c r="AB469" s="13">
        <f t="shared" si="687"/>
        <v>5.2408776909686976E-2</v>
      </c>
      <c r="AC469" s="13">
        <f t="shared" si="688"/>
        <v>8.3933184156660678E-3</v>
      </c>
      <c r="AD469" s="13">
        <f t="shared" si="689"/>
        <v>9.1145794168245708E-3</v>
      </c>
      <c r="AE469" s="13">
        <f t="shared" si="690"/>
        <v>1.9762355627594066E-2</v>
      </c>
      <c r="AF469" s="13">
        <f t="shared" si="691"/>
        <v>2.1424504746241097E-2</v>
      </c>
      <c r="AG469" s="13">
        <f t="shared" si="692"/>
        <v>1.5484301307373674E-2</v>
      </c>
      <c r="AH469" s="13">
        <f t="shared" si="693"/>
        <v>1.6025340665408141E-2</v>
      </c>
      <c r="AI469" s="13">
        <f t="shared" si="694"/>
        <v>3.017461155892915E-2</v>
      </c>
      <c r="AJ469" s="13">
        <f t="shared" si="695"/>
        <v>2.8408356544259203E-2</v>
      </c>
      <c r="AK469" s="13">
        <f t="shared" si="696"/>
        <v>1.7830325558506156E-2</v>
      </c>
      <c r="AL469" s="13">
        <f t="shared" si="697"/>
        <v>1.3706614077295385E-3</v>
      </c>
      <c r="AM469" s="13">
        <f t="shared" si="698"/>
        <v>3.4324249221030548E-3</v>
      </c>
      <c r="AN469" s="13">
        <f t="shared" si="699"/>
        <v>7.4422306146573356E-3</v>
      </c>
      <c r="AO469" s="13">
        <f t="shared" si="700"/>
        <v>8.0681730523922569E-3</v>
      </c>
      <c r="AP469" s="13">
        <f t="shared" si="701"/>
        <v>5.8311743502585875E-3</v>
      </c>
      <c r="AQ469" s="13">
        <f t="shared" si="702"/>
        <v>3.160807974957078E-3</v>
      </c>
      <c r="AR469" s="13">
        <f t="shared" si="703"/>
        <v>6.949272518237056E-3</v>
      </c>
      <c r="AS469" s="13">
        <f t="shared" si="704"/>
        <v>1.3085001013899136E-2</v>
      </c>
      <c r="AT469" s="13">
        <f t="shared" si="705"/>
        <v>1.2319077362732144E-2</v>
      </c>
      <c r="AU469" s="13">
        <f t="shared" si="706"/>
        <v>7.731991099721865E-3</v>
      </c>
      <c r="AV469" s="13">
        <f t="shared" si="707"/>
        <v>3.639701534002658E-3</v>
      </c>
      <c r="AW469" s="13">
        <f t="shared" si="708"/>
        <v>1.5544049789225766E-4</v>
      </c>
      <c r="AX469" s="13">
        <f t="shared" si="709"/>
        <v>1.0771699116222766E-3</v>
      </c>
      <c r="AY469" s="13">
        <f t="shared" si="710"/>
        <v>2.3355345201698649E-3</v>
      </c>
      <c r="AZ469" s="13">
        <f t="shared" si="711"/>
        <v>2.5319689289733192E-3</v>
      </c>
      <c r="BA469" s="13">
        <f t="shared" si="712"/>
        <v>1.8299498756912777E-3</v>
      </c>
      <c r="BB469" s="13">
        <f t="shared" si="713"/>
        <v>9.9193058094724997E-4</v>
      </c>
      <c r="BC469" s="13">
        <f t="shared" si="714"/>
        <v>4.301434877484449E-4</v>
      </c>
      <c r="BD469" s="13">
        <f t="shared" si="715"/>
        <v>2.5112512707747168E-3</v>
      </c>
      <c r="BE469" s="13">
        <f t="shared" si="716"/>
        <v>4.7285129972969835E-3</v>
      </c>
      <c r="BF469" s="13">
        <f t="shared" si="717"/>
        <v>4.4517319763682688E-3</v>
      </c>
      <c r="BG469" s="13">
        <f t="shared" si="718"/>
        <v>2.7941014579352225E-3</v>
      </c>
      <c r="BH469" s="13">
        <f t="shared" si="719"/>
        <v>1.3152750994464696E-3</v>
      </c>
      <c r="BI469" s="13">
        <f t="shared" si="720"/>
        <v>4.9531446535296868E-4</v>
      </c>
      <c r="BJ469" s="14">
        <f t="shared" si="721"/>
        <v>0.34028060299224133</v>
      </c>
      <c r="BK469" s="14">
        <f t="shared" si="722"/>
        <v>0.20595737450331761</v>
      </c>
      <c r="BL469" s="14">
        <f t="shared" si="723"/>
        <v>0.41619654195951683</v>
      </c>
      <c r="BM469" s="14">
        <f t="shared" si="724"/>
        <v>0.75911383462188053</v>
      </c>
      <c r="BN469" s="14">
        <f t="shared" si="725"/>
        <v>0.23070472636823622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1.1910000000000001</v>
      </c>
      <c r="F470" s="15">
        <f>VLOOKUP(B470,home!$B$2:$E$405,3,FALSE)</f>
        <v>0.59970000000000001</v>
      </c>
      <c r="G470" s="15">
        <f>VLOOKUP(C470,away!$B$2:$E$405,4,FALSE)</f>
        <v>1.2917000000000001</v>
      </c>
      <c r="H470" s="15">
        <f>VLOOKUP(A470,away!$A$2:$E$405,3,FALSE)</f>
        <v>1.03</v>
      </c>
      <c r="I470" s="15">
        <f>VLOOKUP(C470,away!$B$2:$E$405,3,FALSE)</f>
        <v>0.97089999999999999</v>
      </c>
      <c r="J470" s="15">
        <f>VLOOKUP(B470,home!$B$2:$E$405,4,FALSE)</f>
        <v>1.595</v>
      </c>
      <c r="K470" s="16">
        <f t="shared" si="670"/>
        <v>0.92258729559000008</v>
      </c>
      <c r="L470" s="16">
        <f t="shared" si="671"/>
        <v>1.595043065</v>
      </c>
      <c r="M470" s="17">
        <f t="shared" si="672"/>
        <v>8.0650493081164426E-2</v>
      </c>
      <c r="N470" s="17">
        <f t="shared" si="673"/>
        <v>7.4407120299751495E-2</v>
      </c>
      <c r="O470" s="17">
        <f t="shared" si="674"/>
        <v>0.12864100967794181</v>
      </c>
      <c r="P470" s="17">
        <f t="shared" si="675"/>
        <v>0.11868256122073935</v>
      </c>
      <c r="Q470" s="17">
        <f t="shared" si="676"/>
        <v>3.4323531944993761E-2</v>
      </c>
      <c r="R470" s="17">
        <f t="shared" si="677"/>
        <v>0.1025939751806995</v>
      </c>
      <c r="S470" s="17">
        <f t="shared" si="678"/>
        <v>4.3662319347940119E-2</v>
      </c>
      <c r="T470" s="17">
        <f t="shared" si="679"/>
        <v>5.4747511595168261E-2</v>
      </c>
      <c r="U470" s="17">
        <f t="shared" si="680"/>
        <v>9.4651898105789126E-2</v>
      </c>
      <c r="V470" s="17">
        <f t="shared" si="681"/>
        <v>7.1391116726567585E-3</v>
      </c>
      <c r="W470" s="17">
        <f t="shared" si="682"/>
        <v>1.0555484837409592E-2</v>
      </c>
      <c r="X470" s="17">
        <f t="shared" si="683"/>
        <v>1.6836452887622824E-2</v>
      </c>
      <c r="Y470" s="17">
        <f t="shared" si="684"/>
        <v>1.3427433708801007E-2</v>
      </c>
      <c r="Z470" s="17">
        <f t="shared" si="685"/>
        <v>5.4547269540918951E-2</v>
      </c>
      <c r="AA470" s="17">
        <f t="shared" si="686"/>
        <v>5.0324617887575196E-2</v>
      </c>
      <c r="AB470" s="17">
        <f t="shared" si="687"/>
        <v>2.3214426559249067E-2</v>
      </c>
      <c r="AC470" s="17">
        <f t="shared" si="688"/>
        <v>6.5660483416007541E-4</v>
      </c>
      <c r="AD470" s="17">
        <f t="shared" si="689"/>
        <v>2.4345890524467414E-3</v>
      </c>
      <c r="AE470" s="17">
        <f t="shared" si="690"/>
        <v>3.8832743842300965E-3</v>
      </c>
      <c r="AF470" s="17">
        <f t="shared" si="691"/>
        <v>3.0969949380291804E-3</v>
      </c>
      <c r="AG470" s="17">
        <f t="shared" si="692"/>
        <v>1.6466134327478496E-3</v>
      </c>
      <c r="AH470" s="17">
        <f t="shared" si="693"/>
        <v>2.1751310998982129E-2</v>
      </c>
      <c r="AI470" s="17">
        <f t="shared" si="694"/>
        <v>2.0067483190087942E-2</v>
      </c>
      <c r="AJ470" s="17">
        <f t="shared" si="695"/>
        <v>9.2570025228205094E-3</v>
      </c>
      <c r="AK470" s="17">
        <f t="shared" si="696"/>
        <v>2.8467976409329281E-3</v>
      </c>
      <c r="AL470" s="17">
        <f t="shared" si="697"/>
        <v>3.8649506258870548E-5</v>
      </c>
      <c r="AM470" s="17">
        <f t="shared" si="698"/>
        <v>4.4922418595397208E-4</v>
      </c>
      <c r="AN470" s="17">
        <f t="shared" si="699"/>
        <v>7.1653192243615368E-4</v>
      </c>
      <c r="AO470" s="17">
        <f t="shared" si="700"/>
        <v>5.714496368664525E-4</v>
      </c>
      <c r="AP470" s="17">
        <f t="shared" si="701"/>
        <v>3.038289267602011E-4</v>
      </c>
      <c r="AQ470" s="17">
        <f t="shared" si="702"/>
        <v>1.2115505564381292E-4</v>
      </c>
      <c r="AR470" s="17">
        <f t="shared" si="703"/>
        <v>6.9388555527169259E-3</v>
      </c>
      <c r="AS470" s="17">
        <f t="shared" si="704"/>
        <v>6.4016999788707634E-3</v>
      </c>
      <c r="AT470" s="17">
        <f t="shared" si="705"/>
        <v>2.9530635353424688E-3</v>
      </c>
      <c r="AU470" s="17">
        <f t="shared" si="706"/>
        <v>9.0815296692568455E-4</v>
      </c>
      <c r="AV470" s="17">
        <f t="shared" si="707"/>
        <v>2.0946259743450047E-4</v>
      </c>
      <c r="AW470" s="17">
        <f t="shared" si="708"/>
        <v>1.5798699278680245E-6</v>
      </c>
      <c r="AX470" s="17">
        <f t="shared" si="709"/>
        <v>6.9074754472149045E-5</v>
      </c>
      <c r="AY470" s="17">
        <f t="shared" si="710"/>
        <v>1.1017720808737907E-4</v>
      </c>
      <c r="AZ470" s="17">
        <f t="shared" si="711"/>
        <v>8.7868695840417966E-5</v>
      </c>
      <c r="BA470" s="17">
        <f t="shared" si="712"/>
        <v>4.6718117976951005E-5</v>
      </c>
      <c r="BB470" s="17">
        <f t="shared" si="713"/>
        <v>1.8629352522246885E-5</v>
      </c>
      <c r="BC470" s="17">
        <f t="shared" si="714"/>
        <v>5.942923909210024E-6</v>
      </c>
      <c r="BD470" s="17">
        <f t="shared" si="715"/>
        <v>1.8446289047329809E-3</v>
      </c>
      <c r="BE470" s="17">
        <f t="shared" si="716"/>
        <v>1.7018311925847446E-3</v>
      </c>
      <c r="BF470" s="17">
        <f t="shared" si="717"/>
        <v>7.8504391875873199E-4</v>
      </c>
      <c r="BG470" s="17">
        <f t="shared" si="718"/>
        <v>2.4142384864233148E-4</v>
      </c>
      <c r="BH470" s="17">
        <f t="shared" si="719"/>
        <v>5.5683643902464512E-5</v>
      </c>
      <c r="BI470" s="17">
        <f t="shared" si="720"/>
        <v>1.0274604487314269E-5</v>
      </c>
      <c r="BJ470" s="18">
        <f t="shared" si="721"/>
        <v>0.21785960786166975</v>
      </c>
      <c r="BK470" s="18">
        <f t="shared" si="722"/>
        <v>0.25093991687100697</v>
      </c>
      <c r="BL470" s="18">
        <f t="shared" si="723"/>
        <v>0.47539864250847713</v>
      </c>
      <c r="BM470" s="18">
        <f t="shared" si="724"/>
        <v>0.45933814803862294</v>
      </c>
      <c r="BN470" s="18">
        <f t="shared" si="725"/>
        <v>0.5392986914052903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1.1910000000000001</v>
      </c>
      <c r="F472" s="10">
        <f>VLOOKUP(B472,home!$B$2:$E$405,3,FALSE)</f>
        <v>0.83960000000000001</v>
      </c>
      <c r="G472" s="10">
        <f>VLOOKUP(C472,away!$B$2:$E$405,4,FALSE)</f>
        <v>1.1895</v>
      </c>
      <c r="H472" s="10">
        <f>VLOOKUP(A472,away!$A$2:$E$405,3,FALSE)</f>
        <v>1.03</v>
      </c>
      <c r="I472" s="10">
        <f>VLOOKUP(C472,away!$B$2:$E$405,3,FALSE)</f>
        <v>0.6472</v>
      </c>
      <c r="J472" s="10">
        <f>VLOOKUP(B472,home!$B$2:$E$405,4,FALSE)</f>
        <v>1.1789000000000001</v>
      </c>
      <c r="K472" s="12">
        <f t="shared" si="726"/>
        <v>1.1894567022</v>
      </c>
      <c r="L472" s="12">
        <f t="shared" si="727"/>
        <v>0.78587360240000004</v>
      </c>
      <c r="M472" s="13">
        <f t="shared" si="728"/>
        <v>0.13871548631189393</v>
      </c>
      <c r="N472" s="13">
        <f t="shared" si="729"/>
        <v>0.16499606489261459</v>
      </c>
      <c r="O472" s="13">
        <f t="shared" si="730"/>
        <v>0.10901283893659597</v>
      </c>
      <c r="P472" s="13">
        <f t="shared" si="731"/>
        <v>0.12966605189898323</v>
      </c>
      <c r="Q472" s="13">
        <f t="shared" si="732"/>
        <v>9.8127837611573301E-2</v>
      </c>
      <c r="R472" s="13">
        <f t="shared" si="733"/>
        <v>4.2835156221476822E-2</v>
      </c>
      <c r="S472" s="13">
        <f t="shared" si="734"/>
        <v>3.0301744711592776E-2</v>
      </c>
      <c r="T472" s="13">
        <f t="shared" si="735"/>
        <v>7.7116077239529332E-2</v>
      </c>
      <c r="U472" s="13">
        <f t="shared" si="736"/>
        <v>5.0950563657419644E-2</v>
      </c>
      <c r="V472" s="13">
        <f t="shared" si="737"/>
        <v>3.1472153757694217E-3</v>
      </c>
      <c r="W472" s="13">
        <f t="shared" si="738"/>
        <v>3.8906271373159697E-2</v>
      </c>
      <c r="X472" s="13">
        <f t="shared" si="739"/>
        <v>3.0575411639977006E-2</v>
      </c>
      <c r="Y472" s="13">
        <f t="shared" si="740"/>
        <v>1.2014204445185809E-2</v>
      </c>
      <c r="Z472" s="13">
        <f t="shared" si="741"/>
        <v>1.1221006176379588E-2</v>
      </c>
      <c r="AA472" s="13">
        <f t="shared" si="742"/>
        <v>1.3346901001922299E-2</v>
      </c>
      <c r="AB472" s="13">
        <f t="shared" si="743"/>
        <v>7.937780425168189E-3</v>
      </c>
      <c r="AC472" s="13">
        <f t="shared" si="744"/>
        <v>1.8386870632735057E-4</v>
      </c>
      <c r="AD472" s="13">
        <f t="shared" si="745"/>
        <v>1.1569331310604199E-2</v>
      </c>
      <c r="AE472" s="13">
        <f t="shared" si="746"/>
        <v>9.0920320744236373E-3</v>
      </c>
      <c r="AF472" s="13">
        <f t="shared" si="747"/>
        <v>3.5725939997318236E-3</v>
      </c>
      <c r="AG472" s="13">
        <f t="shared" si="748"/>
        <v>9.3586910549395773E-4</v>
      </c>
      <c r="AH472" s="13">
        <f t="shared" si="749"/>
        <v>2.2045731365960197E-3</v>
      </c>
      <c r="AI472" s="13">
        <f t="shared" si="750"/>
        <v>2.6222442928142118E-3</v>
      </c>
      <c r="AJ472" s="13">
        <f t="shared" si="751"/>
        <v>1.5595230244467822E-3</v>
      </c>
      <c r="AK472" s="13">
        <f t="shared" si="752"/>
        <v>6.183283712211464E-4</v>
      </c>
      <c r="AL472" s="13">
        <f t="shared" si="753"/>
        <v>6.8749437719260252E-6</v>
      </c>
      <c r="AM472" s="13">
        <f t="shared" si="754"/>
        <v>2.7522437334740928E-3</v>
      </c>
      <c r="AN472" s="13">
        <f t="shared" si="755"/>
        <v>2.1629156975081108E-3</v>
      </c>
      <c r="AO472" s="13">
        <f t="shared" si="756"/>
        <v>8.4988917544410385E-4</v>
      </c>
      <c r="AP472" s="13">
        <f t="shared" si="757"/>
        <v>2.2263515598234119E-4</v>
      </c>
      <c r="AQ472" s="13">
        <f t="shared" si="758"/>
        <v>4.3740773013182102E-5</v>
      </c>
      <c r="AR472" s="13">
        <f t="shared" si="759"/>
        <v>3.4650316652219633E-4</v>
      </c>
      <c r="AS472" s="13">
        <f t="shared" si="760"/>
        <v>4.1215051375334912E-4</v>
      </c>
      <c r="AT472" s="13">
        <f t="shared" si="761"/>
        <v>2.4511759544954725E-4</v>
      </c>
      <c r="AU472" s="13">
        <f t="shared" si="762"/>
        <v>9.7185588911537387E-5</v>
      </c>
      <c r="AV472" s="13">
        <f t="shared" si="763"/>
        <v>2.8899512522020537E-5</v>
      </c>
      <c r="AW472" s="13">
        <f t="shared" si="764"/>
        <v>1.7851223545453141E-7</v>
      </c>
      <c r="AX472" s="13">
        <f t="shared" si="765"/>
        <v>5.4561245914478513E-4</v>
      </c>
      <c r="AY472" s="13">
        <f t="shared" si="766"/>
        <v>4.2878242878243518E-4</v>
      </c>
      <c r="AZ472" s="13">
        <f t="shared" si="767"/>
        <v>1.6848439597653685E-4</v>
      </c>
      <c r="BA472" s="13">
        <f t="shared" si="768"/>
        <v>4.4135813071423032E-5</v>
      </c>
      <c r="BB472" s="13">
        <f t="shared" si="769"/>
        <v>8.6712926033230582E-6</v>
      </c>
      <c r="BC472" s="13">
        <f t="shared" si="770"/>
        <v>1.3629079911275934E-6</v>
      </c>
      <c r="BD472" s="13">
        <f t="shared" si="771"/>
        <v>4.538461528630089E-5</v>
      </c>
      <c r="BE472" s="13">
        <f t="shared" si="772"/>
        <v>5.3983034829059173E-5</v>
      </c>
      <c r="BF472" s="13">
        <f t="shared" si="773"/>
        <v>3.2105241291260239E-5</v>
      </c>
      <c r="BG472" s="13">
        <f t="shared" si="774"/>
        <v>1.2729264809879223E-5</v>
      </c>
      <c r="BH472" s="13">
        <f t="shared" si="775"/>
        <v>3.7852273355473628E-6</v>
      </c>
      <c r="BI472" s="13">
        <f t="shared" si="776"/>
        <v>9.004728047234911E-7</v>
      </c>
      <c r="BJ472" s="14">
        <f t="shared" si="777"/>
        <v>0.45413416752528496</v>
      </c>
      <c r="BK472" s="14">
        <f t="shared" si="778"/>
        <v>0.30245002437712104</v>
      </c>
      <c r="BL472" s="14">
        <f t="shared" si="779"/>
        <v>0.23236665330117648</v>
      </c>
      <c r="BM472" s="14">
        <f t="shared" si="780"/>
        <v>0.31638981159027729</v>
      </c>
      <c r="BN472" s="14">
        <f t="shared" si="781"/>
        <v>0.6833534358731379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1.6234</v>
      </c>
      <c r="F476" s="10">
        <f>VLOOKUP(B476,home!$B$2:$E$405,3,FALSE)</f>
        <v>0.98560000000000003</v>
      </c>
      <c r="G476" s="10">
        <f>VLOOKUP(C476,away!$B$2:$E$405,4,FALSE)</f>
        <v>0.82130000000000003</v>
      </c>
      <c r="H476" s="10">
        <f>VLOOKUP(A476,away!$A$2:$E$405,3,FALSE)</f>
        <v>1.1247</v>
      </c>
      <c r="I476" s="10">
        <f>VLOOKUP(C476,away!$B$2:$E$405,3,FALSE)</f>
        <v>1.1262000000000001</v>
      </c>
      <c r="J476" s="10">
        <f>VLOOKUP(B476,home!$B$2:$E$405,4,FALSE)</f>
        <v>1.0077</v>
      </c>
      <c r="K476" s="12">
        <f t="shared" si="726"/>
        <v>1.3140989227519999</v>
      </c>
      <c r="L476" s="12">
        <f t="shared" si="727"/>
        <v>1.2763902459780001</v>
      </c>
      <c r="M476" s="13">
        <f t="shared" si="728"/>
        <v>7.4983351601754913E-2</v>
      </c>
      <c r="N476" s="13">
        <f t="shared" si="729"/>
        <v>9.8535541564200579E-2</v>
      </c>
      <c r="O476" s="13">
        <f t="shared" si="730"/>
        <v>9.5708018595218824E-2</v>
      </c>
      <c r="P476" s="13">
        <f t="shared" si="731"/>
        <v>0.12576980413470543</v>
      </c>
      <c r="Q476" s="13">
        <f t="shared" si="732"/>
        <v>6.4742724511150457E-2</v>
      </c>
      <c r="R476" s="13">
        <f t="shared" si="733"/>
        <v>6.108039069840919E-2</v>
      </c>
      <c r="S476" s="13">
        <f t="shared" si="734"/>
        <v>5.2738518931821007E-2</v>
      </c>
      <c r="T476" s="13">
        <f t="shared" si="735"/>
        <v>8.2636982064073217E-2</v>
      </c>
      <c r="U476" s="13">
        <f t="shared" si="736"/>
        <v>8.0265675618050786E-2</v>
      </c>
      <c r="V476" s="13">
        <f t="shared" si="737"/>
        <v>9.8287198346488948E-3</v>
      </c>
      <c r="W476" s="13">
        <f t="shared" si="738"/>
        <v>2.8359448178710774E-2</v>
      </c>
      <c r="X476" s="13">
        <f t="shared" si="739"/>
        <v>3.6197723036624996E-2</v>
      </c>
      <c r="Y476" s="13">
        <f t="shared" si="740"/>
        <v>2.3101210305280648E-2</v>
      </c>
      <c r="Z476" s="13">
        <f t="shared" si="741"/>
        <v>2.5987471635991626E-2</v>
      </c>
      <c r="AA476" s="13">
        <f t="shared" si="742"/>
        <v>3.4150108481904744E-2</v>
      </c>
      <c r="AB476" s="13">
        <f t="shared" si="743"/>
        <v>2.2438310383967482E-2</v>
      </c>
      <c r="AC476" s="13">
        <f t="shared" si="744"/>
        <v>1.0303588580769668E-3</v>
      </c>
      <c r="AD476" s="13">
        <f t="shared" si="745"/>
        <v>9.3167800753712476E-3</v>
      </c>
      <c r="AE476" s="13">
        <f t="shared" si="746"/>
        <v>1.1891847212126038E-2</v>
      </c>
      <c r="AF476" s="13">
        <f t="shared" si="747"/>
        <v>7.589318894109175E-3</v>
      </c>
      <c r="AG476" s="13">
        <f t="shared" si="748"/>
        <v>3.2289775366858321E-3</v>
      </c>
      <c r="AH476" s="13">
        <f t="shared" si="749"/>
        <v>8.2925388284524146E-3</v>
      </c>
      <c r="AI476" s="13">
        <f t="shared" si="750"/>
        <v>1.0897216341348451E-2</v>
      </c>
      <c r="AJ476" s="13">
        <f t="shared" si="751"/>
        <v>7.1600101275807442E-3</v>
      </c>
      <c r="AK476" s="13">
        <f t="shared" si="752"/>
        <v>3.1363205318490892E-3</v>
      </c>
      <c r="AL476" s="13">
        <f t="shared" si="753"/>
        <v>6.9128962096576052E-5</v>
      </c>
      <c r="AM476" s="13">
        <f t="shared" si="754"/>
        <v>2.4486341321125304E-3</v>
      </c>
      <c r="AN476" s="13">
        <f t="shared" si="755"/>
        <v>3.1254127221972397E-3</v>
      </c>
      <c r="AO476" s="13">
        <f t="shared" si="756"/>
        <v>1.994623156634053E-3</v>
      </c>
      <c r="AP476" s="13">
        <f t="shared" si="757"/>
        <v>8.4863918050985152E-4</v>
      </c>
      <c r="AQ476" s="13">
        <f t="shared" si="758"/>
        <v>2.7079869308938454E-4</v>
      </c>
      <c r="AR476" s="13">
        <f t="shared" si="759"/>
        <v>2.1169031350060973E-3</v>
      </c>
      <c r="AS476" s="13">
        <f t="shared" si="760"/>
        <v>2.7818201292818439E-3</v>
      </c>
      <c r="AT476" s="13">
        <f t="shared" si="761"/>
        <v>1.8277934175895503E-3</v>
      </c>
      <c r="AU476" s="13">
        <f t="shared" si="762"/>
        <v>8.0063378702254157E-4</v>
      </c>
      <c r="AV476" s="13">
        <f t="shared" si="763"/>
        <v>2.6302799926129398E-4</v>
      </c>
      <c r="AW476" s="13">
        <f t="shared" si="764"/>
        <v>3.2208394104965449E-6</v>
      </c>
      <c r="AX476" s="13">
        <f t="shared" si="765"/>
        <v>5.3629124587047637E-4</v>
      </c>
      <c r="AY476" s="13">
        <f t="shared" si="766"/>
        <v>6.8451691523246547E-4</v>
      </c>
      <c r="AZ476" s="13">
        <f t="shared" si="767"/>
        <v>4.3685535690483424E-4</v>
      </c>
      <c r="BA476" s="13">
        <f t="shared" si="768"/>
        <v>1.8586597215218952E-4</v>
      </c>
      <c r="BB476" s="13">
        <f t="shared" si="769"/>
        <v>5.9309378478568341E-5</v>
      </c>
      <c r="BC476" s="13">
        <f t="shared" si="770"/>
        <v>1.5140382437012418E-5</v>
      </c>
      <c r="BD476" s="13">
        <f t="shared" si="771"/>
        <v>4.5033241886700527E-4</v>
      </c>
      <c r="BE476" s="13">
        <f t="shared" si="772"/>
        <v>5.9178134651343404E-4</v>
      </c>
      <c r="BF476" s="13">
        <f t="shared" si="773"/>
        <v>3.8882961497901583E-4</v>
      </c>
      <c r="BG476" s="13">
        <f t="shared" si="774"/>
        <v>1.7032019272599988E-4</v>
      </c>
      <c r="BH476" s="13">
        <f t="shared" si="775"/>
        <v>5.5954395446037366E-5</v>
      </c>
      <c r="BI476" s="13">
        <f t="shared" si="776"/>
        <v>1.4705922155775421E-5</v>
      </c>
      <c r="BJ476" s="14">
        <f t="shared" si="777"/>
        <v>0.37620664051395164</v>
      </c>
      <c r="BK476" s="14">
        <f t="shared" si="778"/>
        <v>0.26510439923833629</v>
      </c>
      <c r="BL476" s="14">
        <f t="shared" si="779"/>
        <v>0.33259069196563035</v>
      </c>
      <c r="BM476" s="14">
        <f t="shared" si="780"/>
        <v>0.47838807617264856</v>
      </c>
      <c r="BN476" s="14">
        <f t="shared" si="781"/>
        <v>0.52081983110543939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1.6234</v>
      </c>
      <c r="F477" s="10">
        <f>VLOOKUP(B477,home!$B$2:$E$405,3,FALSE)</f>
        <v>0.83599999999999997</v>
      </c>
      <c r="G477" s="10">
        <f>VLOOKUP(C477,away!$B$2:$E$405,4,FALSE)</f>
        <v>1.0266999999999999</v>
      </c>
      <c r="H477" s="10">
        <f>VLOOKUP(A477,away!$A$2:$E$405,3,FALSE)</f>
        <v>1.1247</v>
      </c>
      <c r="I477" s="10">
        <f>VLOOKUP(C477,away!$B$2:$E$405,3,FALSE)</f>
        <v>0.82989999999999997</v>
      </c>
      <c r="J477" s="10">
        <f>VLOOKUP(B477,home!$B$2:$E$405,4,FALSE)</f>
        <v>1.3972</v>
      </c>
      <c r="K477" s="12">
        <f t="shared" si="726"/>
        <v>1.3933986360799999</v>
      </c>
      <c r="L477" s="12">
        <f t="shared" si="727"/>
        <v>1.3041304541159999</v>
      </c>
      <c r="M477" s="13">
        <f t="shared" si="728"/>
        <v>6.7371776827250887E-2</v>
      </c>
      <c r="N477" s="13">
        <f t="shared" si="729"/>
        <v>9.3875741941377516E-2</v>
      </c>
      <c r="O477" s="13">
        <f t="shared" si="730"/>
        <v>8.7861585908324477E-2</v>
      </c>
      <c r="P477" s="13">
        <f t="shared" si="731"/>
        <v>0.12242621396848506</v>
      </c>
      <c r="Q477" s="13">
        <f t="shared" si="732"/>
        <v>6.5403165391056756E-2</v>
      </c>
      <c r="R477" s="13">
        <f t="shared" si="733"/>
        <v>5.7291484964987587E-2</v>
      </c>
      <c r="S477" s="13">
        <f t="shared" si="734"/>
        <v>5.5617420871534755E-2</v>
      </c>
      <c r="T477" s="13">
        <f t="shared" si="735"/>
        <v>8.5294259782062676E-2</v>
      </c>
      <c r="U477" s="13">
        <f t="shared" si="736"/>
        <v>7.9829877009211528E-2</v>
      </c>
      <c r="V477" s="13">
        <f t="shared" si="737"/>
        <v>1.1229612076372627E-2</v>
      </c>
      <c r="W477" s="13">
        <f t="shared" si="738"/>
        <v>3.0377560483737728E-2</v>
      </c>
      <c r="X477" s="13">
        <f t="shared" si="739"/>
        <v>3.9616301748593132E-2</v>
      </c>
      <c r="Y477" s="13">
        <f t="shared" si="740"/>
        <v>2.5832412794894628E-2</v>
      </c>
      <c r="Z477" s="13">
        <f t="shared" si="741"/>
        <v>2.4905190101456399E-2</v>
      </c>
      <c r="AA477" s="13">
        <f t="shared" si="742"/>
        <v>3.470285791868246E-2</v>
      </c>
      <c r="AB477" s="13">
        <f t="shared" si="743"/>
        <v>2.4177457445985089E-2</v>
      </c>
      <c r="AC477" s="13">
        <f t="shared" si="744"/>
        <v>1.2753846599316964E-3</v>
      </c>
      <c r="AD477" s="13">
        <f t="shared" si="745"/>
        <v>1.0582012836369458E-2</v>
      </c>
      <c r="AE477" s="13">
        <f t="shared" si="746"/>
        <v>1.380032520575584E-2</v>
      </c>
      <c r="AF477" s="13">
        <f t="shared" si="747"/>
        <v>8.9987121887654242E-3</v>
      </c>
      <c r="AG477" s="13">
        <f t="shared" si="748"/>
        <v>3.9118315377312763E-3</v>
      </c>
      <c r="AH477" s="13">
        <f t="shared" si="749"/>
        <v>8.1199042192144182E-3</v>
      </c>
      <c r="AI477" s="13">
        <f t="shared" si="750"/>
        <v>1.1314263464153606E-2</v>
      </c>
      <c r="AJ477" s="13">
        <f t="shared" si="751"/>
        <v>7.8826396396007078E-3</v>
      </c>
      <c r="AK477" s="13">
        <f t="shared" si="752"/>
        <v>3.6612197741765912E-3</v>
      </c>
      <c r="AL477" s="13">
        <f t="shared" si="753"/>
        <v>9.2703813152670113E-5</v>
      </c>
      <c r="AM477" s="13">
        <f t="shared" si="754"/>
        <v>2.94899245063565E-3</v>
      </c>
      <c r="AN477" s="13">
        <f t="shared" si="755"/>
        <v>3.8458708638321251E-3</v>
      </c>
      <c r="AO477" s="13">
        <f t="shared" si="756"/>
        <v>2.5077586580604418E-3</v>
      </c>
      <c r="AP477" s="13">
        <f t="shared" si="757"/>
        <v>1.0901481458498975E-3</v>
      </c>
      <c r="AQ477" s="13">
        <f t="shared" si="758"/>
        <v>3.5542384912523589E-4</v>
      </c>
      <c r="AR477" s="13">
        <f t="shared" si="759"/>
        <v>2.1178828753565049E-3</v>
      </c>
      <c r="AS477" s="13">
        <f t="shared" si="760"/>
        <v>2.9510551098989421E-3</v>
      </c>
      <c r="AT477" s="13">
        <f t="shared" si="761"/>
        <v>2.0559980825650506E-3</v>
      </c>
      <c r="AU477" s="13">
        <f t="shared" si="762"/>
        <v>9.549416413430794E-4</v>
      </c>
      <c r="AV477" s="13">
        <f t="shared" si="763"/>
        <v>3.3265359514586068E-4</v>
      </c>
      <c r="AW477" s="13">
        <f t="shared" si="764"/>
        <v>4.6794144864681169E-6</v>
      </c>
      <c r="AX477" s="13">
        <f t="shared" si="765"/>
        <v>6.848536764209888E-4</v>
      </c>
      <c r="AY477" s="13">
        <f t="shared" si="766"/>
        <v>8.9313853603391607E-4</v>
      </c>
      <c r="AZ477" s="13">
        <f t="shared" si="767"/>
        <v>5.8238458229320533E-4</v>
      </c>
      <c r="BA477" s="13">
        <f t="shared" si="768"/>
        <v>2.5316848992539811E-4</v>
      </c>
      <c r="BB477" s="13">
        <f t="shared" si="769"/>
        <v>8.2541184433567927E-5</v>
      </c>
      <c r="BC477" s="13">
        <f t="shared" si="770"/>
        <v>2.1528894467724292E-5</v>
      </c>
      <c r="BD477" s="13">
        <f t="shared" si="771"/>
        <v>4.6033259266719606E-4</v>
      </c>
      <c r="BE477" s="13">
        <f t="shared" si="772"/>
        <v>6.4142680676564112E-4</v>
      </c>
      <c r="BF477" s="13">
        <f t="shared" si="773"/>
        <v>4.4688161884619715E-4</v>
      </c>
      <c r="BG477" s="13">
        <f t="shared" si="774"/>
        <v>2.0756141272983795E-4</v>
      </c>
      <c r="BH477" s="13">
        <f t="shared" si="775"/>
        <v>7.2303947350148498E-5</v>
      </c>
      <c r="BI477" s="13">
        <f t="shared" si="776"/>
        <v>2.0149644324179399E-5</v>
      </c>
      <c r="BJ477" s="14">
        <f t="shared" si="777"/>
        <v>0.39095813324142265</v>
      </c>
      <c r="BK477" s="14">
        <f t="shared" si="778"/>
        <v>0.25890625075276164</v>
      </c>
      <c r="BL477" s="14">
        <f t="shared" si="779"/>
        <v>0.32510247767132916</v>
      </c>
      <c r="BM477" s="14">
        <f t="shared" si="780"/>
        <v>0.50475362364394005</v>
      </c>
      <c r="BN477" s="14">
        <f t="shared" si="781"/>
        <v>0.49422996900148231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1.6234</v>
      </c>
      <c r="F482" s="10">
        <f>VLOOKUP(B482,home!$B$2:$E$405,3,FALSE)</f>
        <v>0.92400000000000004</v>
      </c>
      <c r="G482" s="10">
        <f>VLOOKUP(C482,away!$B$2:$E$405,4,FALSE)</f>
        <v>1.4373</v>
      </c>
      <c r="H482" s="10">
        <f>VLOOKUP(A482,away!$A$2:$E$405,3,FALSE)</f>
        <v>1.1247</v>
      </c>
      <c r="I482" s="10">
        <f>VLOOKUP(C482,away!$B$2:$E$405,3,FALSE)</f>
        <v>0.82989999999999997</v>
      </c>
      <c r="J482" s="10">
        <f>VLOOKUP(B482,home!$B$2:$E$405,4,FALSE)</f>
        <v>0.6986</v>
      </c>
      <c r="K482" s="12">
        <f t="shared" si="726"/>
        <v>2.1559810456799999</v>
      </c>
      <c r="L482" s="12">
        <f t="shared" si="727"/>
        <v>0.65206522705799996</v>
      </c>
      <c r="M482" s="13">
        <f t="shared" si="728"/>
        <v>6.032273150492469E-2</v>
      </c>
      <c r="N482" s="13">
        <f t="shared" si="729"/>
        <v>0.13005466574826141</v>
      </c>
      <c r="O482" s="13">
        <f t="shared" si="730"/>
        <v>3.9334355615517486E-2</v>
      </c>
      <c r="P482" s="13">
        <f t="shared" si="731"/>
        <v>8.4804125151092369E-2</v>
      </c>
      <c r="Q482" s="13">
        <f t="shared" si="732"/>
        <v>0.14019769712774977</v>
      </c>
      <c r="R482" s="13">
        <f t="shared" si="733"/>
        <v>1.282428276280626E-2</v>
      </c>
      <c r="S482" s="13">
        <f t="shared" si="734"/>
        <v>2.980526355166381E-2</v>
      </c>
      <c r="T482" s="13">
        <f t="shared" si="735"/>
        <v>9.1418043210614863E-2</v>
      </c>
      <c r="U482" s="13">
        <f t="shared" si="736"/>
        <v>2.7648910561051038E-2</v>
      </c>
      <c r="V482" s="13">
        <f t="shared" si="737"/>
        <v>4.6557155290442281E-3</v>
      </c>
      <c r="W482" s="13">
        <f t="shared" si="738"/>
        <v>0.10075452588513796</v>
      </c>
      <c r="X482" s="13">
        <f t="shared" si="739"/>
        <v>6.5698522798413622E-2</v>
      </c>
      <c r="Y482" s="13">
        <f t="shared" si="740"/>
        <v>2.1419861092961377E-2</v>
      </c>
      <c r="Z482" s="13">
        <f t="shared" si="741"/>
        <v>2.7874229505284206E-3</v>
      </c>
      <c r="AA482" s="13">
        <f t="shared" si="742"/>
        <v>6.0096310476326952E-3</v>
      </c>
      <c r="AB482" s="13">
        <f t="shared" si="743"/>
        <v>6.4783253151130659E-3</v>
      </c>
      <c r="AC482" s="13">
        <f t="shared" si="744"/>
        <v>4.0907452354913438E-4</v>
      </c>
      <c r="AD482" s="13">
        <f t="shared" si="745"/>
        <v>5.430621201870809E-2</v>
      </c>
      <c r="AE482" s="13">
        <f t="shared" si="746"/>
        <v>3.5411192470638779E-2</v>
      </c>
      <c r="AF482" s="13">
        <f t="shared" si="747"/>
        <v>1.1545203629380803E-2</v>
      </c>
      <c r="AG482" s="13">
        <f t="shared" si="748"/>
        <v>2.5094086086743473E-3</v>
      </c>
      <c r="AH482" s="13">
        <f t="shared" si="749"/>
        <v>4.5439539478574854E-4</v>
      </c>
      <c r="AI482" s="13">
        <f t="shared" si="750"/>
        <v>9.7966785840235466E-4</v>
      </c>
      <c r="AJ482" s="13">
        <f t="shared" si="751"/>
        <v>1.0560726668886974E-3</v>
      </c>
      <c r="AK482" s="13">
        <f t="shared" si="752"/>
        <v>7.5895755089092E-4</v>
      </c>
      <c r="AL482" s="13">
        <f t="shared" si="753"/>
        <v>2.3003737546833154E-5</v>
      </c>
      <c r="AM482" s="13">
        <f t="shared" si="754"/>
        <v>2.3416632755002813E-2</v>
      </c>
      <c r="AN482" s="13">
        <f t="shared" si="755"/>
        <v>1.5269171954324709E-2</v>
      </c>
      <c r="AO482" s="13">
        <f t="shared" si="756"/>
        <v>4.978248038692192E-3</v>
      </c>
      <c r="AP482" s="13">
        <f t="shared" si="757"/>
        <v>1.0820474792336227E-3</v>
      </c>
      <c r="AQ482" s="13">
        <f t="shared" si="758"/>
        <v>1.7639138380850212E-4</v>
      </c>
      <c r="AR482" s="13">
        <f t="shared" si="759"/>
        <v>5.9259087255015743E-5</v>
      </c>
      <c r="AS482" s="13">
        <f t="shared" si="760"/>
        <v>1.277614689061112E-4</v>
      </c>
      <c r="AT482" s="13">
        <f t="shared" si="761"/>
        <v>1.3772565266490522E-4</v>
      </c>
      <c r="AU482" s="13">
        <f t="shared" si="762"/>
        <v>9.8977965549814281E-5</v>
      </c>
      <c r="AV482" s="13">
        <f t="shared" si="763"/>
        <v>5.3348654416341902E-5</v>
      </c>
      <c r="AW482" s="13">
        <f t="shared" si="764"/>
        <v>8.9832168349397366E-7</v>
      </c>
      <c r="AX482" s="13">
        <f t="shared" si="765"/>
        <v>8.414302728905915E-3</v>
      </c>
      <c r="AY482" s="13">
        <f t="shared" si="766"/>
        <v>5.4866742194587849E-3</v>
      </c>
      <c r="AZ482" s="13">
        <f t="shared" si="767"/>
        <v>1.7888347353523331E-3</v>
      </c>
      <c r="BA482" s="13">
        <f t="shared" si="768"/>
        <v>3.8881230929225223E-4</v>
      </c>
      <c r="BB482" s="13">
        <f t="shared" si="769"/>
        <v>6.3382746685399421E-5</v>
      </c>
      <c r="BC482" s="13">
        <f t="shared" si="770"/>
        <v>8.2659370217949348E-6</v>
      </c>
      <c r="BD482" s="13">
        <f t="shared" si="771"/>
        <v>6.4401316976986112E-6</v>
      </c>
      <c r="BE482" s="13">
        <f t="shared" si="772"/>
        <v>1.3884801871921166E-5</v>
      </c>
      <c r="BF482" s="13">
        <f t="shared" si="773"/>
        <v>1.4967684829442109E-5</v>
      </c>
      <c r="BG482" s="13">
        <f t="shared" si="774"/>
        <v>1.0756681596663091E-5</v>
      </c>
      <c r="BH482" s="13">
        <f t="shared" si="775"/>
        <v>5.797800409205125E-6</v>
      </c>
      <c r="BI482" s="13">
        <f t="shared" si="776"/>
        <v>2.4999895577763996E-6</v>
      </c>
      <c r="BJ482" s="14">
        <f t="shared" si="777"/>
        <v>0.71438809687831917</v>
      </c>
      <c r="BK482" s="14">
        <f t="shared" si="778"/>
        <v>0.18550658821727981</v>
      </c>
      <c r="BL482" s="14">
        <f t="shared" si="779"/>
        <v>9.6076018691843151E-2</v>
      </c>
      <c r="BM482" s="14">
        <f t="shared" si="780"/>
        <v>0.52573449292984342</v>
      </c>
      <c r="BN482" s="14">
        <f t="shared" si="781"/>
        <v>0.46753785791035202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1.6234</v>
      </c>
      <c r="F483" s="10">
        <f>VLOOKUP(B483,home!$B$2:$E$405,3,FALSE)</f>
        <v>1.232</v>
      </c>
      <c r="G483" s="10">
        <f>VLOOKUP(C483,away!$B$2:$E$405,4,FALSE)</f>
        <v>1.232</v>
      </c>
      <c r="H483" s="10">
        <f>VLOOKUP(A483,away!$A$2:$E$405,3,FALSE)</f>
        <v>1.1247</v>
      </c>
      <c r="I483" s="10">
        <f>VLOOKUP(C483,away!$B$2:$E$405,3,FALSE)</f>
        <v>1.2447999999999999</v>
      </c>
      <c r="J483" s="10">
        <f>VLOOKUP(B483,home!$B$2:$E$405,4,FALSE)</f>
        <v>1.0077</v>
      </c>
      <c r="K483" s="12">
        <f t="shared" si="726"/>
        <v>2.4640354815999999</v>
      </c>
      <c r="L483" s="12">
        <f t="shared" si="727"/>
        <v>1.4108067645119999</v>
      </c>
      <c r="M483" s="13">
        <f t="shared" si="728"/>
        <v>2.0757612209454997E-2</v>
      </c>
      <c r="N483" s="13">
        <f t="shared" si="729"/>
        <v>5.1147492997390478E-2</v>
      </c>
      <c r="O483" s="13">
        <f t="shared" si="730"/>
        <v>2.9284979720215987E-2</v>
      </c>
      <c r="P483" s="13">
        <f t="shared" si="731"/>
        <v>7.2159229108548634E-2</v>
      </c>
      <c r="Q483" s="13">
        <f t="shared" si="732"/>
        <v>6.3014618770228847E-2</v>
      </c>
      <c r="R483" s="13">
        <f t="shared" si="733"/>
        <v>2.0657723743938729E-2</v>
      </c>
      <c r="S483" s="13">
        <f t="shared" si="734"/>
        <v>6.2711383816683286E-2</v>
      </c>
      <c r="T483" s="13">
        <f t="shared" si="735"/>
        <v>8.8901450424183681E-2</v>
      </c>
      <c r="U483" s="13">
        <f t="shared" si="736"/>
        <v>5.0901364274155821E-2</v>
      </c>
      <c r="V483" s="13">
        <f t="shared" si="737"/>
        <v>2.4222466581740015E-2</v>
      </c>
      <c r="W483" s="13">
        <f t="shared" si="738"/>
        <v>5.1756752169780408E-2</v>
      </c>
      <c r="X483" s="13">
        <f t="shared" si="739"/>
        <v>7.3018776070297331E-2</v>
      </c>
      <c r="Y483" s="13">
        <f t="shared" si="740"/>
        <v>5.1507691608181215E-2</v>
      </c>
      <c r="Z483" s="13">
        <f t="shared" si="741"/>
        <v>9.7146854657896402E-3</v>
      </c>
      <c r="AA483" s="13">
        <f t="shared" si="742"/>
        <v>2.3937329680289495E-2</v>
      </c>
      <c r="AB483" s="13">
        <f t="shared" si="743"/>
        <v>2.9491214833495049E-2</v>
      </c>
      <c r="AC483" s="13">
        <f t="shared" si="744"/>
        <v>5.2627516173614636E-3</v>
      </c>
      <c r="AD483" s="13">
        <f t="shared" si="745"/>
        <v>3.1882618439679183E-2</v>
      </c>
      <c r="AE483" s="13">
        <f t="shared" si="746"/>
        <v>4.4980213765054414E-2</v>
      </c>
      <c r="AF483" s="13">
        <f t="shared" si="747"/>
        <v>3.1729194924467276E-2</v>
      </c>
      <c r="AG483" s="13">
        <f t="shared" si="748"/>
        <v>1.4921254277319418E-2</v>
      </c>
      <c r="AH483" s="13">
        <f t="shared" si="749"/>
        <v>3.4263859925606089E-3</v>
      </c>
      <c r="AI483" s="13">
        <f t="shared" si="750"/>
        <v>8.4427366593265753E-3</v>
      </c>
      <c r="AJ483" s="13">
        <f t="shared" si="751"/>
        <v>1.0401601345192866E-2</v>
      </c>
      <c r="AK483" s="13">
        <f t="shared" si="752"/>
        <v>8.5433049266711702E-3</v>
      </c>
      <c r="AL483" s="13">
        <f t="shared" si="753"/>
        <v>7.3179149098005205E-4</v>
      </c>
      <c r="AM483" s="13">
        <f t="shared" si="754"/>
        <v>1.5711980616336774E-2</v>
      </c>
      <c r="AN483" s="13">
        <f t="shared" si="755"/>
        <v>2.216656853740934E-2</v>
      </c>
      <c r="AO483" s="13">
        <f t="shared" si="756"/>
        <v>1.5636372419297984E-2</v>
      </c>
      <c r="AP483" s="13">
        <f t="shared" si="757"/>
        <v>7.3532999938581553E-3</v>
      </c>
      <c r="AQ483" s="13">
        <f t="shared" si="758"/>
        <v>2.5935213432052837E-3</v>
      </c>
      <c r="AR483" s="13">
        <f t="shared" si="759"/>
        <v>9.6679370722673353E-4</v>
      </c>
      <c r="AS483" s="13">
        <f t="shared" si="760"/>
        <v>2.3822139979942738E-3</v>
      </c>
      <c r="AT483" s="13">
        <f t="shared" si="761"/>
        <v>2.9349299079110408E-3</v>
      </c>
      <c r="AU483" s="13">
        <f t="shared" si="762"/>
        <v>2.4105904763672753E-3</v>
      </c>
      <c r="AV483" s="13">
        <f t="shared" si="763"/>
        <v>1.4849451163440033E-3</v>
      </c>
      <c r="AW483" s="13">
        <f t="shared" si="764"/>
        <v>7.0664183503276362E-5</v>
      </c>
      <c r="AX483" s="13">
        <f t="shared" si="765"/>
        <v>6.4524796208108772E-3</v>
      </c>
      <c r="AY483" s="13">
        <f t="shared" si="766"/>
        <v>9.103201896915809E-3</v>
      </c>
      <c r="AZ483" s="13">
        <f t="shared" si="767"/>
        <v>6.4214294074436476E-3</v>
      </c>
      <c r="BA483" s="13">
        <f t="shared" si="768"/>
        <v>3.0197986819525944E-3</v>
      </c>
      <c r="BB483" s="13">
        <f t="shared" si="769"/>
        <v>1.0650881019907857E-3</v>
      </c>
      <c r="BC483" s="13">
        <f t="shared" si="770"/>
        <v>3.0052669981796927E-4</v>
      </c>
      <c r="BD483" s="13">
        <f t="shared" si="771"/>
        <v>2.2732651700718489E-4</v>
      </c>
      <c r="BE483" s="13">
        <f t="shared" si="772"/>
        <v>5.6014060381424946E-4</v>
      </c>
      <c r="BF483" s="13">
        <f t="shared" si="773"/>
        <v>6.901031612415794E-4</v>
      </c>
      <c r="BG483" s="13">
        <f t="shared" si="774"/>
        <v>5.6681289175452589E-4</v>
      </c>
      <c r="BH483" s="13">
        <f t="shared" si="775"/>
        <v>3.4916176917786302E-4</v>
      </c>
      <c r="BI483" s="13">
        <f t="shared" si="776"/>
        <v>1.7206939761449657E-4</v>
      </c>
      <c r="BJ483" s="14">
        <f t="shared" si="777"/>
        <v>0.59268433076562121</v>
      </c>
      <c r="BK483" s="14">
        <f t="shared" si="778"/>
        <v>0.19494843672168422</v>
      </c>
      <c r="BL483" s="14">
        <f t="shared" si="779"/>
        <v>0.19783172872229954</v>
      </c>
      <c r="BM483" s="14">
        <f t="shared" si="780"/>
        <v>0.72912498741220455</v>
      </c>
      <c r="BN483" s="14">
        <f t="shared" si="781"/>
        <v>0.25702165654977766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1.6234</v>
      </c>
      <c r="F484" s="10">
        <f>VLOOKUP(B484,home!$B$2:$E$405,3,FALSE)</f>
        <v>0.44</v>
      </c>
      <c r="G484" s="10">
        <f>VLOOKUP(C484,away!$B$2:$E$405,4,FALSE)</f>
        <v>0.79200000000000004</v>
      </c>
      <c r="H484" s="10">
        <f>VLOOKUP(A484,away!$A$2:$E$405,3,FALSE)</f>
        <v>1.1247</v>
      </c>
      <c r="I484" s="10">
        <f>VLOOKUP(C484,away!$B$2:$E$405,3,FALSE)</f>
        <v>0.9526</v>
      </c>
      <c r="J484" s="10">
        <f>VLOOKUP(B484,home!$B$2:$E$405,4,FALSE)</f>
        <v>1.0797000000000001</v>
      </c>
      <c r="K484" s="12">
        <f t="shared" si="726"/>
        <v>0.56572243199999994</v>
      </c>
      <c r="L484" s="12">
        <f t="shared" si="727"/>
        <v>1.1567789408340003</v>
      </c>
      <c r="M484" s="13">
        <f t="shared" si="728"/>
        <v>0.17861879644327477</v>
      </c>
      <c r="N484" s="13">
        <f t="shared" si="729"/>
        <v>0.10104865992480234</v>
      </c>
      <c r="O484" s="13">
        <f t="shared" si="730"/>
        <v>0.20662246216269528</v>
      </c>
      <c r="P484" s="13">
        <f t="shared" si="731"/>
        <v>0.11689096180050793</v>
      </c>
      <c r="Q484" s="13">
        <f t="shared" si="732"/>
        <v>2.8582746821500051E-2</v>
      </c>
      <c r="R484" s="13">
        <f t="shared" si="733"/>
        <v>0.11950825646653801</v>
      </c>
      <c r="S484" s="13">
        <f t="shared" si="734"/>
        <v>1.912382294405816E-2</v>
      </c>
      <c r="T484" s="13">
        <f t="shared" si="735"/>
        <v>3.3063919594301217E-2</v>
      </c>
      <c r="U484" s="13">
        <f t="shared" si="736"/>
        <v>6.7608501492329609E-2</v>
      </c>
      <c r="V484" s="13">
        <f t="shared" si="737"/>
        <v>1.3905479787406684E-3</v>
      </c>
      <c r="W484" s="13">
        <f t="shared" si="738"/>
        <v>5.3899670150330918E-3</v>
      </c>
      <c r="X484" s="13">
        <f t="shared" si="739"/>
        <v>6.2350003347801776E-3</v>
      </c>
      <c r="Y484" s="13">
        <f t="shared" si="740"/>
        <v>3.6062585416833273E-3</v>
      </c>
      <c r="Z484" s="13">
        <f t="shared" si="741"/>
        <v>4.6081544778759968E-2</v>
      </c>
      <c r="AA484" s="13">
        <f t="shared" si="742"/>
        <v>2.6069363582556987E-2</v>
      </c>
      <c r="AB484" s="13">
        <f t="shared" si="743"/>
        <v>7.3740118833081842E-3</v>
      </c>
      <c r="AC484" s="13">
        <f t="shared" si="744"/>
        <v>5.6874785122477575E-5</v>
      </c>
      <c r="AD484" s="13">
        <f t="shared" si="745"/>
        <v>7.6230631203607528E-4</v>
      </c>
      <c r="AE484" s="13">
        <f t="shared" si="746"/>
        <v>8.8181988822816392E-4</v>
      </c>
      <c r="AF484" s="13">
        <f t="shared" si="747"/>
        <v>5.1003533815546624E-4</v>
      </c>
      <c r="AG484" s="13">
        <f t="shared" si="748"/>
        <v>1.9666604608646379E-4</v>
      </c>
      <c r="AH484" s="13">
        <f t="shared" si="749"/>
        <v>1.332654014029213E-2</v>
      </c>
      <c r="AI484" s="13">
        <f t="shared" si="750"/>
        <v>7.5391226983116833E-3</v>
      </c>
      <c r="AJ484" s="13">
        <f t="shared" si="751"/>
        <v>2.1325254140176432E-3</v>
      </c>
      <c r="AK484" s="13">
        <f t="shared" si="752"/>
        <v>4.0213915450662264E-4</v>
      </c>
      <c r="AL484" s="13">
        <f t="shared" si="753"/>
        <v>1.4887903104363207E-6</v>
      </c>
      <c r="AM484" s="13">
        <f t="shared" si="754"/>
        <v>8.6250756154799917E-5</v>
      </c>
      <c r="AN484" s="13">
        <f t="shared" si="755"/>
        <v>9.9773058350881074E-5</v>
      </c>
      <c r="AO484" s="13">
        <f t="shared" si="756"/>
        <v>5.7707686381450579E-5</v>
      </c>
      <c r="AP484" s="13">
        <f t="shared" si="757"/>
        <v>2.2251678776771689E-5</v>
      </c>
      <c r="AQ484" s="13">
        <f t="shared" si="758"/>
        <v>6.4350683517930893E-6</v>
      </c>
      <c r="AR484" s="13">
        <f t="shared" si="759"/>
        <v>3.0831721976937827E-3</v>
      </c>
      <c r="AS484" s="13">
        <f t="shared" si="760"/>
        <v>1.7442196739541112E-3</v>
      </c>
      <c r="AT484" s="13">
        <f t="shared" si="761"/>
        <v>4.9337209794578338E-4</v>
      </c>
      <c r="AU484" s="13">
        <f t="shared" si="762"/>
        <v>9.3037221043610238E-5</v>
      </c>
      <c r="AV484" s="13">
        <f t="shared" si="763"/>
        <v>1.3158310738828188E-5</v>
      </c>
      <c r="AW484" s="13">
        <f t="shared" si="764"/>
        <v>2.7063552656310634E-8</v>
      </c>
      <c r="AX484" s="13">
        <f t="shared" si="765"/>
        <v>8.1323312556220564E-6</v>
      </c>
      <c r="AY484" s="13">
        <f t="shared" si="766"/>
        <v>9.4073095363897177E-6</v>
      </c>
      <c r="AZ484" s="13">
        <f t="shared" si="767"/>
        <v>5.4410887808012456E-6</v>
      </c>
      <c r="BA484" s="13">
        <f t="shared" si="768"/>
        <v>2.0980456389463423E-6</v>
      </c>
      <c r="BB484" s="13">
        <f t="shared" si="769"/>
        <v>6.0674375301043582E-7</v>
      </c>
      <c r="BC484" s="13">
        <f t="shared" si="770"/>
        <v>1.4037367919301161E-7</v>
      </c>
      <c r="BD484" s="13">
        <f t="shared" si="771"/>
        <v>5.9442477820950885E-4</v>
      </c>
      <c r="BE484" s="13">
        <f t="shared" si="772"/>
        <v>3.3627943116974388E-4</v>
      </c>
      <c r="BF484" s="13">
        <f t="shared" si="773"/>
        <v>9.5120408816462031E-5</v>
      </c>
      <c r="BG484" s="13">
        <f t="shared" si="774"/>
        <v>1.793724966949438E-5</v>
      </c>
      <c r="BH484" s="13">
        <f t="shared" si="775"/>
        <v>2.5368761266043887E-6</v>
      </c>
      <c r="BI484" s="13">
        <f t="shared" si="776"/>
        <v>2.8703354640507508E-7</v>
      </c>
      <c r="BJ484" s="14">
        <f t="shared" si="777"/>
        <v>0.18057562395726598</v>
      </c>
      <c r="BK484" s="14">
        <f t="shared" si="778"/>
        <v>0.3160919000515508</v>
      </c>
      <c r="BL484" s="14">
        <f t="shared" si="779"/>
        <v>0.45705646827347052</v>
      </c>
      <c r="BM484" s="14">
        <f t="shared" si="780"/>
        <v>0.24852427319574522</v>
      </c>
      <c r="BN484" s="14">
        <f t="shared" si="781"/>
        <v>0.7512718836193184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1.6234</v>
      </c>
      <c r="F485" s="10">
        <f>VLOOKUP(B485,home!$B$2:$E$405,3,FALSE)</f>
        <v>0.748</v>
      </c>
      <c r="G485" s="10">
        <f>VLOOKUP(C485,away!$B$2:$E$405,4,FALSE)</f>
        <v>1.32</v>
      </c>
      <c r="H485" s="10">
        <f>VLOOKUP(A485,away!$A$2:$E$405,3,FALSE)</f>
        <v>1.1247</v>
      </c>
      <c r="I485" s="10">
        <f>VLOOKUP(C485,away!$B$2:$E$405,3,FALSE)</f>
        <v>0.5716</v>
      </c>
      <c r="J485" s="10">
        <f>VLOOKUP(B485,home!$B$2:$E$405,4,FALSE)</f>
        <v>1.9688000000000001</v>
      </c>
      <c r="K485" s="12">
        <f t="shared" si="726"/>
        <v>1.6028802240000002</v>
      </c>
      <c r="L485" s="12">
        <f t="shared" si="727"/>
        <v>1.2656992301760002</v>
      </c>
      <c r="M485" s="13">
        <f t="shared" si="728"/>
        <v>5.6779527238135438E-2</v>
      </c>
      <c r="N485" s="13">
        <f t="shared" si="729"/>
        <v>9.1010781338076649E-2</v>
      </c>
      <c r="O485" s="13">
        <f t="shared" si="730"/>
        <v>7.1865803915065252E-2</v>
      </c>
      <c r="P485" s="13">
        <f t="shared" si="731"/>
        <v>0.11519227587731989</v>
      </c>
      <c r="Q485" s="13">
        <f t="shared" si="732"/>
        <v>7.2939690788795683E-2</v>
      </c>
      <c r="R485" s="13">
        <f t="shared" si="733"/>
        <v>4.5480246345638742E-2</v>
      </c>
      <c r="S485" s="13">
        <f t="shared" si="734"/>
        <v>5.8424493242717618E-2</v>
      </c>
      <c r="T485" s="13">
        <f t="shared" si="735"/>
        <v>9.2319710480654182E-2</v>
      </c>
      <c r="U485" s="13">
        <f t="shared" si="736"/>
        <v>7.2899387450072628E-2</v>
      </c>
      <c r="V485" s="13">
        <f t="shared" si="737"/>
        <v>1.3169947125056885E-2</v>
      </c>
      <c r="W485" s="13">
        <f t="shared" si="738"/>
        <v>3.8971195970011856E-2</v>
      </c>
      <c r="X485" s="13">
        <f t="shared" si="739"/>
        <v>4.9325812738282043E-2</v>
      </c>
      <c r="Y485" s="13">
        <f t="shared" si="740"/>
        <v>3.1215821605324566E-2</v>
      </c>
      <c r="Z485" s="13">
        <f t="shared" si="741"/>
        <v>1.9188104262629933E-2</v>
      </c>
      <c r="AA485" s="13">
        <f t="shared" si="742"/>
        <v>3.0756232858619625E-2</v>
      </c>
      <c r="AB485" s="13">
        <f t="shared" si="743"/>
        <v>2.4649278706910201E-2</v>
      </c>
      <c r="AC485" s="13">
        <f t="shared" si="744"/>
        <v>1.6699198816817764E-3</v>
      </c>
      <c r="AD485" s="13">
        <f t="shared" si="745"/>
        <v>1.5616539831490127E-2</v>
      </c>
      <c r="AE485" s="13">
        <f t="shared" si="746"/>
        <v>1.9765842442729897E-2</v>
      </c>
      <c r="AF485" s="13">
        <f t="shared" si="747"/>
        <v>1.2508805781771673E-2</v>
      </c>
      <c r="AG485" s="13">
        <f t="shared" si="748"/>
        <v>5.277461949469835E-3</v>
      </c>
      <c r="AH485" s="13">
        <f t="shared" si="749"/>
        <v>6.0715921984368856E-3</v>
      </c>
      <c r="AI485" s="13">
        <f t="shared" si="750"/>
        <v>9.7320350630671695E-3</v>
      </c>
      <c r="AJ485" s="13">
        <f t="shared" si="751"/>
        <v>7.7996432709324824E-3</v>
      </c>
      <c r="AK485" s="13">
        <f t="shared" si="752"/>
        <v>4.1672979844107833E-3</v>
      </c>
      <c r="AL485" s="13">
        <f t="shared" si="753"/>
        <v>1.3551495129357841E-4</v>
      </c>
      <c r="AM485" s="13">
        <f t="shared" si="754"/>
        <v>5.0062885726407623E-3</v>
      </c>
      <c r="AN485" s="13">
        <f t="shared" si="755"/>
        <v>6.3364555924303196E-3</v>
      </c>
      <c r="AO485" s="13">
        <f t="shared" si="756"/>
        <v>4.0100234826917335E-3</v>
      </c>
      <c r="AP485" s="13">
        <f t="shared" si="757"/>
        <v>1.6918278783435365E-3</v>
      </c>
      <c r="AQ485" s="13">
        <f t="shared" si="758"/>
        <v>5.3533631080242771E-4</v>
      </c>
      <c r="AR485" s="13">
        <f t="shared" si="759"/>
        <v>1.5369619143008335E-3</v>
      </c>
      <c r="AS485" s="13">
        <f t="shared" si="760"/>
        <v>2.4635658574739894E-3</v>
      </c>
      <c r="AT485" s="13">
        <f t="shared" si="761"/>
        <v>1.9744004967333305E-3</v>
      </c>
      <c r="AU485" s="13">
        <f t="shared" si="762"/>
        <v>1.0549091701565442E-3</v>
      </c>
      <c r="AV485" s="13">
        <f t="shared" si="763"/>
        <v>4.2272326174004398E-4</v>
      </c>
      <c r="AW485" s="13">
        <f t="shared" si="764"/>
        <v>7.6368858510105398E-6</v>
      </c>
      <c r="AX485" s="13">
        <f t="shared" si="765"/>
        <v>1.3374134914538437E-3</v>
      </c>
      <c r="AY485" s="13">
        <f t="shared" si="766"/>
        <v>1.6927632265601267E-3</v>
      </c>
      <c r="AZ485" s="13">
        <f t="shared" si="767"/>
        <v>1.0712645563636972E-3</v>
      </c>
      <c r="BA485" s="13">
        <f t="shared" si="768"/>
        <v>4.519662414347886E-4</v>
      </c>
      <c r="BB485" s="13">
        <f t="shared" si="769"/>
        <v>1.430133309623881E-4</v>
      </c>
      <c r="BC485" s="13">
        <f t="shared" si="770"/>
        <v>3.6202372580800003E-5</v>
      </c>
      <c r="BD485" s="13">
        <f t="shared" si="771"/>
        <v>3.24221918623399E-4</v>
      </c>
      <c r="BE485" s="13">
        <f t="shared" si="772"/>
        <v>5.1968890154878368E-4</v>
      </c>
      <c r="BF485" s="13">
        <f t="shared" si="773"/>
        <v>4.1649953146241425E-4</v>
      </c>
      <c r="BG485" s="13">
        <f t="shared" si="774"/>
        <v>2.2253295409545653E-4</v>
      </c>
      <c r="BH485" s="13">
        <f t="shared" si="775"/>
        <v>8.9173417826976788E-5</v>
      </c>
      <c r="BI485" s="13">
        <f t="shared" si="776"/>
        <v>2.8586861588270022E-5</v>
      </c>
      <c r="BJ485" s="14">
        <f t="shared" si="777"/>
        <v>0.45126421798287097</v>
      </c>
      <c r="BK485" s="14">
        <f t="shared" si="778"/>
        <v>0.24706444154276533</v>
      </c>
      <c r="BL485" s="14">
        <f t="shared" si="779"/>
        <v>0.2824747820787038</v>
      </c>
      <c r="BM485" s="14">
        <f t="shared" si="780"/>
        <v>0.54503809402322922</v>
      </c>
      <c r="BN485" s="14">
        <f t="shared" si="781"/>
        <v>0.45326832550303164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1.6234</v>
      </c>
      <c r="F486" s="10">
        <f>VLOOKUP(B486,home!$B$2:$E$405,3,FALSE)</f>
        <v>0.90349999999999997</v>
      </c>
      <c r="G486" s="10">
        <f>VLOOKUP(C486,away!$B$2:$E$405,4,FALSE)</f>
        <v>0.86240000000000006</v>
      </c>
      <c r="H486" s="10">
        <f>VLOOKUP(A486,away!$A$2:$E$405,3,FALSE)</f>
        <v>1.1247</v>
      </c>
      <c r="I486" s="10">
        <f>VLOOKUP(C486,away!$B$2:$E$405,3,FALSE)</f>
        <v>0.8891</v>
      </c>
      <c r="J486" s="10">
        <f>VLOOKUP(B486,home!$B$2:$E$405,4,FALSE)</f>
        <v>0.59279999999999999</v>
      </c>
      <c r="K486" s="12">
        <f t="shared" si="726"/>
        <v>1.26491821456</v>
      </c>
      <c r="L486" s="12">
        <f t="shared" si="727"/>
        <v>0.59278267245600003</v>
      </c>
      <c r="M486" s="13">
        <f t="shared" si="728"/>
        <v>0.15603095108579929</v>
      </c>
      <c r="N486" s="13">
        <f t="shared" si="729"/>
        <v>0.19736639206354792</v>
      </c>
      <c r="O486" s="13">
        <f t="shared" si="730"/>
        <v>9.2492444170491489E-2</v>
      </c>
      <c r="P486" s="13">
        <f t="shared" si="731"/>
        <v>0.11699537734042859</v>
      </c>
      <c r="Q486" s="13">
        <f t="shared" si="732"/>
        <v>0.12482617213158602</v>
      </c>
      <c r="R486" s="13">
        <f t="shared" si="733"/>
        <v>2.7413959118685664E-2</v>
      </c>
      <c r="S486" s="13">
        <f t="shared" si="734"/>
        <v>2.1931415247706969E-2</v>
      </c>
      <c r="T486" s="13">
        <f t="shared" si="735"/>
        <v>7.3994791908614216E-2</v>
      </c>
      <c r="U486" s="13">
        <f t="shared" si="736"/>
        <v>3.4676416222428702E-2</v>
      </c>
      <c r="V486" s="13">
        <f t="shared" si="737"/>
        <v>1.8271832071062534E-3</v>
      </c>
      <c r="W486" s="13">
        <f t="shared" si="738"/>
        <v>5.2631632927681686E-2</v>
      </c>
      <c r="X486" s="13">
        <f t="shared" si="739"/>
        <v>3.119912002259435E-2</v>
      </c>
      <c r="Y486" s="13">
        <f t="shared" si="740"/>
        <v>9.2471488726344891E-3</v>
      </c>
      <c r="Z486" s="13">
        <f t="shared" si="741"/>
        <v>5.4168399829913399E-3</v>
      </c>
      <c r="AA486" s="13">
        <f t="shared" si="742"/>
        <v>6.8518595598426263E-3</v>
      </c>
      <c r="AB486" s="13">
        <f t="shared" si="743"/>
        <v>4.3335209804260021E-3</v>
      </c>
      <c r="AC486" s="13">
        <f t="shared" si="744"/>
        <v>8.5628839702106785E-5</v>
      </c>
      <c r="AD486" s="13">
        <f t="shared" si="745"/>
        <v>1.6643677788065112E-2</v>
      </c>
      <c r="AE486" s="13">
        <f t="shared" si="746"/>
        <v>9.8660837987058023E-3</v>
      </c>
      <c r="AF486" s="13">
        <f t="shared" si="747"/>
        <v>2.9242217604358352E-3</v>
      </c>
      <c r="AG486" s="13">
        <f t="shared" si="748"/>
        <v>5.7780933000171452E-4</v>
      </c>
      <c r="AH486" s="13">
        <f t="shared" si="749"/>
        <v>8.0275222034602994E-4</v>
      </c>
      <c r="AI486" s="13">
        <f t="shared" si="750"/>
        <v>1.015415905294176E-3</v>
      </c>
      <c r="AJ486" s="13">
        <f t="shared" si="751"/>
        <v>6.4220903698026762E-4</v>
      </c>
      <c r="AK486" s="13">
        <f t="shared" si="752"/>
        <v>2.7078063614379246E-4</v>
      </c>
      <c r="AL486" s="13">
        <f t="shared" si="753"/>
        <v>2.5682541425161716E-6</v>
      </c>
      <c r="AM486" s="13">
        <f t="shared" si="754"/>
        <v>4.2105782382782491E-3</v>
      </c>
      <c r="AN486" s="13">
        <f t="shared" si="755"/>
        <v>2.4959578206716565E-3</v>
      </c>
      <c r="AO486" s="13">
        <f t="shared" si="756"/>
        <v>7.3978027363759901E-4</v>
      </c>
      <c r="AP486" s="13">
        <f t="shared" si="757"/>
        <v>1.4617630921237565E-4</v>
      </c>
      <c r="AQ486" s="13">
        <f t="shared" si="758"/>
        <v>2.1662695806166662E-5</v>
      </c>
      <c r="AR486" s="13">
        <f t="shared" si="759"/>
        <v>9.517152129934149E-5</v>
      </c>
      <c r="AS486" s="13">
        <f t="shared" si="760"/>
        <v>1.2038419079892206E-4</v>
      </c>
      <c r="AT486" s="13">
        <f t="shared" si="761"/>
        <v>7.613807784331145E-5</v>
      </c>
      <c r="AU486" s="13">
        <f t="shared" si="762"/>
        <v>3.2102813828530613E-5</v>
      </c>
      <c r="AV486" s="13">
        <f t="shared" si="763"/>
        <v>1.015185848758426E-5</v>
      </c>
      <c r="AW486" s="13">
        <f t="shared" si="764"/>
        <v>5.3492567485781077E-8</v>
      </c>
      <c r="AX486" s="13">
        <f t="shared" si="765"/>
        <v>8.8767285123801795E-4</v>
      </c>
      <c r="AY486" s="13">
        <f t="shared" si="766"/>
        <v>5.2619708502350956E-4</v>
      </c>
      <c r="AZ486" s="13">
        <f t="shared" si="767"/>
        <v>1.5596025714939652E-4</v>
      </c>
      <c r="BA486" s="13">
        <f t="shared" si="768"/>
        <v>3.0816846009981421E-5</v>
      </c>
      <c r="BB486" s="13">
        <f t="shared" si="769"/>
        <v>4.566923083615451E-6</v>
      </c>
      <c r="BC486" s="13">
        <f t="shared" si="770"/>
        <v>5.4143857408131281E-7</v>
      </c>
      <c r="BD486" s="13">
        <f t="shared" si="771"/>
        <v>9.402671456254461E-6</v>
      </c>
      <c r="BE486" s="13">
        <f t="shared" si="772"/>
        <v>1.1893610390539668E-5</v>
      </c>
      <c r="BF486" s="13">
        <f t="shared" si="773"/>
        <v>7.5222222099368516E-6</v>
      </c>
      <c r="BG486" s="13">
        <f t="shared" si="774"/>
        <v>3.171665295772301E-6</v>
      </c>
      <c r="BH486" s="13">
        <f t="shared" si="775"/>
        <v>1.0029743007775537E-6</v>
      </c>
      <c r="BI486" s="13">
        <f t="shared" si="776"/>
        <v>2.5373609235782145E-7</v>
      </c>
      <c r="BJ486" s="14">
        <f t="shared" si="777"/>
        <v>0.52849696134255175</v>
      </c>
      <c r="BK486" s="14">
        <f t="shared" si="778"/>
        <v>0.29739932105990918</v>
      </c>
      <c r="BL486" s="14">
        <f t="shared" si="779"/>
        <v>0.16886655319264204</v>
      </c>
      <c r="BM486" s="14">
        <f t="shared" si="780"/>
        <v>0.28452823607509947</v>
      </c>
      <c r="BN486" s="14">
        <f t="shared" si="781"/>
        <v>0.71512529591053897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1.6234</v>
      </c>
      <c r="F487" s="10">
        <f>VLOOKUP(B487,home!$B$2:$E$405,3,FALSE)</f>
        <v>0.73919999999999997</v>
      </c>
      <c r="G487" s="10">
        <f>VLOOKUP(C487,away!$B$2:$E$405,4,FALSE)</f>
        <v>0.86240000000000006</v>
      </c>
      <c r="H487" s="10">
        <f>VLOOKUP(A487,away!$A$2:$E$405,3,FALSE)</f>
        <v>1.1247</v>
      </c>
      <c r="I487" s="10">
        <f>VLOOKUP(C487,away!$B$2:$E$405,3,FALSE)</f>
        <v>0.53349999999999997</v>
      </c>
      <c r="J487" s="10">
        <f>VLOOKUP(B487,home!$B$2:$E$405,4,FALSE)</f>
        <v>0.65200000000000002</v>
      </c>
      <c r="K487" s="12">
        <f t="shared" si="726"/>
        <v>1.034894902272</v>
      </c>
      <c r="L487" s="12">
        <f t="shared" si="727"/>
        <v>0.39121789740000001</v>
      </c>
      <c r="M487" s="13">
        <f t="shared" si="728"/>
        <v>0.24024097432774311</v>
      </c>
      <c r="N487" s="13">
        <f t="shared" si="729"/>
        <v>0.24862415964863974</v>
      </c>
      <c r="O487" s="13">
        <f t="shared" si="730"/>
        <v>9.398656884582704E-2</v>
      </c>
      <c r="P487" s="13">
        <f t="shared" si="731"/>
        <v>9.7266220980582754E-2</v>
      </c>
      <c r="Q487" s="13">
        <f t="shared" si="732"/>
        <v>0.12864993770101857</v>
      </c>
      <c r="R487" s="13">
        <f t="shared" si="733"/>
        <v>1.8384613923852398E-2</v>
      </c>
      <c r="S487" s="13">
        <f t="shared" si="734"/>
        <v>9.8450293193293875E-3</v>
      </c>
      <c r="T487" s="13">
        <f t="shared" si="735"/>
        <v>5.0330158128033473E-2</v>
      </c>
      <c r="U487" s="13">
        <f t="shared" si="736"/>
        <v>1.9026143230033675E-2</v>
      </c>
      <c r="V487" s="13">
        <f t="shared" si="737"/>
        <v>4.4288346547497972E-4</v>
      </c>
      <c r="W487" s="13">
        <f t="shared" si="738"/>
        <v>4.4379721568131497E-2</v>
      </c>
      <c r="X487" s="13">
        <f t="shared" si="739"/>
        <v>1.7362141359081835E-2</v>
      </c>
      <c r="Y487" s="13">
        <f t="shared" si="740"/>
        <v>3.3961902184307868E-3</v>
      </c>
      <c r="Z487" s="13">
        <f t="shared" si="741"/>
        <v>2.3974633346000996E-3</v>
      </c>
      <c r="AA487" s="13">
        <f t="shared" si="742"/>
        <v>2.4811225833616729E-3</v>
      </c>
      <c r="AB487" s="13">
        <f t="shared" si="743"/>
        <v>1.2838505567164653E-3</v>
      </c>
      <c r="AC487" s="13">
        <f t="shared" si="744"/>
        <v>1.1206872896598413E-5</v>
      </c>
      <c r="AD487" s="13">
        <f t="shared" si="745"/>
        <v>1.1482086903777503E-2</v>
      </c>
      <c r="AE487" s="13">
        <f t="shared" si="746"/>
        <v>4.4919978962599111E-3</v>
      </c>
      <c r="AF487" s="13">
        <f t="shared" si="747"/>
        <v>8.7867498605001277E-4</v>
      </c>
      <c r="AG487" s="13">
        <f t="shared" si="748"/>
        <v>1.1458446018015345E-4</v>
      </c>
      <c r="AH487" s="13">
        <f t="shared" si="749"/>
        <v>2.3448264121396088E-4</v>
      </c>
      <c r="AI487" s="13">
        <f t="shared" si="750"/>
        <v>2.4266489006360246E-4</v>
      </c>
      <c r="AJ487" s="13">
        <f t="shared" si="751"/>
        <v>1.2556632884360873E-4</v>
      </c>
      <c r="AK487" s="13">
        <f t="shared" si="752"/>
        <v>4.331598453908676E-5</v>
      </c>
      <c r="AL487" s="13">
        <f t="shared" si="753"/>
        <v>1.8149279967117851E-7</v>
      </c>
      <c r="AM487" s="13">
        <f t="shared" si="754"/>
        <v>2.3765506408326871E-3</v>
      </c>
      <c r="AN487" s="13">
        <f t="shared" si="755"/>
        <v>9.2974914477118647E-4</v>
      </c>
      <c r="AO487" s="13">
        <f t="shared" si="756"/>
        <v>1.8186725276341588E-4</v>
      </c>
      <c r="AP487" s="13">
        <f t="shared" si="757"/>
        <v>2.3716574744005966E-5</v>
      </c>
      <c r="AQ487" s="13">
        <f t="shared" si="758"/>
        <v>2.3195871262199892E-6</v>
      </c>
      <c r="AR487" s="13">
        <f t="shared" si="759"/>
        <v>1.8346761174504873E-5</v>
      </c>
      <c r="AS487" s="13">
        <f t="shared" si="760"/>
        <v>1.898696961269694E-5</v>
      </c>
      <c r="AT487" s="13">
        <f t="shared" si="761"/>
        <v>9.8247590308867166E-6</v>
      </c>
      <c r="AU487" s="13">
        <f t="shared" si="762"/>
        <v>3.389197679038486E-6</v>
      </c>
      <c r="AV487" s="13">
        <f t="shared" si="763"/>
        <v>8.7686585020725575E-7</v>
      </c>
      <c r="AW487" s="13">
        <f t="shared" si="764"/>
        <v>2.0411356195585959E-9</v>
      </c>
      <c r="AX487" s="13">
        <f t="shared" si="765"/>
        <v>4.0991335719816691E-4</v>
      </c>
      <c r="AY487" s="13">
        <f t="shared" si="766"/>
        <v>1.6036544171924201E-4</v>
      </c>
      <c r="AZ487" s="13">
        <f t="shared" si="767"/>
        <v>3.1368915462512046E-5</v>
      </c>
      <c r="BA487" s="13">
        <f t="shared" si="768"/>
        <v>4.0906937169874373E-6</v>
      </c>
      <c r="BB487" s="13">
        <f t="shared" si="769"/>
        <v>4.0008814871680389E-7</v>
      </c>
      <c r="BC487" s="13">
        <f t="shared" si="770"/>
        <v>3.1304328863129305E-8</v>
      </c>
      <c r="BD487" s="13">
        <f t="shared" si="771"/>
        <v>1.1962635551316246E-6</v>
      </c>
      <c r="BE487" s="13">
        <f t="shared" si="772"/>
        <v>1.2380070549794979E-6</v>
      </c>
      <c r="BF487" s="13">
        <f t="shared" si="773"/>
        <v>6.4060359508752696E-7</v>
      </c>
      <c r="BG487" s="13">
        <f t="shared" si="774"/>
        <v>2.2098579831106602E-7</v>
      </c>
      <c r="BH487" s="13">
        <f t="shared" si="775"/>
        <v>5.7174269036657636E-8</v>
      </c>
      <c r="BI487" s="13">
        <f t="shared" si="776"/>
        <v>1.1833871913432974E-8</v>
      </c>
      <c r="BJ487" s="14">
        <f t="shared" si="777"/>
        <v>0.51383002587041549</v>
      </c>
      <c r="BK487" s="14">
        <f t="shared" si="778"/>
        <v>0.34796686190054577</v>
      </c>
      <c r="BL487" s="14">
        <f t="shared" si="779"/>
        <v>0.13586311840594328</v>
      </c>
      <c r="BM487" s="14">
        <f t="shared" si="780"/>
        <v>0.17274463068325735</v>
      </c>
      <c r="BN487" s="14">
        <f t="shared" si="781"/>
        <v>0.82715247542766357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1.6234</v>
      </c>
      <c r="F488" s="10">
        <f>VLOOKUP(B488,home!$B$2:$E$405,3,FALSE)</f>
        <v>0.88</v>
      </c>
      <c r="G488" s="10">
        <f>VLOOKUP(C488,away!$B$2:$E$405,4,FALSE)</f>
        <v>0.57199999999999995</v>
      </c>
      <c r="H488" s="10">
        <f>VLOOKUP(A488,away!$A$2:$E$405,3,FALSE)</f>
        <v>1.1247</v>
      </c>
      <c r="I488" s="10">
        <f>VLOOKUP(C488,away!$B$2:$E$405,3,FALSE)</f>
        <v>1.4607000000000001</v>
      </c>
      <c r="J488" s="10">
        <f>VLOOKUP(B488,home!$B$2:$E$405,4,FALSE)</f>
        <v>0.9526</v>
      </c>
      <c r="K488" s="12">
        <f t="shared" si="726"/>
        <v>0.81715462399999983</v>
      </c>
      <c r="L488" s="12">
        <f t="shared" si="727"/>
        <v>1.5649782336540001</v>
      </c>
      <c r="M488" s="13">
        <f t="shared" si="728"/>
        <v>9.2353390663207885E-2</v>
      </c>
      <c r="N488" s="13">
        <f t="shared" si="729"/>
        <v>7.5467000222518746E-2</v>
      </c>
      <c r="O488" s="13">
        <f t="shared" si="730"/>
        <v>0.14453104619206492</v>
      </c>
      <c r="P488" s="13">
        <f t="shared" si="731"/>
        <v>0.11810421270740343</v>
      </c>
      <c r="Q488" s="13">
        <f t="shared" si="732"/>
        <v>3.0834104095620096E-2</v>
      </c>
      <c r="R488" s="13">
        <f t="shared" si="733"/>
        <v>0.11309397068891126</v>
      </c>
      <c r="S488" s="13">
        <f t="shared" si="734"/>
        <v>3.7758778965958674E-2</v>
      </c>
      <c r="T488" s="13">
        <f t="shared" si="735"/>
        <v>4.8254701763867112E-2</v>
      </c>
      <c r="U488" s="13">
        <f t="shared" si="736"/>
        <v>9.2415261094964299E-2</v>
      </c>
      <c r="V488" s="13">
        <f t="shared" si="737"/>
        <v>5.3652254557112694E-3</v>
      </c>
      <c r="W488" s="13">
        <f t="shared" si="738"/>
        <v>8.3987435795444335E-3</v>
      </c>
      <c r="X488" s="13">
        <f t="shared" si="739"/>
        <v>1.3143850892028323E-2</v>
      </c>
      <c r="Y488" s="13">
        <f t="shared" si="740"/>
        <v>1.0284920276209022E-2</v>
      </c>
      <c r="Z488" s="13">
        <f t="shared" si="741"/>
        <v>5.8996534161883205E-2</v>
      </c>
      <c r="AA488" s="13">
        <f t="shared" si="742"/>
        <v>4.8209290690356822E-2</v>
      </c>
      <c r="AB488" s="13">
        <f t="shared" si="743"/>
        <v>1.9697222403692604E-2</v>
      </c>
      <c r="AC488" s="13">
        <f t="shared" si="744"/>
        <v>4.2882543611426468E-4</v>
      </c>
      <c r="AD488" s="13">
        <f t="shared" si="745"/>
        <v>1.7157680379537609E-3</v>
      </c>
      <c r="AE488" s="13">
        <f t="shared" si="746"/>
        <v>2.6851396333968662E-3</v>
      </c>
      <c r="AF488" s="13">
        <f t="shared" si="747"/>
        <v>2.1010925402938892E-3</v>
      </c>
      <c r="AG488" s="13">
        <f t="shared" si="748"/>
        <v>1.0960546974842424E-3</v>
      </c>
      <c r="AH488" s="13">
        <f t="shared" si="749"/>
        <v>2.3082072956092964E-2</v>
      </c>
      <c r="AI488" s="13">
        <f t="shared" si="750"/>
        <v>1.8861622647576713E-2</v>
      </c>
      <c r="AJ488" s="13">
        <f t="shared" si="751"/>
        <v>7.7064310813052123E-3</v>
      </c>
      <c r="AK488" s="13">
        <f t="shared" si="752"/>
        <v>2.099115264208625E-3</v>
      </c>
      <c r="AL488" s="13">
        <f t="shared" si="753"/>
        <v>2.1935779577765192E-5</v>
      </c>
      <c r="AM488" s="13">
        <f t="shared" si="754"/>
        <v>2.8040955718506471E-4</v>
      </c>
      <c r="AN488" s="13">
        <f t="shared" si="755"/>
        <v>4.3883485350318293E-4</v>
      </c>
      <c r="AO488" s="13">
        <f t="shared" si="756"/>
        <v>3.4338349695061169E-4</v>
      </c>
      <c r="AP488" s="13">
        <f t="shared" si="757"/>
        <v>1.7912923284123402E-4</v>
      </c>
      <c r="AQ488" s="13">
        <f t="shared" si="758"/>
        <v>7.0083337601917613E-5</v>
      </c>
      <c r="AR488" s="13">
        <f t="shared" si="759"/>
        <v>7.2245883527798233E-3</v>
      </c>
      <c r="AS488" s="13">
        <f t="shared" si="760"/>
        <v>5.9036057789705757E-3</v>
      </c>
      <c r="AT488" s="13">
        <f t="shared" si="761"/>
        <v>2.4120793802794626E-3</v>
      </c>
      <c r="AU488" s="13">
        <f t="shared" si="762"/>
        <v>6.5701393968347244E-4</v>
      </c>
      <c r="AV488" s="13">
        <f t="shared" si="763"/>
        <v>1.3422049471120161E-4</v>
      </c>
      <c r="AW488" s="13">
        <f t="shared" si="764"/>
        <v>7.7922542918827225E-7</v>
      </c>
      <c r="AX488" s="13">
        <f t="shared" si="765"/>
        <v>3.8189661044594636E-5</v>
      </c>
      <c r="AY488" s="13">
        <f t="shared" si="766"/>
        <v>5.9765988285414694E-5</v>
      </c>
      <c r="AZ488" s="13">
        <f t="shared" si="767"/>
        <v>4.6766235389746993E-5</v>
      </c>
      <c r="BA488" s="13">
        <f t="shared" si="768"/>
        <v>2.4396046818297813E-5</v>
      </c>
      <c r="BB488" s="13">
        <f t="shared" si="769"/>
        <v>9.54482056446E-6</v>
      </c>
      <c r="BC488" s="13">
        <f t="shared" si="770"/>
        <v>2.987487285502596E-6</v>
      </c>
      <c r="BD488" s="13">
        <f t="shared" si="771"/>
        <v>1.8843872532017705E-3</v>
      </c>
      <c r="BE488" s="13">
        <f t="shared" si="772"/>
        <v>1.5398357573604856E-3</v>
      </c>
      <c r="BF488" s="13">
        <f t="shared" si="773"/>
        <v>6.2914195466383101E-4</v>
      </c>
      <c r="BG488" s="13">
        <f t="shared" si="774"/>
        <v>1.7136875246864932E-4</v>
      </c>
      <c r="BH488" s="13">
        <f t="shared" si="775"/>
        <v>3.5008692122217036E-5</v>
      </c>
      <c r="BI488" s="13">
        <f t="shared" si="776"/>
        <v>5.7215029295724064E-6</v>
      </c>
      <c r="BJ488" s="14">
        <f t="shared" si="777"/>
        <v>0.19547486645638654</v>
      </c>
      <c r="BK488" s="14">
        <f t="shared" si="778"/>
        <v>0.25409213499625866</v>
      </c>
      <c r="BL488" s="14">
        <f t="shared" si="779"/>
        <v>0.49029300487834454</v>
      </c>
      <c r="BM488" s="14">
        <f t="shared" si="780"/>
        <v>0.42441382916029047</v>
      </c>
      <c r="BN488" s="14">
        <f t="shared" si="781"/>
        <v>0.57438372456972642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1.6234</v>
      </c>
      <c r="F489" s="10">
        <f>VLOOKUP(B489,home!$B$2:$E$405,3,FALSE)</f>
        <v>1.3552</v>
      </c>
      <c r="G489" s="10">
        <f>VLOOKUP(C489,away!$B$2:$E$405,4,FALSE)</f>
        <v>1.1088</v>
      </c>
      <c r="H489" s="10">
        <f>VLOOKUP(A489,away!$A$2:$E$405,3,FALSE)</f>
        <v>1.1247</v>
      </c>
      <c r="I489" s="10">
        <f>VLOOKUP(C489,away!$B$2:$E$405,3,FALSE)</f>
        <v>1.0077</v>
      </c>
      <c r="J489" s="10">
        <f>VLOOKUP(B489,home!$B$2:$E$405,4,FALSE)</f>
        <v>0.94840000000000002</v>
      </c>
      <c r="K489" s="12">
        <f t="shared" si="726"/>
        <v>2.4393951267839999</v>
      </c>
      <c r="L489" s="12">
        <f t="shared" si="727"/>
        <v>1.074878804196</v>
      </c>
      <c r="M489" s="13">
        <f t="shared" si="728"/>
        <v>2.9769409755300857E-2</v>
      </c>
      <c r="N489" s="13">
        <f t="shared" si="729"/>
        <v>7.2619353084316982E-2</v>
      </c>
      <c r="O489" s="13">
        <f t="shared" si="730"/>
        <v>3.1998507559398523E-2</v>
      </c>
      <c r="P489" s="13">
        <f t="shared" si="731"/>
        <v>7.8057003404757741E-2</v>
      </c>
      <c r="Q489" s="13">
        <f t="shared" si="732"/>
        <v>8.8573648012044745E-2</v>
      </c>
      <c r="R489" s="13">
        <f t="shared" si="733"/>
        <v>1.7197258770751473E-2</v>
      </c>
      <c r="S489" s="13">
        <f t="shared" si="734"/>
        <v>5.1167421781392865E-2</v>
      </c>
      <c r="T489" s="13">
        <f t="shared" si="735"/>
        <v>9.5205936858464069E-2</v>
      </c>
      <c r="U489" s="13">
        <f t="shared" si="736"/>
        <v>4.1950909239414545E-2</v>
      </c>
      <c r="V489" s="13">
        <f t="shared" si="737"/>
        <v>1.4907083214438406E-2</v>
      </c>
      <c r="W489" s="13">
        <f t="shared" si="738"/>
        <v>7.2022041774021092E-2</v>
      </c>
      <c r="X489" s="13">
        <f t="shared" si="739"/>
        <v>7.7414966137814151E-2</v>
      </c>
      <c r="Y489" s="13">
        <f t="shared" si="740"/>
        <v>4.1605853114543748E-2</v>
      </c>
      <c r="Z489" s="13">
        <f t="shared" si="741"/>
        <v>6.1616563143181736E-3</v>
      </c>
      <c r="AA489" s="13">
        <f t="shared" si="742"/>
        <v>1.5030714386065616E-2</v>
      </c>
      <c r="AB489" s="13">
        <f t="shared" si="743"/>
        <v>1.8332925712725313E-2</v>
      </c>
      <c r="AC489" s="13">
        <f t="shared" si="744"/>
        <v>2.4429486820301124E-3</v>
      </c>
      <c r="AD489" s="13">
        <f t="shared" si="745"/>
        <v>4.3922554431145185E-2</v>
      </c>
      <c r="AE489" s="13">
        <f t="shared" si="746"/>
        <v>4.7211422784183062E-2</v>
      </c>
      <c r="AF489" s="13">
        <f t="shared" si="747"/>
        <v>2.5373278833327236E-2</v>
      </c>
      <c r="AG489" s="13">
        <f t="shared" si="748"/>
        <v>9.0910665369661539E-3</v>
      </c>
      <c r="AH489" s="13">
        <f t="shared" si="749"/>
        <v>1.6557584427502625E-3</v>
      </c>
      <c r="AI489" s="13">
        <f t="shared" si="750"/>
        <v>4.0390490763764549E-3</v>
      </c>
      <c r="AJ489" s="13">
        <f t="shared" si="751"/>
        <v>4.9264183168770707E-3</v>
      </c>
      <c r="AK489" s="13">
        <f t="shared" si="752"/>
        <v>4.0058269448964533E-3</v>
      </c>
      <c r="AL489" s="13">
        <f t="shared" si="753"/>
        <v>2.5622174595775184E-4</v>
      </c>
      <c r="AM489" s="13">
        <f t="shared" si="754"/>
        <v>2.1428893047048102E-2</v>
      </c>
      <c r="AN489" s="13">
        <f t="shared" si="755"/>
        <v>2.3033462933655043E-2</v>
      </c>
      <c r="AO489" s="13">
        <f t="shared" si="756"/>
        <v>1.237909054731001E-2</v>
      </c>
      <c r="AP489" s="13">
        <f t="shared" si="757"/>
        <v>4.4353406815088644E-3</v>
      </c>
      <c r="AQ489" s="13">
        <f t="shared" si="758"/>
        <v>1.1918634219855297E-3</v>
      </c>
      <c r="AR489" s="13">
        <f t="shared" si="759"/>
        <v>3.5594793099616678E-4</v>
      </c>
      <c r="AS489" s="13">
        <f t="shared" si="760"/>
        <v>8.6829764826089676E-4</v>
      </c>
      <c r="AT489" s="13">
        <f t="shared" si="761"/>
        <v>1.0590605258828196E-3</v>
      </c>
      <c r="AU489" s="13">
        <f t="shared" si="762"/>
        <v>8.611556952692835E-4</v>
      </c>
      <c r="AV489" s="13">
        <f t="shared" si="763"/>
        <v>5.2517475161054442E-4</v>
      </c>
      <c r="AW489" s="13">
        <f t="shared" si="764"/>
        <v>1.8661868994784283E-5</v>
      </c>
      <c r="AX489" s="13">
        <f t="shared" si="765"/>
        <v>8.7122562118907808E-3</v>
      </c>
      <c r="AY489" s="13">
        <f t="shared" si="766"/>
        <v>9.364619538886336E-3</v>
      </c>
      <c r="AZ489" s="13">
        <f t="shared" si="767"/>
        <v>5.0329155258543199E-3</v>
      </c>
      <c r="BA489" s="13">
        <f t="shared" si="768"/>
        <v>1.803258074016592E-3</v>
      </c>
      <c r="BB489" s="13">
        <f t="shared" si="769"/>
        <v>4.8457097056393399E-4</v>
      </c>
      <c r="BC489" s="13">
        <f t="shared" si="770"/>
        <v>1.0417101307757134E-4</v>
      </c>
      <c r="BD489" s="13">
        <f t="shared" si="771"/>
        <v>6.3766814404199974E-5</v>
      </c>
      <c r="BE489" s="13">
        <f t="shared" si="772"/>
        <v>1.555524563081452E-4</v>
      </c>
      <c r="BF489" s="13">
        <f t="shared" si="773"/>
        <v>1.8972695193868525E-4</v>
      </c>
      <c r="BG489" s="13">
        <f t="shared" si="774"/>
        <v>1.5427300065960366E-4</v>
      </c>
      <c r="BH489" s="13">
        <f t="shared" si="775"/>
        <v>9.4083201500845496E-5</v>
      </c>
      <c r="BI489" s="13">
        <f t="shared" si="776"/>
        <v>4.590122065067991E-5</v>
      </c>
      <c r="BJ489" s="14">
        <f t="shared" si="777"/>
        <v>0.66101056353262344</v>
      </c>
      <c r="BK489" s="14">
        <f t="shared" si="778"/>
        <v>0.18596470812276406</v>
      </c>
      <c r="BL489" s="14">
        <f t="shared" si="779"/>
        <v>0.14351030864673756</v>
      </c>
      <c r="BM489" s="14">
        <f t="shared" si="780"/>
        <v>0.66908609835998134</v>
      </c>
      <c r="BN489" s="14">
        <f t="shared" si="781"/>
        <v>0.31821518058657033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1.6234</v>
      </c>
      <c r="F490" s="10">
        <f>VLOOKUP(B490,home!$B$2:$E$405,3,FALSE)</f>
        <v>1.232</v>
      </c>
      <c r="G490" s="10">
        <f>VLOOKUP(C490,away!$B$2:$E$405,4,FALSE)</f>
        <v>1.1088</v>
      </c>
      <c r="H490" s="10">
        <f>VLOOKUP(A490,away!$A$2:$E$405,3,FALSE)</f>
        <v>1.1247</v>
      </c>
      <c r="I490" s="10">
        <f>VLOOKUP(C490,away!$B$2:$E$405,3,FALSE)</f>
        <v>1.0669999999999999</v>
      </c>
      <c r="J490" s="10">
        <f>VLOOKUP(B490,home!$B$2:$E$405,4,FALSE)</f>
        <v>0.94840000000000002</v>
      </c>
      <c r="K490" s="12">
        <f t="shared" si="726"/>
        <v>2.2176319334399999</v>
      </c>
      <c r="L490" s="12">
        <f t="shared" si="727"/>
        <v>1.1381320671600001</v>
      </c>
      <c r="M490" s="13">
        <f t="shared" si="728"/>
        <v>3.4882709560663652E-2</v>
      </c>
      <c r="N490" s="13">
        <f t="shared" si="729"/>
        <v>7.7357010646640509E-2</v>
      </c>
      <c r="O490" s="13">
        <f t="shared" si="730"/>
        <v>3.9701130340420027E-2</v>
      </c>
      <c r="P490" s="13">
        <f t="shared" si="731"/>
        <v>8.8042494436579105E-2</v>
      </c>
      <c r="Q490" s="13">
        <f t="shared" si="732"/>
        <v>8.5774688542724048E-2</v>
      </c>
      <c r="R490" s="13">
        <f t="shared" si="733"/>
        <v>2.2592564771465429E-2</v>
      </c>
      <c r="S490" s="13">
        <f t="shared" si="734"/>
        <v>5.5553889908800363E-2</v>
      </c>
      <c r="T490" s="13">
        <f t="shared" si="735"/>
        <v>9.7622923581135709E-2</v>
      </c>
      <c r="U490" s="13">
        <f t="shared" si="736"/>
        <v>5.010199309551331E-2</v>
      </c>
      <c r="V490" s="13">
        <f t="shared" si="737"/>
        <v>1.5579520643218788E-2</v>
      </c>
      <c r="W490" s="13">
        <f t="shared" si="738"/>
        <v>6.3405562797738305E-2</v>
      </c>
      <c r="X490" s="13">
        <f t="shared" si="739"/>
        <v>7.2163904256433098E-2</v>
      </c>
      <c r="Y490" s="13">
        <f t="shared" si="740"/>
        <v>4.1066026762855277E-2</v>
      </c>
      <c r="Z490" s="13">
        <f t="shared" si="741"/>
        <v>8.5711074819313816E-3</v>
      </c>
      <c r="AA490" s="13">
        <f t="shared" si="742"/>
        <v>1.9007561656877538E-2</v>
      </c>
      <c r="AB490" s="13">
        <f t="shared" si="743"/>
        <v>2.1075887853560675E-2</v>
      </c>
      <c r="AC490" s="13">
        <f t="shared" si="744"/>
        <v>2.4576285013957646E-3</v>
      </c>
      <c r="AD490" s="13">
        <f t="shared" si="745"/>
        <v>3.5152550204499942E-2</v>
      </c>
      <c r="AE490" s="13">
        <f t="shared" si="746"/>
        <v>4.0008244630193208E-2</v>
      </c>
      <c r="AF490" s="13">
        <f t="shared" si="747"/>
        <v>2.2767333082202391E-2</v>
      </c>
      <c r="AG490" s="13">
        <f t="shared" si="748"/>
        <v>8.6374106215224219E-3</v>
      </c>
      <c r="AH490" s="13">
        <f t="shared" si="749"/>
        <v>2.4387630690652774E-3</v>
      </c>
      <c r="AI490" s="13">
        <f t="shared" si="750"/>
        <v>5.4082788600532993E-3</v>
      </c>
      <c r="AJ490" s="13">
        <f t="shared" si="751"/>
        <v>5.9967859525013401E-3</v>
      </c>
      <c r="AK490" s="13">
        <f t="shared" si="752"/>
        <v>4.4328880087571255E-3</v>
      </c>
      <c r="AL490" s="13">
        <f t="shared" si="753"/>
        <v>2.4811804631749815E-4</v>
      </c>
      <c r="AM490" s="13">
        <f t="shared" si="754"/>
        <v>1.5591083575070363E-2</v>
      </c>
      <c r="AN490" s="13">
        <f t="shared" si="755"/>
        <v>1.7744712178559156E-2</v>
      </c>
      <c r="AO490" s="13">
        <f t="shared" si="756"/>
        <v>1.0097912976471383E-2</v>
      </c>
      <c r="AP490" s="13">
        <f t="shared" si="757"/>
        <v>3.8309195233043889E-3</v>
      </c>
      <c r="AQ490" s="13">
        <f t="shared" si="758"/>
        <v>1.0900230890455069E-3</v>
      </c>
      <c r="AR490" s="13">
        <f t="shared" si="759"/>
        <v>5.5512689062174559E-4</v>
      </c>
      <c r="AS490" s="13">
        <f t="shared" si="760"/>
        <v>1.231067119754037E-3</v>
      </c>
      <c r="AT490" s="13">
        <f t="shared" si="761"/>
        <v>1.3650268784872789E-3</v>
      </c>
      <c r="AU490" s="13">
        <f t="shared" si="762"/>
        <v>1.0090423985791039E-3</v>
      </c>
      <c r="AV490" s="13">
        <f t="shared" si="763"/>
        <v>5.5942116132097844E-4</v>
      </c>
      <c r="AW490" s="13">
        <f t="shared" si="764"/>
        <v>1.7395542557435897E-5</v>
      </c>
      <c r="AX490" s="13">
        <f t="shared" si="765"/>
        <v>5.7625474688346523E-3</v>
      </c>
      <c r="AY490" s="13">
        <f t="shared" si="766"/>
        <v>6.5585400628124096E-3</v>
      </c>
      <c r="AZ490" s="13">
        <f t="shared" si="767"/>
        <v>3.7322423796201836E-3</v>
      </c>
      <c r="BA490" s="13">
        <f t="shared" si="768"/>
        <v>1.4159282448864257E-3</v>
      </c>
      <c r="BB490" s="13">
        <f t="shared" si="769"/>
        <v>4.0287833507570483E-4</v>
      </c>
      <c r="BC490" s="13">
        <f t="shared" si="770"/>
        <v>9.170575046273814E-5</v>
      </c>
      <c r="BD490" s="13">
        <f t="shared" si="771"/>
        <v>1.0530128592657186E-4</v>
      </c>
      <c r="BE490" s="13">
        <f t="shared" si="772"/>
        <v>2.3351949430306182E-4</v>
      </c>
      <c r="BF490" s="13">
        <f t="shared" si="773"/>
        <v>2.5893014382361506E-4</v>
      </c>
      <c r="BG490" s="13">
        <f t="shared" si="774"/>
        <v>1.9140391849115353E-4</v>
      </c>
      <c r="BH490" s="13">
        <f t="shared" si="775"/>
        <v>1.0611586045788228E-4</v>
      </c>
      <c r="BI490" s="13">
        <f t="shared" si="776"/>
        <v>4.7065184159172508E-5</v>
      </c>
      <c r="BJ490" s="14">
        <f t="shared" si="777"/>
        <v>0.61027414871008767</v>
      </c>
      <c r="BK490" s="14">
        <f t="shared" si="778"/>
        <v>0.20332290115978757</v>
      </c>
      <c r="BL490" s="14">
        <f t="shared" si="779"/>
        <v>0.17641787394413858</v>
      </c>
      <c r="BM490" s="14">
        <f t="shared" si="780"/>
        <v>0.64369428847719756</v>
      </c>
      <c r="BN490" s="14">
        <f t="shared" si="781"/>
        <v>0.3483505982984928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1.6234</v>
      </c>
      <c r="F491" s="10">
        <f>VLOOKUP(B491,home!$B$2:$E$405,3,FALSE)</f>
        <v>0.90349999999999997</v>
      </c>
      <c r="G491" s="10">
        <f>VLOOKUP(C491,away!$B$2:$E$405,4,FALSE)</f>
        <v>1.056</v>
      </c>
      <c r="H491" s="10">
        <f>VLOOKUP(A491,away!$A$2:$E$405,3,FALSE)</f>
        <v>1.1247</v>
      </c>
      <c r="I491" s="10">
        <f>VLOOKUP(C491,away!$B$2:$E$405,3,FALSE)</f>
        <v>0.9526</v>
      </c>
      <c r="J491" s="10">
        <f>VLOOKUP(B491,home!$B$2:$E$405,4,FALSE)</f>
        <v>1.3633</v>
      </c>
      <c r="K491" s="12">
        <f t="shared" si="726"/>
        <v>1.5488794464</v>
      </c>
      <c r="L491" s="12">
        <f t="shared" si="727"/>
        <v>1.460624923626</v>
      </c>
      <c r="M491" s="13">
        <f t="shared" si="728"/>
        <v>4.9316115249152519E-2</v>
      </c>
      <c r="N491" s="13">
        <f t="shared" si="729"/>
        <v>7.6384717285705936E-2</v>
      </c>
      <c r="O491" s="13">
        <f t="shared" si="730"/>
        <v>7.2032347069324404E-2</v>
      </c>
      <c r="P491" s="13">
        <f t="shared" si="731"/>
        <v>0.11156942185162784</v>
      </c>
      <c r="Q491" s="13">
        <f t="shared" si="732"/>
        <v>5.9155359311452382E-2</v>
      </c>
      <c r="R491" s="13">
        <f t="shared" si="733"/>
        <v>5.2606120718366754E-2</v>
      </c>
      <c r="S491" s="13">
        <f t="shared" si="734"/>
        <v>6.3101766174295373E-2</v>
      </c>
      <c r="T491" s="13">
        <f t="shared" si="735"/>
        <v>8.6403792176358726E-2</v>
      </c>
      <c r="U491" s="13">
        <f t="shared" si="736"/>
        <v>8.1480539135515451E-2</v>
      </c>
      <c r="V491" s="13">
        <f t="shared" si="737"/>
        <v>1.5861904446705009E-2</v>
      </c>
      <c r="W491" s="13">
        <f t="shared" si="738"/>
        <v>3.0541506727305143E-2</v>
      </c>
      <c r="X491" s="13">
        <f t="shared" si="739"/>
        <v>4.4609685930993036E-2</v>
      </c>
      <c r="Y491" s="13">
        <f t="shared" si="740"/>
        <v>3.2579009552968281E-2</v>
      </c>
      <c r="Z491" s="13">
        <f t="shared" si="741"/>
        <v>2.5612603685508196E-2</v>
      </c>
      <c r="AA491" s="13">
        <f t="shared" si="742"/>
        <v>3.9670835417272531E-2</v>
      </c>
      <c r="AB491" s="13">
        <f t="shared" si="743"/>
        <v>3.0722670799665307E-2</v>
      </c>
      <c r="AC491" s="13">
        <f t="shared" si="744"/>
        <v>2.2428057994377604E-3</v>
      </c>
      <c r="AD491" s="13">
        <f t="shared" si="745"/>
        <v>1.1826278008002568E-2</v>
      </c>
      <c r="AE491" s="13">
        <f t="shared" si="746"/>
        <v>1.7273756412218594E-2</v>
      </c>
      <c r="AF491" s="13">
        <f t="shared" si="747"/>
        <v>1.2615239570165457E-2</v>
      </c>
      <c r="AG491" s="13">
        <f t="shared" si="748"/>
        <v>6.1420444445655399E-3</v>
      </c>
      <c r="AH491" s="13">
        <f t="shared" si="749"/>
        <v>9.3526018255021062E-3</v>
      </c>
      <c r="AI491" s="13">
        <f t="shared" si="750"/>
        <v>1.448605273788333E-2</v>
      </c>
      <c r="AJ491" s="13">
        <f t="shared" si="751"/>
        <v>1.1218574672586972E-2</v>
      </c>
      <c r="AK491" s="13">
        <f t="shared" si="752"/>
        <v>5.7920732427578555E-3</v>
      </c>
      <c r="AL491" s="13">
        <f t="shared" si="753"/>
        <v>2.0295884629562255E-4</v>
      </c>
      <c r="AM491" s="13">
        <f t="shared" si="754"/>
        <v>3.6634957868015025E-3</v>
      </c>
      <c r="AN491" s="13">
        <f t="shared" si="755"/>
        <v>5.3509932538011173E-3</v>
      </c>
      <c r="AO491" s="13">
        <f t="shared" si="756"/>
        <v>3.9078970563282498E-3</v>
      </c>
      <c r="AP491" s="13">
        <f t="shared" si="757"/>
        <v>1.9026572798125738E-3</v>
      </c>
      <c r="AQ491" s="13">
        <f t="shared" si="758"/>
        <v>6.9476716100317346E-4</v>
      </c>
      <c r="AR491" s="13">
        <f t="shared" si="759"/>
        <v>2.7321286654156795E-3</v>
      </c>
      <c r="AS491" s="13">
        <f t="shared" si="760"/>
        <v>4.2317379347826083E-3</v>
      </c>
      <c r="AT491" s="13">
        <f t="shared" si="761"/>
        <v>3.2772259548679837E-3</v>
      </c>
      <c r="AU491" s="13">
        <f t="shared" si="762"/>
        <v>1.6920093075678774E-3</v>
      </c>
      <c r="AV491" s="13">
        <f t="shared" si="763"/>
        <v>6.5517960990234541E-4</v>
      </c>
      <c r="AW491" s="13">
        <f t="shared" si="764"/>
        <v>1.2754452140303351E-5</v>
      </c>
      <c r="AX491" s="13">
        <f t="shared" si="765"/>
        <v>9.4571888769164037E-4</v>
      </c>
      <c r="AY491" s="13">
        <f t="shared" si="766"/>
        <v>1.3813405781062679E-3</v>
      </c>
      <c r="AZ491" s="13">
        <f t="shared" si="767"/>
        <v>1.0088102381989811E-3</v>
      </c>
      <c r="BA491" s="13">
        <f t="shared" si="768"/>
        <v>4.911644590408381E-4</v>
      </c>
      <c r="BB491" s="13">
        <f t="shared" si="769"/>
        <v>1.7935176261858244E-4</v>
      </c>
      <c r="BC491" s="13">
        <f t="shared" si="770"/>
        <v>5.2393130915391075E-5</v>
      </c>
      <c r="BD491" s="13">
        <f t="shared" si="771"/>
        <v>6.6510253720986361E-4</v>
      </c>
      <c r="BE491" s="13">
        <f t="shared" si="772"/>
        <v>1.0301636496328488E-3</v>
      </c>
      <c r="BF491" s="13">
        <f t="shared" si="773"/>
        <v>7.9779965167236545E-4</v>
      </c>
      <c r="BG491" s="13">
        <f t="shared" si="774"/>
        <v>4.1189849427346868E-4</v>
      </c>
      <c r="BH491" s="13">
        <f t="shared" si="775"/>
        <v>1.5949527794582096E-4</v>
      </c>
      <c r="BI491" s="13">
        <f t="shared" si="776"/>
        <v>4.9407791561627459E-5</v>
      </c>
      <c r="BJ491" s="14">
        <f t="shared" si="777"/>
        <v>0.39710997901405409</v>
      </c>
      <c r="BK491" s="14">
        <f t="shared" si="778"/>
        <v>0.24367631294562037</v>
      </c>
      <c r="BL491" s="14">
        <f t="shared" si="779"/>
        <v>0.33306396449370729</v>
      </c>
      <c r="BM491" s="14">
        <f t="shared" si="780"/>
        <v>0.57703019252729393</v>
      </c>
      <c r="BN491" s="14">
        <f t="shared" si="781"/>
        <v>0.42106408148562979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1.6234</v>
      </c>
      <c r="F492" s="15">
        <f>VLOOKUP(B492,home!$B$2:$E$405,3,FALSE)</f>
        <v>1.0677000000000001</v>
      </c>
      <c r="G492" s="15">
        <f>VLOOKUP(C492,away!$B$2:$E$405,4,FALSE)</f>
        <v>1.1498999999999999</v>
      </c>
      <c r="H492" s="15">
        <f>VLOOKUP(A492,away!$A$2:$E$405,3,FALSE)</f>
        <v>1.1247</v>
      </c>
      <c r="I492" s="15">
        <f>VLOOKUP(C492,away!$B$2:$E$405,3,FALSE)</f>
        <v>0.82989999999999997</v>
      </c>
      <c r="J492" s="15">
        <f>VLOOKUP(B492,home!$B$2:$E$405,4,FALSE)</f>
        <v>0.82989999999999997</v>
      </c>
      <c r="K492" s="16">
        <f t="shared" si="726"/>
        <v>1.993126476582</v>
      </c>
      <c r="L492" s="16">
        <f t="shared" si="727"/>
        <v>0.77461914104699992</v>
      </c>
      <c r="M492" s="17">
        <f t="shared" si="728"/>
        <v>6.280342821236877E-2</v>
      </c>
      <c r="N492" s="17">
        <f t="shared" si="729"/>
        <v>0.12517517559018915</v>
      </c>
      <c r="O492" s="17">
        <f t="shared" si="730"/>
        <v>4.864873761667201E-2</v>
      </c>
      <c r="P492" s="17">
        <f t="shared" si="731"/>
        <v>9.6963086996079681E-2</v>
      </c>
      <c r="Q492" s="17">
        <f t="shared" si="732"/>
        <v>0.12474497833980346</v>
      </c>
      <c r="R492" s="17">
        <f t="shared" si="733"/>
        <v>1.8842121672823675E-2</v>
      </c>
      <c r="S492" s="17">
        <f t="shared" si="734"/>
        <v>3.7425664917594748E-2</v>
      </c>
      <c r="T492" s="17">
        <f t="shared" si="735"/>
        <v>9.6629847971505145E-2</v>
      </c>
      <c r="U492" s="17">
        <f t="shared" si="736"/>
        <v>3.7554731581084383E-2</v>
      </c>
      <c r="V492" s="17">
        <f t="shared" si="737"/>
        <v>6.4202227783202708E-3</v>
      </c>
      <c r="W492" s="17">
        <f t="shared" si="738"/>
        <v>8.2877506383236765E-2</v>
      </c>
      <c r="X492" s="17">
        <f t="shared" si="739"/>
        <v>6.4198502806700114E-2</v>
      </c>
      <c r="Y492" s="17">
        <f t="shared" si="740"/>
        <v>2.4864694550314728E-2</v>
      </c>
      <c r="Z492" s="17">
        <f t="shared" si="741"/>
        <v>4.8651560352352451E-3</v>
      </c>
      <c r="AA492" s="17">
        <f t="shared" si="742"/>
        <v>9.6968713065300766E-3</v>
      </c>
      <c r="AB492" s="17">
        <f t="shared" si="743"/>
        <v>9.6635454705266948E-3</v>
      </c>
      <c r="AC492" s="17">
        <f t="shared" si="744"/>
        <v>6.1951695702365192E-4</v>
      </c>
      <c r="AD492" s="17">
        <f t="shared" si="745"/>
        <v>4.1296338071380743E-2</v>
      </c>
      <c r="AE492" s="17">
        <f t="shared" si="746"/>
        <v>3.1988933925239466E-2</v>
      </c>
      <c r="AF492" s="17">
        <f t="shared" si="747"/>
        <v>1.2389620260089116E-2</v>
      </c>
      <c r="AG492" s="17">
        <f t="shared" si="748"/>
        <v>3.199079001256246E-3</v>
      </c>
      <c r="AH492" s="17">
        <f t="shared" si="749"/>
        <v>9.4216074726838816E-4</v>
      </c>
      <c r="AI492" s="17">
        <f t="shared" si="750"/>
        <v>1.8778455305769066E-3</v>
      </c>
      <c r="AJ492" s="17">
        <f t="shared" si="751"/>
        <v>1.8713918229620035E-3</v>
      </c>
      <c r="AK492" s="17">
        <f t="shared" si="752"/>
        <v>1.2433068634682078E-3</v>
      </c>
      <c r="AL492" s="17">
        <f t="shared" si="753"/>
        <v>3.8259234127350049E-5</v>
      </c>
      <c r="AM492" s="17">
        <f t="shared" si="754"/>
        <v>1.6461764959190044E-2</v>
      </c>
      <c r="AN492" s="17">
        <f t="shared" si="755"/>
        <v>1.2751598232805391E-2</v>
      </c>
      <c r="AO492" s="17">
        <f t="shared" si="756"/>
        <v>4.9388160350360769E-3</v>
      </c>
      <c r="AP492" s="17">
        <f t="shared" si="757"/>
        <v>1.2752338116162653E-3</v>
      </c>
      <c r="AQ492" s="17">
        <f t="shared" si="758"/>
        <v>2.4695512994707077E-4</v>
      </c>
      <c r="AR492" s="17">
        <f t="shared" si="759"/>
        <v>1.4596314975544775E-4</v>
      </c>
      <c r="AS492" s="17">
        <f t="shared" si="760"/>
        <v>2.9092301838288637E-4</v>
      </c>
      <c r="AT492" s="17">
        <f t="shared" si="761"/>
        <v>2.8992318529304142E-4</v>
      </c>
      <c r="AU492" s="17">
        <f t="shared" si="762"/>
        <v>1.9261785892751661E-4</v>
      </c>
      <c r="AV492" s="17">
        <f t="shared" si="763"/>
        <v>9.5977938622742511E-5</v>
      </c>
      <c r="AW492" s="17">
        <f t="shared" si="764"/>
        <v>1.6408045586253744E-6</v>
      </c>
      <c r="AX492" s="17">
        <f t="shared" si="765"/>
        <v>5.4683965985719112E-3</v>
      </c>
      <c r="AY492" s="17">
        <f t="shared" si="766"/>
        <v>4.2359246760901087E-3</v>
      </c>
      <c r="AZ492" s="17">
        <f t="shared" si="767"/>
        <v>1.6406141670663558E-3</v>
      </c>
      <c r="BA492" s="17">
        <f t="shared" si="768"/>
        <v>4.2361704562749326E-4</v>
      </c>
      <c r="BB492" s="17">
        <f t="shared" si="769"/>
        <v>8.203546800420914E-5</v>
      </c>
      <c r="BC492" s="17">
        <f t="shared" si="770"/>
        <v>1.270924875216183E-5</v>
      </c>
      <c r="BD492" s="17">
        <f t="shared" si="771"/>
        <v>1.8844308281346578E-5</v>
      </c>
      <c r="BE492" s="17">
        <f t="shared" si="772"/>
        <v>3.7559089768425309E-5</v>
      </c>
      <c r="BF492" s="17">
        <f t="shared" si="773"/>
        <v>3.7430008126884296E-5</v>
      </c>
      <c r="BG492" s="17">
        <f t="shared" si="774"/>
        <v>2.4867580072124172E-5</v>
      </c>
      <c r="BH492" s="17">
        <f t="shared" si="775"/>
        <v>1.2391058062568405E-5</v>
      </c>
      <c r="BI492" s="17">
        <f t="shared" si="776"/>
        <v>4.9393891794739907E-6</v>
      </c>
      <c r="BJ492" s="18">
        <f t="shared" si="777"/>
        <v>0.65490234227242239</v>
      </c>
      <c r="BK492" s="18">
        <f t="shared" si="778"/>
        <v>0.20850610377160456</v>
      </c>
      <c r="BL492" s="18">
        <f t="shared" si="779"/>
        <v>0.13149214919638477</v>
      </c>
      <c r="BM492" s="18">
        <f t="shared" si="780"/>
        <v>0.51835393897617865</v>
      </c>
      <c r="BN492" s="18">
        <f t="shared" si="781"/>
        <v>0.47717752842793676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1.2644</v>
      </c>
      <c r="F493" s="10">
        <f>VLOOKUP(B493,home!$B$2:$E$405,3,FALSE)</f>
        <v>0.87880000000000003</v>
      </c>
      <c r="G493" s="10">
        <f>VLOOKUP(C493,away!$B$2:$E$405,4,FALSE)</f>
        <v>0.98860000000000003</v>
      </c>
      <c r="H493" s="10">
        <f>VLOOKUP(A493,away!$A$2:$E$405,3,FALSE)</f>
        <v>0.96630000000000005</v>
      </c>
      <c r="I493" s="10">
        <f>VLOOKUP(C493,away!$B$2:$E$405,3,FALSE)</f>
        <v>0.7762</v>
      </c>
      <c r="J493" s="10">
        <f>VLOOKUP(B493,home!$B$2:$E$405,4,FALSE)</f>
        <v>1.8398000000000001</v>
      </c>
      <c r="K493" s="12">
        <f t="shared" ref="K493:K556" si="782">E493*F493*G493</f>
        <v>1.098487556192</v>
      </c>
      <c r="L493" s="12">
        <f t="shared" ref="L493:L556" si="783">H493*I493*J493</f>
        <v>1.3799273819880002</v>
      </c>
      <c r="M493" s="13">
        <f t="shared" ref="M493:M556" si="784">_xlfn.POISSON.DIST(0,K493,FALSE) * _xlfn.POISSON.DIST(0,L493,FALSE)</f>
        <v>8.3876069036488338E-2</v>
      </c>
      <c r="N493" s="13">
        <f t="shared" ref="N493:N556" si="785">_xlfn.POISSON.DIST(1,K493,FALSE) * _xlfn.POISSON.DIST(0,L493,FALSE)</f>
        <v>9.2136818098883549E-2</v>
      </c>
      <c r="O493" s="13">
        <f t="shared" ref="O493:O556" si="786">_xlfn.POISSON.DIST(0,K493,FALSE) * _xlfn.POISSON.DIST(1,L493,FALSE)</f>
        <v>0.11574288435696613</v>
      </c>
      <c r="P493" s="13">
        <f t="shared" ref="P493:P556" si="787">_xlfn.POISSON.DIST(1,K493,FALSE) * _xlfn.POISSON.DIST(1,L493,FALSE)</f>
        <v>0.12714211818389698</v>
      </c>
      <c r="Q493" s="13">
        <f t="shared" ref="Q493:Q556" si="788">_xlfn.POISSON.DIST(2,K493,FALSE) * _xlfn.POISSON.DIST(0,L493,FALSE)</f>
        <v>5.0605574074374708E-2</v>
      </c>
      <c r="R493" s="13">
        <f t="shared" ref="R493:R556" si="789">_xlfn.POISSON.DIST(0,K493,FALSE) * _xlfn.POISSON.DIST(2,L493,FALSE)</f>
        <v>7.9858387697224087E-2</v>
      </c>
      <c r="S493" s="13">
        <f t="shared" ref="S493:S556" si="790">_xlfn.POISSON.DIST(2,K493,FALSE) * _xlfn.POISSON.DIST(2,L493,FALSE)</f>
        <v>4.8181556437914878E-2</v>
      </c>
      <c r="T493" s="13">
        <f t="shared" ref="T493:T556" si="791">_xlfn.POISSON.DIST(2,K493,FALSE) * _xlfn.POISSON.DIST(1,L493,FALSE)</f>
        <v>6.9832017346451711E-2</v>
      </c>
      <c r="U493" s="13">
        <f t="shared" ref="U493:U556" si="792">_xlfn.POISSON.DIST(1,K493,FALSE) * _xlfn.POISSON.DIST(2,L493,FALSE)</f>
        <v>8.7723445142956963E-2</v>
      </c>
      <c r="V493" s="13">
        <f t="shared" ref="V493:V556" si="793">_xlfn.POISSON.DIST(3,K493,FALSE) * _xlfn.POISSON.DIST(3,L493,FALSE)</f>
        <v>8.1150217792667744E-3</v>
      </c>
      <c r="W493" s="13">
        <f t="shared" ref="W493:W556" si="794">_xlfn.POISSON.DIST(3,K493,FALSE) * _xlfn.POISSON.DIST(0,L493,FALSE)</f>
        <v>1.8529864464884374E-2</v>
      </c>
      <c r="X493" s="13">
        <f t="shared" ref="X493:X556" si="795">_xlfn.POISSON.DIST(3,K493,FALSE) * _xlfn.POISSON.DIST(1,L493,FALSE)</f>
        <v>2.5569867359620371E-2</v>
      </c>
      <c r="Y493" s="13">
        <f t="shared" ref="Y493:Y556" si="796">_xlfn.POISSON.DIST(3,K493,FALSE) * _xlfn.POISSON.DIST(2,L493,FALSE)</f>
        <v>1.7642280061670686E-2</v>
      </c>
      <c r="Z493" s="13">
        <f t="shared" ref="Z493:Z556" si="797">_xlfn.POISSON.DIST(0,K493,FALSE) * _xlfn.POISSON.DIST(3,L493,FALSE)</f>
        <v>3.6732925288271059E-2</v>
      </c>
      <c r="AA493" s="13">
        <f t="shared" ref="AA493:AA556" si="798">_xlfn.POISSON.DIST(1,K493,FALSE) * _xlfn.POISSON.DIST(3,L493,FALSE)</f>
        <v>4.035066133169618E-2</v>
      </c>
      <c r="AB493" s="13">
        <f t="shared" ref="AB493:AB556" si="799">_xlfn.POISSON.DIST(2,K493,FALSE) * _xlfn.POISSON.DIST(3,L493,FALSE)</f>
        <v>2.2162349678492985E-2</v>
      </c>
      <c r="AC493" s="13">
        <f t="shared" ref="AC493:AC556" si="800">_xlfn.POISSON.DIST(4,K493,FALSE) * _xlfn.POISSON.DIST(4,L493,FALSE)</f>
        <v>7.6881364224072558E-4</v>
      </c>
      <c r="AD493" s="13">
        <f t="shared" ref="AD493:AD556" si="801">_xlfn.POISSON.DIST(4,K493,FALSE) * _xlfn.POISSON.DIST(0,L493,FALSE)</f>
        <v>5.0887063831499529E-3</v>
      </c>
      <c r="AE493" s="13">
        <f t="shared" ref="AE493:AE556" si="802">_xlfn.POISSON.DIST(4,K493,FALSE) * _xlfn.POISSON.DIST(1,L493,FALSE)</f>
        <v>7.0220452770057397E-3</v>
      </c>
      <c r="AF493" s="13">
        <f t="shared" ref="AF493:AF556" si="803">_xlfn.POISSON.DIST(4,K493,FALSE) * _xlfn.POISSON.DIST(2,L493,FALSE)</f>
        <v>4.8449562776498676E-3</v>
      </c>
      <c r="AG493" s="13">
        <f t="shared" ref="AG493:AG556" si="804">_xlfn.POISSON.DIST(4,K493,FALSE) * _xlfn.POISSON.DIST(3,L493,FALSE)</f>
        <v>2.2285626106879029E-3</v>
      </c>
      <c r="AH493" s="13">
        <f t="shared" ref="AH493:AH556" si="805">_xlfn.POISSON.DIST(0,K493,FALSE) * _xlfn.POISSON.DIST(4,L493,FALSE)</f>
        <v>1.2672192356451178E-2</v>
      </c>
      <c r="AI493" s="13">
        <f t="shared" ref="AI493:AI556" si="806">_xlfn.POISSON.DIST(1,K493,FALSE) * _xlfn.POISSON.DIST(4,L493,FALSE)</f>
        <v>1.3920245613232995E-2</v>
      </c>
      <c r="AJ493" s="13">
        <f t="shared" ref="AJ493:AJ556" si="807">_xlfn.POISSON.DIST(2,K493,FALSE) * _xlfn.POISSON.DIST(4,L493,FALSE)</f>
        <v>7.6456082926363595E-3</v>
      </c>
      <c r="AK493" s="13">
        <f t="shared" ref="AK493:AK556" si="808">_xlfn.POISSON.DIST(3,K493,FALSE) * _xlfn.POISSON.DIST(4,L493,FALSE)</f>
        <v>2.7995351896598023E-3</v>
      </c>
      <c r="AL493" s="13">
        <f t="shared" ref="AL493:AL556" si="809">_xlfn.POISSON.DIST(5,K493,FALSE) * _xlfn.POISSON.DIST(5,L493,FALSE)</f>
        <v>4.6615725360538446E-5</v>
      </c>
      <c r="AM493" s="13">
        <f t="shared" ref="AM493:AM556" si="810">_xlfn.POISSON.DIST(5,K493,FALSE) * _xlfn.POISSON.DIST(0,L493,FALSE)</f>
        <v>1.1179761278010049E-3</v>
      </c>
      <c r="AN493" s="13">
        <f t="shared" ref="AN493:AN556" si="811">_xlfn.POISSON.DIST(5,K493,FALSE) * _xlfn.POISSON.DIST(1,L493,FALSE)</f>
        <v>1.5427258711615227E-3</v>
      </c>
      <c r="AO493" s="13">
        <f t="shared" ref="AO493:AO556" si="812">_xlfn.POISSON.DIST(5,K493,FALSE) * _xlfn.POISSON.DIST(2,L493,FALSE)</f>
        <v>1.0644248362585388E-3</v>
      </c>
      <c r="AP493" s="13">
        <f t="shared" ref="AP493:AP556" si="813">_xlfn.POISSON.DIST(5,K493,FALSE) * _xlfn.POISSON.DIST(3,L493,FALSE)</f>
        <v>4.8960965920708368E-4</v>
      </c>
      <c r="AQ493" s="13">
        <f t="shared" ref="AQ493:AQ556" si="814">_xlfn.POISSON.DIST(5,K493,FALSE) * _xlfn.POISSON.DIST(4,L493,FALSE)</f>
        <v>1.689064438064171E-4</v>
      </c>
      <c r="AR493" s="13">
        <f t="shared" ref="AR493:AR556" si="815">_xlfn.POISSON.DIST(0,K493,FALSE) * _xlfn.POISSON.DIST(5,L493,FALSE)</f>
        <v>3.4973410444972012E-3</v>
      </c>
      <c r="AS493" s="13">
        <f t="shared" ref="AS493:AS556" si="816">_xlfn.POISSON.DIST(1,K493,FALSE) * _xlfn.POISSON.DIST(5,L493,FALSE)</f>
        <v>3.8417856171397069E-3</v>
      </c>
      <c r="AT493" s="13">
        <f t="shared" ref="AT493:AT556" si="817">_xlfn.POISSON.DIST(2,K493,FALSE) * _xlfn.POISSON.DIST(5,L493,FALSE)</f>
        <v>2.1100768469926854E-3</v>
      </c>
      <c r="AU493" s="13">
        <f t="shared" ref="AU493:AU556" si="818">_xlfn.POISSON.DIST(3,K493,FALSE) * _xlfn.POISSON.DIST(5,L493,FALSE)</f>
        <v>7.726310530101055E-4</v>
      </c>
      <c r="AV493" s="13">
        <f t="shared" ref="AV493:AV556" si="819">_xlfn.POISSON.DIST(4,K493,FALSE) * _xlfn.POISSON.DIST(5,L493,FALSE)</f>
        <v>2.1218139931478052E-4</v>
      </c>
      <c r="AW493" s="13">
        <f t="shared" ref="AW493:AW556" si="820">_xlfn.POISSON.DIST(6,K493,FALSE) * _xlfn.POISSON.DIST(6,L493,FALSE)</f>
        <v>1.9628238195487518E-6</v>
      </c>
      <c r="AX493" s="13">
        <f t="shared" ref="AX493:AX556" si="821">_xlfn.POISSON.DIST(6,K493,FALSE) * _xlfn.POISSON.DIST(0,L493,FALSE)</f>
        <v>2.0468047741818677E-4</v>
      </c>
      <c r="AY493" s="13">
        <f t="shared" ref="AY493:AY556" si="822">_xlfn.POISSON.DIST(6,K493,FALSE) * _xlfn.POISSON.DIST(1,L493,FALSE)</f>
        <v>2.8244419534773248E-4</v>
      </c>
      <c r="AZ493" s="13">
        <f t="shared" ref="AZ493:AZ556" si="823">_xlfn.POISSON.DIST(6,K493,FALSE) * _xlfn.POISSON.DIST(2,L493,FALSE)</f>
        <v>1.9487623952195194E-4</v>
      </c>
      <c r="BA493" s="13">
        <f t="shared" ref="BA493:BA556" si="824">_xlfn.POISSON.DIST(6,K493,FALSE) * _xlfn.POISSON.DIST(3,L493,FALSE)</f>
        <v>8.9638353005064536E-5</v>
      </c>
      <c r="BB493" s="13">
        <f t="shared" ref="BB493:BB556" si="825">_xlfn.POISSON.DIST(6,K493,FALSE) * _xlfn.POISSON.DIST(4,L493,FALSE)</f>
        <v>3.0923604446998742E-5</v>
      </c>
      <c r="BC493" s="13">
        <f t="shared" ref="BC493:BC556" si="826">_xlfn.POISSON.DIST(6,K493,FALSE) * _xlfn.POISSON.DIST(5,L493,FALSE)</f>
        <v>8.5344657052358832E-6</v>
      </c>
      <c r="BD493" s="13">
        <f t="shared" ref="BD493:BD556" si="827">_xlfn.POISSON.DIST(0,K493,FALSE) * _xlfn.POISSON.DIST(6,L493,FALSE)</f>
        <v>8.0434611190869927E-4</v>
      </c>
      <c r="BE493" s="13">
        <f t="shared" ref="BE493:BE556" si="828">_xlfn.POISSON.DIST(1,K493,FALSE) * _xlfn.POISSON.DIST(6,L493,FALSE)</f>
        <v>8.8356419480312392E-4</v>
      </c>
      <c r="BF493" s="13">
        <f t="shared" ref="BF493:BF556" si="829">_xlfn.POISSON.DIST(2,K493,FALSE) * _xlfn.POISSON.DIST(6,L493,FALSE)</f>
        <v>4.8529213654401786E-4</v>
      </c>
      <c r="BG493" s="13">
        <f t="shared" ref="BG493:BG556" si="830">_xlfn.POISSON.DIST(3,K493,FALSE) * _xlfn.POISSON.DIST(6,L493,FALSE)</f>
        <v>1.7769579103714425E-4</v>
      </c>
      <c r="BH493" s="13">
        <f t="shared" ref="BH493:BH556" si="831">_xlfn.POISSON.DIST(4,K493,FALSE) * _xlfn.POISSON.DIST(6,L493,FALSE)</f>
        <v>4.87991538104992E-5</v>
      </c>
      <c r="BI493" s="13">
        <f t="shared" ref="BI493:BI556" si="832">_xlfn.POISSON.DIST(5,K493,FALSE) * _xlfn.POISSON.DIST(6,L493,FALSE)</f>
        <v>1.0721052642706562E-5</v>
      </c>
      <c r="BJ493" s="14">
        <f t="shared" ref="BJ493:BJ556" si="833">SUM(N493,Q493,T493,W493,X493,Y493,AD493,AE493,AF493,AG493,AM493,AN493,AO493,AP493,AQ493,AX493,AY493,AZ493,BA493,BB493,BC493)</f>
        <v>0.2986954322280585</v>
      </c>
      <c r="BK493" s="14">
        <f t="shared" ref="BK493:BK556" si="834">SUM(M493,P493,S493,V493,AC493,AL493,AY493)</f>
        <v>0.26841263900051593</v>
      </c>
      <c r="BL493" s="14">
        <f t="shared" ref="BL493:BL556" si="835">SUM(O493,R493,U493,AA493,AB493,AH493,AI493,AJ493,AK493,AR493,AS493,AT493,AU493,AV493,BD493,BE493,BF493,BG493,BH493,BI493)</f>
        <v>0.39571974406101745</v>
      </c>
      <c r="BM493" s="14">
        <f t="shared" ref="BM493:BM556" si="836">SUM(S493:BI493)</f>
        <v>0.449918407758501</v>
      </c>
      <c r="BN493" s="14">
        <f t="shared" ref="BN493:BN556" si="837">SUM(M493:R493)</f>
        <v>0.54936185144783378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1.2644</v>
      </c>
      <c r="F494" s="10">
        <f>VLOOKUP(B494,home!$B$2:$E$405,3,FALSE)</f>
        <v>0.67789999999999995</v>
      </c>
      <c r="G494" s="10">
        <f>VLOOKUP(C494,away!$B$2:$E$405,4,FALSE)</f>
        <v>1.0545</v>
      </c>
      <c r="H494" s="10">
        <f>VLOOKUP(A494,away!$A$2:$E$405,3,FALSE)</f>
        <v>0.96630000000000005</v>
      </c>
      <c r="I494" s="10">
        <f>VLOOKUP(C494,away!$B$2:$E$405,3,FALSE)</f>
        <v>1.6097999999999999</v>
      </c>
      <c r="J494" s="10">
        <f>VLOOKUP(B494,home!$B$2:$E$405,4,FALSE)</f>
        <v>1.3306</v>
      </c>
      <c r="K494" s="12">
        <f t="shared" si="782"/>
        <v>0.9038507134199999</v>
      </c>
      <c r="L494" s="12">
        <f t="shared" si="783"/>
        <v>2.069814484044</v>
      </c>
      <c r="M494" s="13">
        <f t="shared" si="784"/>
        <v>5.1115617744310511E-2</v>
      </c>
      <c r="N494" s="13">
        <f t="shared" si="785"/>
        <v>4.6200887565099054E-2</v>
      </c>
      <c r="O494" s="13">
        <f t="shared" si="786"/>
        <v>0.10579984596803038</v>
      </c>
      <c r="P494" s="13">
        <f t="shared" si="787"/>
        <v>9.562726625793036E-2</v>
      </c>
      <c r="Q494" s="13">
        <f t="shared" si="788"/>
        <v>2.0879352593175988E-2</v>
      </c>
      <c r="R494" s="13">
        <f t="shared" si="789"/>
        <v>0.10949302679712677</v>
      </c>
      <c r="S494" s="13">
        <f t="shared" si="790"/>
        <v>4.4724951274715624E-2</v>
      </c>
      <c r="T494" s="13">
        <f t="shared" si="791"/>
        <v>4.3216386414817315E-2</v>
      </c>
      <c r="U494" s="13">
        <f t="shared" si="792"/>
        <v>9.8965350385098197E-2</v>
      </c>
      <c r="V494" s="13">
        <f t="shared" si="793"/>
        <v>9.2968429277637023E-3</v>
      </c>
      <c r="W494" s="13">
        <f t="shared" si="794"/>
        <v>6.2906059123632825E-3</v>
      </c>
      <c r="X494" s="13">
        <f t="shared" si="795"/>
        <v>1.3020387230822343E-2</v>
      </c>
      <c r="Y494" s="13">
        <f t="shared" si="796"/>
        <v>1.3474893039108822E-2</v>
      </c>
      <c r="Z494" s="13">
        <f t="shared" si="797"/>
        <v>7.5543417588836939E-2</v>
      </c>
      <c r="AA494" s="13">
        <f t="shared" si="798"/>
        <v>6.8279971881855223E-2</v>
      </c>
      <c r="AB494" s="13">
        <f t="shared" si="799"/>
        <v>3.0857450648856186E-2</v>
      </c>
      <c r="AC494" s="13">
        <f t="shared" si="800"/>
        <v>1.0870352756696987E-3</v>
      </c>
      <c r="AD494" s="13">
        <f t="shared" si="801"/>
        <v>1.421442160433405E-3</v>
      </c>
      <c r="AE494" s="13">
        <f t="shared" si="802"/>
        <v>2.9421215718958569E-3</v>
      </c>
      <c r="AF494" s="13">
        <f t="shared" si="803"/>
        <v>3.0448229216641738E-3</v>
      </c>
      <c r="AG494" s="13">
        <f t="shared" si="804"/>
        <v>2.1007395282032254E-3</v>
      </c>
      <c r="AH494" s="13">
        <f t="shared" si="805"/>
        <v>3.9090214974889737E-2</v>
      </c>
      <c r="AI494" s="13">
        <f t="shared" si="806"/>
        <v>3.533171869279525E-2</v>
      </c>
      <c r="AJ494" s="13">
        <f t="shared" si="807"/>
        <v>1.5967299573418865E-2</v>
      </c>
      <c r="AK494" s="13">
        <f t="shared" si="808"/>
        <v>4.8106850369418353E-3</v>
      </c>
      <c r="AL494" s="13">
        <f t="shared" si="809"/>
        <v>8.1345167152792043E-5</v>
      </c>
      <c r="AM494" s="13">
        <f t="shared" si="810"/>
        <v>2.5695430215859989E-4</v>
      </c>
      <c r="AN494" s="13">
        <f t="shared" si="811"/>
        <v>5.3184773634528857E-4</v>
      </c>
      <c r="AO494" s="13">
        <f t="shared" si="812"/>
        <v>5.5041307399674659E-4</v>
      </c>
      <c r="AP494" s="13">
        <f t="shared" si="813"/>
        <v>3.7975098425521595E-4</v>
      </c>
      <c r="AQ494" s="13">
        <f t="shared" si="814"/>
        <v>1.9650352188535275E-4</v>
      </c>
      <c r="AR494" s="13">
        <f t="shared" si="815"/>
        <v>1.6181898627884089E-2</v>
      </c>
      <c r="AS494" s="13">
        <f t="shared" si="816"/>
        <v>1.462602061930315E-2</v>
      </c>
      <c r="AT494" s="13">
        <f t="shared" si="817"/>
        <v>6.6098695856263894E-3</v>
      </c>
      <c r="AU494" s="13">
        <f t="shared" si="818"/>
        <v>1.9914451135271908E-3</v>
      </c>
      <c r="AV494" s="13">
        <f t="shared" si="819"/>
        <v>4.4999227164958089E-4</v>
      </c>
      <c r="AW494" s="13">
        <f t="shared" si="820"/>
        <v>4.2272446386080437E-6</v>
      </c>
      <c r="AX494" s="13">
        <f t="shared" si="821"/>
        <v>3.8708054887064778E-5</v>
      </c>
      <c r="AY494" s="13">
        <f t="shared" si="822"/>
        <v>8.0118492654416808E-5</v>
      </c>
      <c r="AZ494" s="13">
        <f t="shared" si="823"/>
        <v>8.291520826794239E-5</v>
      </c>
      <c r="BA494" s="13">
        <f t="shared" si="824"/>
        <v>5.7206366340170656E-5</v>
      </c>
      <c r="BB494" s="13">
        <f t="shared" si="825"/>
        <v>2.9601641407603093E-5</v>
      </c>
      <c r="BC494" s="13">
        <f t="shared" si="826"/>
        <v>1.2253981227386699E-5</v>
      </c>
      <c r="BD494" s="13">
        <f t="shared" si="827"/>
        <v>5.5822546932210362E-3</v>
      </c>
      <c r="BE494" s="13">
        <f t="shared" si="828"/>
        <v>5.045524886959976E-3</v>
      </c>
      <c r="BF494" s="13">
        <f t="shared" si="829"/>
        <v>2.2802006343285689E-3</v>
      </c>
      <c r="BG494" s="13">
        <f t="shared" si="830"/>
        <v>6.8698699002620457E-4</v>
      </c>
      <c r="BH494" s="13">
        <f t="shared" si="831"/>
        <v>1.552334202613608E-4</v>
      </c>
      <c r="BI494" s="13">
        <f t="shared" si="832"/>
        <v>2.8061567529971533E-5</v>
      </c>
      <c r="BJ494" s="14">
        <f t="shared" si="833"/>
        <v>0.15480791230100929</v>
      </c>
      <c r="BK494" s="14">
        <f t="shared" si="834"/>
        <v>0.20201317714019709</v>
      </c>
      <c r="BL494" s="14">
        <f t="shared" si="835"/>
        <v>0.56223305236933008</v>
      </c>
      <c r="BM494" s="14">
        <f t="shared" si="836"/>
        <v>0.56540567122568453</v>
      </c>
      <c r="BN494" s="14">
        <f t="shared" si="837"/>
        <v>0.42911599692567304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1.2644</v>
      </c>
      <c r="F495" s="10">
        <f>VLOOKUP(B495,home!$B$2:$E$405,3,FALSE)</f>
        <v>1.0545</v>
      </c>
      <c r="G495" s="10">
        <f>VLOOKUP(C495,away!$B$2:$E$405,4,FALSE)</f>
        <v>1.5818000000000001</v>
      </c>
      <c r="H495" s="10">
        <f>VLOOKUP(A495,away!$A$2:$E$405,3,FALSE)</f>
        <v>0.96630000000000005</v>
      </c>
      <c r="I495" s="10">
        <f>VLOOKUP(C495,away!$B$2:$E$405,3,FALSE)</f>
        <v>0.7762</v>
      </c>
      <c r="J495" s="10">
        <f>VLOOKUP(B495,home!$B$2:$E$405,4,FALSE)</f>
        <v>1.1498999999999999</v>
      </c>
      <c r="K495" s="12">
        <f t="shared" si="782"/>
        <v>2.1090294416399997</v>
      </c>
      <c r="L495" s="12">
        <f t="shared" si="783"/>
        <v>0.86247336479400005</v>
      </c>
      <c r="M495" s="13">
        <f t="shared" si="784"/>
        <v>5.1226269290452521E-2</v>
      </c>
      <c r="N495" s="13">
        <f t="shared" si="785"/>
        <v>0.10803771011894335</v>
      </c>
      <c r="O495" s="13">
        <f t="shared" si="786"/>
        <v>4.4181292840780137E-2</v>
      </c>
      <c r="P495" s="13">
        <f t="shared" si="787"/>
        <v>9.3179647370923852E-2</v>
      </c>
      <c r="Q495" s="13">
        <f t="shared" si="788"/>
        <v>0.11392735572410963</v>
      </c>
      <c r="R495" s="13">
        <f t="shared" si="789"/>
        <v>1.9052594148668354E-2</v>
      </c>
      <c r="S495" s="13">
        <f t="shared" si="790"/>
        <v>4.2373018787198402E-2</v>
      </c>
      <c r="T495" s="13">
        <f t="shared" si="791"/>
        <v>9.8259309833455807E-2</v>
      </c>
      <c r="U495" s="13">
        <f t="shared" si="792"/>
        <v>4.0182481999159546E-2</v>
      </c>
      <c r="V495" s="13">
        <f t="shared" si="793"/>
        <v>8.5639718391051674E-3</v>
      </c>
      <c r="W495" s="13">
        <f t="shared" si="794"/>
        <v>8.009204914344685E-2</v>
      </c>
      <c r="X495" s="13">
        <f t="shared" si="795"/>
        <v>6.9077259117995019E-2</v>
      </c>
      <c r="Y495" s="13">
        <f t="shared" si="796"/>
        <v>2.9788648051122087E-2</v>
      </c>
      <c r="Z495" s="13">
        <f t="shared" si="797"/>
        <v>5.4774516611521586E-3</v>
      </c>
      <c r="AA495" s="13">
        <f t="shared" si="798"/>
        <v>1.1552106818529825E-2</v>
      </c>
      <c r="AB495" s="13">
        <f t="shared" si="799"/>
        <v>1.2181866696624797E-2</v>
      </c>
      <c r="AC495" s="13">
        <f t="shared" si="800"/>
        <v>9.7360676357495035E-4</v>
      </c>
      <c r="AD495" s="13">
        <f t="shared" si="801"/>
        <v>4.2229122421201776E-2</v>
      </c>
      <c r="AE495" s="13">
        <f t="shared" si="802"/>
        <v>3.6421493306911648E-2</v>
      </c>
      <c r="AF495" s="13">
        <f t="shared" si="803"/>
        <v>1.5706283941617119E-2</v>
      </c>
      <c r="AG495" s="13">
        <f t="shared" si="804"/>
        <v>4.5154171865121624E-3</v>
      </c>
      <c r="AH495" s="13">
        <f t="shared" si="805"/>
        <v>1.1810390411725966E-3</v>
      </c>
      <c r="AI495" s="13">
        <f t="shared" si="806"/>
        <v>2.4908461095592819E-3</v>
      </c>
      <c r="AJ495" s="13">
        <f t="shared" si="807"/>
        <v>2.6266338898274892E-3</v>
      </c>
      <c r="AK495" s="13">
        <f t="shared" si="808"/>
        <v>1.8465494020185236E-3</v>
      </c>
      <c r="AL495" s="13">
        <f t="shared" si="809"/>
        <v>7.0838916176758308E-5</v>
      </c>
      <c r="AM495" s="13">
        <f t="shared" si="810"/>
        <v>1.7812492496186882E-2</v>
      </c>
      <c r="AN495" s="13">
        <f t="shared" si="811"/>
        <v>1.5362800338554177E-2</v>
      </c>
      <c r="AO495" s="13">
        <f t="shared" si="812"/>
        <v>6.6250030503256108E-3</v>
      </c>
      <c r="AP495" s="13">
        <f t="shared" si="813"/>
        <v>1.9046295575282817E-3</v>
      </c>
      <c r="AQ495" s="13">
        <f t="shared" si="814"/>
        <v>4.1067306579188107E-4</v>
      </c>
      <c r="AR495" s="13">
        <f t="shared" si="815"/>
        <v>2.0372294315864186E-4</v>
      </c>
      <c r="AS495" s="13">
        <f t="shared" si="816"/>
        <v>4.2965768505912787E-4</v>
      </c>
      <c r="AT495" s="13">
        <f t="shared" si="817"/>
        <v>4.5308035380829366E-4</v>
      </c>
      <c r="AU495" s="13">
        <f t="shared" si="818"/>
        <v>3.1851993520345305E-4</v>
      </c>
      <c r="AV495" s="13">
        <f t="shared" si="819"/>
        <v>1.6794198027333685E-4</v>
      </c>
      <c r="AW495" s="13">
        <f t="shared" si="820"/>
        <v>3.5792970421650256E-6</v>
      </c>
      <c r="AX495" s="13">
        <f t="shared" si="821"/>
        <v>6.2611785172416159E-3</v>
      </c>
      <c r="AY495" s="13">
        <f t="shared" si="822"/>
        <v>5.4000997033412847E-3</v>
      </c>
      <c r="AZ495" s="13">
        <f t="shared" si="823"/>
        <v>2.3287210806819192E-3</v>
      </c>
      <c r="BA495" s="13">
        <f t="shared" si="824"/>
        <v>6.6948663537415179E-4</v>
      </c>
      <c r="BB495" s="13">
        <f t="shared" si="825"/>
        <v>1.4435359777393962E-4</v>
      </c>
      <c r="BC495" s="13">
        <f t="shared" si="826"/>
        <v>2.4900226638441886E-5</v>
      </c>
      <c r="BD495" s="13">
        <f t="shared" si="827"/>
        <v>2.9284268711961759E-5</v>
      </c>
      <c r="BE495" s="13">
        <f t="shared" si="828"/>
        <v>6.176138489042443E-5</v>
      </c>
      <c r="BF495" s="13">
        <f t="shared" si="829"/>
        <v>6.5128289545182471E-5</v>
      </c>
      <c r="BG495" s="13">
        <f t="shared" si="830"/>
        <v>4.5785826711481481E-5</v>
      </c>
      <c r="BH495" s="13">
        <f t="shared" si="831"/>
        <v>2.4140914136085387E-5</v>
      </c>
      <c r="BI495" s="13">
        <f t="shared" si="832"/>
        <v>1.0182779732221471E-5</v>
      </c>
      <c r="BJ495" s="14">
        <f t="shared" si="833"/>
        <v>0.65499898711475379</v>
      </c>
      <c r="BK495" s="14">
        <f t="shared" si="834"/>
        <v>0.20178745267077294</v>
      </c>
      <c r="BL495" s="14">
        <f t="shared" si="835"/>
        <v>0.1371046173075707</v>
      </c>
      <c r="BM495" s="14">
        <f t="shared" si="836"/>
        <v>0.56436711885407265</v>
      </c>
      <c r="BN495" s="14">
        <f t="shared" si="837"/>
        <v>0.42960486949387777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1.4861</v>
      </c>
      <c r="F496" s="10">
        <f>VLOOKUP(B496,home!$B$2:$E$405,3,FALSE)</f>
        <v>1.6822999999999999</v>
      </c>
      <c r="G496" s="10">
        <f>VLOOKUP(C496,away!$B$2:$E$405,4,FALSE)</f>
        <v>0.8972</v>
      </c>
      <c r="H496" s="10">
        <f>VLOOKUP(A496,away!$A$2:$E$405,3,FALSE)</f>
        <v>1.1943999999999999</v>
      </c>
      <c r="I496" s="10">
        <f>VLOOKUP(C496,away!$B$2:$E$405,3,FALSE)</f>
        <v>0.9768</v>
      </c>
      <c r="J496" s="10">
        <f>VLOOKUP(B496,home!$B$2:$E$405,4,FALSE)</f>
        <v>0.41860000000000003</v>
      </c>
      <c r="K496" s="12">
        <f t="shared" si="782"/>
        <v>2.2430592421159998</v>
      </c>
      <c r="L496" s="12">
        <f t="shared" si="783"/>
        <v>0.48837640051199999</v>
      </c>
      <c r="M496" s="13">
        <f t="shared" si="784"/>
        <v>6.5125725254312802E-2</v>
      </c>
      <c r="N496" s="13">
        <f t="shared" si="785"/>
        <v>0.14608085993119369</v>
      </c>
      <c r="O496" s="13">
        <f t="shared" si="786"/>
        <v>3.1805867280434739E-2</v>
      </c>
      <c r="P496" s="13">
        <f t="shared" si="787"/>
        <v>7.1342444556894022E-2</v>
      </c>
      <c r="Q496" s="13">
        <f t="shared" si="788"/>
        <v>0.16383401148245846</v>
      </c>
      <c r="R496" s="13">
        <f t="shared" si="789"/>
        <v>7.7666174887905557E-3</v>
      </c>
      <c r="S496" s="13">
        <f t="shared" si="790"/>
        <v>1.9538148617456057E-2</v>
      </c>
      <c r="T496" s="13">
        <f t="shared" si="791"/>
        <v>8.0012664809244752E-2</v>
      </c>
      <c r="U496" s="13">
        <f t="shared" si="792"/>
        <v>1.7420983138211412E-2</v>
      </c>
      <c r="V496" s="13">
        <f t="shared" si="793"/>
        <v>2.3781339504680373E-3</v>
      </c>
      <c r="W496" s="13">
        <f t="shared" si="794"/>
        <v>0.12249646454288908</v>
      </c>
      <c r="X496" s="13">
        <f t="shared" si="795"/>
        <v>5.9824382428902013E-2</v>
      </c>
      <c r="Y496" s="13">
        <f t="shared" si="796"/>
        <v>1.460840827674025E-2</v>
      </c>
      <c r="Z496" s="13">
        <f t="shared" si="797"/>
        <v>1.2643442311096934E-3</v>
      </c>
      <c r="AA496" s="13">
        <f t="shared" si="798"/>
        <v>2.8359990128066451E-3</v>
      </c>
      <c r="AB496" s="13">
        <f t="shared" si="799"/>
        <v>3.1806568981538994E-3</v>
      </c>
      <c r="AC496" s="13">
        <f t="shared" si="800"/>
        <v>1.6282149723439914E-4</v>
      </c>
      <c r="AD496" s="13">
        <f t="shared" si="801"/>
        <v>6.8691706729865562E-2</v>
      </c>
      <c r="AE496" s="13">
        <f t="shared" si="802"/>
        <v>3.3547408477757668E-2</v>
      </c>
      <c r="AF496" s="13">
        <f t="shared" si="803"/>
        <v>8.1918812994365205E-3</v>
      </c>
      <c r="AG496" s="13">
        <f t="shared" si="804"/>
        <v>1.3335738341467911E-3</v>
      </c>
      <c r="AH496" s="13">
        <f t="shared" si="805"/>
        <v>1.5436897114936605E-4</v>
      </c>
      <c r="AI496" s="13">
        <f t="shared" si="806"/>
        <v>3.4625874743252359E-4</v>
      </c>
      <c r="AJ496" s="13">
        <f t="shared" si="807"/>
        <v>3.8833944179601603E-4</v>
      </c>
      <c r="AK496" s="13">
        <f t="shared" si="808"/>
        <v>2.9035612466624068E-4</v>
      </c>
      <c r="AL496" s="13">
        <f t="shared" si="809"/>
        <v>7.1345592505912888E-6</v>
      </c>
      <c r="AM496" s="13">
        <f t="shared" si="810"/>
        <v>3.0815913527429351E-2</v>
      </c>
      <c r="AN496" s="13">
        <f t="shared" si="811"/>
        <v>1.5049764927014996E-2</v>
      </c>
      <c r="AO496" s="13">
        <f t="shared" si="812"/>
        <v>3.6749750118036627E-3</v>
      </c>
      <c r="AP496" s="13">
        <f t="shared" si="813"/>
        <v>5.9825702274540586E-4</v>
      </c>
      <c r="AQ496" s="13">
        <f t="shared" si="814"/>
        <v>7.3043652837356736E-5</v>
      </c>
      <c r="AR496" s="13">
        <f t="shared" si="815"/>
        <v>1.5078032496133643E-5</v>
      </c>
      <c r="AS496" s="13">
        <f t="shared" si="816"/>
        <v>3.3820920143377939E-5</v>
      </c>
      <c r="AT496" s="13">
        <f t="shared" si="817"/>
        <v>3.7931163752235553E-5</v>
      </c>
      <c r="AU496" s="13">
        <f t="shared" si="818"/>
        <v>2.8360615806222451E-5</v>
      </c>
      <c r="AV496" s="13">
        <f t="shared" si="819"/>
        <v>1.5903635349062095E-5</v>
      </c>
      <c r="AW496" s="13">
        <f t="shared" si="820"/>
        <v>2.1710011920343988E-7</v>
      </c>
      <c r="AX496" s="13">
        <f t="shared" si="821"/>
        <v>1.1520319940324651E-2</v>
      </c>
      <c r="AY496" s="13">
        <f t="shared" si="822"/>
        <v>5.6262523852023726E-3</v>
      </c>
      <c r="AZ496" s="13">
        <f t="shared" si="823"/>
        <v>1.3738644441285944E-3</v>
      </c>
      <c r="BA496" s="13">
        <f t="shared" si="824"/>
        <v>2.2365432400498088E-4</v>
      </c>
      <c r="BB496" s="13">
        <f t="shared" si="825"/>
        <v>2.7306873429124283E-5</v>
      </c>
      <c r="BC496" s="13">
        <f t="shared" si="826"/>
        <v>2.6672065109105E-6</v>
      </c>
      <c r="BD496" s="13">
        <f t="shared" si="827"/>
        <v>1.2272925395441179E-6</v>
      </c>
      <c r="BE496" s="13">
        <f t="shared" si="828"/>
        <v>2.7528898736044498E-6</v>
      </c>
      <c r="BF496" s="13">
        <f t="shared" si="829"/>
        <v>3.0874475367580046E-6</v>
      </c>
      <c r="BG496" s="13">
        <f t="shared" si="830"/>
        <v>2.3084425772911066E-6</v>
      </c>
      <c r="BH496" s="13">
        <f t="shared" si="831"/>
        <v>1.2944933644717238E-6</v>
      </c>
      <c r="BI496" s="13">
        <f t="shared" si="832"/>
        <v>5.8072506100722706E-7</v>
      </c>
      <c r="BJ496" s="14">
        <f t="shared" si="833"/>
        <v>0.76760738112806604</v>
      </c>
      <c r="BK496" s="14">
        <f t="shared" si="834"/>
        <v>0.16418066082081828</v>
      </c>
      <c r="BL496" s="14">
        <f t="shared" si="835"/>
        <v>6.4331792761941092E-2</v>
      </c>
      <c r="BM496" s="14">
        <f t="shared" si="836"/>
        <v>0.5058026176627678</v>
      </c>
      <c r="BN496" s="14">
        <f t="shared" si="837"/>
        <v>0.48595552599408426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1.2639</v>
      </c>
      <c r="F497" s="10">
        <f>VLOOKUP(B497,home!$B$2:$E$405,3,FALSE)</f>
        <v>0.73029999999999995</v>
      </c>
      <c r="G497" s="10">
        <f>VLOOKUP(C497,away!$B$2:$E$405,4,FALSE)</f>
        <v>1.3846000000000001</v>
      </c>
      <c r="H497" s="10">
        <f>VLOOKUP(A497,away!$A$2:$E$405,3,FALSE)</f>
        <v>1.1389</v>
      </c>
      <c r="I497" s="10">
        <f>VLOOKUP(C497,away!$B$2:$E$405,3,FALSE)</f>
        <v>0.65849999999999997</v>
      </c>
      <c r="J497" s="10">
        <f>VLOOKUP(B497,home!$B$2:$E$405,4,FALSE)</f>
        <v>0.878</v>
      </c>
      <c r="K497" s="12">
        <f t="shared" si="782"/>
        <v>1.278022034982</v>
      </c>
      <c r="L497" s="12">
        <f t="shared" si="783"/>
        <v>0.65846984070000003</v>
      </c>
      <c r="M497" s="13">
        <f t="shared" si="784"/>
        <v>0.14420896641114325</v>
      </c>
      <c r="N497" s="13">
        <f t="shared" si="785"/>
        <v>0.1843022367154202</v>
      </c>
      <c r="O497" s="13">
        <f t="shared" si="786"/>
        <v>9.4957255140257157E-2</v>
      </c>
      <c r="P497" s="13">
        <f t="shared" si="787"/>
        <v>0.12135746445065643</v>
      </c>
      <c r="Q497" s="13">
        <f t="shared" si="788"/>
        <v>0.11777115980938778</v>
      </c>
      <c r="R497" s="13">
        <f t="shared" si="789"/>
        <v>3.1263244332757192E-2</v>
      </c>
      <c r="S497" s="13">
        <f t="shared" si="790"/>
        <v>2.5531758781044678E-2</v>
      </c>
      <c r="T497" s="13">
        <f t="shared" si="791"/>
        <v>7.7548756838741822E-2</v>
      </c>
      <c r="U497" s="13">
        <f t="shared" si="792"/>
        <v>3.9955115142289825E-2</v>
      </c>
      <c r="V497" s="13">
        <f t="shared" si="793"/>
        <v>2.3873299865877769E-3</v>
      </c>
      <c r="W497" s="13">
        <f t="shared" si="794"/>
        <v>5.0171379107261382E-2</v>
      </c>
      <c r="X497" s="13">
        <f t="shared" si="795"/>
        <v>3.3036340008457711E-2</v>
      </c>
      <c r="Y497" s="13">
        <f t="shared" si="796"/>
        <v>1.0876716771340092E-2</v>
      </c>
      <c r="Z497" s="13">
        <f t="shared" si="797"/>
        <v>6.8619678385186036E-3</v>
      </c>
      <c r="AA497" s="13">
        <f t="shared" si="798"/>
        <v>8.7697461009645823E-3</v>
      </c>
      <c r="AB497" s="13">
        <f t="shared" si="799"/>
        <v>5.6039643791151068E-3</v>
      </c>
      <c r="AC497" s="13">
        <f t="shared" si="800"/>
        <v>1.2556445049388966E-4</v>
      </c>
      <c r="AD497" s="13">
        <f t="shared" si="801"/>
        <v>1.6030032006128885E-2</v>
      </c>
      <c r="AE497" s="13">
        <f t="shared" si="802"/>
        <v>1.0555292621491588E-2</v>
      </c>
      <c r="AF497" s="13">
        <f t="shared" si="803"/>
        <v>3.4751709255077257E-3</v>
      </c>
      <c r="AG497" s="13">
        <f t="shared" si="804"/>
        <v>7.6276508190811472E-4</v>
      </c>
      <c r="AH497" s="13">
        <f t="shared" si="805"/>
        <v>1.1295997173794668E-3</v>
      </c>
      <c r="AI497" s="13">
        <f t="shared" si="806"/>
        <v>1.4436533295203982E-3</v>
      </c>
      <c r="AJ497" s="13">
        <f t="shared" si="807"/>
        <v>9.2251038300109945E-4</v>
      </c>
      <c r="AK497" s="13">
        <f t="shared" si="808"/>
        <v>3.9299619899169655E-4</v>
      </c>
      <c r="AL497" s="13">
        <f t="shared" si="809"/>
        <v>4.2266951123230446E-6</v>
      </c>
      <c r="AM497" s="13">
        <f t="shared" si="810"/>
        <v>4.0973468250598858E-3</v>
      </c>
      <c r="AN497" s="13">
        <f t="shared" si="811"/>
        <v>2.6979793111898335E-3</v>
      </c>
      <c r="AO497" s="13">
        <f t="shared" si="812"/>
        <v>8.8826900362553262E-4</v>
      </c>
      <c r="AP497" s="13">
        <f t="shared" si="813"/>
        <v>1.9496611643868414E-4</v>
      </c>
      <c r="AQ497" s="13">
        <f t="shared" si="814"/>
        <v>3.2094826908319488E-5</v>
      </c>
      <c r="AR497" s="13">
        <f t="shared" si="815"/>
        <v>1.487614691915246E-4</v>
      </c>
      <c r="AS497" s="13">
        <f t="shared" si="816"/>
        <v>1.9012043558306436E-4</v>
      </c>
      <c r="AT497" s="13">
        <f t="shared" si="817"/>
        <v>1.2148905298776607E-4</v>
      </c>
      <c r="AU497" s="13">
        <f t="shared" si="818"/>
        <v>5.1755228909153617E-5</v>
      </c>
      <c r="AV497" s="13">
        <f t="shared" si="819"/>
        <v>1.6536080742858924E-5</v>
      </c>
      <c r="AW497" s="13">
        <f t="shared" si="820"/>
        <v>9.8803573153215504E-8</v>
      </c>
      <c r="AX497" s="13">
        <f t="shared" si="821"/>
        <v>8.7274992123167984E-4</v>
      </c>
      <c r="AY497" s="13">
        <f t="shared" si="822"/>
        <v>5.7467950160436181E-4</v>
      </c>
      <c r="AZ497" s="13">
        <f t="shared" si="823"/>
        <v>1.8920455993748974E-4</v>
      </c>
      <c r="BA497" s="13">
        <f t="shared" si="824"/>
        <v>4.1528498813917498E-5</v>
      </c>
      <c r="BB497" s="13">
        <f t="shared" si="825"/>
        <v>6.8363159996275974E-6</v>
      </c>
      <c r="BC497" s="13">
        <f t="shared" si="826"/>
        <v>9.0030158144992961E-7</v>
      </c>
      <c r="BD497" s="13">
        <f t="shared" si="827"/>
        <v>1.6325823486806855E-5</v>
      </c>
      <c r="BE497" s="13">
        <f t="shared" si="828"/>
        <v>2.0864762155365826E-5</v>
      </c>
      <c r="BF497" s="13">
        <f t="shared" si="829"/>
        <v>1.3332812894608025E-5</v>
      </c>
      <c r="BG497" s="13">
        <f t="shared" si="830"/>
        <v>5.6798762225337349E-6</v>
      </c>
      <c r="BH497" s="13">
        <f t="shared" si="831"/>
        <v>1.8147517420921081E-6</v>
      </c>
      <c r="BI497" s="13">
        <f t="shared" si="832"/>
        <v>4.6385854288313707E-7</v>
      </c>
      <c r="BJ497" s="14">
        <f t="shared" si="833"/>
        <v>0.51412640506803609</v>
      </c>
      <c r="BK497" s="14">
        <f t="shared" si="834"/>
        <v>0.29418999027664261</v>
      </c>
      <c r="BL497" s="14">
        <f t="shared" si="835"/>
        <v>0.18502522887673523</v>
      </c>
      <c r="BM497" s="14">
        <f t="shared" si="836"/>
        <v>0.30576868450227923</v>
      </c>
      <c r="BN497" s="14">
        <f t="shared" si="837"/>
        <v>0.69386032685962196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1.3841000000000001</v>
      </c>
      <c r="F498" s="10">
        <f>VLOOKUP(B498,home!$B$2:$E$405,3,FALSE)</f>
        <v>0.96330000000000005</v>
      </c>
      <c r="G498" s="10">
        <f>VLOOKUP(C498,away!$B$2:$E$405,4,FALSE)</f>
        <v>1.0321</v>
      </c>
      <c r="H498" s="10">
        <f>VLOOKUP(A498,away!$A$2:$E$405,3,FALSE)</f>
        <v>1.1721999999999999</v>
      </c>
      <c r="I498" s="10">
        <f>VLOOKUP(C498,away!$B$2:$E$405,3,FALSE)</f>
        <v>1.2796000000000001</v>
      </c>
      <c r="J498" s="10">
        <f>VLOOKUP(B498,home!$B$2:$E$405,4,FALSE)</f>
        <v>1.1375</v>
      </c>
      <c r="K498" s="12">
        <f t="shared" si="782"/>
        <v>1.3761025733130003</v>
      </c>
      <c r="L498" s="12">
        <f t="shared" si="783"/>
        <v>1.7061898489999998</v>
      </c>
      <c r="M498" s="13">
        <f t="shared" si="784"/>
        <v>4.5854019293930487E-2</v>
      </c>
      <c r="N498" s="13">
        <f t="shared" si="785"/>
        <v>6.3099833947121708E-2</v>
      </c>
      <c r="O498" s="13">
        <f t="shared" si="786"/>
        <v>7.823566225515434E-2</v>
      </c>
      <c r="P498" s="13">
        <f t="shared" si="787"/>
        <v>0.10766029615416467</v>
      </c>
      <c r="Q498" s="13">
        <f t="shared" si="788"/>
        <v>4.3415921935128617E-2</v>
      </c>
      <c r="R498" s="13">
        <f t="shared" si="789"/>
        <v>6.6742446384768409E-2</v>
      </c>
      <c r="S498" s="13">
        <f t="shared" si="790"/>
        <v>6.3193693521740341E-2</v>
      </c>
      <c r="T498" s="13">
        <f t="shared" si="791"/>
        <v>7.4075805290692867E-2</v>
      </c>
      <c r="U498" s="13">
        <f t="shared" si="792"/>
        <v>9.1844452219284764E-2</v>
      </c>
      <c r="V498" s="13">
        <f t="shared" si="793"/>
        <v>1.6485775860938728E-2</v>
      </c>
      <c r="W498" s="13">
        <f t="shared" si="794"/>
        <v>1.9914920632562269E-2</v>
      </c>
      <c r="X498" s="13">
        <f t="shared" si="795"/>
        <v>3.3978635426918403E-2</v>
      </c>
      <c r="Y498" s="13">
        <f t="shared" si="796"/>
        <v>2.8987001424139985E-2</v>
      </c>
      <c r="Z498" s="13">
        <f t="shared" si="797"/>
        <v>3.795842817303953E-2</v>
      </c>
      <c r="AA498" s="13">
        <f t="shared" si="798"/>
        <v>5.2234690687836392E-2</v>
      </c>
      <c r="AB498" s="13">
        <f t="shared" si="799"/>
        <v>3.5940146135870148E-2</v>
      </c>
      <c r="AC498" s="13">
        <f t="shared" si="800"/>
        <v>2.4191765777154773E-3</v>
      </c>
      <c r="AD498" s="13">
        <f t="shared" si="801"/>
        <v>6.8512433824482813E-3</v>
      </c>
      <c r="AE498" s="13">
        <f t="shared" si="802"/>
        <v>1.1689521912161681E-2</v>
      </c>
      <c r="AF498" s="13">
        <f t="shared" si="803"/>
        <v>9.972271813096666E-3</v>
      </c>
      <c r="AG498" s="13">
        <f t="shared" si="804"/>
        <v>5.6715296463247852E-3</v>
      </c>
      <c r="AH498" s="13">
        <f t="shared" si="805"/>
        <v>1.6191071208208917E-2</v>
      </c>
      <c r="AI498" s="13">
        <f t="shared" si="806"/>
        <v>2.228057475431032E-2</v>
      </c>
      <c r="AJ498" s="13">
        <f t="shared" si="807"/>
        <v>1.5330178127149555E-2</v>
      </c>
      <c r="AK498" s="13">
        <f t="shared" si="808"/>
        <v>7.0319658567057231E-3</v>
      </c>
      <c r="AL498" s="13">
        <f t="shared" si="809"/>
        <v>2.271986367315382E-4</v>
      </c>
      <c r="AM498" s="13">
        <f t="shared" si="810"/>
        <v>1.8856027297961479E-3</v>
      </c>
      <c r="AN498" s="13">
        <f t="shared" si="811"/>
        <v>3.2171962368248773E-3</v>
      </c>
      <c r="AO498" s="13">
        <f t="shared" si="812"/>
        <v>2.744573780755803E-3</v>
      </c>
      <c r="AP498" s="13">
        <f t="shared" si="813"/>
        <v>1.560921308185701E-3</v>
      </c>
      <c r="AQ498" s="13">
        <f t="shared" si="814"/>
        <v>6.6580702277856086E-4</v>
      </c>
      <c r="AR498" s="13">
        <f t="shared" si="815"/>
        <v>5.5250082679764376E-3</v>
      </c>
      <c r="AS498" s="13">
        <f t="shared" si="816"/>
        <v>7.602978095137978E-3</v>
      </c>
      <c r="AT498" s="13">
        <f t="shared" si="817"/>
        <v>5.2312388607808737E-3</v>
      </c>
      <c r="AU498" s="13">
        <f t="shared" si="818"/>
        <v>2.3995737526451761E-3</v>
      </c>
      <c r="AV498" s="13">
        <f t="shared" si="819"/>
        <v>8.255149039673405E-4</v>
      </c>
      <c r="AW498" s="13">
        <f t="shared" si="820"/>
        <v>1.4817719903404658E-5</v>
      </c>
      <c r="AX498" s="13">
        <f t="shared" si="821"/>
        <v>4.3246379478641643E-4</v>
      </c>
      <c r="AY498" s="13">
        <f t="shared" si="822"/>
        <v>7.3786533672460283E-4</v>
      </c>
      <c r="AZ498" s="13">
        <f t="shared" si="823"/>
        <v>6.2946917372424225E-4</v>
      </c>
      <c r="BA498" s="13">
        <f t="shared" si="824"/>
        <v>3.579979714889065E-4</v>
      </c>
      <c r="BB498" s="13">
        <f t="shared" si="825"/>
        <v>1.5270312622924095E-4</v>
      </c>
      <c r="BC498" s="13">
        <f t="shared" si="826"/>
        <v>5.2108104776579248E-5</v>
      </c>
      <c r="BD498" s="13">
        <f t="shared" si="827"/>
        <v>1.5711188370770787E-3</v>
      </c>
      <c r="BE498" s="13">
        <f t="shared" si="828"/>
        <v>2.1620206746822963E-3</v>
      </c>
      <c r="BF498" s="13">
        <f t="shared" si="829"/>
        <v>1.487581106993109E-3</v>
      </c>
      <c r="BG498" s="13">
        <f t="shared" si="830"/>
        <v>6.8235472978167284E-4</v>
      </c>
      <c r="BH498" s="13">
        <f t="shared" si="831"/>
        <v>2.3474752489121442E-4</v>
      </c>
      <c r="BI498" s="13">
        <f t="shared" si="832"/>
        <v>6.4607334616331524E-5</v>
      </c>
      <c r="BJ498" s="14">
        <f t="shared" si="833"/>
        <v>0.3100933939966663</v>
      </c>
      <c r="BK498" s="14">
        <f t="shared" si="834"/>
        <v>0.23657802538194583</v>
      </c>
      <c r="BL498" s="14">
        <f t="shared" si="835"/>
        <v>0.41361793171783795</v>
      </c>
      <c r="BM498" s="14">
        <f t="shared" si="836"/>
        <v>0.59251655168240036</v>
      </c>
      <c r="BN498" s="14">
        <f t="shared" si="837"/>
        <v>0.40500817997026822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1.3841000000000001</v>
      </c>
      <c r="F499" s="10">
        <f>VLOOKUP(B499,home!$B$2:$E$405,3,FALSE)</f>
        <v>0.81879999999999997</v>
      </c>
      <c r="G499" s="10">
        <f>VLOOKUP(C499,away!$B$2:$E$405,4,FALSE)</f>
        <v>1.4931000000000001</v>
      </c>
      <c r="H499" s="10">
        <f>VLOOKUP(A499,away!$A$2:$E$405,3,FALSE)</f>
        <v>1.1721999999999999</v>
      </c>
      <c r="I499" s="10">
        <f>VLOOKUP(C499,away!$B$2:$E$405,3,FALSE)</f>
        <v>0.62560000000000004</v>
      </c>
      <c r="J499" s="10">
        <f>VLOOKUP(B499,home!$B$2:$E$405,4,FALSE)</f>
        <v>1.365</v>
      </c>
      <c r="K499" s="12">
        <f t="shared" si="782"/>
        <v>1.6921318425480003</v>
      </c>
      <c r="L499" s="12">
        <f t="shared" si="783"/>
        <v>1.0009931568000001</v>
      </c>
      <c r="M499" s="13">
        <f t="shared" si="784"/>
        <v>6.7669142585253472E-2</v>
      </c>
      <c r="N499" s="13">
        <f t="shared" si="785"/>
        <v>0.11450511092642829</v>
      </c>
      <c r="O499" s="13">
        <f t="shared" si="786"/>
        <v>6.7736348654362191E-2</v>
      </c>
      <c r="P499" s="13">
        <f t="shared" si="787"/>
        <v>0.11461883245597963</v>
      </c>
      <c r="Q499" s="13">
        <f t="shared" si="788"/>
        <v>9.6878872166550153E-2</v>
      </c>
      <c r="R499" s="13">
        <f t="shared" si="789"/>
        <v>3.3901810734817718E-2</v>
      </c>
      <c r="S499" s="13">
        <f t="shared" si="790"/>
        <v>4.8535699772686597E-2</v>
      </c>
      <c r="T499" s="13">
        <f t="shared" si="791"/>
        <v>9.6975088077218705E-2</v>
      </c>
      <c r="U499" s="13">
        <f t="shared" si="792"/>
        <v>5.7366333464420681E-2</v>
      </c>
      <c r="V499" s="13">
        <f t="shared" si="793"/>
        <v>9.1344855405525796E-3</v>
      </c>
      <c r="W499" s="13">
        <f t="shared" si="794"/>
        <v>5.4643941487718908E-2</v>
      </c>
      <c r="X499" s="13">
        <f t="shared" si="795"/>
        <v>5.4698211489786243E-2</v>
      </c>
      <c r="Y499" s="13">
        <f t="shared" si="796"/>
        <v>2.7376267695237582E-2</v>
      </c>
      <c r="Z499" s="13">
        <f t="shared" si="797"/>
        <v>1.1311826849560443E-2</v>
      </c>
      <c r="AA499" s="13">
        <f t="shared" si="798"/>
        <v>1.9141102409530653E-2</v>
      </c>
      <c r="AB499" s="13">
        <f t="shared" si="799"/>
        <v>1.6194634444319539E-2</v>
      </c>
      <c r="AC499" s="13">
        <f t="shared" si="800"/>
        <v>9.6700655179086437E-4</v>
      </c>
      <c r="AD499" s="13">
        <f t="shared" si="801"/>
        <v>2.3116188348424729E-2</v>
      </c>
      <c r="AE499" s="13">
        <f t="shared" si="802"/>
        <v>2.3139146348073052E-2</v>
      </c>
      <c r="AF499" s="13">
        <f t="shared" si="803"/>
        <v>1.1581063574307418E-2</v>
      </c>
      <c r="AG499" s="13">
        <f t="shared" si="804"/>
        <v>3.8641884621158258E-3</v>
      </c>
      <c r="AH499" s="13">
        <f t="shared" si="805"/>
        <v>2.8307653168291261E-3</v>
      </c>
      <c r="AI499" s="13">
        <f t="shared" si="806"/>
        <v>4.7900281313870427E-3</v>
      </c>
      <c r="AJ499" s="13">
        <f t="shared" si="807"/>
        <v>4.0526795639103568E-3</v>
      </c>
      <c r="AK499" s="13">
        <f t="shared" si="808"/>
        <v>2.2858893792454199E-3</v>
      </c>
      <c r="AL499" s="13">
        <f t="shared" si="809"/>
        <v>6.5517107330811966E-5</v>
      </c>
      <c r="AM499" s="13">
        <f t="shared" si="810"/>
        <v>7.8231276765413135E-3</v>
      </c>
      <c r="AN499" s="13">
        <f t="shared" si="811"/>
        <v>7.8308972689905398E-3</v>
      </c>
      <c r="AO499" s="13">
        <f t="shared" si="812"/>
        <v>3.9193372889316696E-3</v>
      </c>
      <c r="AP499" s="13">
        <f t="shared" si="813"/>
        <v>1.3077432684705556E-3</v>
      </c>
      <c r="AQ499" s="13">
        <f t="shared" si="814"/>
        <v>3.2726051564757283E-4</v>
      </c>
      <c r="AR499" s="13">
        <f t="shared" si="815"/>
        <v>5.6671534213054804E-4</v>
      </c>
      <c r="AS499" s="13">
        <f t="shared" si="816"/>
        <v>9.5895707607958455E-4</v>
      </c>
      <c r="AT499" s="13">
        <f t="shared" si="817"/>
        <v>8.1134090203549536E-4</v>
      </c>
      <c r="AU499" s="13">
        <f t="shared" si="818"/>
        <v>4.5763192516529318E-4</v>
      </c>
      <c r="AV499" s="13">
        <f t="shared" si="819"/>
        <v>1.9359338818468406E-4</v>
      </c>
      <c r="AW499" s="13">
        <f t="shared" si="820"/>
        <v>3.0826024574436935E-6</v>
      </c>
      <c r="AX499" s="13">
        <f t="shared" si="821"/>
        <v>2.2062939082990161E-3</v>
      </c>
      <c r="AY499" s="13">
        <f t="shared" si="822"/>
        <v>2.2084851040968419E-3</v>
      </c>
      <c r="AZ499" s="13">
        <f t="shared" si="823"/>
        <v>1.1053392380478372E-3</v>
      </c>
      <c r="BA499" s="13">
        <f t="shared" si="824"/>
        <v>3.6881233774280388E-4</v>
      </c>
      <c r="BB499" s="13">
        <f t="shared" si="825"/>
        <v>9.2294656555989257E-5</v>
      </c>
      <c r="BC499" s="13">
        <f t="shared" si="826"/>
        <v>1.8477263924350307E-5</v>
      </c>
      <c r="BD499" s="13">
        <f t="shared" si="827"/>
        <v>9.4546363221041513E-5</v>
      </c>
      <c r="BE499" s="13">
        <f t="shared" si="828"/>
        <v>1.5998491180343346E-4</v>
      </c>
      <c r="BF499" s="13">
        <f t="shared" si="829"/>
        <v>1.3535778179491162E-4</v>
      </c>
      <c r="BG499" s="13">
        <f t="shared" si="830"/>
        <v>7.6347737570611336E-5</v>
      </c>
      <c r="BH499" s="13">
        <f t="shared" si="831"/>
        <v>3.2297609462432439E-5</v>
      </c>
      <c r="BI499" s="13">
        <f t="shared" si="832"/>
        <v>1.093036268191231E-5</v>
      </c>
      <c r="BJ499" s="14">
        <f t="shared" si="833"/>
        <v>0.53398614710310943</v>
      </c>
      <c r="BK499" s="14">
        <f t="shared" si="834"/>
        <v>0.24319916911769082</v>
      </c>
      <c r="BL499" s="14">
        <f t="shared" si="835"/>
        <v>0.21179729549895271</v>
      </c>
      <c r="BM499" s="14">
        <f t="shared" si="836"/>
        <v>0.50277891854428269</v>
      </c>
      <c r="BN499" s="14">
        <f t="shared" si="837"/>
        <v>0.49531011752339149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1.3841000000000001</v>
      </c>
      <c r="F500" s="10">
        <f>VLOOKUP(B500,home!$B$2:$E$405,3,FALSE)</f>
        <v>0.77410000000000001</v>
      </c>
      <c r="G500" s="10">
        <f>VLOOKUP(C500,away!$B$2:$E$405,4,FALSE)</f>
        <v>1.0386</v>
      </c>
      <c r="H500" s="10">
        <f>VLOOKUP(A500,away!$A$2:$E$405,3,FALSE)</f>
        <v>1.1721999999999999</v>
      </c>
      <c r="I500" s="10">
        <f>VLOOKUP(C500,away!$B$2:$E$405,3,FALSE)</f>
        <v>1.173</v>
      </c>
      <c r="J500" s="10">
        <f>VLOOKUP(B500,home!$B$2:$E$405,4,FALSE)</f>
        <v>1.1577999999999999</v>
      </c>
      <c r="K500" s="12">
        <f t="shared" si="782"/>
        <v>1.1127890778660001</v>
      </c>
      <c r="L500" s="12">
        <f t="shared" si="783"/>
        <v>1.5919641166799998</v>
      </c>
      <c r="M500" s="13">
        <f t="shared" si="784"/>
        <v>6.6886829844031201E-2</v>
      </c>
      <c r="N500" s="13">
        <f t="shared" si="785"/>
        <v>7.4430933703519539E-2</v>
      </c>
      <c r="O500" s="13">
        <f t="shared" si="786"/>
        <v>0.10648143299017858</v>
      </c>
      <c r="P500" s="13">
        <f t="shared" si="787"/>
        <v>0.11849137562699109</v>
      </c>
      <c r="Q500" s="13">
        <f t="shared" si="788"/>
        <v>4.141296504032245E-2</v>
      </c>
      <c r="R500" s="13">
        <f t="shared" si="789"/>
        <v>8.4757310206515155E-2</v>
      </c>
      <c r="S500" s="13">
        <f t="shared" si="790"/>
        <v>5.2477468773434545E-2</v>
      </c>
      <c r="T500" s="13">
        <f t="shared" si="791"/>
        <v>6.5927954309516645E-2</v>
      </c>
      <c r="U500" s="13">
        <f t="shared" si="792"/>
        <v>9.4317009067110505E-2</v>
      </c>
      <c r="V500" s="13">
        <f t="shared" si="793"/>
        <v>1.032943336094108E-2</v>
      </c>
      <c r="W500" s="13">
        <f t="shared" si="794"/>
        <v>1.5361298392972443E-2</v>
      </c>
      <c r="X500" s="13">
        <f t="shared" si="795"/>
        <v>2.4454635827226276E-2</v>
      </c>
      <c r="Y500" s="13">
        <f t="shared" si="796"/>
        <v>1.9465451361710684E-2</v>
      </c>
      <c r="Z500" s="13">
        <f t="shared" si="797"/>
        <v>4.4976865491695862E-2</v>
      </c>
      <c r="AA500" s="13">
        <f t="shared" si="798"/>
        <v>5.0049764675807351E-2</v>
      </c>
      <c r="AB500" s="13">
        <f t="shared" si="799"/>
        <v>2.7847415740500991E-2</v>
      </c>
      <c r="AC500" s="13">
        <f t="shared" si="800"/>
        <v>1.1436750433897866E-3</v>
      </c>
      <c r="AD500" s="13">
        <f t="shared" si="801"/>
        <v>4.2734712683850685E-3</v>
      </c>
      <c r="AE500" s="13">
        <f t="shared" si="802"/>
        <v>6.8032129129319933E-3</v>
      </c>
      <c r="AF500" s="13">
        <f t="shared" si="803"/>
        <v>5.4152354177608771E-3</v>
      </c>
      <c r="AG500" s="13">
        <f t="shared" si="804"/>
        <v>2.8736201561499804E-3</v>
      </c>
      <c r="AH500" s="13">
        <f t="shared" si="805"/>
        <v>1.7900388985880689E-2</v>
      </c>
      <c r="AI500" s="13">
        <f t="shared" si="806"/>
        <v>1.9919357353040876E-2</v>
      </c>
      <c r="AJ500" s="13">
        <f t="shared" si="807"/>
        <v>1.1083021650286844E-2</v>
      </c>
      <c r="AK500" s="13">
        <f t="shared" si="808"/>
        <v>4.1110218140638713E-3</v>
      </c>
      <c r="AL500" s="13">
        <f t="shared" si="809"/>
        <v>8.1041741387662835E-5</v>
      </c>
      <c r="AM500" s="13">
        <f t="shared" si="810"/>
        <v>9.5109443040661311E-4</v>
      </c>
      <c r="AN500" s="13">
        <f t="shared" si="811"/>
        <v>1.5141082047815313E-3</v>
      </c>
      <c r="AO500" s="13">
        <f t="shared" si="812"/>
        <v>1.2052029653914858E-3</v>
      </c>
      <c r="AP500" s="13">
        <f t="shared" si="813"/>
        <v>6.3954662473985745E-4</v>
      </c>
      <c r="AQ500" s="13">
        <f t="shared" si="814"/>
        <v>2.5453381938241563E-4</v>
      </c>
      <c r="AR500" s="13">
        <f t="shared" si="815"/>
        <v>5.6993553880271943E-3</v>
      </c>
      <c r="AS500" s="13">
        <f t="shared" si="816"/>
        <v>6.3421804266733999E-3</v>
      </c>
      <c r="AT500" s="13">
        <f t="shared" si="817"/>
        <v>3.5287545543288444E-3</v>
      </c>
      <c r="AU500" s="13">
        <f t="shared" si="818"/>
        <v>1.3089198421756812E-3</v>
      </c>
      <c r="AV500" s="13">
        <f t="shared" si="819"/>
        <v>3.6413792604379666E-4</v>
      </c>
      <c r="AW500" s="13">
        <f t="shared" si="820"/>
        <v>3.9879746807750625E-6</v>
      </c>
      <c r="AX500" s="13">
        <f t="shared" si="821"/>
        <v>1.763945823626106E-4</v>
      </c>
      <c r="AY500" s="13">
        <f t="shared" si="822"/>
        <v>2.8081384549803084E-4</v>
      </c>
      <c r="AZ500" s="13">
        <f t="shared" si="823"/>
        <v>2.2352278274989339E-4</v>
      </c>
      <c r="BA500" s="13">
        <f t="shared" si="824"/>
        <v>1.1861341646609648E-4</v>
      </c>
      <c r="BB500" s="13">
        <f t="shared" si="825"/>
        <v>4.7207075692711549E-5</v>
      </c>
      <c r="BC500" s="13">
        <f t="shared" si="826"/>
        <v>1.5030394111238697E-5</v>
      </c>
      <c r="BD500" s="13">
        <f t="shared" si="827"/>
        <v>1.5121948776576845E-3</v>
      </c>
      <c r="BE500" s="13">
        <f t="shared" si="828"/>
        <v>1.6827539434623832E-3</v>
      </c>
      <c r="BF500" s="13">
        <f t="shared" si="829"/>
        <v>9.3627510451044053E-4</v>
      </c>
      <c r="BG500" s="13">
        <f t="shared" si="830"/>
        <v>3.4729223672568872E-4</v>
      </c>
      <c r="BH500" s="13">
        <f t="shared" si="831"/>
        <v>9.6615751963999947E-5</v>
      </c>
      <c r="BI500" s="13">
        <f t="shared" si="832"/>
        <v>2.1502590707069934E-5</v>
      </c>
      <c r="BJ500" s="14">
        <f t="shared" si="833"/>
        <v>0.26584484653207857</v>
      </c>
      <c r="BK500" s="14">
        <f t="shared" si="834"/>
        <v>0.24969063823567336</v>
      </c>
      <c r="BL500" s="14">
        <f t="shared" si="835"/>
        <v>0.43830670512566106</v>
      </c>
      <c r="BM500" s="14">
        <f t="shared" si="836"/>
        <v>0.50608138210273368</v>
      </c>
      <c r="BN500" s="14">
        <f t="shared" si="837"/>
        <v>0.49246084741155799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1.5625</v>
      </c>
      <c r="F501" s="10">
        <f>VLOOKUP(B501,home!$B$2:$E$405,3,FALSE)</f>
        <v>1.28</v>
      </c>
      <c r="G501" s="10">
        <f>VLOOKUP(C501,away!$B$2:$E$405,4,FALSE)</f>
        <v>1.4079999999999999</v>
      </c>
      <c r="H501" s="10">
        <f>VLOOKUP(A501,away!$A$2:$E$405,3,FALSE)</f>
        <v>1.1561999999999999</v>
      </c>
      <c r="I501" s="10">
        <f>VLOOKUP(C501,away!$B$2:$E$405,3,FALSE)</f>
        <v>0.8649</v>
      </c>
      <c r="J501" s="10">
        <f>VLOOKUP(B501,home!$B$2:$E$405,4,FALSE)</f>
        <v>0.17299999999999999</v>
      </c>
      <c r="K501" s="12">
        <f t="shared" si="782"/>
        <v>2.8159999999999998</v>
      </c>
      <c r="L501" s="12">
        <f t="shared" si="783"/>
        <v>0.17299954673999998</v>
      </c>
      <c r="M501" s="13">
        <f t="shared" si="784"/>
        <v>5.0337772128510601E-2</v>
      </c>
      <c r="N501" s="13">
        <f t="shared" si="785"/>
        <v>0.14175116631388582</v>
      </c>
      <c r="O501" s="13">
        <f t="shared" si="786"/>
        <v>8.7084117621337373E-3</v>
      </c>
      <c r="P501" s="13">
        <f t="shared" si="787"/>
        <v>2.45228875221686E-2</v>
      </c>
      <c r="Q501" s="13">
        <f t="shared" si="788"/>
        <v>0.19958564216995128</v>
      </c>
      <c r="R501" s="13">
        <f t="shared" si="789"/>
        <v>7.5327564383721052E-4</v>
      </c>
      <c r="S501" s="13">
        <f t="shared" si="790"/>
        <v>2.9866836919681832E-3</v>
      </c>
      <c r="T501" s="13">
        <f t="shared" si="791"/>
        <v>3.4528225631213397E-2</v>
      </c>
      <c r="U501" s="13">
        <f t="shared" si="792"/>
        <v>2.1212242130455843E-3</v>
      </c>
      <c r="V501" s="13">
        <f t="shared" si="793"/>
        <v>1.6166810096721637E-4</v>
      </c>
      <c r="W501" s="13">
        <f t="shared" si="794"/>
        <v>0.18734438945019424</v>
      </c>
      <c r="X501" s="13">
        <f t="shared" si="795"/>
        <v>3.2410494459165641E-2</v>
      </c>
      <c r="Y501" s="13">
        <f t="shared" si="796"/>
        <v>2.8035004255274679E-3</v>
      </c>
      <c r="Z501" s="13">
        <f t="shared" si="797"/>
        <v>4.3438781651373035E-5</v>
      </c>
      <c r="AA501" s="13">
        <f t="shared" si="798"/>
        <v>1.2232360913026644E-4</v>
      </c>
      <c r="AB501" s="13">
        <f t="shared" si="799"/>
        <v>1.7223164165541517E-4</v>
      </c>
      <c r="AC501" s="13">
        <f t="shared" si="800"/>
        <v>4.9224574413775158E-6</v>
      </c>
      <c r="AD501" s="13">
        <f t="shared" si="801"/>
        <v>0.13189045017293677</v>
      </c>
      <c r="AE501" s="13">
        <f t="shared" si="802"/>
        <v>2.2816988099252609E-2</v>
      </c>
      <c r="AF501" s="13">
        <f t="shared" si="803"/>
        <v>1.9736642995713373E-3</v>
      </c>
      <c r="AG501" s="13">
        <f t="shared" si="804"/>
        <v>1.1381434308092034E-4</v>
      </c>
      <c r="AH501" s="13">
        <f t="shared" si="805"/>
        <v>1.8787223841563403E-6</v>
      </c>
      <c r="AI501" s="13">
        <f t="shared" si="806"/>
        <v>5.2904822337842532E-6</v>
      </c>
      <c r="AJ501" s="13">
        <f t="shared" si="807"/>
        <v>7.4489989851682294E-6</v>
      </c>
      <c r="AK501" s="13">
        <f t="shared" si="808"/>
        <v>6.9921270474112446E-6</v>
      </c>
      <c r="AL501" s="13">
        <f t="shared" si="809"/>
        <v>9.5922298554959416E-8</v>
      </c>
      <c r="AM501" s="13">
        <f t="shared" si="810"/>
        <v>7.4280701537397978E-2</v>
      </c>
      <c r="AN501" s="13">
        <f t="shared" si="811"/>
        <v>1.2850527697499069E-2</v>
      </c>
      <c r="AO501" s="13">
        <f t="shared" si="812"/>
        <v>1.1115677335185772E-3</v>
      </c>
      <c r="AP501" s="13">
        <f t="shared" si="813"/>
        <v>6.4100238023174331E-5</v>
      </c>
      <c r="AQ501" s="13">
        <f t="shared" si="814"/>
        <v>2.7723280309838169E-6</v>
      </c>
      <c r="AR501" s="13">
        <f t="shared" si="815"/>
        <v>6.5003624181867824E-8</v>
      </c>
      <c r="AS501" s="13">
        <f t="shared" si="816"/>
        <v>1.8305020569613976E-7</v>
      </c>
      <c r="AT501" s="13">
        <f t="shared" si="817"/>
        <v>2.5773468962016479E-7</v>
      </c>
      <c r="AU501" s="13">
        <f t="shared" si="818"/>
        <v>2.4192696199012803E-7</v>
      </c>
      <c r="AV501" s="13">
        <f t="shared" si="819"/>
        <v>1.7031658124105014E-7</v>
      </c>
      <c r="AW501" s="13">
        <f t="shared" si="820"/>
        <v>1.2980597752528793E-9</v>
      </c>
      <c r="AX501" s="13">
        <f t="shared" si="821"/>
        <v>3.4862409254885436E-2</v>
      </c>
      <c r="AY501" s="13">
        <f t="shared" si="822"/>
        <v>6.031180999359561E-3</v>
      </c>
      <c r="AZ501" s="13">
        <f t="shared" si="823"/>
        <v>5.2169578959805206E-4</v>
      </c>
      <c r="BA501" s="13">
        <f t="shared" si="824"/>
        <v>3.0084378378876475E-5</v>
      </c>
      <c r="BB501" s="13">
        <f t="shared" si="825"/>
        <v>1.3011459558750709E-6</v>
      </c>
      <c r="BC501" s="13">
        <f t="shared" si="826"/>
        <v>4.5019532121794277E-8</v>
      </c>
      <c r="BD501" s="13">
        <f t="shared" si="827"/>
        <v>1.8742662533200718E-9</v>
      </c>
      <c r="BE501" s="13">
        <f t="shared" si="828"/>
        <v>5.2779337693493209E-9</v>
      </c>
      <c r="BF501" s="13">
        <f t="shared" si="829"/>
        <v>7.431330747243845E-9</v>
      </c>
      <c r="BG501" s="13">
        <f t="shared" si="830"/>
        <v>6.9755424614128885E-9</v>
      </c>
      <c r="BH501" s="13">
        <f t="shared" si="831"/>
        <v>4.9107818928346737E-9</v>
      </c>
      <c r="BI501" s="13">
        <f t="shared" si="832"/>
        <v>2.7657523620444878E-9</v>
      </c>
      <c r="BJ501" s="14">
        <f t="shared" si="833"/>
        <v>0.88497472148695921</v>
      </c>
      <c r="BK501" s="14">
        <f t="shared" si="834"/>
        <v>8.4045210822714086E-2</v>
      </c>
      <c r="BL501" s="14">
        <f t="shared" si="835"/>
        <v>1.1900024468122945E-2</v>
      </c>
      <c r="BM501" s="14">
        <f t="shared" si="836"/>
        <v>0.54927306031766077</v>
      </c>
      <c r="BN501" s="14">
        <f t="shared" si="837"/>
        <v>0.42565915554048728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1.5625</v>
      </c>
      <c r="F502" s="10">
        <f>VLOOKUP(B502,home!$B$2:$E$405,3,FALSE)</f>
        <v>0.89600000000000002</v>
      </c>
      <c r="G502" s="10">
        <f>VLOOKUP(C502,away!$B$2:$E$405,4,FALSE)</f>
        <v>0.96</v>
      </c>
      <c r="H502" s="10">
        <f>VLOOKUP(A502,away!$A$2:$E$405,3,FALSE)</f>
        <v>1.1561999999999999</v>
      </c>
      <c r="I502" s="10">
        <f>VLOOKUP(C502,away!$B$2:$E$405,3,FALSE)</f>
        <v>0.8649</v>
      </c>
      <c r="J502" s="10">
        <f>VLOOKUP(B502,home!$B$2:$E$405,4,FALSE)</f>
        <v>0.69189999999999996</v>
      </c>
      <c r="K502" s="12">
        <f t="shared" si="782"/>
        <v>1.3440000000000001</v>
      </c>
      <c r="L502" s="12">
        <f t="shared" si="783"/>
        <v>0.69189818722199992</v>
      </c>
      <c r="M502" s="13">
        <f t="shared" si="784"/>
        <v>0.13056315966130169</v>
      </c>
      <c r="N502" s="13">
        <f t="shared" si="785"/>
        <v>0.17547688658478947</v>
      </c>
      <c r="O502" s="13">
        <f t="shared" si="786"/>
        <v>9.0336413487631162E-2</v>
      </c>
      <c r="P502" s="13">
        <f t="shared" si="787"/>
        <v>0.12141213972737629</v>
      </c>
      <c r="Q502" s="13">
        <f t="shared" si="788"/>
        <v>0.11792046778497854</v>
      </c>
      <c r="R502" s="13">
        <f t="shared" si="789"/>
        <v>3.125180036611451E-2</v>
      </c>
      <c r="S502" s="13">
        <f t="shared" si="790"/>
        <v>2.8225626033062917E-2</v>
      </c>
      <c r="T502" s="13">
        <f t="shared" si="791"/>
        <v>8.1588957896796876E-2</v>
      </c>
      <c r="U502" s="13">
        <f t="shared" si="792"/>
        <v>4.2002419692057903E-2</v>
      </c>
      <c r="V502" s="13">
        <f t="shared" si="793"/>
        <v>2.916369416498693E-3</v>
      </c>
      <c r="W502" s="13">
        <f t="shared" si="794"/>
        <v>5.2828369567670383E-2</v>
      </c>
      <c r="X502" s="13">
        <f t="shared" si="795"/>
        <v>3.6551853137765003E-2</v>
      </c>
      <c r="Y502" s="13">
        <f t="shared" si="796"/>
        <v>1.2645080462812186E-2</v>
      </c>
      <c r="Z502" s="13">
        <f t="shared" si="797"/>
        <v>7.2076880069128204E-3</v>
      </c>
      <c r="AA502" s="13">
        <f t="shared" si="798"/>
        <v>9.6871326812908304E-3</v>
      </c>
      <c r="AB502" s="13">
        <f t="shared" si="799"/>
        <v>6.5097531618274395E-3</v>
      </c>
      <c r="AC502" s="13">
        <f t="shared" si="800"/>
        <v>1.6949777985379074E-4</v>
      </c>
      <c r="AD502" s="13">
        <f t="shared" si="801"/>
        <v>1.7750332174737257E-2</v>
      </c>
      <c r="AE502" s="13">
        <f t="shared" si="802"/>
        <v>1.2281422654289045E-2</v>
      </c>
      <c r="AF502" s="13">
        <f t="shared" si="803"/>
        <v>4.2487470355048965E-3</v>
      </c>
      <c r="AG502" s="13">
        <f t="shared" si="804"/>
        <v>9.7990012394356127E-4</v>
      </c>
      <c r="AH502" s="13">
        <f t="shared" si="805"/>
        <v>1.2467465665111823E-3</v>
      </c>
      <c r="AI502" s="13">
        <f t="shared" si="806"/>
        <v>1.675627385391029E-3</v>
      </c>
      <c r="AJ502" s="13">
        <f t="shared" si="807"/>
        <v>1.1260216029827718E-3</v>
      </c>
      <c r="AK502" s="13">
        <f t="shared" si="808"/>
        <v>5.0445767813628176E-4</v>
      </c>
      <c r="AL502" s="13">
        <f t="shared" si="809"/>
        <v>6.3047151078369768E-6</v>
      </c>
      <c r="AM502" s="13">
        <f t="shared" si="810"/>
        <v>4.7712892885693713E-3</v>
      </c>
      <c r="AN502" s="13">
        <f t="shared" si="811"/>
        <v>3.301246409472893E-3</v>
      </c>
      <c r="AO502" s="13">
        <f t="shared" si="812"/>
        <v>1.1420632031437152E-3</v>
      </c>
      <c r="AP502" s="13">
        <f t="shared" si="813"/>
        <v>2.6339715331602905E-4</v>
      </c>
      <c r="AQ502" s="13">
        <f t="shared" si="814"/>
        <v>4.5561003224698909E-5</v>
      </c>
      <c r="AR502" s="13">
        <f t="shared" si="815"/>
        <v>1.7252433785886799E-4</v>
      </c>
      <c r="AS502" s="13">
        <f t="shared" si="816"/>
        <v>2.3187271008231859E-4</v>
      </c>
      <c r="AT502" s="13">
        <f t="shared" si="817"/>
        <v>1.5581846117531813E-4</v>
      </c>
      <c r="AU502" s="13">
        <f t="shared" si="818"/>
        <v>6.9806670606542521E-5</v>
      </c>
      <c r="AV502" s="13">
        <f t="shared" si="819"/>
        <v>2.3455041323798297E-5</v>
      </c>
      <c r="AW502" s="13">
        <f t="shared" si="820"/>
        <v>1.6285624895170601E-7</v>
      </c>
      <c r="AX502" s="13">
        <f t="shared" si="821"/>
        <v>1.0687688006395381E-3</v>
      </c>
      <c r="AY502" s="13">
        <f t="shared" si="822"/>
        <v>7.394791957219273E-4</v>
      </c>
      <c r="AZ502" s="13">
        <f t="shared" si="823"/>
        <v>2.5582215750419199E-4</v>
      </c>
      <c r="BA502" s="13">
        <f t="shared" si="824"/>
        <v>5.9000962342790455E-5</v>
      </c>
      <c r="BB502" s="13">
        <f t="shared" si="825"/>
        <v>1.0205664722332546E-5</v>
      </c>
      <c r="BC502" s="13">
        <f t="shared" si="826"/>
        <v>1.4122561841554817E-6</v>
      </c>
      <c r="BD502" s="13">
        <f t="shared" si="827"/>
        <v>1.9894879436037759E-5</v>
      </c>
      <c r="BE502" s="13">
        <f t="shared" si="828"/>
        <v>2.6738717962034748E-5</v>
      </c>
      <c r="BF502" s="13">
        <f t="shared" si="829"/>
        <v>1.7968418470487356E-5</v>
      </c>
      <c r="BG502" s="13">
        <f t="shared" si="830"/>
        <v>8.0498514747783349E-6</v>
      </c>
      <c r="BH502" s="13">
        <f t="shared" si="831"/>
        <v>2.7047500955255215E-6</v>
      </c>
      <c r="BI502" s="13">
        <f t="shared" si="832"/>
        <v>7.2703682567725965E-7</v>
      </c>
      <c r="BJ502" s="14">
        <f t="shared" si="833"/>
        <v>0.52393026351812888</v>
      </c>
      <c r="BK502" s="14">
        <f t="shared" si="834"/>
        <v>0.28403257652892316</v>
      </c>
      <c r="BL502" s="14">
        <f t="shared" si="835"/>
        <v>0.18506993349725456</v>
      </c>
      <c r="BM502" s="14">
        <f t="shared" si="836"/>
        <v>0.33254027759955451</v>
      </c>
      <c r="BN502" s="14">
        <f t="shared" si="837"/>
        <v>0.66696086761219164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1.3125</v>
      </c>
      <c r="F503" s="10">
        <f>VLOOKUP(B503,home!$B$2:$E$405,3,FALSE)</f>
        <v>0.9143</v>
      </c>
      <c r="G503" s="10">
        <f>VLOOKUP(C503,away!$B$2:$E$405,4,FALSE)</f>
        <v>2.2856999999999998</v>
      </c>
      <c r="H503" s="10">
        <f>VLOOKUP(A503,away!$A$2:$E$405,3,FALSE)</f>
        <v>0.8125</v>
      </c>
      <c r="I503" s="10">
        <f>VLOOKUP(C503,away!$B$2:$E$405,3,FALSE)</f>
        <v>0.87909999999999999</v>
      </c>
      <c r="J503" s="10">
        <f>VLOOKUP(B503,home!$B$2:$E$405,4,FALSE)</f>
        <v>0.98460000000000003</v>
      </c>
      <c r="K503" s="12">
        <f t="shared" si="782"/>
        <v>2.7428828568749997</v>
      </c>
      <c r="L503" s="12">
        <f t="shared" si="783"/>
        <v>0.70326901125000008</v>
      </c>
      <c r="M503" s="13">
        <f t="shared" si="784"/>
        <v>3.186803312167303E-2</v>
      </c>
      <c r="N503" s="13">
        <f t="shared" si="785"/>
        <v>8.741028173176163E-2</v>
      </c>
      <c r="O503" s="13">
        <f t="shared" si="786"/>
        <v>2.2411800143961245E-2</v>
      </c>
      <c r="P503" s="13">
        <f t="shared" si="787"/>
        <v>6.1472942406579946E-2</v>
      </c>
      <c r="Q503" s="13">
        <f t="shared" si="788"/>
        <v>0.11987808163833148</v>
      </c>
      <c r="R503" s="13">
        <f t="shared" si="789"/>
        <v>7.8807622637881158E-3</v>
      </c>
      <c r="S503" s="13">
        <f t="shared" si="790"/>
        <v>2.9645088494280963E-2</v>
      </c>
      <c r="T503" s="13">
        <f t="shared" si="791"/>
        <v>8.4306539944336165E-2</v>
      </c>
      <c r="U503" s="13">
        <f t="shared" si="792"/>
        <v>2.1616007712451837E-2</v>
      </c>
      <c r="V503" s="13">
        <f t="shared" si="793"/>
        <v>6.353879627026722E-3</v>
      </c>
      <c r="W503" s="13">
        <f t="shared" si="794"/>
        <v>0.1096038450136137</v>
      </c>
      <c r="X503" s="13">
        <f t="shared" si="795"/>
        <v>7.7080987711922358E-2</v>
      </c>
      <c r="Y503" s="13">
        <f t="shared" si="796"/>
        <v>2.7104335007168516E-2</v>
      </c>
      <c r="Z503" s="13">
        <f t="shared" si="797"/>
        <v>1.8474319617168601E-3</v>
      </c>
      <c r="AA503" s="13">
        <f t="shared" si="798"/>
        <v>5.067289457036126E-3</v>
      </c>
      <c r="AB503" s="13">
        <f t="shared" si="799"/>
        <v>6.9494906912639081E-3</v>
      </c>
      <c r="AC503" s="13">
        <f t="shared" si="800"/>
        <v>7.6603346306168595E-4</v>
      </c>
      <c r="AD503" s="13">
        <f t="shared" si="801"/>
        <v>7.5157626883856354E-2</v>
      </c>
      <c r="AE503" s="13">
        <f t="shared" si="802"/>
        <v>5.2856029946506081E-2</v>
      </c>
      <c r="AF503" s="13">
        <f t="shared" si="803"/>
        <v>1.8586003959539861E-2</v>
      </c>
      <c r="AG503" s="13">
        <f t="shared" si="804"/>
        <v>4.3569868759047274E-3</v>
      </c>
      <c r="AH503" s="13">
        <f t="shared" si="805"/>
        <v>3.2481041226706595E-4</v>
      </c>
      <c r="AI503" s="13">
        <f t="shared" si="806"/>
        <v>8.9091691154183632E-4</v>
      </c>
      <c r="AJ503" s="13">
        <f t="shared" si="807"/>
        <v>1.2218403617840618E-3</v>
      </c>
      <c r="AK503" s="13">
        <f t="shared" si="808"/>
        <v>1.1171216607251502E-3</v>
      </c>
      <c r="AL503" s="13">
        <f t="shared" si="809"/>
        <v>5.9106667520410664E-5</v>
      </c>
      <c r="AM503" s="13">
        <f t="shared" si="810"/>
        <v>4.1229713268627455E-2</v>
      </c>
      <c r="AN503" s="13">
        <f t="shared" si="811"/>
        <v>2.899557968454864E-2</v>
      </c>
      <c r="AO503" s="13">
        <f t="shared" si="812"/>
        <v>1.0195846327686555E-2</v>
      </c>
      <c r="AP503" s="13">
        <f t="shared" si="813"/>
        <v>2.390140921909689E-3</v>
      </c>
      <c r="AQ503" s="13">
        <f t="shared" si="814"/>
        <v>4.2022801072489756E-4</v>
      </c>
      <c r="AR503" s="13">
        <f t="shared" si="815"/>
        <v>4.5685819495752901E-5</v>
      </c>
      <c r="AS503" s="13">
        <f t="shared" si="816"/>
        <v>1.2531085109718628E-4</v>
      </c>
      <c r="AT503" s="13">
        <f t="shared" si="817"/>
        <v>1.7185649262744401E-4</v>
      </c>
      <c r="AU503" s="13">
        <f t="shared" si="818"/>
        <v>1.5712740915682698E-4</v>
      </c>
      <c r="AV503" s="13">
        <f t="shared" si="819"/>
        <v>1.0774551923036113E-4</v>
      </c>
      <c r="AW503" s="13">
        <f t="shared" si="820"/>
        <v>3.1671068434475261E-6</v>
      </c>
      <c r="AX503" s="13">
        <f t="shared" si="821"/>
        <v>1.8848045619731659E-2</v>
      </c>
      <c r="AY503" s="13">
        <f t="shared" si="822"/>
        <v>1.3255246406983579E-2</v>
      </c>
      <c r="AZ503" s="13">
        <f t="shared" si="823"/>
        <v>4.6610020172572278E-3</v>
      </c>
      <c r="BA503" s="13">
        <f t="shared" si="824"/>
        <v>1.0926460933702489E-3</v>
      </c>
      <c r="BB503" s="13">
        <f t="shared" si="825"/>
        <v>1.9210603443266749E-4</v>
      </c>
      <c r="BC503" s="13">
        <f t="shared" si="826"/>
        <v>2.7020444178124124E-5</v>
      </c>
      <c r="BD503" s="13">
        <f t="shared" si="827"/>
        <v>5.354903517487349E-6</v>
      </c>
      <c r="BE503" s="13">
        <f t="shared" si="828"/>
        <v>1.4687873058335686E-5</v>
      </c>
      <c r="BF503" s="13">
        <f t="shared" si="829"/>
        <v>2.0143557607832561E-5</v>
      </c>
      <c r="BG503" s="13">
        <f t="shared" si="830"/>
        <v>1.8417139612999303E-5</v>
      </c>
      <c r="BH503" s="13">
        <f t="shared" si="831"/>
        <v>1.2629014129292314E-5</v>
      </c>
      <c r="BI503" s="13">
        <f t="shared" si="832"/>
        <v>6.9279812708936109E-6</v>
      </c>
      <c r="BJ503" s="14">
        <f t="shared" si="833"/>
        <v>0.77764829354239162</v>
      </c>
      <c r="BK503" s="14">
        <f t="shared" si="834"/>
        <v>0.14342033018712635</v>
      </c>
      <c r="BL503" s="14">
        <f t="shared" si="835"/>
        <v>6.8165926175623739E-2</v>
      </c>
      <c r="BM503" s="14">
        <f t="shared" si="836"/>
        <v>0.64690800126062309</v>
      </c>
      <c r="BN503" s="14">
        <f t="shared" si="837"/>
        <v>0.33092190130609545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1.3125</v>
      </c>
      <c r="F504" s="10">
        <f>VLOOKUP(B504,home!$B$2:$E$405,3,FALSE)</f>
        <v>1.9810000000000001</v>
      </c>
      <c r="G504" s="10">
        <f>VLOOKUP(C504,away!$B$2:$E$405,4,FALSE)</f>
        <v>2.2856999999999998</v>
      </c>
      <c r="H504" s="10">
        <f>VLOOKUP(A504,away!$A$2:$E$405,3,FALSE)</f>
        <v>0.8125</v>
      </c>
      <c r="I504" s="10">
        <f>VLOOKUP(C504,away!$B$2:$E$405,3,FALSE)</f>
        <v>0.2051</v>
      </c>
      <c r="J504" s="10">
        <f>VLOOKUP(B504,home!$B$2:$E$405,4,FALSE)</f>
        <v>0.2462</v>
      </c>
      <c r="K504" s="12">
        <f t="shared" si="782"/>
        <v>5.9429628562499994</v>
      </c>
      <c r="L504" s="12">
        <f t="shared" si="783"/>
        <v>4.1027691250000005E-2</v>
      </c>
      <c r="M504" s="13">
        <f t="shared" si="784"/>
        <v>2.5187549991425888E-3</v>
      </c>
      <c r="N504" s="13">
        <f t="shared" si="785"/>
        <v>1.4968867403898406E-2</v>
      </c>
      <c r="O504" s="13">
        <f t="shared" si="786"/>
        <v>1.0333870243921616E-4</v>
      </c>
      <c r="P504" s="13">
        <f t="shared" si="787"/>
        <v>6.1413807020933289E-4</v>
      </c>
      <c r="Q504" s="13">
        <f t="shared" si="788"/>
        <v>4.4479711490749793E-2</v>
      </c>
      <c r="R504" s="13">
        <f t="shared" si="789"/>
        <v>2.1198741889258915E-6</v>
      </c>
      <c r="S504" s="13">
        <f t="shared" si="790"/>
        <v>3.743571421285861E-5</v>
      </c>
      <c r="T504" s="13">
        <f t="shared" si="791"/>
        <v>1.82489986993156E-3</v>
      </c>
      <c r="U504" s="13">
        <f t="shared" si="792"/>
        <v>1.2598333564709669E-5</v>
      </c>
      <c r="V504" s="13">
        <f t="shared" si="793"/>
        <v>1.0142002383196533E-6</v>
      </c>
      <c r="W504" s="13">
        <f t="shared" si="794"/>
        <v>8.8113757748747468E-2</v>
      </c>
      <c r="X504" s="13">
        <f t="shared" si="795"/>
        <v>3.615104047792906E-3</v>
      </c>
      <c r="Y504" s="13">
        <f t="shared" si="796"/>
        <v>7.4159686354736317E-5</v>
      </c>
      <c r="Z504" s="13">
        <f t="shared" si="797"/>
        <v>2.899118123736522E-8</v>
      </c>
      <c r="AA504" s="13">
        <f t="shared" si="798"/>
        <v>1.7229351325247342E-7</v>
      </c>
      <c r="AB504" s="13">
        <f t="shared" si="799"/>
        <v>5.1196697481613338E-7</v>
      </c>
      <c r="AC504" s="13">
        <f t="shared" si="800"/>
        <v>1.5455527070405446E-8</v>
      </c>
      <c r="AD504" s="13">
        <f t="shared" si="801"/>
        <v>0.13091419735635418</v>
      </c>
      <c r="AE504" s="13">
        <f t="shared" si="802"/>
        <v>5.371107269378065E-3</v>
      </c>
      <c r="AF504" s="13">
        <f t="shared" si="803"/>
        <v>1.1018206535933694E-4</v>
      </c>
      <c r="AG504" s="13">
        <f t="shared" si="804"/>
        <v>1.5068385862833991E-6</v>
      </c>
      <c r="AH504" s="13">
        <f t="shared" si="805"/>
        <v>2.9736030819485334E-10</v>
      </c>
      <c r="AI504" s="13">
        <f t="shared" si="806"/>
        <v>1.7672012665250659E-9</v>
      </c>
      <c r="AJ504" s="13">
        <f t="shared" si="807"/>
        <v>5.2512057432382108E-9</v>
      </c>
      <c r="AK504" s="13">
        <f t="shared" si="808"/>
        <v>1.0402573560863789E-8</v>
      </c>
      <c r="AL504" s="13">
        <f t="shared" si="809"/>
        <v>1.507384016677768E-10</v>
      </c>
      <c r="AM504" s="13">
        <f t="shared" si="810"/>
        <v>0.15560364244891892</v>
      </c>
      <c r="AN504" s="13">
        <f t="shared" si="811"/>
        <v>6.3840581997696398E-3</v>
      </c>
      <c r="AO504" s="13">
        <f t="shared" si="812"/>
        <v>1.3096158437108982E-4</v>
      </c>
      <c r="AP504" s="13">
        <f t="shared" si="813"/>
        <v>1.7910171497293E-6</v>
      </c>
      <c r="AQ504" s="13">
        <f t="shared" si="814"/>
        <v>1.8370324660637185E-8</v>
      </c>
      <c r="AR504" s="13">
        <f t="shared" si="815"/>
        <v>2.4400013829246589E-12</v>
      </c>
      <c r="AS504" s="13">
        <f t="shared" si="816"/>
        <v>1.4500837587919881E-11</v>
      </c>
      <c r="AT504" s="13">
        <f t="shared" si="817"/>
        <v>4.3088969584760848E-11</v>
      </c>
      <c r="AU504" s="13">
        <f t="shared" si="818"/>
        <v>8.5358715252106573E-11</v>
      </c>
      <c r="AV504" s="13">
        <f t="shared" si="819"/>
        <v>1.2682091855012242E-10</v>
      </c>
      <c r="AW504" s="13">
        <f t="shared" si="820"/>
        <v>1.0209430093020042E-12</v>
      </c>
      <c r="AX504" s="13">
        <f t="shared" si="821"/>
        <v>0.15412444456185515</v>
      </c>
      <c r="AY504" s="13">
        <f t="shared" si="822"/>
        <v>6.3233701255615343E-3</v>
      </c>
      <c r="AZ504" s="13">
        <f t="shared" si="823"/>
        <v>1.2971663858550621E-4</v>
      </c>
      <c r="BA504" s="13">
        <f t="shared" si="824"/>
        <v>1.7739913992913286E-6</v>
      </c>
      <c r="BB504" s="13">
        <f t="shared" si="825"/>
        <v>1.8195692852570025E-8</v>
      </c>
      <c r="BC504" s="13">
        <f t="shared" si="826"/>
        <v>1.4930545368701504E-10</v>
      </c>
      <c r="BD504" s="13">
        <f t="shared" si="827"/>
        <v>1.6684603898034315E-14</v>
      </c>
      <c r="BE504" s="13">
        <f t="shared" si="828"/>
        <v>9.9155981237261909E-14</v>
      </c>
      <c r="BF504" s="13">
        <f t="shared" si="829"/>
        <v>2.9464015673403469E-13</v>
      </c>
      <c r="BG504" s="13">
        <f t="shared" si="830"/>
        <v>5.8367850247668219E-13</v>
      </c>
      <c r="BH504" s="13">
        <f t="shared" si="831"/>
        <v>8.6719491505263633E-13</v>
      </c>
      <c r="BI504" s="13">
        <f t="shared" si="832"/>
        <v>1.0307414338573382E-12</v>
      </c>
      <c r="BJ504" s="14">
        <f t="shared" si="833"/>
        <v>0.61217328906008661</v>
      </c>
      <c r="BK504" s="14">
        <f t="shared" si="834"/>
        <v>9.4947287156301064E-3</v>
      </c>
      <c r="BL504" s="14">
        <f t="shared" si="835"/>
        <v>1.1875916412333711E-4</v>
      </c>
      <c r="BM504" s="14">
        <f t="shared" si="836"/>
        <v>0.55277650526585231</v>
      </c>
      <c r="BN504" s="14">
        <f t="shared" si="837"/>
        <v>6.2686930540628252E-2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1.2644</v>
      </c>
      <c r="F505" s="10">
        <f>VLOOKUP(B505,home!$B$2:$E$405,3,FALSE)</f>
        <v>0.79090000000000005</v>
      </c>
      <c r="G505" s="10">
        <f>VLOOKUP(C505,away!$B$2:$E$405,4,FALSE)</f>
        <v>0.49430000000000002</v>
      </c>
      <c r="H505" s="10">
        <f>VLOOKUP(A505,away!$A$2:$E$405,3,FALSE)</f>
        <v>0.96630000000000005</v>
      </c>
      <c r="I505" s="10">
        <f>VLOOKUP(C505,away!$B$2:$E$405,3,FALSE)</f>
        <v>0.51739999999999997</v>
      </c>
      <c r="J505" s="10">
        <f>VLOOKUP(B505,home!$B$2:$E$405,4,FALSE)</f>
        <v>0.7762</v>
      </c>
      <c r="K505" s="12">
        <f t="shared" si="782"/>
        <v>0.49430690042800002</v>
      </c>
      <c r="L505" s="12">
        <f t="shared" si="783"/>
        <v>0.388071761844</v>
      </c>
      <c r="M505" s="13">
        <f t="shared" si="784"/>
        <v>0.41379745571660159</v>
      </c>
      <c r="N505" s="13">
        <f t="shared" si="785"/>
        <v>0.20454293774026597</v>
      </c>
      <c r="O505" s="13">
        <f t="shared" si="786"/>
        <v>0.16058310768650616</v>
      </c>
      <c r="P505" s="13">
        <f t="shared" si="787"/>
        <v>7.9377338221612623E-2</v>
      </c>
      <c r="Q505" s="13">
        <f t="shared" si="788"/>
        <v>5.0553492779414122E-2</v>
      </c>
      <c r="R505" s="13">
        <f t="shared" si="789"/>
        <v>3.1158884761143615E-2</v>
      </c>
      <c r="S505" s="13">
        <f t="shared" si="790"/>
        <v>3.8066702296639414E-3</v>
      </c>
      <c r="T505" s="13">
        <f t="shared" si="791"/>
        <v>1.9618383010275173E-2</v>
      </c>
      <c r="U505" s="13">
        <f t="shared" si="792"/>
        <v>1.5402051747074146E-2</v>
      </c>
      <c r="V505" s="13">
        <f t="shared" si="793"/>
        <v>8.1135601795247412E-5</v>
      </c>
      <c r="W505" s="13">
        <f t="shared" si="794"/>
        <v>8.3296467738671574E-3</v>
      </c>
      <c r="X505" s="13">
        <f t="shared" si="795"/>
        <v>3.2325006990728184E-3</v>
      </c>
      <c r="Y505" s="13">
        <f t="shared" si="796"/>
        <v>6.2722112072557512E-4</v>
      </c>
      <c r="Z505" s="13">
        <f t="shared" si="797"/>
        <v>4.0306277687837226E-3</v>
      </c>
      <c r="AA505" s="13">
        <f t="shared" si="798"/>
        <v>1.9923671191665079E-3</v>
      </c>
      <c r="AB505" s="13">
        <f t="shared" si="799"/>
        <v>4.9242040759493006E-4</v>
      </c>
      <c r="AC505" s="13">
        <f t="shared" si="800"/>
        <v>9.727476595950595E-7</v>
      </c>
      <c r="AD505" s="13">
        <f t="shared" si="801"/>
        <v>1.0293504696125913E-3</v>
      </c>
      <c r="AE505" s="13">
        <f t="shared" si="802"/>
        <v>3.9946185029750709E-4</v>
      </c>
      <c r="AF505" s="13">
        <f t="shared" si="803"/>
        <v>7.7509932017208872E-5</v>
      </c>
      <c r="AG505" s="13">
        <f t="shared" si="804"/>
        <v>1.0026471959442307E-5</v>
      </c>
      <c r="AH505" s="13">
        <f t="shared" si="805"/>
        <v>3.9104320489231236E-4</v>
      </c>
      <c r="AI505" s="13">
        <f t="shared" si="806"/>
        <v>1.9329535454375027E-4</v>
      </c>
      <c r="AJ505" s="13">
        <f t="shared" si="807"/>
        <v>4.777361378582626E-5</v>
      </c>
      <c r="AK505" s="13">
        <f t="shared" si="808"/>
        <v>7.8716089842387165E-6</v>
      </c>
      <c r="AL505" s="13">
        <f t="shared" si="809"/>
        <v>7.463953092340036E-9</v>
      </c>
      <c r="AM505" s="13">
        <f t="shared" si="810"/>
        <v>1.017630080176613E-4</v>
      </c>
      <c r="AN505" s="13">
        <f t="shared" si="811"/>
        <v>3.9491349811958926E-5</v>
      </c>
      <c r="AO505" s="13">
        <f t="shared" si="812"/>
        <v>7.6627388495623089E-6</v>
      </c>
      <c r="AP505" s="13">
        <f t="shared" si="813"/>
        <v>9.9123085530003722E-7</v>
      </c>
      <c r="AQ505" s="13">
        <f t="shared" si="814"/>
        <v>9.6167176102605091E-8</v>
      </c>
      <c r="AR505" s="13">
        <f t="shared" si="815"/>
        <v>3.0350565095936793E-5</v>
      </c>
      <c r="AS505" s="13">
        <f t="shared" si="816"/>
        <v>1.5002493758810764E-5</v>
      </c>
      <c r="AT505" s="13">
        <f t="shared" si="817"/>
        <v>3.7079180943040818E-6</v>
      </c>
      <c r="AU505" s="13">
        <f t="shared" si="818"/>
        <v>6.109498334121156E-7</v>
      </c>
      <c r="AV505" s="13">
        <f t="shared" si="819"/>
        <v>7.5499179617736477E-8</v>
      </c>
      <c r="AW505" s="13">
        <f t="shared" si="820"/>
        <v>3.9771788031397747E-11</v>
      </c>
      <c r="AX505" s="13">
        <f t="shared" si="821"/>
        <v>8.3836928452399687E-6</v>
      </c>
      <c r="AY505" s="13">
        <f t="shared" si="822"/>
        <v>3.2534744532112126E-6</v>
      </c>
      <c r="AZ505" s="13">
        <f t="shared" si="823"/>
        <v>6.3129078158605988E-7</v>
      </c>
      <c r="BA505" s="13">
        <f t="shared" si="824"/>
        <v>8.1662041948659361E-8</v>
      </c>
      <c r="BB505" s="13">
        <f t="shared" si="825"/>
        <v>7.922683123698717E-9</v>
      </c>
      <c r="BC505" s="13">
        <f t="shared" si="826"/>
        <v>6.1491391966909734E-10</v>
      </c>
      <c r="BD505" s="13">
        <f t="shared" si="827"/>
        <v>1.9630328782902004E-6</v>
      </c>
      <c r="BE505" s="13">
        <f t="shared" si="828"/>
        <v>9.7034069750588448E-7</v>
      </c>
      <c r="BF505" s="13">
        <f t="shared" si="829"/>
        <v>2.3982305127163864E-7</v>
      </c>
      <c r="BG505" s="13">
        <f t="shared" si="830"/>
        <v>3.9515396375089668E-8</v>
      </c>
      <c r="BH505" s="13">
        <f t="shared" si="831"/>
        <v>4.8831832753386013E-9</v>
      </c>
      <c r="BI505" s="13">
        <f t="shared" si="832"/>
        <v>4.8275823781089485E-10</v>
      </c>
      <c r="BJ505" s="14">
        <f t="shared" si="833"/>
        <v>0.28858289399993725</v>
      </c>
      <c r="BK505" s="14">
        <f t="shared" si="834"/>
        <v>0.49706683345573932</v>
      </c>
      <c r="BL505" s="14">
        <f t="shared" si="835"/>
        <v>0.21032178100761853</v>
      </c>
      <c r="BM505" s="14">
        <f t="shared" si="836"/>
        <v>5.9985665891853238E-2</v>
      </c>
      <c r="BN505" s="14">
        <f t="shared" si="837"/>
        <v>0.94001321690554407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1.2644</v>
      </c>
      <c r="F506" s="10">
        <f>VLOOKUP(B506,home!$B$2:$E$405,3,FALSE)</f>
        <v>1.1862999999999999</v>
      </c>
      <c r="G506" s="10">
        <f>VLOOKUP(C506,away!$B$2:$E$405,4,FALSE)</f>
        <v>1.0545</v>
      </c>
      <c r="H506" s="10">
        <f>VLOOKUP(A506,away!$A$2:$E$405,3,FALSE)</f>
        <v>0.96630000000000005</v>
      </c>
      <c r="I506" s="10">
        <f>VLOOKUP(C506,away!$B$2:$E$405,3,FALSE)</f>
        <v>1.4947999999999999</v>
      </c>
      <c r="J506" s="10">
        <f>VLOOKUP(B506,home!$B$2:$E$405,4,FALSE)</f>
        <v>1.9403999999999999</v>
      </c>
      <c r="K506" s="12">
        <f t="shared" si="782"/>
        <v>1.5817054157399999</v>
      </c>
      <c r="L506" s="12">
        <f t="shared" si="783"/>
        <v>2.8027627356959997</v>
      </c>
      <c r="M506" s="13">
        <f t="shared" si="784"/>
        <v>1.246951826644704E-2</v>
      </c>
      <c r="N506" s="13">
        <f t="shared" si="785"/>
        <v>1.9723104573708138E-2</v>
      </c>
      <c r="O506" s="13">
        <f t="shared" si="786"/>
        <v>3.4949101129278348E-2</v>
      </c>
      <c r="P506" s="13">
        <f t="shared" si="787"/>
        <v>5.5279182531424505E-2</v>
      </c>
      <c r="Q506" s="13">
        <f t="shared" si="788"/>
        <v>1.5598070659720267E-2</v>
      </c>
      <c r="R506" s="13">
        <f t="shared" si="789"/>
        <v>4.897701914560617E-2</v>
      </c>
      <c r="S506" s="13">
        <f t="shared" si="790"/>
        <v>6.1265157884347846E-2</v>
      </c>
      <c r="T506" s="13">
        <f t="shared" si="791"/>
        <v>4.3717691193817083E-2</v>
      </c>
      <c r="U506" s="13">
        <f t="shared" si="792"/>
        <v>7.7467216429406946E-2</v>
      </c>
      <c r="V506" s="13">
        <f t="shared" si="793"/>
        <v>3.0177480914651243E-2</v>
      </c>
      <c r="W506" s="13">
        <f t="shared" si="794"/>
        <v>8.2238509458582472E-3</v>
      </c>
      <c r="X506" s="13">
        <f t="shared" si="795"/>
        <v>2.3049502974969795E-2</v>
      </c>
      <c r="Y506" s="13">
        <f t="shared" si="796"/>
        <v>3.2301144007279715E-2</v>
      </c>
      <c r="Z506" s="13">
        <f t="shared" si="797"/>
        <v>4.5756988055591495E-2</v>
      </c>
      <c r="AA506" s="13">
        <f t="shared" si="798"/>
        <v>7.2374075815479555E-2</v>
      </c>
      <c r="AB506" s="13">
        <f t="shared" si="799"/>
        <v>5.7237233838260695E-2</v>
      </c>
      <c r="AC506" s="13">
        <f t="shared" si="800"/>
        <v>8.3613217857237635E-3</v>
      </c>
      <c r="AD506" s="13">
        <f t="shared" si="801"/>
        <v>3.2519273948256261E-3</v>
      </c>
      <c r="AE506" s="13">
        <f t="shared" si="802"/>
        <v>9.1143809214062378E-3</v>
      </c>
      <c r="AF506" s="13">
        <f t="shared" si="803"/>
        <v>1.2772723602727987E-2</v>
      </c>
      <c r="AG506" s="13">
        <f t="shared" si="804"/>
        <v>1.1932971249023585E-2</v>
      </c>
      <c r="AH506" s="13">
        <f t="shared" si="805"/>
        <v>3.2061495254974703E-2</v>
      </c>
      <c r="AI506" s="13">
        <f t="shared" si="806"/>
        <v>5.0711840681515803E-2</v>
      </c>
      <c r="AJ506" s="13">
        <f t="shared" si="807"/>
        <v>4.0105596524048805E-2</v>
      </c>
      <c r="AK506" s="13">
        <f t="shared" si="808"/>
        <v>2.1145079741190436E-2</v>
      </c>
      <c r="AL506" s="13">
        <f t="shared" si="809"/>
        <v>1.4826780740702912E-3</v>
      </c>
      <c r="AM506" s="13">
        <f t="shared" si="810"/>
        <v>1.0287182343977927E-3</v>
      </c>
      <c r="AN506" s="13">
        <f t="shared" si="811"/>
        <v>2.8832531329011164E-3</v>
      </c>
      <c r="AO506" s="13">
        <f t="shared" si="812"/>
        <v>4.0405372192369978E-3</v>
      </c>
      <c r="AP506" s="13">
        <f t="shared" si="813"/>
        <v>3.7748890500900645E-3</v>
      </c>
      <c r="AQ506" s="13">
        <f t="shared" si="814"/>
        <v>2.6450295902448262E-3</v>
      </c>
      <c r="AR506" s="13">
        <f t="shared" si="815"/>
        <v>1.797215283026744E-2</v>
      </c>
      <c r="AS506" s="13">
        <f t="shared" si="816"/>
        <v>2.8426651464140976E-2</v>
      </c>
      <c r="AT506" s="13">
        <f t="shared" si="817"/>
        <v>2.2481294286092593E-2</v>
      </c>
      <c r="AU506" s="13">
        <f t="shared" si="818"/>
        <v>1.1852928308385791E-2</v>
      </c>
      <c r="AV506" s="13">
        <f t="shared" si="819"/>
        <v>4.6869602244379383E-3</v>
      </c>
      <c r="AW506" s="13">
        <f t="shared" si="820"/>
        <v>1.8258130243984578E-4</v>
      </c>
      <c r="AX506" s="13">
        <f t="shared" si="821"/>
        <v>2.7118820043624633E-4</v>
      </c>
      <c r="AY506" s="13">
        <f t="shared" si="822"/>
        <v>7.6007618254316889E-4</v>
      </c>
      <c r="AZ506" s="13">
        <f t="shared" si="823"/>
        <v>1.0651566003610322E-3</v>
      </c>
      <c r="BA506" s="13">
        <f t="shared" si="824"/>
        <v>9.9512707572417883E-4</v>
      </c>
      <c r="BB506" s="13">
        <f t="shared" si="825"/>
        <v>6.9727627128046503E-4</v>
      </c>
      <c r="BC506" s="13">
        <f t="shared" si="826"/>
        <v>3.9085998992598837E-4</v>
      </c>
      <c r="BD506" s="13">
        <f t="shared" si="827"/>
        <v>8.3952800388178324E-3</v>
      </c>
      <c r="BE506" s="13">
        <f t="shared" si="828"/>
        <v>1.3278859904052084E-2</v>
      </c>
      <c r="BF506" s="13">
        <f t="shared" si="829"/>
        <v>1.050162231254596E-2</v>
      </c>
      <c r="BG506" s="13">
        <f t="shared" si="830"/>
        <v>5.5368242952699891E-3</v>
      </c>
      <c r="BH506" s="13">
        <f t="shared" si="831"/>
        <v>2.1894062434573368E-3</v>
      </c>
      <c r="BI506" s="13">
        <f t="shared" si="832"/>
        <v>6.9259914250628793E-4</v>
      </c>
      <c r="BJ506" s="14">
        <f t="shared" si="833"/>
        <v>0.19823747907047859</v>
      </c>
      <c r="BK506" s="14">
        <f t="shared" si="834"/>
        <v>0.16979541563920786</v>
      </c>
      <c r="BL506" s="14">
        <f t="shared" si="835"/>
        <v>0.56104323760973573</v>
      </c>
      <c r="BM506" s="14">
        <f t="shared" si="836"/>
        <v>0.78725962918872561</v>
      </c>
      <c r="BN506" s="14">
        <f t="shared" si="837"/>
        <v>0.18699599630618446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1.2644</v>
      </c>
      <c r="F507" s="10">
        <f>VLOOKUP(B507,home!$B$2:$E$405,3,FALSE)</f>
        <v>1.2302999999999999</v>
      </c>
      <c r="G507" s="10">
        <f>VLOOKUP(C507,away!$B$2:$E$405,4,FALSE)</f>
        <v>0.45190000000000002</v>
      </c>
      <c r="H507" s="10">
        <f>VLOOKUP(A507,away!$A$2:$E$405,3,FALSE)</f>
        <v>0.96630000000000005</v>
      </c>
      <c r="I507" s="10">
        <f>VLOOKUP(C507,away!$B$2:$E$405,3,FALSE)</f>
        <v>0.73919999999999997</v>
      </c>
      <c r="J507" s="10">
        <f>VLOOKUP(B507,home!$B$2:$E$405,4,FALSE)</f>
        <v>1.1498999999999999</v>
      </c>
      <c r="K507" s="12">
        <f t="shared" si="782"/>
        <v>0.70297171750800003</v>
      </c>
      <c r="L507" s="12">
        <f t="shared" si="783"/>
        <v>0.82136087510399991</v>
      </c>
      <c r="M507" s="13">
        <f t="shared" si="784"/>
        <v>0.21776634724491242</v>
      </c>
      <c r="N507" s="13">
        <f t="shared" si="785"/>
        <v>0.15308358313819961</v>
      </c>
      <c r="O507" s="13">
        <f t="shared" si="786"/>
        <v>0.17886475754128278</v>
      </c>
      <c r="P507" s="13">
        <f t="shared" si="787"/>
        <v>0.12573686581044755</v>
      </c>
      <c r="Q507" s="13">
        <f t="shared" si="788"/>
        <v>5.3806714680469443E-2</v>
      </c>
      <c r="R507" s="13">
        <f t="shared" si="789"/>
        <v>7.3456256889686378E-2</v>
      </c>
      <c r="S507" s="13">
        <f t="shared" si="790"/>
        <v>1.8149911159199839E-2</v>
      </c>
      <c r="T507" s="13">
        <f t="shared" si="791"/>
        <v>4.4194730256421622E-2</v>
      </c>
      <c r="U507" s="13">
        <f t="shared" si="792"/>
        <v>5.1637671067451693E-2</v>
      </c>
      <c r="V507" s="13">
        <f t="shared" si="793"/>
        <v>1.1644044549828452E-3</v>
      </c>
      <c r="W507" s="13">
        <f t="shared" si="794"/>
        <v>1.2608199544130842E-2</v>
      </c>
      <c r="X507" s="13">
        <f t="shared" si="795"/>
        <v>1.0355881811053159E-2</v>
      </c>
      <c r="Y507" s="13">
        <f t="shared" si="796"/>
        <v>4.2529580734001083E-3</v>
      </c>
      <c r="Z507" s="13">
        <f t="shared" si="797"/>
        <v>2.0111365146925679E-2</v>
      </c>
      <c r="AA507" s="13">
        <f t="shared" si="798"/>
        <v>1.4137720898764876E-2</v>
      </c>
      <c r="AB507" s="13">
        <f t="shared" si="799"/>
        <v>4.9692089709267454E-3</v>
      </c>
      <c r="AC507" s="13">
        <f t="shared" si="800"/>
        <v>4.2019970187532558E-5</v>
      </c>
      <c r="AD507" s="13">
        <f t="shared" si="801"/>
        <v>2.21580192205531E-3</v>
      </c>
      <c r="AE507" s="13">
        <f t="shared" si="802"/>
        <v>1.8199730057564744E-3</v>
      </c>
      <c r="AF507" s="13">
        <f t="shared" si="803"/>
        <v>7.4742731033689729E-4</v>
      </c>
      <c r="AG507" s="13">
        <f t="shared" si="804"/>
        <v>2.0463584989831435E-4</v>
      </c>
      <c r="AH507" s="13">
        <f t="shared" si="805"/>
        <v>4.1296721191537399E-3</v>
      </c>
      <c r="AI507" s="13">
        <f t="shared" si="806"/>
        <v>2.9030427023464065E-3</v>
      </c>
      <c r="AJ507" s="13">
        <f t="shared" si="807"/>
        <v>1.0203784572337595E-3</v>
      </c>
      <c r="AK507" s="13">
        <f t="shared" si="808"/>
        <v>2.3909906552992642E-4</v>
      </c>
      <c r="AL507" s="13">
        <f t="shared" si="809"/>
        <v>9.7048224754152906E-7</v>
      </c>
      <c r="AM507" s="13">
        <f t="shared" si="810"/>
        <v>3.115292165609499E-4</v>
      </c>
      <c r="AN507" s="13">
        <f t="shared" si="811"/>
        <v>2.5587790993496527E-4</v>
      </c>
      <c r="AO507" s="13">
        <f t="shared" si="812"/>
        <v>1.0508405201198276E-4</v>
      </c>
      <c r="AP507" s="13">
        <f t="shared" si="813"/>
        <v>2.8770642973345472E-5</v>
      </c>
      <c r="AQ507" s="13">
        <f t="shared" si="814"/>
        <v>5.9077701224729453E-6</v>
      </c>
      <c r="AR507" s="13">
        <f t="shared" si="815"/>
        <v>6.7839022113614137E-4</v>
      </c>
      <c r="AS507" s="13">
        <f t="shared" si="816"/>
        <v>4.7688913889270521E-4</v>
      </c>
      <c r="AT507" s="13">
        <f t="shared" si="817"/>
        <v>1.6761978851415808E-4</v>
      </c>
      <c r="AU507" s="13">
        <f t="shared" si="818"/>
        <v>3.9277323540041814E-5</v>
      </c>
      <c r="AV507" s="13">
        <f t="shared" si="819"/>
        <v>6.9027118970151478E-6</v>
      </c>
      <c r="AW507" s="13">
        <f t="shared" si="820"/>
        <v>1.5565280769243973E-8</v>
      </c>
      <c r="AX507" s="13">
        <f t="shared" si="821"/>
        <v>3.6499371403295418E-5</v>
      </c>
      <c r="AY507" s="13">
        <f t="shared" si="822"/>
        <v>2.9979155636556633E-5</v>
      </c>
      <c r="AZ507" s="13">
        <f t="shared" si="823"/>
        <v>1.2311852754260581E-5</v>
      </c>
      <c r="BA507" s="13">
        <f t="shared" si="824"/>
        <v>3.3708247174636885E-6</v>
      </c>
      <c r="BB507" s="13">
        <f t="shared" si="825"/>
        <v>6.92165884939542E-7</v>
      </c>
      <c r="BC507" s="13">
        <f t="shared" si="826"/>
        <v>1.1370359539421539E-7</v>
      </c>
      <c r="BD507" s="13">
        <f t="shared" si="827"/>
        <v>9.2867197615729462E-5</v>
      </c>
      <c r="BE507" s="13">
        <f t="shared" si="828"/>
        <v>6.5283013408084178E-5</v>
      </c>
      <c r="BF507" s="13">
        <f t="shared" si="829"/>
        <v>2.2946056029789366E-5</v>
      </c>
      <c r="BG507" s="13">
        <f t="shared" si="830"/>
        <v>5.3768094724319432E-6</v>
      </c>
      <c r="BH507" s="13">
        <f t="shared" si="831"/>
        <v>9.4493624738719171E-7</v>
      </c>
      <c r="BI507" s="13">
        <f t="shared" si="832"/>
        <v>1.3285269135226774E-7</v>
      </c>
      <c r="BJ507" s="14">
        <f t="shared" si="833"/>
        <v>0.28408004225731748</v>
      </c>
      <c r="BK507" s="14">
        <f t="shared" si="834"/>
        <v>0.36289049827761433</v>
      </c>
      <c r="BL507" s="14">
        <f t="shared" si="835"/>
        <v>0.33291443776182111</v>
      </c>
      <c r="BM507" s="14">
        <f t="shared" si="836"/>
        <v>0.19725185454832458</v>
      </c>
      <c r="BN507" s="14">
        <f t="shared" si="837"/>
        <v>0.80271452530499821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1.2644</v>
      </c>
      <c r="F508" s="10">
        <f>VLOOKUP(B508,home!$B$2:$E$405,3,FALSE)</f>
        <v>1.5818000000000001</v>
      </c>
      <c r="G508" s="10">
        <f>VLOOKUP(C508,away!$B$2:$E$405,4,FALSE)</f>
        <v>1.4688000000000001</v>
      </c>
      <c r="H508" s="10">
        <f>VLOOKUP(A508,away!$A$2:$E$405,3,FALSE)</f>
        <v>0.96630000000000005</v>
      </c>
      <c r="I508" s="10">
        <f>VLOOKUP(C508,away!$B$2:$E$405,3,FALSE)</f>
        <v>1.7741</v>
      </c>
      <c r="J508" s="10">
        <f>VLOOKUP(B508,home!$B$2:$E$405,4,FALSE)</f>
        <v>0.80489999999999995</v>
      </c>
      <c r="K508" s="12">
        <f t="shared" si="782"/>
        <v>2.9376410088960001</v>
      </c>
      <c r="L508" s="12">
        <f t="shared" si="783"/>
        <v>1.379850396867</v>
      </c>
      <c r="M508" s="13">
        <f t="shared" si="784"/>
        <v>1.3333289437049728E-2</v>
      </c>
      <c r="N508" s="13">
        <f t="shared" si="785"/>
        <v>3.9168417833757144E-2</v>
      </c>
      <c r="O508" s="13">
        <f t="shared" si="786"/>
        <v>1.8397944721255645E-2</v>
      </c>
      <c r="P508" s="13">
        <f t="shared" si="787"/>
        <v>5.404655689256227E-2</v>
      </c>
      <c r="Q508" s="13">
        <f t="shared" si="788"/>
        <v>5.7531375241009222E-2</v>
      </c>
      <c r="R508" s="13">
        <f t="shared" si="789"/>
        <v>1.2693205662580868E-2</v>
      </c>
      <c r="S508" s="13">
        <f t="shared" si="790"/>
        <v>5.4769498662201689E-2</v>
      </c>
      <c r="T508" s="13">
        <f t="shared" si="791"/>
        <v>7.9384690958610865E-2</v>
      </c>
      <c r="U508" s="13">
        <f t="shared" si="792"/>
        <v>3.728808148874848E-2</v>
      </c>
      <c r="V508" s="13">
        <f t="shared" si="793"/>
        <v>2.466760475641137E-2</v>
      </c>
      <c r="W508" s="13">
        <f t="shared" si="794"/>
        <v>5.6335509068724234E-2</v>
      </c>
      <c r="X508" s="13">
        <f t="shared" si="795"/>
        <v>7.7734574546183613E-2</v>
      </c>
      <c r="Y508" s="13">
        <f t="shared" si="796"/>
        <v>5.3631041768919439E-2</v>
      </c>
      <c r="Z508" s="13">
        <f t="shared" si="797"/>
        <v>5.8382416236755523E-3</v>
      </c>
      <c r="AA508" s="13">
        <f t="shared" si="798"/>
        <v>1.715065801355287E-2</v>
      </c>
      <c r="AB508" s="13">
        <f t="shared" si="799"/>
        <v>2.5191238155081865E-2</v>
      </c>
      <c r="AC508" s="13">
        <f t="shared" si="800"/>
        <v>6.2493913737727723E-3</v>
      </c>
      <c r="AD508" s="13">
        <f t="shared" si="801"/>
        <v>4.1373375424329208E-2</v>
      </c>
      <c r="AE508" s="13">
        <f t="shared" si="802"/>
        <v>5.7089068498988038E-2</v>
      </c>
      <c r="AF508" s="13">
        <f t="shared" si="803"/>
        <v>3.9387186912548007E-2</v>
      </c>
      <c r="AG508" s="13">
        <f t="shared" si="804"/>
        <v>1.8116141830918017E-2</v>
      </c>
      <c r="AH508" s="13">
        <f t="shared" si="805"/>
        <v>2.0139750053585377E-3</v>
      </c>
      <c r="AI508" s="13">
        <f t="shared" si="806"/>
        <v>5.9163355666327815E-3</v>
      </c>
      <c r="AJ508" s="13">
        <f t="shared" si="807"/>
        <v>8.6900349914652078E-3</v>
      </c>
      <c r="AK508" s="13">
        <f t="shared" si="808"/>
        <v>8.5094010532231323E-3</v>
      </c>
      <c r="AL508" s="13">
        <f t="shared" si="809"/>
        <v>1.0132775952135444E-3</v>
      </c>
      <c r="AM508" s="13">
        <f t="shared" si="810"/>
        <v>2.4308024864591861E-2</v>
      </c>
      <c r="AN508" s="13">
        <f t="shared" si="811"/>
        <v>3.3541437756459978E-2</v>
      </c>
      <c r="AO508" s="13">
        <f t="shared" si="812"/>
        <v>2.3141083099870546E-2</v>
      </c>
      <c r="AP508" s="13">
        <f t="shared" si="813"/>
        <v>1.0643744233096195E-2</v>
      </c>
      <c r="AQ508" s="13">
        <f t="shared" si="814"/>
        <v>3.6716936760471577E-3</v>
      </c>
      <c r="AR508" s="13">
        <f t="shared" si="815"/>
        <v>5.5579684208483904E-4</v>
      </c>
      <c r="AS508" s="13">
        <f t="shared" si="816"/>
        <v>1.6327315959233173E-3</v>
      </c>
      <c r="AT508" s="13">
        <f t="shared" si="817"/>
        <v>2.3981896463522757E-3</v>
      </c>
      <c r="AU508" s="13">
        <f t="shared" si="818"/>
        <v>2.3483400840780804E-3</v>
      </c>
      <c r="AV508" s="13">
        <f t="shared" si="819"/>
        <v>1.7246450334555126E-3</v>
      </c>
      <c r="AW508" s="13">
        <f t="shared" si="820"/>
        <v>1.1409238644585542E-4</v>
      </c>
      <c r="AX508" s="13">
        <f t="shared" si="821"/>
        <v>1.1901375114581459E-2</v>
      </c>
      <c r="AY508" s="13">
        <f t="shared" si="822"/>
        <v>1.6422117175118264E-2</v>
      </c>
      <c r="AZ508" s="13">
        <f t="shared" si="823"/>
        <v>1.133003245074166E-2</v>
      </c>
      <c r="BA508" s="13">
        <f t="shared" si="824"/>
        <v>5.2112499245572869E-3</v>
      </c>
      <c r="BB508" s="13">
        <f t="shared" si="825"/>
        <v>1.7976863191433744E-3</v>
      </c>
      <c r="BC508" s="13">
        <f t="shared" si="826"/>
        <v>4.9610763618247213E-4</v>
      </c>
      <c r="BD508" s="13">
        <f t="shared" si="827"/>
        <v>1.2781941552136492E-4</v>
      </c>
      <c r="BE508" s="13">
        <f t="shared" si="828"/>
        <v>3.7548755676867948E-4</v>
      </c>
      <c r="BF508" s="13">
        <f t="shared" si="829"/>
        <v>5.5152382254691898E-4</v>
      </c>
      <c r="BG508" s="13">
        <f t="shared" si="830"/>
        <v>5.4005966616563661E-4</v>
      </c>
      <c r="BH508" s="13">
        <f t="shared" si="831"/>
        <v>3.9662535564471442E-4</v>
      </c>
      <c r="BI508" s="13">
        <f t="shared" si="832"/>
        <v>2.330285819819745E-4</v>
      </c>
      <c r="BJ508" s="14">
        <f t="shared" si="833"/>
        <v>0.66221593433437798</v>
      </c>
      <c r="BK508" s="14">
        <f t="shared" si="834"/>
        <v>0.17050173589232964</v>
      </c>
      <c r="BL508" s="14">
        <f t="shared" si="835"/>
        <v>0.14673512225842267</v>
      </c>
      <c r="BM508" s="14">
        <f t="shared" si="836"/>
        <v>0.77381221953191848</v>
      </c>
      <c r="BN508" s="14">
        <f t="shared" si="837"/>
        <v>0.19517078978821489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1.2644</v>
      </c>
      <c r="F509" s="10">
        <f>VLOOKUP(B509,home!$B$2:$E$405,3,FALSE)</f>
        <v>0.49430000000000002</v>
      </c>
      <c r="G509" s="10">
        <f>VLOOKUP(C509,away!$B$2:$E$405,4,FALSE)</f>
        <v>0.49430000000000002</v>
      </c>
      <c r="H509" s="10">
        <f>VLOOKUP(A509,away!$A$2:$E$405,3,FALSE)</f>
        <v>0.96630000000000005</v>
      </c>
      <c r="I509" s="10">
        <f>VLOOKUP(C509,away!$B$2:$E$405,3,FALSE)</f>
        <v>1.0348999999999999</v>
      </c>
      <c r="J509" s="10">
        <f>VLOOKUP(B509,home!$B$2:$E$405,4,FALSE)</f>
        <v>0.7762</v>
      </c>
      <c r="K509" s="12">
        <f t="shared" si="782"/>
        <v>0.30893400035599999</v>
      </c>
      <c r="L509" s="12">
        <f t="shared" si="783"/>
        <v>0.77621852789399992</v>
      </c>
      <c r="M509" s="13">
        <f t="shared" si="784"/>
        <v>0.33785025025705889</v>
      </c>
      <c r="N509" s="13">
        <f t="shared" si="785"/>
        <v>0.10437342933318892</v>
      </c>
      <c r="O509" s="13">
        <f t="shared" si="786"/>
        <v>0.2622456239031537</v>
      </c>
      <c r="P509" s="13">
        <f t="shared" si="787"/>
        <v>8.1016589668256325E-2</v>
      </c>
      <c r="Q509" s="13">
        <f t="shared" si="788"/>
        <v>1.6122250527388159E-2</v>
      </c>
      <c r="R509" s="13">
        <f t="shared" si="789"/>
        <v>0.10177995606637477</v>
      </c>
      <c r="S509" s="13">
        <f t="shared" si="790"/>
        <v>4.8569505250333012E-3</v>
      </c>
      <c r="T509" s="13">
        <f t="shared" si="791"/>
        <v>1.2514389570707499E-2</v>
      </c>
      <c r="U509" s="13">
        <f t="shared" si="792"/>
        <v>3.144328898364309E-2</v>
      </c>
      <c r="V509" s="13">
        <f t="shared" si="793"/>
        <v>1.2941090761899821E-4</v>
      </c>
      <c r="W509" s="13">
        <f t="shared" si="794"/>
        <v>1.6602371167225513E-3</v>
      </c>
      <c r="X509" s="13">
        <f t="shared" si="795"/>
        <v>1.2887068106973575E-3</v>
      </c>
      <c r="Y509" s="13">
        <f t="shared" si="796"/>
        <v>5.0015905174323732E-4</v>
      </c>
      <c r="Z509" s="13">
        <f t="shared" si="797"/>
        <v>2.6334495888985805E-2</v>
      </c>
      <c r="AA509" s="13">
        <f t="shared" si="798"/>
        <v>8.1356211623430201E-3</v>
      </c>
      <c r="AB509" s="13">
        <f t="shared" si="799"/>
        <v>1.2566849955317797E-3</v>
      </c>
      <c r="AC509" s="13">
        <f t="shared" si="800"/>
        <v>1.9395483637328508E-6</v>
      </c>
      <c r="AD509" s="13">
        <f t="shared" si="801"/>
        <v>1.2822592350215226E-4</v>
      </c>
      <c r="AE509" s="13">
        <f t="shared" si="802"/>
        <v>9.9531337578689265E-5</v>
      </c>
      <c r="AF509" s="13">
        <f t="shared" si="803"/>
        <v>3.8629034167325476E-5</v>
      </c>
      <c r="AG509" s="13">
        <f t="shared" si="804"/>
        <v>9.9948573451094684E-6</v>
      </c>
      <c r="AH509" s="13">
        <f t="shared" si="805"/>
        <v>5.1103309079447877E-3</v>
      </c>
      <c r="AI509" s="13">
        <f t="shared" si="806"/>
        <v>1.5787549705342928E-3</v>
      </c>
      <c r="AJ509" s="13">
        <f t="shared" si="807"/>
        <v>2.4386554431453893E-4</v>
      </c>
      <c r="AK509" s="13">
        <f t="shared" si="808"/>
        <v>2.5112786051361299E-5</v>
      </c>
      <c r="AL509" s="13">
        <f t="shared" si="809"/>
        <v>1.8604170789481234E-8</v>
      </c>
      <c r="AM509" s="13">
        <f t="shared" si="810"/>
        <v>7.9226694993724717E-6</v>
      </c>
      <c r="AN509" s="13">
        <f t="shared" si="811"/>
        <v>6.1497228557935921E-6</v>
      </c>
      <c r="AO509" s="13">
        <f t="shared" si="812"/>
        <v>2.3867644110400938E-6</v>
      </c>
      <c r="AP509" s="13">
        <f t="shared" si="813"/>
        <v>6.1755025252244387E-7</v>
      </c>
      <c r="AQ509" s="13">
        <f t="shared" si="814"/>
        <v>1.1983848697838479E-7</v>
      </c>
      <c r="AR509" s="13">
        <f t="shared" si="815"/>
        <v>7.9334670688322264E-4</v>
      </c>
      <c r="AS509" s="13">
        <f t="shared" si="816"/>
        <v>2.4509177182669291E-4</v>
      </c>
      <c r="AT509" s="13">
        <f t="shared" si="817"/>
        <v>3.7858590762380105E-5</v>
      </c>
      <c r="AU509" s="13">
        <f t="shared" si="818"/>
        <v>3.8986019640209304E-6</v>
      </c>
      <c r="AV509" s="13">
        <f t="shared" si="819"/>
        <v>3.0110267513518612E-7</v>
      </c>
      <c r="AW509" s="13">
        <f t="shared" si="820"/>
        <v>1.2392460119557787E-10</v>
      </c>
      <c r="AX509" s="13">
        <f t="shared" si="821"/>
        <v>4.0793033032326711E-7</v>
      </c>
      <c r="AY509" s="13">
        <f t="shared" si="822"/>
        <v>3.166430804868395E-7</v>
      </c>
      <c r="AZ509" s="13">
        <f t="shared" si="823"/>
        <v>1.2289211290165797E-7</v>
      </c>
      <c r="BA509" s="13">
        <f t="shared" si="824"/>
        <v>3.179704498876939E-8</v>
      </c>
      <c r="BB509" s="13">
        <f t="shared" si="825"/>
        <v>6.1703638631404657E-9</v>
      </c>
      <c r="BC509" s="13">
        <f t="shared" si="826"/>
        <v>9.5791015088344575E-10</v>
      </c>
      <c r="BD509" s="13">
        <f t="shared" si="827"/>
        <v>1.0263506882107457E-4</v>
      </c>
      <c r="BE509" s="13">
        <f t="shared" si="828"/>
        <v>3.1707462387707936E-5</v>
      </c>
      <c r="BF509" s="13">
        <f t="shared" si="829"/>
        <v>4.8977565982860085E-6</v>
      </c>
      <c r="BG509" s="13">
        <f t="shared" si="830"/>
        <v>5.0436117955949691E-7</v>
      </c>
      <c r="BH509" s="13">
        <f t="shared" si="831"/>
        <v>3.8953579206396552E-8</v>
      </c>
      <c r="BI509" s="13">
        <f t="shared" si="832"/>
        <v>2.4068170104832785E-9</v>
      </c>
      <c r="BJ509" s="14">
        <f t="shared" si="833"/>
        <v>0.13675363649938937</v>
      </c>
      <c r="BK509" s="14">
        <f t="shared" si="834"/>
        <v>0.42385547615358254</v>
      </c>
      <c r="BL509" s="14">
        <f t="shared" si="835"/>
        <v>0.41303952210338563</v>
      </c>
      <c r="BM509" s="14">
        <f t="shared" si="836"/>
        <v>9.6594714370766707E-2</v>
      </c>
      <c r="BN509" s="14">
        <f t="shared" si="837"/>
        <v>0.90338809975542078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1.6515</v>
      </c>
      <c r="F510" s="10">
        <f>VLOOKUP(B510,home!$B$2:$E$405,3,FALSE)</f>
        <v>1.9376</v>
      </c>
      <c r="G510" s="10">
        <f>VLOOKUP(C510,away!$B$2:$E$405,4,FALSE)</f>
        <v>1.1101000000000001</v>
      </c>
      <c r="H510" s="10">
        <f>VLOOKUP(A510,away!$A$2:$E$405,3,FALSE)</f>
        <v>1.3485</v>
      </c>
      <c r="I510" s="10">
        <f>VLOOKUP(C510,away!$B$2:$E$405,3,FALSE)</f>
        <v>0.98880000000000001</v>
      </c>
      <c r="J510" s="10">
        <f>VLOOKUP(B510,home!$B$2:$E$405,4,FALSE)</f>
        <v>0.44490000000000002</v>
      </c>
      <c r="K510" s="12">
        <f t="shared" si="782"/>
        <v>3.5522604986400004</v>
      </c>
      <c r="L510" s="12">
        <f t="shared" si="783"/>
        <v>0.59322823631999999</v>
      </c>
      <c r="M510" s="13">
        <f t="shared" si="784"/>
        <v>1.5835694602173246E-2</v>
      </c>
      <c r="N510" s="13">
        <f t="shared" si="785"/>
        <v>5.6252512403826713E-2</v>
      </c>
      <c r="O510" s="13">
        <f t="shared" si="786"/>
        <v>9.3941811797493783E-3</v>
      </c>
      <c r="P510" s="13">
        <f t="shared" si="787"/>
        <v>3.3370578721891038E-2</v>
      </c>
      <c r="Q510" s="13">
        <f t="shared" si="788"/>
        <v>9.9911788880685151E-2</v>
      </c>
      <c r="R510" s="13">
        <f t="shared" si="789"/>
        <v>2.7864467664666303E-3</v>
      </c>
      <c r="S510" s="13">
        <f t="shared" si="790"/>
        <v>1.7580465401263488E-2</v>
      </c>
      <c r="T510" s="13">
        <f t="shared" si="791"/>
        <v>5.9270494305265028E-2</v>
      </c>
      <c r="U510" s="13">
        <f t="shared" si="792"/>
        <v>9.8981847800825706E-3</v>
      </c>
      <c r="V510" s="13">
        <f t="shared" si="793"/>
        <v>4.11637070820606E-3</v>
      </c>
      <c r="W510" s="13">
        <f t="shared" si="794"/>
        <v>0.11830423366310569</v>
      </c>
      <c r="X510" s="13">
        <f t="shared" si="795"/>
        <v>7.0181411885153352E-2</v>
      </c>
      <c r="Y510" s="13">
        <f t="shared" si="796"/>
        <v>2.0816797597538503E-2</v>
      </c>
      <c r="Z510" s="13">
        <f t="shared" si="797"/>
        <v>5.5099963362352196E-4</v>
      </c>
      <c r="AA510" s="13">
        <f t="shared" si="798"/>
        <v>1.9572942332859501E-3</v>
      </c>
      <c r="AB510" s="13">
        <f t="shared" si="799"/>
        <v>3.4764094945587735E-3</v>
      </c>
      <c r="AC510" s="13">
        <f t="shared" si="800"/>
        <v>5.4215206617706942E-4</v>
      </c>
      <c r="AD510" s="13">
        <f t="shared" si="801"/>
        <v>0.10506186401583174</v>
      </c>
      <c r="AE510" s="13">
        <f t="shared" si="802"/>
        <v>6.2325664294603525E-2</v>
      </c>
      <c r="AF510" s="13">
        <f t="shared" si="803"/>
        <v>1.8486671953480024E-2</v>
      </c>
      <c r="AG510" s="13">
        <f t="shared" si="804"/>
        <v>3.6556052661297876E-3</v>
      </c>
      <c r="AH510" s="13">
        <f t="shared" si="805"/>
        <v>8.1717135216862017E-5</v>
      </c>
      <c r="AI510" s="13">
        <f t="shared" si="806"/>
        <v>2.9028055149288263E-4</v>
      </c>
      <c r="AJ510" s="13">
        <f t="shared" si="807"/>
        <v>5.1557606829580088E-4</v>
      </c>
      <c r="AK510" s="13">
        <f t="shared" si="808"/>
        <v>6.1048683381709744E-4</v>
      </c>
      <c r="AL510" s="13">
        <f t="shared" si="809"/>
        <v>4.5699108648167283E-5</v>
      </c>
      <c r="AM510" s="13">
        <f t="shared" si="810"/>
        <v>7.4641421891385271E-2</v>
      </c>
      <c r="AN510" s="13">
        <f t="shared" si="811"/>
        <v>4.4279399065043516E-2</v>
      </c>
      <c r="AO510" s="13">
        <f t="shared" si="812"/>
        <v>1.3133894906332612E-2</v>
      </c>
      <c r="AP510" s="13">
        <f t="shared" si="813"/>
        <v>2.5971324370986423E-3</v>
      </c>
      <c r="AQ510" s="13">
        <f t="shared" si="814"/>
        <v>3.8517307378737264E-4</v>
      </c>
      <c r="AR510" s="13">
        <f t="shared" si="815"/>
        <v>9.695382400364408E-6</v>
      </c>
      <c r="AS510" s="13">
        <f t="shared" si="816"/>
        <v>3.4440523920023958E-5</v>
      </c>
      <c r="AT510" s="13">
        <f t="shared" si="817"/>
        <v>6.11708563367836E-5</v>
      </c>
      <c r="AU510" s="13">
        <f t="shared" si="818"/>
        <v>7.2431605544379571E-5</v>
      </c>
      <c r="AV510" s="13">
        <f t="shared" si="819"/>
        <v>6.4323982807093399E-5</v>
      </c>
      <c r="AW510" s="13">
        <f t="shared" si="820"/>
        <v>2.6750496636016577E-6</v>
      </c>
      <c r="AX510" s="13">
        <f t="shared" si="821"/>
        <v>4.4190962424515152E-2</v>
      </c>
      <c r="AY510" s="13">
        <f t="shared" si="822"/>
        <v>2.6215326700378509E-2</v>
      </c>
      <c r="AZ510" s="13">
        <f t="shared" si="823"/>
        <v>7.7758360115090736E-3</v>
      </c>
      <c r="BA510" s="13">
        <f t="shared" si="824"/>
        <v>1.5376151610070237E-3</v>
      </c>
      <c r="BB510" s="13">
        <f t="shared" si="825"/>
        <v>2.2803918252577233E-4</v>
      </c>
      <c r="BC510" s="13">
        <f t="shared" si="826"/>
        <v>2.7055856412323712E-5</v>
      </c>
      <c r="BD510" s="13">
        <f t="shared" si="827"/>
        <v>9.5859576696935691E-7</v>
      </c>
      <c r="BE510" s="13">
        <f t="shared" si="828"/>
        <v>3.4051818771687618E-6</v>
      </c>
      <c r="BF510" s="13">
        <f t="shared" si="829"/>
        <v>6.0480465364757003E-6</v>
      </c>
      <c r="BG510" s="13">
        <f t="shared" si="830"/>
        <v>7.1614122684863652E-6</v>
      </c>
      <c r="BH510" s="13">
        <f t="shared" si="831"/>
        <v>6.3598004789549991E-6</v>
      </c>
      <c r="BI510" s="13">
        <f t="shared" si="832"/>
        <v>4.5183336041247196E-6</v>
      </c>
      <c r="BJ510" s="14">
        <f t="shared" si="833"/>
        <v>0.82927890097561474</v>
      </c>
      <c r="BK510" s="14">
        <f t="shared" si="834"/>
        <v>9.7706287308737566E-2</v>
      </c>
      <c r="BL510" s="14">
        <f t="shared" si="835"/>
        <v>2.928109076450677E-2</v>
      </c>
      <c r="BM510" s="14">
        <f t="shared" si="836"/>
        <v>0.71305342447697573</v>
      </c>
      <c r="BN510" s="14">
        <f t="shared" si="837"/>
        <v>0.21755120255479218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1.6515</v>
      </c>
      <c r="F511" s="10">
        <f>VLOOKUP(B511,home!$B$2:$E$405,3,FALSE)</f>
        <v>0.9083</v>
      </c>
      <c r="G511" s="10">
        <f>VLOOKUP(C511,away!$B$2:$E$405,4,FALSE)</f>
        <v>0.72660000000000002</v>
      </c>
      <c r="H511" s="10">
        <f>VLOOKUP(A511,away!$A$2:$E$405,3,FALSE)</f>
        <v>1.3485</v>
      </c>
      <c r="I511" s="10">
        <f>VLOOKUP(C511,away!$B$2:$E$405,3,FALSE)</f>
        <v>0.44490000000000002</v>
      </c>
      <c r="J511" s="10">
        <f>VLOOKUP(B511,home!$B$2:$E$405,4,FALSE)</f>
        <v>1.1123000000000001</v>
      </c>
      <c r="K511" s="12">
        <f t="shared" si="782"/>
        <v>1.08994174317</v>
      </c>
      <c r="L511" s="12">
        <f t="shared" si="783"/>
        <v>0.66732177109500013</v>
      </c>
      <c r="M511" s="13">
        <f t="shared" si="784"/>
        <v>0.17251630689310596</v>
      </c>
      <c r="N511" s="13">
        <f t="shared" si="785"/>
        <v>0.18803272426032261</v>
      </c>
      <c r="O511" s="13">
        <f t="shared" si="786"/>
        <v>0.11512388745867605</v>
      </c>
      <c r="P511" s="13">
        <f t="shared" si="787"/>
        <v>0.1254783305772163</v>
      </c>
      <c r="Q511" s="13">
        <f t="shared" si="788"/>
        <v>0.10247235762664998</v>
      </c>
      <c r="R511" s="13">
        <f t="shared" si="789"/>
        <v>3.8412338237132589E-2</v>
      </c>
      <c r="S511" s="13">
        <f t="shared" si="790"/>
        <v>2.2816410413597773E-2</v>
      </c>
      <c r="T511" s="13">
        <f t="shared" si="791"/>
        <v>6.8382035179696307E-2</v>
      </c>
      <c r="U511" s="13">
        <f t="shared" si="792"/>
        <v>4.1867210897415942E-2</v>
      </c>
      <c r="V511" s="13">
        <f t="shared" si="793"/>
        <v>1.8439255846610127E-3</v>
      </c>
      <c r="W511" s="13">
        <f t="shared" si="794"/>
        <v>3.7229633366110175E-2</v>
      </c>
      <c r="X511" s="13">
        <f t="shared" si="795"/>
        <v>2.4844144875090159E-2</v>
      </c>
      <c r="Y511" s="13">
        <f t="shared" si="796"/>
        <v>8.2895193796929667E-3</v>
      </c>
      <c r="Z511" s="13">
        <f t="shared" si="797"/>
        <v>8.5444631947678377E-3</v>
      </c>
      <c r="AA511" s="13">
        <f t="shared" si="798"/>
        <v>9.3129671089571663E-3</v>
      </c>
      <c r="AB511" s="13">
        <f t="shared" si="799"/>
        <v>5.0752958024108241E-3</v>
      </c>
      <c r="AC511" s="13">
        <f t="shared" si="800"/>
        <v>8.3822765887590759E-5</v>
      </c>
      <c r="AD511" s="13">
        <f t="shared" si="801"/>
        <v>1.014453287215953E-2</v>
      </c>
      <c r="AE511" s="13">
        <f t="shared" si="802"/>
        <v>6.769667643180946E-3</v>
      </c>
      <c r="AF511" s="13">
        <f t="shared" si="803"/>
        <v>2.2587733006860121E-3</v>
      </c>
      <c r="AG511" s="13">
        <f t="shared" si="804"/>
        <v>5.0244286650529631E-4</v>
      </c>
      <c r="AH511" s="13">
        <f t="shared" si="805"/>
        <v>1.425476578047129E-3</v>
      </c>
      <c r="AI511" s="13">
        <f t="shared" si="806"/>
        <v>1.5536864263246946E-3</v>
      </c>
      <c r="AJ511" s="13">
        <f t="shared" si="807"/>
        <v>8.4671384592395255E-4</v>
      </c>
      <c r="AK511" s="13">
        <f t="shared" si="808"/>
        <v>3.076229217308426E-4</v>
      </c>
      <c r="AL511" s="13">
        <f t="shared" si="809"/>
        <v>2.4387122394074492E-6</v>
      </c>
      <c r="AM511" s="13">
        <f t="shared" si="810"/>
        <v>2.2113899684653854E-3</v>
      </c>
      <c r="AN511" s="13">
        <f t="shared" si="811"/>
        <v>1.4757086703380377E-3</v>
      </c>
      <c r="AO511" s="13">
        <f t="shared" si="812"/>
        <v>4.923862617551135E-4</v>
      </c>
      <c r="AP511" s="13">
        <f t="shared" si="813"/>
        <v>1.0952669075242289E-4</v>
      </c>
      <c r="AQ511" s="13">
        <f t="shared" si="814"/>
        <v>1.8272386313770301E-5</v>
      </c>
      <c r="AR511" s="13">
        <f t="shared" si="815"/>
        <v>1.9025031094337016E-4</v>
      </c>
      <c r="AS511" s="13">
        <f t="shared" si="816"/>
        <v>2.0736175554825144E-4</v>
      </c>
      <c r="AT511" s="13">
        <f t="shared" si="817"/>
        <v>1.1300611665452628E-4</v>
      </c>
      <c r="AU511" s="13">
        <f t="shared" si="818"/>
        <v>4.1056694591768923E-5</v>
      </c>
      <c r="AV511" s="13">
        <f t="shared" si="819"/>
        <v>1.1187351318037731E-5</v>
      </c>
      <c r="AW511" s="13">
        <f t="shared" si="820"/>
        <v>4.9271596740622775E-8</v>
      </c>
      <c r="AX511" s="13">
        <f t="shared" si="821"/>
        <v>4.0171437284296886E-4</v>
      </c>
      <c r="AY511" s="13">
        <f t="shared" si="822"/>
        <v>2.6807274675988722E-4</v>
      </c>
      <c r="AZ511" s="13">
        <f t="shared" si="823"/>
        <v>8.9445390075054704E-5</v>
      </c>
      <c r="BA511" s="13">
        <f t="shared" si="824"/>
        <v>1.9896285373722883E-5</v>
      </c>
      <c r="BB511" s="13">
        <f t="shared" si="825"/>
        <v>3.3193060984510747E-6</v>
      </c>
      <c r="BC511" s="13">
        <f t="shared" si="826"/>
        <v>4.4300904488496146E-7</v>
      </c>
      <c r="BD511" s="13">
        <f t="shared" si="827"/>
        <v>2.1159695741684027E-5</v>
      </c>
      <c r="BE511" s="13">
        <f t="shared" si="828"/>
        <v>2.3062835661637918E-5</v>
      </c>
      <c r="BF511" s="13">
        <f t="shared" si="829"/>
        <v>1.2568573651744436E-5</v>
      </c>
      <c r="BG511" s="13">
        <f t="shared" si="830"/>
        <v>4.5663376917142879E-6</v>
      </c>
      <c r="BH511" s="13">
        <f t="shared" si="831"/>
        <v>1.2442605159024862E-6</v>
      </c>
      <c r="BI511" s="13">
        <f t="shared" si="832"/>
        <v>2.7123429513207191E-7</v>
      </c>
      <c r="BJ511" s="14">
        <f t="shared" si="833"/>
        <v>0.45401600645791373</v>
      </c>
      <c r="BK511" s="14">
        <f t="shared" si="834"/>
        <v>0.32300930769346797</v>
      </c>
      <c r="BL511" s="14">
        <f t="shared" si="835"/>
        <v>0.21455093444323287</v>
      </c>
      <c r="BM511" s="14">
        <f t="shared" si="836"/>
        <v>0.2578167432611157</v>
      </c>
      <c r="BN511" s="14">
        <f t="shared" si="837"/>
        <v>0.74203594505310355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1.6515</v>
      </c>
      <c r="F512" s="10">
        <f>VLOOKUP(B512,home!$B$2:$E$405,3,FALSE)</f>
        <v>0.80730000000000002</v>
      </c>
      <c r="G512" s="10">
        <f>VLOOKUP(C512,away!$B$2:$E$405,4,FALSE)</f>
        <v>1.2110000000000001</v>
      </c>
      <c r="H512" s="10">
        <f>VLOOKUP(A512,away!$A$2:$E$405,3,FALSE)</f>
        <v>1.3485</v>
      </c>
      <c r="I512" s="10">
        <f>VLOOKUP(C512,away!$B$2:$E$405,3,FALSE)</f>
        <v>0.86519999999999997</v>
      </c>
      <c r="J512" s="10">
        <f>VLOOKUP(B512,home!$B$2:$E$405,4,FALSE)</f>
        <v>1.3594999999999999</v>
      </c>
      <c r="K512" s="12">
        <f t="shared" si="782"/>
        <v>1.6145729554500001</v>
      </c>
      <c r="L512" s="12">
        <f t="shared" si="783"/>
        <v>1.5861588308999999</v>
      </c>
      <c r="M512" s="13">
        <f t="shared" si="784"/>
        <v>4.0732385665546753E-2</v>
      </c>
      <c r="N512" s="13">
        <f t="shared" si="785"/>
        <v>6.5765408306551032E-2</v>
      </c>
      <c r="O512" s="13">
        <f t="shared" si="786"/>
        <v>6.4608033227031555E-2</v>
      </c>
      <c r="P512" s="13">
        <f t="shared" si="787"/>
        <v>0.10431438315318012</v>
      </c>
      <c r="Q512" s="13">
        <f t="shared" si="788"/>
        <v>5.3091524827942063E-2</v>
      </c>
      <c r="R512" s="13">
        <f t="shared" si="789"/>
        <v>5.1239301225068361E-2</v>
      </c>
      <c r="S512" s="13">
        <f t="shared" si="790"/>
        <v>6.6786479326157666E-2</v>
      </c>
      <c r="T512" s="13">
        <f t="shared" si="791"/>
        <v>8.4211590951786902E-2</v>
      </c>
      <c r="U512" s="13">
        <f t="shared" si="792"/>
        <v>8.2729590014151422E-2</v>
      </c>
      <c r="V512" s="13">
        <f t="shared" si="793"/>
        <v>1.9004234809577178E-2</v>
      </c>
      <c r="W512" s="13">
        <f t="shared" si="794"/>
        <v>2.8573380050265825E-2</v>
      </c>
      <c r="X512" s="13">
        <f t="shared" si="795"/>
        <v>4.5321919095391017E-2</v>
      </c>
      <c r="Y512" s="13">
        <f t="shared" si="796"/>
        <v>3.5943881103244903E-2</v>
      </c>
      <c r="Z512" s="13">
        <f t="shared" si="797"/>
        <v>2.7091223375762453E-2</v>
      </c>
      <c r="AA512" s="13">
        <f t="shared" si="798"/>
        <v>4.3740756592560902E-2</v>
      </c>
      <c r="AB512" s="13">
        <f t="shared" si="799"/>
        <v>3.5311321322635085E-2</v>
      </c>
      <c r="AC512" s="13">
        <f t="shared" si="800"/>
        <v>3.0418286933535359E-3</v>
      </c>
      <c r="AD512" s="13">
        <f t="shared" si="801"/>
        <v>1.1533451668738445E-2</v>
      </c>
      <c r="AE512" s="13">
        <f t="shared" si="802"/>
        <v>1.8293886215127824E-2</v>
      </c>
      <c r="AF512" s="13">
        <f t="shared" si="803"/>
        <v>1.4508504585802388E-2</v>
      </c>
      <c r="AG512" s="13">
        <f t="shared" si="804"/>
        <v>7.6709308906412E-3</v>
      </c>
      <c r="AH512" s="13">
        <f t="shared" si="805"/>
        <v>1.0742745799337533E-2</v>
      </c>
      <c r="AI512" s="13">
        <f t="shared" si="806"/>
        <v>1.7344946834884471E-2</v>
      </c>
      <c r="AJ512" s="13">
        <f t="shared" si="807"/>
        <v>1.4002341036661278E-2</v>
      </c>
      <c r="AK512" s="13">
        <f t="shared" si="808"/>
        <v>7.5359337169270055E-3</v>
      </c>
      <c r="AL512" s="13">
        <f t="shared" si="809"/>
        <v>3.1160117790322259E-4</v>
      </c>
      <c r="AM512" s="13">
        <f t="shared" si="810"/>
        <v>3.7243198294669498E-3</v>
      </c>
      <c r="AN512" s="13">
        <f t="shared" si="811"/>
        <v>5.9073627866049836E-3</v>
      </c>
      <c r="AO512" s="13">
        <f t="shared" si="812"/>
        <v>4.6850078256517637E-3</v>
      </c>
      <c r="AP512" s="13">
        <f t="shared" si="813"/>
        <v>2.4770555118310503E-3</v>
      </c>
      <c r="AQ512" s="13">
        <f t="shared" si="814"/>
        <v>9.8225086868008516E-4</v>
      </c>
      <c r="AR512" s="13">
        <f t="shared" si="815"/>
        <v>3.4079402235466199E-3</v>
      </c>
      <c r="AS512" s="13">
        <f t="shared" si="816"/>
        <v>5.5023681187285995E-3</v>
      </c>
      <c r="AT512" s="13">
        <f t="shared" si="817"/>
        <v>4.441987377714748E-3</v>
      </c>
      <c r="AU512" s="13">
        <f t="shared" si="818"/>
        <v>2.3906375628361654E-3</v>
      </c>
      <c r="AV512" s="13">
        <f t="shared" si="819"/>
        <v>9.6496468880954349E-4</v>
      </c>
      <c r="AW512" s="13">
        <f t="shared" si="820"/>
        <v>2.2166694559891081E-5</v>
      </c>
      <c r="AX512" s="13">
        <f t="shared" si="821"/>
        <v>1.0021976790172487E-3</v>
      </c>
      <c r="AY512" s="13">
        <f t="shared" si="822"/>
        <v>1.5896446988806926E-3</v>
      </c>
      <c r="AZ512" s="13">
        <f t="shared" si="823"/>
        <v>1.260714488561491E-3</v>
      </c>
      <c r="BA512" s="13">
        <f t="shared" si="824"/>
        <v>6.6656447309179525E-4</v>
      </c>
      <c r="BB512" s="13">
        <f t="shared" si="825"/>
        <v>2.6431928133968912E-4</v>
      </c>
      <c r="BC512" s="13">
        <f t="shared" si="826"/>
        <v>8.3850472454817868E-5</v>
      </c>
      <c r="BD512" s="13">
        <f t="shared" si="827"/>
        <v>9.0092241345963141E-4</v>
      </c>
      <c r="BE512" s="13">
        <f t="shared" si="828"/>
        <v>1.4546049637306638E-3</v>
      </c>
      <c r="BF512" s="13">
        <f t="shared" si="829"/>
        <v>1.1742829176514295E-3</v>
      </c>
      <c r="BG512" s="13">
        <f t="shared" si="830"/>
        <v>6.3198848029563919E-4</v>
      </c>
      <c r="BH512" s="13">
        <f t="shared" si="831"/>
        <v>2.5509787711032114E-4</v>
      </c>
      <c r="BI512" s="13">
        <f t="shared" si="832"/>
        <v>8.2374826675006357E-5</v>
      </c>
      <c r="BJ512" s="14">
        <f t="shared" si="833"/>
        <v>0.38755776561107214</v>
      </c>
      <c r="BK512" s="14">
        <f t="shared" si="834"/>
        <v>0.23578055752459917</v>
      </c>
      <c r="BL512" s="14">
        <f t="shared" si="835"/>
        <v>0.34846213921981595</v>
      </c>
      <c r="BM512" s="14">
        <f t="shared" si="836"/>
        <v>0.61757317132160916</v>
      </c>
      <c r="BN512" s="14">
        <f t="shared" si="837"/>
        <v>0.37975103640531988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1.1910000000000001</v>
      </c>
      <c r="F513" s="10">
        <f>VLOOKUP(B513,home!$B$2:$E$405,3,FALSE)</f>
        <v>0.65969999999999995</v>
      </c>
      <c r="G513" s="10">
        <f>VLOOKUP(C513,away!$B$2:$E$405,4,FALSE)</f>
        <v>1.4855</v>
      </c>
      <c r="H513" s="10">
        <f>VLOOKUP(A513,away!$A$2:$E$405,3,FALSE)</f>
        <v>1.03</v>
      </c>
      <c r="I513" s="10">
        <f>VLOOKUP(C513,away!$B$2:$E$405,3,FALSE)</f>
        <v>1.0456000000000001</v>
      </c>
      <c r="J513" s="10">
        <f>VLOOKUP(B513,home!$B$2:$E$405,4,FALSE)</f>
        <v>0.83220000000000005</v>
      </c>
      <c r="K513" s="12">
        <f t="shared" si="782"/>
        <v>1.16716136085</v>
      </c>
      <c r="L513" s="12">
        <f t="shared" si="783"/>
        <v>0.89625276960000022</v>
      </c>
      <c r="M513" s="13">
        <f t="shared" si="784"/>
        <v>0.12701956739059797</v>
      </c>
      <c r="N513" s="13">
        <f t="shared" si="785"/>
        <v>0.14825233113018862</v>
      </c>
      <c r="O513" s="13">
        <f t="shared" si="786"/>
        <v>0.11384163906721728</v>
      </c>
      <c r="P513" s="13">
        <f t="shared" si="787"/>
        <v>0.13287156237508788</v>
      </c>
      <c r="Q513" s="13">
        <f t="shared" si="788"/>
        <v>8.6517196275547881E-2</v>
      </c>
      <c r="R513" s="13">
        <f t="shared" si="789"/>
        <v>5.101544215489854E-2</v>
      </c>
      <c r="S513" s="13">
        <f t="shared" si="790"/>
        <v>3.4748292036191591E-2</v>
      </c>
      <c r="T513" s="13">
        <f t="shared" si="791"/>
        <v>7.7541276779986609E-2</v>
      </c>
      <c r="U513" s="13">
        <f t="shared" si="792"/>
        <v>5.9543252889875845E-2</v>
      </c>
      <c r="V513" s="13">
        <f t="shared" si="793"/>
        <v>4.0388001694579472E-3</v>
      </c>
      <c r="W513" s="13">
        <f t="shared" si="794"/>
        <v>3.3659842847298338E-2</v>
      </c>
      <c r="X513" s="13">
        <f t="shared" si="795"/>
        <v>3.0167727376191888E-2</v>
      </c>
      <c r="Y513" s="13">
        <f t="shared" si="796"/>
        <v>1.3518954606724864E-2</v>
      </c>
      <c r="Z513" s="13">
        <f t="shared" si="797"/>
        <v>1.5240910441232139E-2</v>
      </c>
      <c r="AA513" s="13">
        <f t="shared" si="798"/>
        <v>1.7788601771181481E-2</v>
      </c>
      <c r="AB513" s="13">
        <f t="shared" si="799"/>
        <v>1.0381084325435448E-2</v>
      </c>
      <c r="AC513" s="13">
        <f t="shared" si="800"/>
        <v>2.6405463527246343E-4</v>
      </c>
      <c r="AD513" s="13">
        <f t="shared" si="801"/>
        <v>9.8216169959124654E-3</v>
      </c>
      <c r="AE513" s="13">
        <f t="shared" si="802"/>
        <v>8.8026514345369792E-3</v>
      </c>
      <c r="AF513" s="13">
        <f t="shared" si="803"/>
        <v>3.9447003640135916E-3</v>
      </c>
      <c r="AG513" s="13">
        <f t="shared" si="804"/>
        <v>1.1784828754964369E-3</v>
      </c>
      <c r="AH513" s="13">
        <f t="shared" si="805"/>
        <v>3.4149270485449666E-3</v>
      </c>
      <c r="AI513" s="13">
        <f t="shared" si="806"/>
        <v>3.9857709011832179E-3</v>
      </c>
      <c r="AJ513" s="13">
        <f t="shared" si="807"/>
        <v>2.3260188945306674E-3</v>
      </c>
      <c r="AK513" s="13">
        <f t="shared" si="808"/>
        <v>9.0494645943440893E-4</v>
      </c>
      <c r="AL513" s="13">
        <f t="shared" si="809"/>
        <v>1.1048802215849234E-5</v>
      </c>
      <c r="AM513" s="13">
        <f t="shared" si="810"/>
        <v>2.2926823717393384E-3</v>
      </c>
      <c r="AN513" s="13">
        <f t="shared" si="811"/>
        <v>2.054822925484479E-3</v>
      </c>
      <c r="AO513" s="13">
        <f t="shared" si="812"/>
        <v>9.2082036900151959E-4</v>
      </c>
      <c r="AP513" s="13">
        <f t="shared" si="813"/>
        <v>2.7509593534056872E-4</v>
      </c>
      <c r="AQ513" s="13">
        <f t="shared" si="814"/>
        <v>6.1638873488671823E-5</v>
      </c>
      <c r="AR513" s="13">
        <f t="shared" si="815"/>
        <v>6.1212756504807632E-4</v>
      </c>
      <c r="AS513" s="13">
        <f t="shared" si="816"/>
        <v>7.1445164183530979E-4</v>
      </c>
      <c r="AT513" s="13">
        <f t="shared" si="817"/>
        <v>4.1694017527300843E-4</v>
      </c>
      <c r="AU513" s="13">
        <f t="shared" si="818"/>
        <v>1.6221215412156069E-4</v>
      </c>
      <c r="AV513" s="13">
        <f t="shared" si="819"/>
        <v>4.7331939637732664E-5</v>
      </c>
      <c r="AW513" s="13">
        <f t="shared" si="820"/>
        <v>3.2105106212991555E-7</v>
      </c>
      <c r="AX513" s="13">
        <f t="shared" si="821"/>
        <v>4.4598837949934848E-4</v>
      </c>
      <c r="AY513" s="13">
        <f t="shared" si="822"/>
        <v>3.9971832033570693E-4</v>
      </c>
      <c r="AZ513" s="13">
        <f t="shared" si="823"/>
        <v>1.7912432583036872E-4</v>
      </c>
      <c r="BA513" s="13">
        <f t="shared" si="824"/>
        <v>5.3513557709400276E-5</v>
      </c>
      <c r="BB513" s="13">
        <f t="shared" si="825"/>
        <v>1.1990418577049861E-5</v>
      </c>
      <c r="BC513" s="13">
        <f t="shared" si="826"/>
        <v>2.149289171668847E-6</v>
      </c>
      <c r="BD513" s="13">
        <f t="shared" si="827"/>
        <v>9.1436837587140403E-5</v>
      </c>
      <c r="BE513" s="13">
        <f t="shared" si="828"/>
        <v>1.0672154379002723E-4</v>
      </c>
      <c r="BF513" s="13">
        <f t="shared" si="829"/>
        <v>6.2280631140990524E-5</v>
      </c>
      <c r="BG513" s="13">
        <f t="shared" si="830"/>
        <v>2.4230515399038464E-5</v>
      </c>
      <c r="BH513" s="13">
        <f t="shared" si="831"/>
        <v>7.0702303318096514E-6</v>
      </c>
      <c r="BI513" s="13">
        <f t="shared" si="832"/>
        <v>1.6504199311195815E-6</v>
      </c>
      <c r="BJ513" s="14">
        <f t="shared" si="833"/>
        <v>0.42010232545207571</v>
      </c>
      <c r="BK513" s="14">
        <f t="shared" si="834"/>
        <v>0.29935304372915938</v>
      </c>
      <c r="BL513" s="14">
        <f t="shared" si="835"/>
        <v>0.26544813716639765</v>
      </c>
      <c r="BM513" s="14">
        <f t="shared" si="836"/>
        <v>0.34022728112605316</v>
      </c>
      <c r="BN513" s="14">
        <f t="shared" si="837"/>
        <v>0.65951773839353811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1.1910000000000001</v>
      </c>
      <c r="F514" s="10">
        <f>VLOOKUP(B514,home!$B$2:$E$405,3,FALSE)</f>
        <v>0.96879999999999999</v>
      </c>
      <c r="G514" s="10">
        <f>VLOOKUP(C514,away!$B$2:$E$405,4,FALSE)</f>
        <v>1.2594000000000001</v>
      </c>
      <c r="H514" s="10">
        <f>VLOOKUP(A514,away!$A$2:$E$405,3,FALSE)</f>
        <v>1.03</v>
      </c>
      <c r="I514" s="10">
        <f>VLOOKUP(C514,away!$B$2:$E$405,3,FALSE)</f>
        <v>0.90149999999999997</v>
      </c>
      <c r="J514" s="10">
        <f>VLOOKUP(B514,home!$B$2:$E$405,4,FALSE)</f>
        <v>0.97089999999999999</v>
      </c>
      <c r="K514" s="12">
        <f t="shared" si="782"/>
        <v>1.4531471035200001</v>
      </c>
      <c r="L514" s="12">
        <f t="shared" si="783"/>
        <v>0.90152434049999997</v>
      </c>
      <c r="M514" s="13">
        <f t="shared" si="784"/>
        <v>9.492468948605029E-2</v>
      </c>
      <c r="N514" s="13">
        <f t="shared" si="785"/>
        <v>0.13793953757918939</v>
      </c>
      <c r="O514" s="13">
        <f t="shared" si="786"/>
        <v>8.5576918086078757E-2</v>
      </c>
      <c r="P514" s="13">
        <f t="shared" si="787"/>
        <v>0.12435585064495366</v>
      </c>
      <c r="Q514" s="13">
        <f t="shared" si="788"/>
        <v>0.10022321974704365</v>
      </c>
      <c r="R514" s="13">
        <f t="shared" si="789"/>
        <v>3.8574837319787329E-2</v>
      </c>
      <c r="S514" s="13">
        <f t="shared" si="790"/>
        <v>4.0728017319199665E-2</v>
      </c>
      <c r="T514" s="13">
        <f t="shared" si="791"/>
        <v>9.0353672085240103E-2</v>
      </c>
      <c r="U514" s="13">
        <f t="shared" si="792"/>
        <v>5.6054913120004164E-2</v>
      </c>
      <c r="V514" s="13">
        <f t="shared" si="793"/>
        <v>5.9284040692721713E-3</v>
      </c>
      <c r="W514" s="13">
        <f t="shared" si="794"/>
        <v>4.8546360493621654E-2</v>
      </c>
      <c r="X514" s="13">
        <f t="shared" si="795"/>
        <v>4.3765725627687511E-2</v>
      </c>
      <c r="Y514" s="13">
        <f t="shared" si="796"/>
        <v>1.9727933466502465E-2</v>
      </c>
      <c r="Z514" s="13">
        <f t="shared" si="797"/>
        <v>1.1592051591538689E-2</v>
      </c>
      <c r="AA514" s="13">
        <f t="shared" si="798"/>
        <v>1.6844956194098853E-2</v>
      </c>
      <c r="AB514" s="13">
        <f t="shared" si="799"/>
        <v>1.223909965118802E-2</v>
      </c>
      <c r="AC514" s="13">
        <f t="shared" si="800"/>
        <v>4.8540567724854517E-4</v>
      </c>
      <c r="AD514" s="13">
        <f t="shared" si="801"/>
        <v>1.7636250784436015E-2</v>
      </c>
      <c r="AE514" s="13">
        <f t="shared" si="802"/>
        <v>1.5899509357331285E-2</v>
      </c>
      <c r="AF514" s="13">
        <f t="shared" si="803"/>
        <v>7.1668973438208314E-3</v>
      </c>
      <c r="AG514" s="13">
        <f t="shared" si="804"/>
        <v>2.1537108004397593E-3</v>
      </c>
      <c r="AH514" s="13">
        <f t="shared" si="805"/>
        <v>2.6126291665259723E-3</v>
      </c>
      <c r="AI514" s="13">
        <f t="shared" si="806"/>
        <v>3.7965345059090888E-3</v>
      </c>
      <c r="AJ514" s="13">
        <f t="shared" si="807"/>
        <v>2.7584615603377643E-3</v>
      </c>
      <c r="AK514" s="13">
        <f t="shared" si="808"/>
        <v>1.3361501421920274E-3</v>
      </c>
      <c r="AL514" s="13">
        <f t="shared" si="809"/>
        <v>2.5436179450870201E-5</v>
      </c>
      <c r="AM514" s="13">
        <f t="shared" si="810"/>
        <v>5.125613348871105E-3</v>
      </c>
      <c r="AN514" s="13">
        <f t="shared" si="811"/>
        <v>4.6208651939990183E-3</v>
      </c>
      <c r="AO514" s="13">
        <f t="shared" si="812"/>
        <v>2.0829112232796845E-3</v>
      </c>
      <c r="AP514" s="13">
        <f t="shared" si="813"/>
        <v>6.2593172229575536E-4</v>
      </c>
      <c r="AQ514" s="13">
        <f t="shared" si="814"/>
        <v>1.4107317078517747E-4</v>
      </c>
      <c r="AR514" s="13">
        <f t="shared" si="815"/>
        <v>4.7106975726467849E-4</v>
      </c>
      <c r="AS514" s="13">
        <f t="shared" si="816"/>
        <v>6.8453365332503706E-4</v>
      </c>
      <c r="AT514" s="13">
        <f t="shared" si="817"/>
        <v>4.973640477956209E-4</v>
      </c>
      <c r="AU514" s="13">
        <f t="shared" si="818"/>
        <v>2.4091437514972978E-4</v>
      </c>
      <c r="AV514" s="13">
        <f t="shared" si="819"/>
        <v>8.752100661129012E-5</v>
      </c>
      <c r="AW514" s="13">
        <f t="shared" si="820"/>
        <v>9.256278582224835E-7</v>
      </c>
      <c r="AX514" s="13">
        <f t="shared" si="821"/>
        <v>1.2413783652792487E-3</v>
      </c>
      <c r="AY514" s="13">
        <f t="shared" si="822"/>
        <v>1.1191328120693427E-3</v>
      </c>
      <c r="AZ514" s="13">
        <f t="shared" si="823"/>
        <v>5.0446273516636215E-4</v>
      </c>
      <c r="BA514" s="13">
        <f t="shared" si="824"/>
        <v>1.5159514487589362E-4</v>
      </c>
      <c r="BB514" s="13">
        <f t="shared" si="825"/>
        <v>3.416667825181048E-5</v>
      </c>
      <c r="BC514" s="13">
        <f t="shared" si="826"/>
        <v>6.1604184156078291E-6</v>
      </c>
      <c r="BD514" s="13">
        <f t="shared" si="827"/>
        <v>7.0780142041255694E-5</v>
      </c>
      <c r="BE514" s="13">
        <f t="shared" si="828"/>
        <v>1.0285395839398491E-4</v>
      </c>
      <c r="BF514" s="13">
        <f t="shared" si="829"/>
        <v>7.4730965862892905E-5</v>
      </c>
      <c r="BG514" s="13">
        <f t="shared" si="830"/>
        <v>3.6198362195638277E-5</v>
      </c>
      <c r="BH514" s="13">
        <f t="shared" si="831"/>
        <v>1.3150386294189906E-5</v>
      </c>
      <c r="BI514" s="13">
        <f t="shared" si="832"/>
        <v>3.8218891507142339E-6</v>
      </c>
      <c r="BJ514" s="14">
        <f t="shared" si="833"/>
        <v>0.49906610809860164</v>
      </c>
      <c r="BK514" s="14">
        <f t="shared" si="834"/>
        <v>0.26756693618824456</v>
      </c>
      <c r="BL514" s="14">
        <f t="shared" si="835"/>
        <v>0.22207743829020701</v>
      </c>
      <c r="BM514" s="14">
        <f t="shared" si="836"/>
        <v>0.41758927412127778</v>
      </c>
      <c r="BN514" s="14">
        <f t="shared" si="837"/>
        <v>0.58159505286310298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1.4861</v>
      </c>
      <c r="F515" s="10">
        <f>VLOOKUP(B515,home!$B$2:$E$405,3,FALSE)</f>
        <v>1.3458000000000001</v>
      </c>
      <c r="G515" s="10">
        <f>VLOOKUP(C515,away!$B$2:$E$405,4,FALSE)</f>
        <v>1.2337</v>
      </c>
      <c r="H515" s="10">
        <f>VLOOKUP(A515,away!$A$2:$E$405,3,FALSE)</f>
        <v>1.1943999999999999</v>
      </c>
      <c r="I515" s="10">
        <f>VLOOKUP(C515,away!$B$2:$E$405,3,FALSE)</f>
        <v>1.1163000000000001</v>
      </c>
      <c r="J515" s="10">
        <f>VLOOKUP(B515,home!$B$2:$E$405,4,FALSE)</f>
        <v>1.1163000000000001</v>
      </c>
      <c r="K515" s="12">
        <f t="shared" si="782"/>
        <v>2.4673918329060003</v>
      </c>
      <c r="L515" s="12">
        <f t="shared" si="783"/>
        <v>1.4883725241360002</v>
      </c>
      <c r="M515" s="13">
        <f t="shared" si="784"/>
        <v>1.9144030081642966E-2</v>
      </c>
      <c r="N515" s="13">
        <f t="shared" si="785"/>
        <v>4.7235823472352639E-2</v>
      </c>
      <c r="O515" s="13">
        <f t="shared" si="786"/>
        <v>2.8493448374750454E-2</v>
      </c>
      <c r="P515" s="13">
        <f t="shared" si="787"/>
        <v>7.0304501811188011E-2</v>
      </c>
      <c r="Q515" s="13">
        <f t="shared" si="788"/>
        <v>5.8274642528136238E-2</v>
      </c>
      <c r="R515" s="13">
        <f t="shared" si="789"/>
        <v>2.1204432839433077E-2</v>
      </c>
      <c r="S515" s="13">
        <f t="shared" si="790"/>
        <v>6.4546531658175685E-2</v>
      </c>
      <c r="T515" s="13">
        <f t="shared" si="791"/>
        <v>8.6734376792725221E-2</v>
      </c>
      <c r="U515" s="13">
        <f t="shared" si="792"/>
        <v>5.2319644409420961E-2</v>
      </c>
      <c r="V515" s="13">
        <f t="shared" si="793"/>
        <v>2.6337840816376482E-2</v>
      </c>
      <c r="W515" s="13">
        <f t="shared" si="794"/>
        <v>4.7928792346480002E-2</v>
      </c>
      <c r="X515" s="13">
        <f t="shared" si="795"/>
        <v>7.1335897643520649E-2</v>
      </c>
      <c r="Y515" s="13">
        <f t="shared" si="796"/>
        <v>5.3087195018597093E-2</v>
      </c>
      <c r="Z515" s="13">
        <f t="shared" si="797"/>
        <v>1.0520031742699767E-2</v>
      </c>
      <c r="AA515" s="13">
        <f t="shared" si="798"/>
        <v>2.5957040403849281E-2</v>
      </c>
      <c r="AB515" s="13">
        <f t="shared" si="799"/>
        <v>3.2023094749434398E-2</v>
      </c>
      <c r="AC515" s="13">
        <f t="shared" si="800"/>
        <v>6.045189967449926E-3</v>
      </c>
      <c r="AD515" s="13">
        <f t="shared" si="801"/>
        <v>2.9564777699188093E-2</v>
      </c>
      <c r="AE515" s="13">
        <f t="shared" si="802"/>
        <v>4.4003402809660308E-2</v>
      </c>
      <c r="AF515" s="13">
        <f t="shared" si="803"/>
        <v>3.2746727855193641E-2</v>
      </c>
      <c r="AG515" s="13">
        <f t="shared" si="804"/>
        <v>1.6246443331676408E-2</v>
      </c>
      <c r="AH515" s="13">
        <f t="shared" si="805"/>
        <v>3.9144315497182244E-3</v>
      </c>
      <c r="AI515" s="13">
        <f t="shared" si="806"/>
        <v>9.6584364362443231E-3</v>
      </c>
      <c r="AJ515" s="13">
        <f t="shared" si="807"/>
        <v>1.1915573590715493E-2</v>
      </c>
      <c r="AK515" s="13">
        <f t="shared" si="808"/>
        <v>9.8001296540406093E-3</v>
      </c>
      <c r="AL515" s="13">
        <f t="shared" si="809"/>
        <v>8.8801379271356525E-4</v>
      </c>
      <c r="AM515" s="13">
        <f t="shared" si="810"/>
        <v>1.4589578207331632E-2</v>
      </c>
      <c r="AN515" s="13">
        <f t="shared" si="811"/>
        <v>2.1714727342525761E-2</v>
      </c>
      <c r="AO515" s="13">
        <f t="shared" si="812"/>
        <v>1.6159801772860045E-2</v>
      </c>
      <c r="AP515" s="13">
        <f t="shared" si="813"/>
        <v>8.0172683180697053E-3</v>
      </c>
      <c r="AQ515" s="13">
        <f t="shared" si="814"/>
        <v>2.9831704708102478E-3</v>
      </c>
      <c r="AR515" s="13">
        <f t="shared" si="815"/>
        <v>1.165226473242341E-3</v>
      </c>
      <c r="AS515" s="13">
        <f t="shared" si="816"/>
        <v>2.8750702835640143E-3</v>
      </c>
      <c r="AT515" s="13">
        <f t="shared" si="817"/>
        <v>3.546962468348294E-3</v>
      </c>
      <c r="AU515" s="13">
        <f t="shared" si="818"/>
        <v>2.9172487420088961E-3</v>
      </c>
      <c r="AV515" s="13">
        <f t="shared" si="819"/>
        <v>1.7994989301470133E-3</v>
      </c>
      <c r="AW515" s="13">
        <f t="shared" si="820"/>
        <v>9.0587229531930157E-5</v>
      </c>
      <c r="AX515" s="13">
        <f t="shared" si="821"/>
        <v>5.9997010190522412E-3</v>
      </c>
      <c r="AY515" s="13">
        <f t="shared" si="822"/>
        <v>8.9297901497881159E-3</v>
      </c>
      <c r="AZ515" s="13">
        <f t="shared" si="823"/>
        <v>6.6454271526224656E-3</v>
      </c>
      <c r="BA515" s="13">
        <f t="shared" si="824"/>
        <v>3.2969570617035369E-3</v>
      </c>
      <c r="BB515" s="13">
        <f t="shared" si="825"/>
        <v>1.226775075973926E-3</v>
      </c>
      <c r="BC515" s="13">
        <f t="shared" si="826"/>
        <v>3.6517966327488893E-4</v>
      </c>
      <c r="BD515" s="13">
        <f t="shared" si="827"/>
        <v>2.8904851119496535E-4</v>
      </c>
      <c r="BE515" s="13">
        <f t="shared" si="828"/>
        <v>7.1319593583609613E-4</v>
      </c>
      <c r="BF515" s="13">
        <f t="shared" si="829"/>
        <v>8.7986691367186785E-4</v>
      </c>
      <c r="BG515" s="13">
        <f t="shared" si="830"/>
        <v>7.2365881227939182E-4</v>
      </c>
      <c r="BH515" s="13">
        <f t="shared" si="831"/>
        <v>4.4638746080715694E-4</v>
      </c>
      <c r="BI515" s="13">
        <f t="shared" si="832"/>
        <v>2.2028255502144528E-4</v>
      </c>
      <c r="BJ515" s="14">
        <f t="shared" si="833"/>
        <v>0.57708645573154271</v>
      </c>
      <c r="BK515" s="14">
        <f t="shared" si="834"/>
        <v>0.19619589827733475</v>
      </c>
      <c r="BL515" s="14">
        <f t="shared" si="835"/>
        <v>0.21086267909372833</v>
      </c>
      <c r="BM515" s="14">
        <f t="shared" si="836"/>
        <v>0.74116898281754628</v>
      </c>
      <c r="BN515" s="14">
        <f t="shared" si="837"/>
        <v>0.24465687910750339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1.2639</v>
      </c>
      <c r="F516" s="10">
        <f>VLOOKUP(B516,home!$B$2:$E$405,3,FALSE)</f>
        <v>1.4607000000000001</v>
      </c>
      <c r="G516" s="10">
        <f>VLOOKUP(C516,away!$B$2:$E$405,4,FALSE)</f>
        <v>1.1868000000000001</v>
      </c>
      <c r="H516" s="10">
        <f>VLOOKUP(A516,away!$A$2:$E$405,3,FALSE)</f>
        <v>1.1389</v>
      </c>
      <c r="I516" s="10">
        <f>VLOOKUP(C516,away!$B$2:$E$405,3,FALSE)</f>
        <v>0.65849999999999997</v>
      </c>
      <c r="J516" s="10">
        <f>VLOOKUP(B516,home!$B$2:$E$405,4,FALSE)</f>
        <v>0.8105</v>
      </c>
      <c r="K516" s="12">
        <f t="shared" si="782"/>
        <v>2.1910449167640005</v>
      </c>
      <c r="L516" s="12">
        <f t="shared" si="783"/>
        <v>0.607847159325</v>
      </c>
      <c r="M516" s="13">
        <f t="shared" si="784"/>
        <v>6.0877472883452813E-2</v>
      </c>
      <c r="N516" s="13">
        <f t="shared" si="785"/>
        <v>0.13338527750672757</v>
      </c>
      <c r="O516" s="13">
        <f t="shared" si="786"/>
        <v>3.7004198959091503E-2</v>
      </c>
      <c r="P516" s="13">
        <f t="shared" si="787"/>
        <v>8.107786202824116E-2</v>
      </c>
      <c r="Q516" s="13">
        <f t="shared" si="788"/>
        <v>0.14612656712613553</v>
      </c>
      <c r="R516" s="13">
        <f t="shared" si="789"/>
        <v>1.1246448610190446E-2</v>
      </c>
      <c r="S516" s="13">
        <f t="shared" si="790"/>
        <v>2.6995288239277816E-2</v>
      </c>
      <c r="T516" s="13">
        <f t="shared" si="791"/>
        <v>8.8822618729535396E-2</v>
      </c>
      <c r="U516" s="13">
        <f t="shared" si="792"/>
        <v>2.4641474059005335E-2</v>
      </c>
      <c r="V516" s="13">
        <f t="shared" si="793"/>
        <v>3.9947640392493777E-3</v>
      </c>
      <c r="W516" s="13">
        <f t="shared" si="794"/>
        <v>0.10672329070196425</v>
      </c>
      <c r="X516" s="13">
        <f t="shared" si="795"/>
        <v>6.4871449087005137E-2</v>
      </c>
      <c r="Y516" s="13">
        <f t="shared" si="796"/>
        <v>1.9715963024416219E-2</v>
      </c>
      <c r="Z516" s="13">
        <f t="shared" si="797"/>
        <v>2.2787072800662857E-3</v>
      </c>
      <c r="AA516" s="13">
        <f t="shared" si="798"/>
        <v>4.9927500027823566E-3</v>
      </c>
      <c r="AB516" s="13">
        <f t="shared" si="799"/>
        <v>5.4696697571348669E-3</v>
      </c>
      <c r="AC516" s="13">
        <f t="shared" si="800"/>
        <v>3.3251927218392777E-4</v>
      </c>
      <c r="AD516" s="13">
        <f t="shared" si="801"/>
        <v>5.8458880898216374E-2</v>
      </c>
      <c r="AE516" s="13">
        <f t="shared" si="802"/>
        <v>3.553406469129932E-2</v>
      </c>
      <c r="AF516" s="13">
        <f t="shared" si="803"/>
        <v>1.0799640140938536E-2</v>
      </c>
      <c r="AG516" s="13">
        <f t="shared" si="804"/>
        <v>2.1881768604672439E-3</v>
      </c>
      <c r="AH516" s="13">
        <f t="shared" si="805"/>
        <v>3.462764367803722E-4</v>
      </c>
      <c r="AI516" s="13">
        <f t="shared" si="806"/>
        <v>7.5870722660278521E-4</v>
      </c>
      <c r="AJ516" s="13">
        <f t="shared" si="807"/>
        <v>8.3118080608007275E-4</v>
      </c>
      <c r="AK516" s="13">
        <f t="shared" si="808"/>
        <v>6.070514933578492E-4</v>
      </c>
      <c r="AL516" s="13">
        <f t="shared" si="809"/>
        <v>1.771423838402313E-5</v>
      </c>
      <c r="AM516" s="13">
        <f t="shared" si="810"/>
        <v>2.561720676634982E-2</v>
      </c>
      <c r="AN516" s="13">
        <f t="shared" si="811"/>
        <v>1.5571346362766903E-2</v>
      </c>
      <c r="AO516" s="13">
        <f t="shared" si="812"/>
        <v>4.7324993267367664E-3</v>
      </c>
      <c r="AP516" s="13">
        <f t="shared" si="813"/>
        <v>9.5887875742147279E-4</v>
      </c>
      <c r="AQ516" s="13">
        <f t="shared" si="814"/>
        <v>1.45712932208932E-4</v>
      </c>
      <c r="AR516" s="13">
        <f t="shared" si="815"/>
        <v>4.2096629687626455E-5</v>
      </c>
      <c r="AS516" s="13">
        <f t="shared" si="816"/>
        <v>9.2235606489970469E-5</v>
      </c>
      <c r="AT516" s="13">
        <f t="shared" si="817"/>
        <v>1.0104617837224724E-4</v>
      </c>
      <c r="AU516" s="13">
        <f t="shared" si="818"/>
        <v>7.3798905160313592E-5</v>
      </c>
      <c r="AV516" s="13">
        <f t="shared" si="819"/>
        <v>4.0424179003563414E-5</v>
      </c>
      <c r="AW516" s="13">
        <f t="shared" si="820"/>
        <v>6.553384599189567E-7</v>
      </c>
      <c r="AX516" s="13">
        <f t="shared" si="821"/>
        <v>9.3547417778505251E-3</v>
      </c>
      <c r="AY516" s="13">
        <f t="shared" si="822"/>
        <v>5.6862532158853405E-3</v>
      </c>
      <c r="AZ516" s="13">
        <f t="shared" si="823"/>
        <v>1.728186432239275E-3</v>
      </c>
      <c r="BA516" s="13">
        <f t="shared" si="824"/>
        <v>3.5015773787355E-4</v>
      </c>
      <c r="BB516" s="13">
        <f t="shared" si="825"/>
        <v>5.3210596570526324E-5</v>
      </c>
      <c r="BC516" s="13">
        <f t="shared" si="826"/>
        <v>6.4687819942766057E-6</v>
      </c>
      <c r="BD516" s="13">
        <f t="shared" si="827"/>
        <v>4.2647194621300311E-6</v>
      </c>
      <c r="BE516" s="13">
        <f t="shared" si="828"/>
        <v>9.3441918989245063E-6</v>
      </c>
      <c r="BF516" s="13">
        <f t="shared" si="829"/>
        <v>1.023677208070295E-5</v>
      </c>
      <c r="BG516" s="13">
        <f t="shared" si="830"/>
        <v>7.4764091438319447E-6</v>
      </c>
      <c r="BH516" s="13">
        <f t="shared" si="831"/>
        <v>4.0952870625602194E-6</v>
      </c>
      <c r="BI516" s="13">
        <f t="shared" si="832"/>
        <v>1.7945915802223884E-6</v>
      </c>
      <c r="BJ516" s="14">
        <f t="shared" si="833"/>
        <v>0.73083059145460283</v>
      </c>
      <c r="BK516" s="14">
        <f t="shared" si="834"/>
        <v>0.17898187391667447</v>
      </c>
      <c r="BL516" s="14">
        <f t="shared" si="835"/>
        <v>8.6284570820967688E-2</v>
      </c>
      <c r="BM516" s="14">
        <f t="shared" si="836"/>
        <v>0.52297231848104675</v>
      </c>
      <c r="BN516" s="14">
        <f t="shared" si="837"/>
        <v>0.46971782711383903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1.3841000000000001</v>
      </c>
      <c r="F517" s="10">
        <f>VLOOKUP(B517,home!$B$2:$E$405,3,FALSE)</f>
        <v>0.96330000000000005</v>
      </c>
      <c r="G517" s="10">
        <f>VLOOKUP(C517,away!$B$2:$E$405,4,FALSE)</f>
        <v>0.87729999999999997</v>
      </c>
      <c r="H517" s="10">
        <f>VLOOKUP(A517,away!$A$2:$E$405,3,FALSE)</f>
        <v>1.1721999999999999</v>
      </c>
      <c r="I517" s="10">
        <f>VLOOKUP(C517,away!$B$2:$E$405,3,FALSE)</f>
        <v>1.0968</v>
      </c>
      <c r="J517" s="10">
        <f>VLOOKUP(B517,home!$B$2:$E$405,4,FALSE)</f>
        <v>0.6825</v>
      </c>
      <c r="K517" s="12">
        <f t="shared" si="782"/>
        <v>1.1697071868690001</v>
      </c>
      <c r="L517" s="12">
        <f t="shared" si="783"/>
        <v>0.87746906520000001</v>
      </c>
      <c r="M517" s="13">
        <f t="shared" si="784"/>
        <v>0.12909893222613147</v>
      </c>
      <c r="N517" s="13">
        <f t="shared" si="785"/>
        <v>0.15100794884201996</v>
      </c>
      <c r="O517" s="13">
        <f t="shared" si="786"/>
        <v>0.11328031937878173</v>
      </c>
      <c r="P517" s="13">
        <f t="shared" si="787"/>
        <v>0.13250480370817666</v>
      </c>
      <c r="Q517" s="13">
        <f t="shared" si="788"/>
        <v>8.8317541517428544E-2</v>
      </c>
      <c r="R517" s="13">
        <f t="shared" si="789"/>
        <v>4.9699987975428517E-2</v>
      </c>
      <c r="S517" s="13">
        <f t="shared" si="790"/>
        <v>3.4000132113773861E-2</v>
      </c>
      <c r="T517" s="13">
        <f t="shared" si="791"/>
        <v>7.7495910596060216E-2</v>
      </c>
      <c r="U517" s="13">
        <f t="shared" si="792"/>
        <v>5.8134433122161627E-2</v>
      </c>
      <c r="V517" s="13">
        <f t="shared" si="793"/>
        <v>3.8774576934501159E-3</v>
      </c>
      <c r="W517" s="13">
        <f t="shared" si="794"/>
        <v>3.4435221013179133E-2</v>
      </c>
      <c r="X517" s="13">
        <f t="shared" si="795"/>
        <v>3.0215841192389691E-2</v>
      </c>
      <c r="Y517" s="13">
        <f t="shared" si="796"/>
        <v>1.3256732962658915E-2</v>
      </c>
      <c r="Z517" s="13">
        <f t="shared" si="797"/>
        <v>1.4536733996416838E-2</v>
      </c>
      <c r="AA517" s="13">
        <f t="shared" si="798"/>
        <v>1.7003722229211697E-2</v>
      </c>
      <c r="AB517" s="13">
        <f t="shared" si="799"/>
        <v>9.9446880475165516E-3</v>
      </c>
      <c r="AC517" s="13">
        <f t="shared" si="800"/>
        <v>2.4873451783155527E-4</v>
      </c>
      <c r="AD517" s="13">
        <f t="shared" si="801"/>
        <v>1.0069781375134515E-2</v>
      </c>
      <c r="AE517" s="13">
        <f t="shared" si="802"/>
        <v>8.8359216500076537E-3</v>
      </c>
      <c r="AF517" s="13">
        <f t="shared" si="803"/>
        <v>3.8766239552063277E-3</v>
      </c>
      <c r="AG517" s="13">
        <f t="shared" si="804"/>
        <v>1.1338725327022746E-3</v>
      </c>
      <c r="AH517" s="13">
        <f t="shared" si="805"/>
        <v>3.1888835977242347E-3</v>
      </c>
      <c r="AI517" s="13">
        <f t="shared" si="806"/>
        <v>3.730060062346711E-3</v>
      </c>
      <c r="AJ517" s="13">
        <f t="shared" si="807"/>
        <v>2.18153903118999E-3</v>
      </c>
      <c r="AK517" s="13">
        <f t="shared" si="808"/>
        <v>8.5058729440605518E-4</v>
      </c>
      <c r="AL517" s="13">
        <f t="shared" si="809"/>
        <v>1.0211863999924524E-5</v>
      </c>
      <c r="AM517" s="13">
        <f t="shared" si="810"/>
        <v>2.3557391289388881E-3</v>
      </c>
      <c r="AN517" s="13">
        <f t="shared" si="811"/>
        <v>2.0670882113250685E-3</v>
      </c>
      <c r="AO517" s="13">
        <f t="shared" si="812"/>
        <v>9.0690298023867366E-4</v>
      </c>
      <c r="AP517" s="13">
        <f t="shared" si="813"/>
        <v>2.6525977009904107E-4</v>
      </c>
      <c r="AQ517" s="13">
        <f t="shared" si="814"/>
        <v>5.8189310625993109E-5</v>
      </c>
      <c r="AR517" s="13">
        <f t="shared" si="815"/>
        <v>5.5962934190533962E-4</v>
      </c>
      <c r="AS517" s="13">
        <f t="shared" si="816"/>
        <v>6.5460246320944466E-4</v>
      </c>
      <c r="AT517" s="13">
        <f t="shared" si="817"/>
        <v>3.8284660287911891E-4</v>
      </c>
      <c r="AU517" s="13">
        <f t="shared" si="818"/>
        <v>1.4927280761869573E-4</v>
      </c>
      <c r="AV517" s="13">
        <f t="shared" si="819"/>
        <v>4.3651368968925521E-5</v>
      </c>
      <c r="AW517" s="13">
        <f t="shared" si="820"/>
        <v>2.9114644686139856E-7</v>
      </c>
      <c r="AX517" s="13">
        <f t="shared" si="821"/>
        <v>4.5925416491805526E-4</v>
      </c>
      <c r="AY517" s="13">
        <f t="shared" si="822"/>
        <v>4.0298132277985255E-4</v>
      </c>
      <c r="AZ517" s="13">
        <f t="shared" si="823"/>
        <v>1.7680182229634831E-4</v>
      </c>
      <c r="BA517" s="13">
        <f t="shared" si="824"/>
        <v>5.1712709912011103E-5</v>
      </c>
      <c r="BB517" s="13">
        <f t="shared" si="825"/>
        <v>1.1344075806362786E-5</v>
      </c>
      <c r="BC517" s="13">
        <f t="shared" si="826"/>
        <v>1.9908151186734188E-6</v>
      </c>
      <c r="BD517" s="13">
        <f t="shared" si="827"/>
        <v>8.1842905916694898E-5</v>
      </c>
      <c r="BE517" s="13">
        <f t="shared" si="828"/>
        <v>9.5732235245001441E-5</v>
      </c>
      <c r="BF517" s="13">
        <f t="shared" si="829"/>
        <v>5.5989341790556004E-5</v>
      </c>
      <c r="BG517" s="13">
        <f t="shared" si="830"/>
        <v>2.1830378493492722E-5</v>
      </c>
      <c r="BH517" s="13">
        <f t="shared" si="831"/>
        <v>6.3837876539772259E-6</v>
      </c>
      <c r="BI517" s="13">
        <f t="shared" si="832"/>
        <v>1.4934324596605503E-6</v>
      </c>
      <c r="BJ517" s="14">
        <f t="shared" si="833"/>
        <v>0.42540265994884607</v>
      </c>
      <c r="BK517" s="14">
        <f t="shared" si="834"/>
        <v>0.30014325344614334</v>
      </c>
      <c r="BL517" s="14">
        <f t="shared" si="835"/>
        <v>0.26006749540490809</v>
      </c>
      <c r="BM517" s="14">
        <f t="shared" si="836"/>
        <v>0.33583791897201448</v>
      </c>
      <c r="BN517" s="14">
        <f t="shared" si="837"/>
        <v>0.6639095336479669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1.3030999999999999</v>
      </c>
      <c r="F518" s="10">
        <f>VLOOKUP(B518,home!$B$2:$E$405,3,FALSE)</f>
        <v>1.2470000000000001</v>
      </c>
      <c r="G518" s="10">
        <f>VLOOKUP(C518,away!$B$2:$E$405,4,FALSE)</f>
        <v>0.67149999999999999</v>
      </c>
      <c r="H518" s="10">
        <f>VLOOKUP(A518,away!$A$2:$E$405,3,FALSE)</f>
        <v>1.1313</v>
      </c>
      <c r="I518" s="10">
        <f>VLOOKUP(C518,away!$B$2:$E$405,3,FALSE)</f>
        <v>1.2706999999999999</v>
      </c>
      <c r="J518" s="10">
        <f>VLOOKUP(B518,home!$B$2:$E$405,4,FALSE)</f>
        <v>0.55249999999999999</v>
      </c>
      <c r="K518" s="12">
        <f t="shared" si="782"/>
        <v>1.0911644675499999</v>
      </c>
      <c r="L518" s="12">
        <f t="shared" si="783"/>
        <v>0.79424245777499991</v>
      </c>
      <c r="M518" s="13">
        <f t="shared" si="784"/>
        <v>0.15176728890892482</v>
      </c>
      <c r="N518" s="13">
        <f t="shared" si="785"/>
        <v>0.16560307299381394</v>
      </c>
      <c r="O518" s="13">
        <f t="shared" si="786"/>
        <v>0.12054002455287294</v>
      </c>
      <c r="P518" s="13">
        <f t="shared" si="787"/>
        <v>0.13152899170969951</v>
      </c>
      <c r="Q518" s="13">
        <f t="shared" si="788"/>
        <v>9.035009448396937E-2</v>
      </c>
      <c r="R518" s="13">
        <f t="shared" si="789"/>
        <v>4.7869002680566305E-2</v>
      </c>
      <c r="S518" s="13">
        <f t="shared" si="790"/>
        <v>2.8497372168504318E-2</v>
      </c>
      <c r="T518" s="13">
        <f t="shared" si="791"/>
        <v>7.1759881103151305E-2</v>
      </c>
      <c r="U518" s="13">
        <f t="shared" si="792"/>
        <v>5.2232954822089644E-2</v>
      </c>
      <c r="V518" s="13">
        <f t="shared" si="793"/>
        <v>2.7441359250629E-3</v>
      </c>
      <c r="W518" s="13">
        <f t="shared" si="794"/>
        <v>3.2862270913564202E-2</v>
      </c>
      <c r="X518" s="13">
        <f t="shared" si="795"/>
        <v>2.6100610818457128E-2</v>
      </c>
      <c r="Y518" s="13">
        <f t="shared" si="796"/>
        <v>1.0365106642940066E-2</v>
      </c>
      <c r="Z518" s="13">
        <f t="shared" si="797"/>
        <v>1.2673198113417017E-2</v>
      </c>
      <c r="AA518" s="13">
        <f t="shared" si="798"/>
        <v>1.3828543471582343E-2</v>
      </c>
      <c r="AB518" s="13">
        <f t="shared" si="799"/>
        <v>7.5446076370805863E-3</v>
      </c>
      <c r="AC518" s="13">
        <f t="shared" si="800"/>
        <v>1.4863769143398954E-4</v>
      </c>
      <c r="AD518" s="13">
        <f t="shared" si="801"/>
        <v>8.9645355859707815E-3</v>
      </c>
      <c r="AE518" s="13">
        <f t="shared" si="802"/>
        <v>7.1200147766128825E-3</v>
      </c>
      <c r="AF518" s="13">
        <f t="shared" si="803"/>
        <v>2.8275090177856655E-3</v>
      </c>
      <c r="AG518" s="13">
        <f t="shared" si="804"/>
        <v>7.4857590388902127E-4</v>
      </c>
      <c r="AH518" s="13">
        <f t="shared" si="805"/>
        <v>2.5163980043674552E-3</v>
      </c>
      <c r="AI518" s="13">
        <f t="shared" si="806"/>
        <v>2.7458040885794967E-3</v>
      </c>
      <c r="AJ518" s="13">
        <f t="shared" si="807"/>
        <v>1.4980619281557293E-3</v>
      </c>
      <c r="AK518" s="13">
        <f t="shared" si="808"/>
        <v>5.4487731539765757E-4</v>
      </c>
      <c r="AL518" s="13">
        <f t="shared" si="809"/>
        <v>5.1526691489105004E-6</v>
      </c>
      <c r="AM518" s="13">
        <f t="shared" si="810"/>
        <v>1.9563565398997671E-3</v>
      </c>
      <c r="AN518" s="13">
        <f t="shared" si="811"/>
        <v>1.5538214265341859E-3</v>
      </c>
      <c r="AO518" s="13">
        <f t="shared" si="812"/>
        <v>6.1705547437698391E-4</v>
      </c>
      <c r="AP518" s="13">
        <f t="shared" si="813"/>
        <v>1.6336388551756479E-4</v>
      </c>
      <c r="AQ518" s="13">
        <f t="shared" si="814"/>
        <v>3.2437633486286087E-5</v>
      </c>
      <c r="AR518" s="13">
        <f t="shared" si="815"/>
        <v>3.9972602714578263E-4</v>
      </c>
      <c r="AS518" s="13">
        <f t="shared" si="816"/>
        <v>4.361668375764047E-4</v>
      </c>
      <c r="AT518" s="13">
        <f t="shared" si="817"/>
        <v>2.3796487754351243E-4</v>
      </c>
      <c r="AU518" s="13">
        <f t="shared" si="818"/>
        <v>8.6552939633455876E-5</v>
      </c>
      <c r="AV518" s="13">
        <f t="shared" si="819"/>
        <v>2.3610873072506783E-5</v>
      </c>
      <c r="AW518" s="13">
        <f t="shared" si="820"/>
        <v>1.2404323140640205E-7</v>
      </c>
      <c r="AX518" s="13">
        <f t="shared" si="821"/>
        <v>3.5578445703294816E-4</v>
      </c>
      <c r="AY518" s="13">
        <f t="shared" si="822"/>
        <v>2.8257912159199264E-4</v>
      </c>
      <c r="AZ518" s="13">
        <f t="shared" si="823"/>
        <v>1.1221816802456235E-4</v>
      </c>
      <c r="BA518" s="13">
        <f t="shared" si="824"/>
        <v>2.9709477859612113E-5</v>
      </c>
      <c r="BB518" s="13">
        <f t="shared" si="825"/>
        <v>5.8991321786075653E-6</v>
      </c>
      <c r="BC518" s="13">
        <f t="shared" si="826"/>
        <v>9.3706824805537267E-7</v>
      </c>
      <c r="BD518" s="13">
        <f t="shared" si="827"/>
        <v>5.2913230372817109E-5</v>
      </c>
      <c r="BE518" s="13">
        <f t="shared" si="828"/>
        <v>5.7737036846105465E-5</v>
      </c>
      <c r="BF518" s="13">
        <f t="shared" si="829"/>
        <v>3.150030153404769E-5</v>
      </c>
      <c r="BG518" s="13">
        <f t="shared" si="830"/>
        <v>1.1457336583687864E-5</v>
      </c>
      <c r="BH518" s="13">
        <f t="shared" si="831"/>
        <v>3.125459643220225E-6</v>
      </c>
      <c r="BI518" s="13">
        <f t="shared" si="832"/>
        <v>6.8207810148868208E-7</v>
      </c>
      <c r="BJ518" s="14">
        <f t="shared" si="833"/>
        <v>0.4218118346249049</v>
      </c>
      <c r="BK518" s="14">
        <f t="shared" si="834"/>
        <v>0.31497415819436647</v>
      </c>
      <c r="BL518" s="14">
        <f t="shared" si="835"/>
        <v>0.25066171149874517</v>
      </c>
      <c r="BM518" s="14">
        <f t="shared" si="836"/>
        <v>0.2921799720232261</v>
      </c>
      <c r="BN518" s="14">
        <f t="shared" si="837"/>
        <v>0.70765847532984683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1.3030999999999999</v>
      </c>
      <c r="F519" s="10">
        <f>VLOOKUP(B519,home!$B$2:$E$405,3,FALSE)</f>
        <v>1.7746</v>
      </c>
      <c r="G519" s="10">
        <f>VLOOKUP(C519,away!$B$2:$E$405,4,FALSE)</f>
        <v>1.4897</v>
      </c>
      <c r="H519" s="10">
        <f>VLOOKUP(A519,away!$A$2:$E$405,3,FALSE)</f>
        <v>1.1313</v>
      </c>
      <c r="I519" s="10">
        <f>VLOOKUP(C519,away!$B$2:$E$405,3,FALSE)</f>
        <v>0.77990000000000004</v>
      </c>
      <c r="J519" s="10">
        <f>VLOOKUP(B519,home!$B$2:$E$405,4,FALSE)</f>
        <v>0.55249999999999999</v>
      </c>
      <c r="K519" s="12">
        <f t="shared" si="782"/>
        <v>3.4449033330219998</v>
      </c>
      <c r="L519" s="12">
        <f t="shared" si="783"/>
        <v>0.48747123067499998</v>
      </c>
      <c r="M519" s="13">
        <f t="shared" si="784"/>
        <v>1.9597082738477812E-2</v>
      </c>
      <c r="N519" s="13">
        <f t="shared" si="785"/>
        <v>6.7510055643290115E-2</v>
      </c>
      <c r="O519" s="13">
        <f t="shared" si="786"/>
        <v>9.5530140401655778E-3</v>
      </c>
      <c r="P519" s="13">
        <f t="shared" si="787"/>
        <v>3.290920990737236E-2</v>
      </c>
      <c r="Q519" s="13">
        <f t="shared" si="788"/>
        <v>0.11628280784903543</v>
      </c>
      <c r="R519" s="13">
        <f t="shared" si="789"/>
        <v>2.3284097554075339E-3</v>
      </c>
      <c r="S519" s="13">
        <f t="shared" si="790"/>
        <v>1.381603720283647E-2</v>
      </c>
      <c r="T519" s="13">
        <f t="shared" si="791"/>
        <v>5.6684523448513845E-2</v>
      </c>
      <c r="U519" s="13">
        <f t="shared" si="792"/>
        <v>8.0211465270443524E-3</v>
      </c>
      <c r="V519" s="13">
        <f t="shared" si="793"/>
        <v>2.5779056248310403E-3</v>
      </c>
      <c r="W519" s="13">
        <f t="shared" si="794"/>
        <v>0.13352767744409963</v>
      </c>
      <c r="X519" s="13">
        <f t="shared" si="795"/>
        <v>6.5090901252849678E-2</v>
      </c>
      <c r="Y519" s="13">
        <f t="shared" si="796"/>
        <v>1.5864970869735765E-2</v>
      </c>
      <c r="Z519" s="13">
        <f t="shared" si="797"/>
        <v>3.783442563280622E-4</v>
      </c>
      <c r="AA519" s="13">
        <f t="shared" si="798"/>
        <v>1.3033593896542716E-3</v>
      </c>
      <c r="AB519" s="13">
        <f t="shared" si="799"/>
        <v>2.2449735527727602E-3</v>
      </c>
      <c r="AC519" s="13">
        <f t="shared" si="800"/>
        <v>2.705659002321428E-4</v>
      </c>
      <c r="AD519" s="13">
        <f t="shared" si="801"/>
        <v>0.11499748526946632</v>
      </c>
      <c r="AE519" s="13">
        <f t="shared" si="802"/>
        <v>5.6057965668836932E-2</v>
      </c>
      <c r="AF519" s="13">
        <f t="shared" si="803"/>
        <v>1.3663322756862417E-2</v>
      </c>
      <c r="AG519" s="13">
        <f t="shared" si="804"/>
        <v>2.2201589197991529E-3</v>
      </c>
      <c r="AH519" s="13">
        <f t="shared" si="805"/>
        <v>4.610798506276451E-5</v>
      </c>
      <c r="AI519" s="13">
        <f t="shared" si="806"/>
        <v>1.5883755142164605E-4</v>
      </c>
      <c r="AJ519" s="13">
        <f t="shared" si="807"/>
        <v>2.7359000515074099E-4</v>
      </c>
      <c r="AK519" s="13">
        <f t="shared" si="808"/>
        <v>3.1416370687509785E-4</v>
      </c>
      <c r="AL519" s="13">
        <f t="shared" si="809"/>
        <v>1.8174358139610273E-5</v>
      </c>
      <c r="AM519" s="13">
        <f t="shared" si="810"/>
        <v>7.9231044058786559E-2</v>
      </c>
      <c r="AN519" s="13">
        <f t="shared" si="811"/>
        <v>3.8622854555001834E-2</v>
      </c>
      <c r="AO519" s="13">
        <f t="shared" si="812"/>
        <v>9.4137652210541361E-3</v>
      </c>
      <c r="AP519" s="13">
        <f t="shared" si="813"/>
        <v>1.529646572530925E-3</v>
      </c>
      <c r="AQ519" s="13">
        <f t="shared" si="814"/>
        <v>1.864146743023613E-4</v>
      </c>
      <c r="AR519" s="13">
        <f t="shared" si="815"/>
        <v>4.4952632444980673E-6</v>
      </c>
      <c r="AS519" s="13">
        <f t="shared" si="816"/>
        <v>1.5485747333782679E-5</v>
      </c>
      <c r="AT519" s="13">
        <f t="shared" si="817"/>
        <v>2.6673451302242261E-5</v>
      </c>
      <c r="AU519" s="13">
        <f t="shared" si="818"/>
        <v>3.0629153764764784E-5</v>
      </c>
      <c r="AV519" s="13">
        <f t="shared" si="819"/>
        <v>2.6378618472970385E-5</v>
      </c>
      <c r="AW519" s="13">
        <f t="shared" si="820"/>
        <v>8.4777891424207229E-7</v>
      </c>
      <c r="AX519" s="13">
        <f t="shared" si="821"/>
        <v>4.5490547959487773E-2</v>
      </c>
      <c r="AY519" s="13">
        <f t="shared" si="822"/>
        <v>2.2175333397891614E-2</v>
      </c>
      <c r="AZ519" s="13">
        <f t="shared" si="823"/>
        <v>5.4049185310493268E-3</v>
      </c>
      <c r="BA519" s="13">
        <f t="shared" si="824"/>
        <v>8.7824742934290983E-4</v>
      </c>
      <c r="BB519" s="13">
        <f t="shared" si="825"/>
        <v>1.0703008880473579E-4</v>
      </c>
      <c r="BC519" s="13">
        <f t="shared" si="826"/>
        <v>1.0434817821779819E-5</v>
      </c>
      <c r="BD519" s="13">
        <f t="shared" si="827"/>
        <v>3.6521858433392785E-7</v>
      </c>
      <c r="BE519" s="13">
        <f t="shared" si="828"/>
        <v>1.2581427184535243E-6</v>
      </c>
      <c r="BF519" s="13">
        <f t="shared" si="829"/>
        <v>2.1670900221089534E-6</v>
      </c>
      <c r="BG519" s="13">
        <f t="shared" si="830"/>
        <v>2.4884718800406174E-6</v>
      </c>
      <c r="BH519" s="13">
        <f t="shared" si="831"/>
        <v>2.1431362684208612E-6</v>
      </c>
      <c r="BI519" s="13">
        <f t="shared" si="832"/>
        <v>1.4765794548406711E-6</v>
      </c>
      <c r="BJ519" s="14">
        <f t="shared" si="833"/>
        <v>0.84495010642856316</v>
      </c>
      <c r="BK519" s="14">
        <f t="shared" si="834"/>
        <v>9.1364309129781052E-2</v>
      </c>
      <c r="BL519" s="14">
        <f t="shared" si="835"/>
        <v>2.4357163386601204E-2</v>
      </c>
      <c r="BM519" s="14">
        <f t="shared" si="836"/>
        <v>0.69069485764854754</v>
      </c>
      <c r="BN519" s="14">
        <f t="shared" si="837"/>
        <v>0.24818057993374881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1.3030999999999999</v>
      </c>
      <c r="F520" s="10">
        <f>VLOOKUP(B520,home!$B$2:$E$405,3,FALSE)</f>
        <v>1.0072000000000001</v>
      </c>
      <c r="G520" s="10">
        <f>VLOOKUP(C520,away!$B$2:$E$405,4,FALSE)</f>
        <v>1.9664999999999999</v>
      </c>
      <c r="H520" s="10">
        <f>VLOOKUP(A520,away!$A$2:$E$405,3,FALSE)</f>
        <v>1.1313</v>
      </c>
      <c r="I520" s="10">
        <f>VLOOKUP(C520,away!$B$2:$E$405,3,FALSE)</f>
        <v>0.49719999999999998</v>
      </c>
      <c r="J520" s="10">
        <f>VLOOKUP(B520,home!$B$2:$E$405,4,FALSE)</f>
        <v>1.2154</v>
      </c>
      <c r="K520" s="12">
        <f t="shared" si="782"/>
        <v>2.5809964822799998</v>
      </c>
      <c r="L520" s="12">
        <f t="shared" si="783"/>
        <v>0.68364106034399996</v>
      </c>
      <c r="M520" s="13">
        <f t="shared" si="784"/>
        <v>3.8210782353912634E-2</v>
      </c>
      <c r="N520" s="13">
        <f t="shared" si="785"/>
        <v>9.862189484061519E-2</v>
      </c>
      <c r="O520" s="13">
        <f t="shared" si="786"/>
        <v>2.6122459765002631E-2</v>
      </c>
      <c r="P520" s="13">
        <f t="shared" si="787"/>
        <v>6.7421976761972618E-2</v>
      </c>
      <c r="Q520" s="13">
        <f t="shared" si="788"/>
        <v>0.12727138182970796</v>
      </c>
      <c r="R520" s="13">
        <f t="shared" si="789"/>
        <v>8.9291930462699377E-3</v>
      </c>
      <c r="S520" s="13">
        <f t="shared" si="790"/>
        <v>2.9741101009061868E-2</v>
      </c>
      <c r="T520" s="13">
        <f t="shared" si="791"/>
        <v>8.7007942425507634E-2</v>
      </c>
      <c r="U520" s="13">
        <f t="shared" si="792"/>
        <v>2.3046215842021742E-2</v>
      </c>
      <c r="V520" s="13">
        <f t="shared" si="793"/>
        <v>5.8308260350181419E-3</v>
      </c>
      <c r="W520" s="13">
        <f t="shared" si="794"/>
        <v>0.10949566293246364</v>
      </c>
      <c r="X520" s="13">
        <f t="shared" si="795"/>
        <v>7.4855731110218648E-2</v>
      </c>
      <c r="Y520" s="13">
        <f t="shared" si="796"/>
        <v>2.5587225694507609E-2</v>
      </c>
      <c r="Z520" s="13">
        <f t="shared" si="797"/>
        <v>2.0347876673894173E-3</v>
      </c>
      <c r="AA520" s="13">
        <f t="shared" si="798"/>
        <v>5.2517798117188126E-3</v>
      </c>
      <c r="AB520" s="13">
        <f t="shared" si="799"/>
        <v>6.7774126098776892E-3</v>
      </c>
      <c r="AC520" s="13">
        <f t="shared" si="800"/>
        <v>6.4302173564997E-4</v>
      </c>
      <c r="AD520" s="13">
        <f t="shared" si="801"/>
        <v>7.0651980213401328E-2</v>
      </c>
      <c r="AE520" s="13">
        <f t="shared" si="802"/>
        <v>4.8300594668492985E-2</v>
      </c>
      <c r="AF520" s="13">
        <f t="shared" si="803"/>
        <v>1.6510134877207146E-2</v>
      </c>
      <c r="AG520" s="13">
        <f t="shared" si="804"/>
        <v>3.7623353712921176E-3</v>
      </c>
      <c r="AH520" s="13">
        <f t="shared" si="805"/>
        <v>3.4776609962724889E-4</v>
      </c>
      <c r="AI520" s="13">
        <f t="shared" si="806"/>
        <v>8.9758307979416528E-4</v>
      </c>
      <c r="AJ520" s="13">
        <f t="shared" si="807"/>
        <v>1.1583293857513948E-3</v>
      </c>
      <c r="AK520" s="13">
        <f t="shared" si="808"/>
        <v>9.9654802331530096E-4</v>
      </c>
      <c r="AL520" s="13">
        <f t="shared" si="809"/>
        <v>4.5383835501600301E-5</v>
      </c>
      <c r="AM520" s="13">
        <f t="shared" si="810"/>
        <v>3.6470502479380974E-2</v>
      </c>
      <c r="AN520" s="13">
        <f t="shared" si="811"/>
        <v>2.4932732986282485E-2</v>
      </c>
      <c r="AO520" s="13">
        <f t="shared" si="812"/>
        <v>8.5225200080079905E-3</v>
      </c>
      <c r="AP520" s="13">
        <f t="shared" si="813"/>
        <v>1.9421148716925131E-3</v>
      </c>
      <c r="AQ520" s="13">
        <f t="shared" si="814"/>
        <v>3.3192736754843026E-4</v>
      </c>
      <c r="AR520" s="13">
        <f t="shared" si="815"/>
        <v>4.7549437020173916E-5</v>
      </c>
      <c r="AS520" s="13">
        <f t="shared" si="816"/>
        <v>1.2272492968346327E-4</v>
      </c>
      <c r="AT520" s="13">
        <f t="shared" si="817"/>
        <v>1.5837630590053958E-4</v>
      </c>
      <c r="AU520" s="13">
        <f t="shared" si="818"/>
        <v>1.3625622946859792E-4</v>
      </c>
      <c r="AV520" s="13">
        <f t="shared" si="819"/>
        <v>8.7919212236796954E-5</v>
      </c>
      <c r="AW520" s="13">
        <f t="shared" si="820"/>
        <v>2.224406970769866E-6</v>
      </c>
      <c r="AX520" s="13">
        <f t="shared" si="821"/>
        <v>1.5688373101044387E-2</v>
      </c>
      <c r="AY520" s="13">
        <f t="shared" si="822"/>
        <v>1.072521602187027E-2</v>
      </c>
      <c r="AZ520" s="13">
        <f t="shared" si="823"/>
        <v>3.6660990268049245E-3</v>
      </c>
      <c r="BA520" s="13">
        <f t="shared" si="824"/>
        <v>8.3543194200367513E-4</v>
      </c>
      <c r="BB520" s="13">
        <f t="shared" si="825"/>
        <v>1.4278389466915989E-4</v>
      </c>
      <c r="BC520" s="13">
        <f t="shared" si="826"/>
        <v>1.9522586630334096E-5</v>
      </c>
      <c r="BD520" s="13">
        <f t="shared" si="827"/>
        <v>5.4177912572053225E-6</v>
      </c>
      <c r="BE520" s="13">
        <f t="shared" si="828"/>
        <v>1.3983300176574274E-5</v>
      </c>
      <c r="BF520" s="13">
        <f t="shared" si="829"/>
        <v>1.8045424283201757E-5</v>
      </c>
      <c r="BG520" s="13">
        <f t="shared" si="830"/>
        <v>1.5525058865397939E-5</v>
      </c>
      <c r="BH520" s="13">
        <f t="shared" si="831"/>
        <v>1.0017530579695506E-5</v>
      </c>
      <c r="BI520" s="13">
        <f t="shared" si="832"/>
        <v>5.1710422374652819E-6</v>
      </c>
      <c r="BJ520" s="14">
        <f t="shared" si="833"/>
        <v>0.76534210824934934</v>
      </c>
      <c r="BK520" s="14">
        <f t="shared" si="834"/>
        <v>0.1526183077529871</v>
      </c>
      <c r="BL520" s="14">
        <f t="shared" si="835"/>
        <v>7.4148273925088021E-2</v>
      </c>
      <c r="BM520" s="14">
        <f t="shared" si="836"/>
        <v>0.61684279738243331</v>
      </c>
      <c r="BN520" s="14">
        <f t="shared" si="837"/>
        <v>0.36657768859748097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1.3030999999999999</v>
      </c>
      <c r="F521" s="10">
        <f>VLOOKUP(B521,home!$B$2:$E$405,3,FALSE)</f>
        <v>0.71940000000000004</v>
      </c>
      <c r="G521" s="10">
        <f>VLOOKUP(C521,away!$B$2:$E$405,4,FALSE)</f>
        <v>0.8125</v>
      </c>
      <c r="H521" s="10">
        <f>VLOOKUP(A521,away!$A$2:$E$405,3,FALSE)</f>
        <v>1.1313</v>
      </c>
      <c r="I521" s="10">
        <f>VLOOKUP(C521,away!$B$2:$E$405,3,FALSE)</f>
        <v>0.88390000000000002</v>
      </c>
      <c r="J521" s="10">
        <f>VLOOKUP(B521,home!$B$2:$E$405,4,FALSE)</f>
        <v>1.3812</v>
      </c>
      <c r="K521" s="12">
        <f t="shared" si="782"/>
        <v>0.76167823875000007</v>
      </c>
      <c r="L521" s="12">
        <f t="shared" si="783"/>
        <v>1.381139323884</v>
      </c>
      <c r="M521" s="13">
        <f t="shared" si="784"/>
        <v>0.11732380970492068</v>
      </c>
      <c r="N521" s="13">
        <f t="shared" si="785"/>
        <v>8.9362992739484157E-2</v>
      </c>
      <c r="O521" s="13">
        <f t="shared" si="786"/>
        <v>0.16204052721134923</v>
      </c>
      <c r="P521" s="13">
        <f t="shared" si="787"/>
        <v>0.12342274337246197</v>
      </c>
      <c r="Q521" s="13">
        <f t="shared" si="788"/>
        <v>3.4032923459619654E-2</v>
      </c>
      <c r="R521" s="13">
        <f t="shared" si="789"/>
        <v>0.1119002720972449</v>
      </c>
      <c r="S521" s="13">
        <f t="shared" si="790"/>
        <v>3.2459680647724698E-2</v>
      </c>
      <c r="T521" s="13">
        <f t="shared" si="791"/>
        <v>4.7004208896815017E-2</v>
      </c>
      <c r="U521" s="13">
        <f t="shared" si="792"/>
        <v>8.5232002166675286E-2</v>
      </c>
      <c r="V521" s="13">
        <f t="shared" si="793"/>
        <v>3.7941174606248439E-3</v>
      </c>
      <c r="W521" s="13">
        <f t="shared" si="794"/>
        <v>8.6407124000788885E-3</v>
      </c>
      <c r="X521" s="13">
        <f t="shared" si="795"/>
        <v>1.1934027682121052E-2</v>
      </c>
      <c r="Y521" s="13">
        <f t="shared" si="796"/>
        <v>8.2412774620488054E-3</v>
      </c>
      <c r="Z521" s="13">
        <f t="shared" si="797"/>
        <v>5.1516622048941474E-2</v>
      </c>
      <c r="AA521" s="13">
        <f t="shared" si="798"/>
        <v>3.9239089948587165E-2</v>
      </c>
      <c r="AB521" s="13">
        <f t="shared" si="799"/>
        <v>1.4943780461096347E-2</v>
      </c>
      <c r="AC521" s="13">
        <f t="shared" si="800"/>
        <v>2.4945937382906433E-4</v>
      </c>
      <c r="AD521" s="13">
        <f t="shared" si="801"/>
        <v>1.6453606506093433E-3</v>
      </c>
      <c r="AE521" s="13">
        <f t="shared" si="802"/>
        <v>2.272472296527927E-3</v>
      </c>
      <c r="AF521" s="13">
        <f t="shared" si="803"/>
        <v>1.5693004255858511E-3</v>
      </c>
      <c r="AG521" s="13">
        <f t="shared" si="804"/>
        <v>7.2247417625483849E-4</v>
      </c>
      <c r="AH521" s="13">
        <f t="shared" si="805"/>
        <v>1.7787908136365646E-2</v>
      </c>
      <c r="AI521" s="13">
        <f t="shared" si="806"/>
        <v>1.3548662540353784E-2</v>
      </c>
      <c r="AJ521" s="13">
        <f t="shared" si="807"/>
        <v>5.1598607105773839E-3</v>
      </c>
      <c r="AK521" s="13">
        <f t="shared" si="808"/>
        <v>1.3100512060759688E-3</v>
      </c>
      <c r="AL521" s="13">
        <f t="shared" si="809"/>
        <v>1.0497088478594927E-5</v>
      </c>
      <c r="AM521" s="13">
        <f t="shared" si="810"/>
        <v>2.5064708049293589E-4</v>
      </c>
      <c r="AN521" s="13">
        <f t="shared" si="811"/>
        <v>3.4617853928551196E-4</v>
      </c>
      <c r="AO521" s="13">
        <f t="shared" si="812"/>
        <v>2.3906039684597137E-4</v>
      </c>
      <c r="AP521" s="13">
        <f t="shared" si="813"/>
        <v>1.1005857162242853E-4</v>
      </c>
      <c r="AQ521" s="13">
        <f t="shared" si="814"/>
        <v>3.8001555299559926E-5</v>
      </c>
      <c r="AR521" s="13">
        <f t="shared" si="815"/>
        <v>4.9135158833541505E-3</v>
      </c>
      <c r="AS521" s="13">
        <f t="shared" si="816"/>
        <v>3.7425181241033407E-3</v>
      </c>
      <c r="AT521" s="13">
        <f t="shared" si="817"/>
        <v>1.4252973066284928E-3</v>
      </c>
      <c r="AU521" s="13">
        <f t="shared" si="818"/>
        <v>3.618726474026365E-4</v>
      </c>
      <c r="AV521" s="13">
        <f t="shared" si="819"/>
        <v>6.8907630181359986E-5</v>
      </c>
      <c r="AW521" s="13">
        <f t="shared" si="820"/>
        <v>3.0674351909522388E-7</v>
      </c>
      <c r="AX521" s="13">
        <f t="shared" si="821"/>
        <v>3.1818737802948137E-5</v>
      </c>
      <c r="AY521" s="13">
        <f t="shared" si="822"/>
        <v>4.394611001600606E-5</v>
      </c>
      <c r="AZ521" s="13">
        <f t="shared" si="823"/>
        <v>3.0347850337419245E-5</v>
      </c>
      <c r="BA521" s="13">
        <f t="shared" si="824"/>
        <v>1.3971536498785344E-5</v>
      </c>
      <c r="BB521" s="13">
        <f t="shared" si="825"/>
        <v>4.8241596183882538E-6</v>
      </c>
      <c r="BC521" s="13">
        <f t="shared" si="826"/>
        <v>1.3325673107298497E-6</v>
      </c>
      <c r="BD521" s="13">
        <f t="shared" si="827"/>
        <v>1.13104166750484E-3</v>
      </c>
      <c r="BE521" s="13">
        <f t="shared" si="828"/>
        <v>8.6148982525794987E-4</v>
      </c>
      <c r="BF521" s="13">
        <f t="shared" si="829"/>
        <v>3.2808902640176017E-4</v>
      </c>
      <c r="BG521" s="13">
        <f t="shared" si="830"/>
        <v>8.3299423927631676E-5</v>
      </c>
      <c r="BH521" s="13">
        <f t="shared" si="831"/>
        <v>1.5861839626522025E-5</v>
      </c>
      <c r="BI521" s="13">
        <f t="shared" si="832"/>
        <v>2.416323614012852E-6</v>
      </c>
      <c r="BJ521" s="14">
        <f t="shared" si="833"/>
        <v>0.20653593729427625</v>
      </c>
      <c r="BK521" s="14">
        <f t="shared" si="834"/>
        <v>0.2773042537580559</v>
      </c>
      <c r="BL521" s="14">
        <f t="shared" si="835"/>
        <v>0.46409646417632849</v>
      </c>
      <c r="BM521" s="14">
        <f t="shared" si="836"/>
        <v>0.36132636932602452</v>
      </c>
      <c r="BN521" s="14">
        <f t="shared" si="837"/>
        <v>0.63808326858508058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1.3030999999999999</v>
      </c>
      <c r="F522" s="10">
        <f>VLOOKUP(B522,home!$B$2:$E$405,3,FALSE)</f>
        <v>0.86329999999999996</v>
      </c>
      <c r="G522" s="10">
        <f>VLOOKUP(C522,away!$B$2:$E$405,4,FALSE)</f>
        <v>0.86329999999999996</v>
      </c>
      <c r="H522" s="10">
        <f>VLOOKUP(A522,away!$A$2:$E$405,3,FALSE)</f>
        <v>1.1313</v>
      </c>
      <c r="I522" s="10">
        <f>VLOOKUP(C522,away!$B$2:$E$405,3,FALSE)</f>
        <v>0.71819999999999995</v>
      </c>
      <c r="J522" s="10">
        <f>VLOOKUP(B522,home!$B$2:$E$405,4,FALSE)</f>
        <v>1.4363999999999999</v>
      </c>
      <c r="K522" s="12">
        <f t="shared" si="782"/>
        <v>0.97118334635899983</v>
      </c>
      <c r="L522" s="12">
        <f t="shared" si="783"/>
        <v>1.1670745116239998</v>
      </c>
      <c r="M522" s="13">
        <f t="shared" si="784"/>
        <v>0.11785999311572337</v>
      </c>
      <c r="N522" s="13">
        <f t="shared" si="785"/>
        <v>0.11446366251597691</v>
      </c>
      <c r="O522" s="13">
        <f t="shared" si="786"/>
        <v>0.13755139390554083</v>
      </c>
      <c r="P522" s="13">
        <f t="shared" si="787"/>
        <v>0.13358762302952809</v>
      </c>
      <c r="Q522" s="13">
        <f t="shared" si="788"/>
        <v>5.5582601399386818E-2</v>
      </c>
      <c r="R522" s="13">
        <f t="shared" si="789"/>
        <v>8.026636293275477E-2</v>
      </c>
      <c r="S522" s="13">
        <f t="shared" si="790"/>
        <v>3.7853500061630678E-2</v>
      </c>
      <c r="T522" s="13">
        <f t="shared" si="791"/>
        <v>6.4869037382980818E-2</v>
      </c>
      <c r="U522" s="13">
        <f t="shared" si="792"/>
        <v>7.7953354953098769E-2</v>
      </c>
      <c r="V522" s="13">
        <f t="shared" si="793"/>
        <v>4.7671996831927027E-3</v>
      </c>
      <c r="W522" s="13">
        <f t="shared" si="794"/>
        <v>1.7993632275464976E-2</v>
      </c>
      <c r="X522" s="13">
        <f t="shared" si="795"/>
        <v>2.099990960023013E-2</v>
      </c>
      <c r="Y522" s="13">
        <f t="shared" si="796"/>
        <v>1.2254229620418366E-2</v>
      </c>
      <c r="Z522" s="13">
        <f t="shared" si="797"/>
        <v>3.122560877319315E-2</v>
      </c>
      <c r="AA522" s="13">
        <f t="shared" si="798"/>
        <v>3.0325791220446666E-2</v>
      </c>
      <c r="AB522" s="13">
        <f t="shared" si="799"/>
        <v>1.4725951699228882E-2</v>
      </c>
      <c r="AC522" s="13">
        <f t="shared" si="800"/>
        <v>3.3770941762631179E-4</v>
      </c>
      <c r="AD522" s="13">
        <f t="shared" si="801"/>
        <v>4.3687790016098439E-3</v>
      </c>
      <c r="AE522" s="13">
        <f t="shared" si="802"/>
        <v>5.0986906196969946E-3</v>
      </c>
      <c r="AF522" s="13">
        <f t="shared" si="803"/>
        <v>2.9752759324523704E-3</v>
      </c>
      <c r="AG522" s="13">
        <f t="shared" si="804"/>
        <v>1.1574562352711631E-3</v>
      </c>
      <c r="AH522" s="13">
        <f t="shared" si="805"/>
        <v>9.1106530272841279E-3</v>
      </c>
      <c r="AI522" s="13">
        <f t="shared" si="806"/>
        <v>8.8481144945535516E-3</v>
      </c>
      <c r="AJ522" s="13">
        <f t="shared" si="807"/>
        <v>4.2965707218940432E-3</v>
      </c>
      <c r="AK522" s="13">
        <f t="shared" si="808"/>
        <v>1.3909193105190538E-3</v>
      </c>
      <c r="AL522" s="13">
        <f t="shared" si="809"/>
        <v>1.5310979470731607E-5</v>
      </c>
      <c r="AM522" s="13">
        <f t="shared" si="810"/>
        <v>8.48577082057276E-4</v>
      </c>
      <c r="AN522" s="13">
        <f t="shared" si="811"/>
        <v>9.9035268361731435E-4</v>
      </c>
      <c r="AO522" s="13">
        <f t="shared" si="812"/>
        <v>5.7790768728409748E-4</v>
      </c>
      <c r="AP522" s="13">
        <f t="shared" si="813"/>
        <v>2.2482044396694766E-4</v>
      </c>
      <c r="AQ522" s="13">
        <f t="shared" si="814"/>
        <v>6.5595552461454118E-5</v>
      </c>
      <c r="AR522" s="13">
        <f t="shared" si="815"/>
        <v>2.1265621864786678E-3</v>
      </c>
      <c r="AS522" s="13">
        <f t="shared" si="816"/>
        <v>2.0652817805048638E-3</v>
      </c>
      <c r="AT522" s="13">
        <f t="shared" si="817"/>
        <v>1.0028836353824934E-3</v>
      </c>
      <c r="AU522" s="13">
        <f t="shared" si="818"/>
        <v>3.2466129500648307E-4</v>
      </c>
      <c r="AV522" s="13">
        <f t="shared" si="819"/>
        <v>7.8826410729410641E-5</v>
      </c>
      <c r="AW522" s="13">
        <f t="shared" si="820"/>
        <v>4.8205909865272049E-7</v>
      </c>
      <c r="AX522" s="13">
        <f t="shared" si="821"/>
        <v>1.373539883659901E-4</v>
      </c>
      <c r="AY522" s="13">
        <f t="shared" si="822"/>
        <v>1.6030233889184647E-4</v>
      </c>
      <c r="AZ522" s="13">
        <f t="shared" si="823"/>
        <v>9.3542386937193339E-5</v>
      </c>
      <c r="BA522" s="13">
        <f t="shared" si="824"/>
        <v>3.6390311850289355E-5</v>
      </c>
      <c r="BB522" s="13">
        <f t="shared" si="825"/>
        <v>1.0617551357630386E-5</v>
      </c>
      <c r="BC522" s="13">
        <f t="shared" si="826"/>
        <v>2.4782947130698436E-6</v>
      </c>
      <c r="BD522" s="13">
        <f t="shared" si="827"/>
        <v>4.1364275420377526E-4</v>
      </c>
      <c r="BE522" s="13">
        <f t="shared" si="828"/>
        <v>4.0172295422477567E-4</v>
      </c>
      <c r="BF522" s="13">
        <f t="shared" si="829"/>
        <v>1.9507332149662043E-4</v>
      </c>
      <c r="BG522" s="13">
        <f t="shared" si="830"/>
        <v>6.3150653718817634E-5</v>
      </c>
      <c r="BH522" s="13">
        <f t="shared" si="831"/>
        <v>1.5332715800849927E-5</v>
      </c>
      <c r="BI522" s="13">
        <f t="shared" si="832"/>
        <v>2.9781756480481901E-6</v>
      </c>
      <c r="BJ522" s="14">
        <f t="shared" si="833"/>
        <v>0.30291121290499146</v>
      </c>
      <c r="BK522" s="14">
        <f t="shared" si="834"/>
        <v>0.29458163862606374</v>
      </c>
      <c r="BL522" s="14">
        <f t="shared" si="835"/>
        <v>0.37115922814851537</v>
      </c>
      <c r="BM522" s="14">
        <f t="shared" si="836"/>
        <v>0.36040623127405963</v>
      </c>
      <c r="BN522" s="14">
        <f t="shared" si="837"/>
        <v>0.63931163689891091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1.3030999999999999</v>
      </c>
      <c r="F523" s="10">
        <f>VLOOKUP(B523,home!$B$2:$E$405,3,FALSE)</f>
        <v>0.67710000000000004</v>
      </c>
      <c r="G523" s="10">
        <f>VLOOKUP(C523,away!$B$2:$E$405,4,FALSE)</f>
        <v>0.95930000000000004</v>
      </c>
      <c r="H523" s="10">
        <f>VLOOKUP(A523,away!$A$2:$E$405,3,FALSE)</f>
        <v>1.1313</v>
      </c>
      <c r="I523" s="10">
        <f>VLOOKUP(C523,away!$B$2:$E$405,3,FALSE)</f>
        <v>0.99439999999999995</v>
      </c>
      <c r="J523" s="10">
        <f>VLOOKUP(B523,home!$B$2:$E$405,4,FALSE)</f>
        <v>0.93589999999999995</v>
      </c>
      <c r="K523" s="12">
        <f t="shared" si="782"/>
        <v>0.84641821929299998</v>
      </c>
      <c r="L523" s="12">
        <f t="shared" si="783"/>
        <v>1.0528544814479999</v>
      </c>
      <c r="M523" s="13">
        <f t="shared" si="784"/>
        <v>0.14967743993638072</v>
      </c>
      <c r="N523" s="13">
        <f t="shared" si="785"/>
        <v>0.12668971217928635</v>
      </c>
      <c r="O523" s="13">
        <f t="shared" si="786"/>
        <v>0.15758856340868227</v>
      </c>
      <c r="P523" s="13">
        <f t="shared" si="787"/>
        <v>0.13338583122131886</v>
      </c>
      <c r="Q523" s="13">
        <f t="shared" si="788"/>
        <v>5.3616240292767112E-2</v>
      </c>
      <c r="R523" s="13">
        <f t="shared" si="789"/>
        <v>8.2958912604891716E-2</v>
      </c>
      <c r="S523" s="13">
        <f t="shared" si="790"/>
        <v>2.9716869787064143E-2</v>
      </c>
      <c r="T523" s="13">
        <f t="shared" si="791"/>
        <v>5.6450098870632674E-2</v>
      </c>
      <c r="U523" s="13">
        <f t="shared" si="792"/>
        <v>7.0217935081516053E-2</v>
      </c>
      <c r="V523" s="13">
        <f t="shared" si="793"/>
        <v>2.9424826105524252E-3</v>
      </c>
      <c r="W523" s="13">
        <f t="shared" si="794"/>
        <v>1.512725421126318E-2</v>
      </c>
      <c r="X523" s="13">
        <f t="shared" si="795"/>
        <v>1.5926797388331568E-2</v>
      </c>
      <c r="Y523" s="13">
        <f t="shared" si="796"/>
        <v>8.3843000027095955E-3</v>
      </c>
      <c r="Z523" s="13">
        <f t="shared" si="797"/>
        <v>2.9114554304037733E-2</v>
      </c>
      <c r="AA523" s="13">
        <f t="shared" si="798"/>
        <v>2.4643089209532967E-2</v>
      </c>
      <c r="AB523" s="13">
        <f t="shared" si="799"/>
        <v>1.0429179843305717E-2</v>
      </c>
      <c r="AC523" s="13">
        <f t="shared" si="800"/>
        <v>1.6388804528158786E-4</v>
      </c>
      <c r="AD523" s="13">
        <f t="shared" si="801"/>
        <v>3.2009958930724787E-3</v>
      </c>
      <c r="AE523" s="13">
        <f t="shared" si="802"/>
        <v>3.3701828711180017E-3</v>
      </c>
      <c r="AF523" s="13">
        <f t="shared" si="803"/>
        <v>1.7741560695779376E-3</v>
      </c>
      <c r="AG523" s="13">
        <f t="shared" si="804"/>
        <v>6.2264272288110032E-4</v>
      </c>
      <c r="AH523" s="13">
        <f t="shared" si="805"/>
        <v>7.6633472435918186E-3</v>
      </c>
      <c r="AI523" s="13">
        <f t="shared" si="806"/>
        <v>6.486396727744907E-3</v>
      </c>
      <c r="AJ523" s="13">
        <f t="shared" si="807"/>
        <v>2.7451021839628928E-3</v>
      </c>
      <c r="AK523" s="13">
        <f t="shared" si="808"/>
        <v>7.7450150077573244E-4</v>
      </c>
      <c r="AL523" s="13">
        <f t="shared" si="809"/>
        <v>5.8419874515259834E-6</v>
      </c>
      <c r="AM523" s="13">
        <f t="shared" si="810"/>
        <v>5.4187624875572278E-4</v>
      </c>
      <c r="AN523" s="13">
        <f t="shared" si="811"/>
        <v>5.705168368926939E-4</v>
      </c>
      <c r="AO523" s="13">
        <f t="shared" si="812"/>
        <v>3.0033560423200519E-4</v>
      </c>
      <c r="AP523" s="13">
        <f t="shared" si="813"/>
        <v>1.0540322895135318E-4</v>
      </c>
      <c r="AQ523" s="13">
        <f t="shared" si="814"/>
        <v>2.7743565490130435E-5</v>
      </c>
      <c r="AR523" s="13">
        <f t="shared" si="815"/>
        <v>1.6136778976615653E-3</v>
      </c>
      <c r="AS523" s="13">
        <f t="shared" si="816"/>
        <v>1.365846372651174E-3</v>
      </c>
      <c r="AT523" s="13">
        <f t="shared" si="817"/>
        <v>5.7803862728360495E-4</v>
      </c>
      <c r="AU523" s="13">
        <f t="shared" si="818"/>
        <v>1.6308747519598637E-4</v>
      </c>
      <c r="AV523" s="13">
        <f t="shared" si="819"/>
        <v>3.4510052586094516E-5</v>
      </c>
      <c r="AW523" s="13">
        <f t="shared" si="820"/>
        <v>1.4461437737516613E-7</v>
      </c>
      <c r="AX523" s="13">
        <f t="shared" si="821"/>
        <v>7.6442321591498234E-5</v>
      </c>
      <c r="AY523" s="13">
        <f t="shared" si="822"/>
        <v>8.0482640859898128E-5</v>
      </c>
      <c r="AZ523" s="13">
        <f t="shared" si="823"/>
        <v>4.236825455405682E-5</v>
      </c>
      <c r="BA523" s="13">
        <f t="shared" si="824"/>
        <v>1.4869202226122784E-5</v>
      </c>
      <c r="BB523" s="13">
        <f t="shared" si="825"/>
        <v>3.9137765498324869E-6</v>
      </c>
      <c r="BC523" s="13">
        <f t="shared" si="826"/>
        <v>8.2412743597544533E-7</v>
      </c>
      <c r="BD523" s="13">
        <f t="shared" si="827"/>
        <v>2.8316133436109424E-4</v>
      </c>
      <c r="BE523" s="13">
        <f t="shared" si="828"/>
        <v>2.3967291240254714E-4</v>
      </c>
      <c r="BF523" s="13">
        <f t="shared" si="829"/>
        <v>1.0143175986426556E-4</v>
      </c>
      <c r="BG523" s="13">
        <f t="shared" si="830"/>
        <v>2.8617896521355615E-5</v>
      </c>
      <c r="BH523" s="13">
        <f t="shared" si="831"/>
        <v>6.0556772533792885E-6</v>
      </c>
      <c r="BI523" s="13">
        <f t="shared" si="832"/>
        <v>1.0251271114836847E-6</v>
      </c>
      <c r="BJ523" s="14">
        <f t="shared" si="833"/>
        <v>0.28692715630917931</v>
      </c>
      <c r="BK523" s="14">
        <f t="shared" si="834"/>
        <v>0.31597283622890915</v>
      </c>
      <c r="BL523" s="14">
        <f t="shared" si="835"/>
        <v>0.36792215293689667</v>
      </c>
      <c r="BM523" s="14">
        <f t="shared" si="836"/>
        <v>0.2959396621092133</v>
      </c>
      <c r="BN523" s="14">
        <f t="shared" si="837"/>
        <v>0.70391669964332704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1.3030999999999999</v>
      </c>
      <c r="F524" s="10">
        <f>VLOOKUP(B524,home!$B$2:$E$405,3,FALSE)</f>
        <v>0.76739999999999997</v>
      </c>
      <c r="G524" s="10">
        <f>VLOOKUP(C524,away!$B$2:$E$405,4,FALSE)</f>
        <v>0.43169999999999997</v>
      </c>
      <c r="H524" s="10">
        <f>VLOOKUP(A524,away!$A$2:$E$405,3,FALSE)</f>
        <v>1.1313</v>
      </c>
      <c r="I524" s="10">
        <f>VLOOKUP(C524,away!$B$2:$E$405,3,FALSE)</f>
        <v>1.9888999999999999</v>
      </c>
      <c r="J524" s="10">
        <f>VLOOKUP(B524,home!$B$2:$E$405,4,FALSE)</f>
        <v>0.88390000000000002</v>
      </c>
      <c r="K524" s="12">
        <f t="shared" si="782"/>
        <v>0.4316995423979999</v>
      </c>
      <c r="L524" s="12">
        <f t="shared" si="783"/>
        <v>1.9888126276229998</v>
      </c>
      <c r="M524" s="13">
        <f t="shared" si="784"/>
        <v>8.8876086133590187E-2</v>
      </c>
      <c r="N524" s="13">
        <f t="shared" si="785"/>
        <v>3.8367765713996103E-2</v>
      </c>
      <c r="O524" s="13">
        <f t="shared" si="786"/>
        <v>0.17675788239619353</v>
      </c>
      <c r="P524" s="13">
        <f t="shared" si="787"/>
        <v>7.6306296945676227E-2</v>
      </c>
      <c r="Q524" s="13">
        <f t="shared" si="788"/>
        <v>8.2816734507828935E-3</v>
      </c>
      <c r="R524" s="13">
        <f t="shared" si="789"/>
        <v>0.17576915427072545</v>
      </c>
      <c r="S524" s="13">
        <f t="shared" si="790"/>
        <v>1.6378564827915738E-2</v>
      </c>
      <c r="T524" s="13">
        <f t="shared" si="791"/>
        <v>1.6470696736767161E-2</v>
      </c>
      <c r="U524" s="13">
        <f t="shared" si="792"/>
        <v>7.5879463466355629E-2</v>
      </c>
      <c r="V524" s="13">
        <f t="shared" si="793"/>
        <v>1.5624595817401868E-3</v>
      </c>
      <c r="W524" s="13">
        <f t="shared" si="794"/>
        <v>1.1917315463308802E-3</v>
      </c>
      <c r="X524" s="13">
        <f t="shared" si="795"/>
        <v>2.3701307480795387E-3</v>
      </c>
      <c r="Y524" s="13">
        <f t="shared" si="796"/>
        <v>2.3568729804490673E-3</v>
      </c>
      <c r="Z524" s="13">
        <f t="shared" si="797"/>
        <v>0.11652397118674465</v>
      </c>
      <c r="AA524" s="13">
        <f t="shared" si="798"/>
        <v>5.030334503971539E-2</v>
      </c>
      <c r="AB524" s="13">
        <f t="shared" si="799"/>
        <v>1.0857965517366916E-2</v>
      </c>
      <c r="AC524" s="13">
        <f t="shared" si="800"/>
        <v>8.3842508989619564E-5</v>
      </c>
      <c r="AD524" s="13">
        <f t="shared" si="801"/>
        <v>1.2861749080307543E-4</v>
      </c>
      <c r="AE524" s="13">
        <f t="shared" si="802"/>
        <v>2.5579608984234144E-4</v>
      </c>
      <c r="AF524" s="13">
        <f t="shared" si="803"/>
        <v>2.5436524678751804E-4</v>
      </c>
      <c r="AG524" s="13">
        <f t="shared" si="804"/>
        <v>1.686282716131522E-4</v>
      </c>
      <c r="AH524" s="13">
        <f t="shared" si="805"/>
        <v>5.7936086329244102E-2</v>
      </c>
      <c r="AI524" s="13">
        <f t="shared" si="806"/>
        <v>2.5010981956665693E-2</v>
      </c>
      <c r="AJ524" s="13">
        <f t="shared" si="807"/>
        <v>5.3986147328086058E-3</v>
      </c>
      <c r="AK524" s="13">
        <f t="shared" si="808"/>
        <v>7.7685983657885878E-4</v>
      </c>
      <c r="AL524" s="13">
        <f t="shared" si="809"/>
        <v>2.879384845104902E-6</v>
      </c>
      <c r="AM524" s="13">
        <f t="shared" si="810"/>
        <v>1.1104822384813327E-5</v>
      </c>
      <c r="AN524" s="13">
        <f t="shared" si="811"/>
        <v>2.20854109864273E-5</v>
      </c>
      <c r="AO524" s="13">
        <f t="shared" si="812"/>
        <v>2.1961872128025178E-5</v>
      </c>
      <c r="AP524" s="13">
        <f t="shared" si="813"/>
        <v>1.4559349538152693E-5</v>
      </c>
      <c r="AQ524" s="13">
        <f t="shared" si="814"/>
        <v>7.2389545528637931E-6</v>
      </c>
      <c r="AR524" s="13">
        <f t="shared" si="815"/>
        <v>2.3044804017331371E-2</v>
      </c>
      <c r="AS524" s="13">
        <f t="shared" si="816"/>
        <v>9.9484313489335407E-3</v>
      </c>
      <c r="AT524" s="13">
        <f t="shared" si="817"/>
        <v>2.1473666304562635E-3</v>
      </c>
      <c r="AU524" s="13">
        <f t="shared" si="818"/>
        <v>3.0900573057623471E-4</v>
      </c>
      <c r="AV524" s="13">
        <f t="shared" si="819"/>
        <v>3.3349408122030029E-5</v>
      </c>
      <c r="AW524" s="13">
        <f t="shared" si="820"/>
        <v>6.8670889177720325E-8</v>
      </c>
      <c r="AX524" s="13">
        <f t="shared" si="821"/>
        <v>7.9899112365582975E-7</v>
      </c>
      <c r="AY524" s="13">
        <f t="shared" si="822"/>
        <v>1.5890436360854038E-6</v>
      </c>
      <c r="AZ524" s="13">
        <f t="shared" si="823"/>
        <v>1.5801550246453093E-6</v>
      </c>
      <c r="BA524" s="13">
        <f t="shared" si="824"/>
        <v>1.0475440888721746E-6</v>
      </c>
      <c r="BB524" s="13">
        <f t="shared" si="825"/>
        <v>5.208422279852029E-7</v>
      </c>
      <c r="BC524" s="13">
        <f t="shared" si="826"/>
        <v>2.0717152000325364E-7</v>
      </c>
      <c r="BD524" s="13">
        <f t="shared" si="827"/>
        <v>7.6386328717943141E-3</v>
      </c>
      <c r="BE524" s="13">
        <f t="shared" si="828"/>
        <v>3.2975943152999251E-3</v>
      </c>
      <c r="BF524" s="13">
        <f t="shared" si="829"/>
        <v>7.1178497846461177E-4</v>
      </c>
      <c r="BG524" s="13">
        <f t="shared" si="830"/>
        <v>1.0242574982964772E-4</v>
      </c>
      <c r="BH524" s="13">
        <f t="shared" si="831"/>
        <v>1.1054287332807732E-5</v>
      </c>
      <c r="BI524" s="13">
        <f t="shared" si="832"/>
        <v>9.5442615662182122E-7</v>
      </c>
      <c r="BJ524" s="14">
        <f t="shared" si="833"/>
        <v>6.9928972432663286E-2</v>
      </c>
      <c r="BK524" s="14">
        <f t="shared" si="834"/>
        <v>0.18321171842639319</v>
      </c>
      <c r="BL524" s="14">
        <f t="shared" si="835"/>
        <v>0.62593575730995155</v>
      </c>
      <c r="BM524" s="14">
        <f t="shared" si="836"/>
        <v>0.43124004007204136</v>
      </c>
      <c r="BN524" s="14">
        <f t="shared" si="837"/>
        <v>0.56435885891096449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1.3030999999999999</v>
      </c>
      <c r="F525" s="10">
        <f>VLOOKUP(B525,home!$B$2:$E$405,3,FALSE)</f>
        <v>0.52759999999999996</v>
      </c>
      <c r="G525" s="10">
        <f>VLOOKUP(C525,away!$B$2:$E$405,4,FALSE)</f>
        <v>1.0072000000000001</v>
      </c>
      <c r="H525" s="10">
        <f>VLOOKUP(A525,away!$A$2:$E$405,3,FALSE)</f>
        <v>1.1313</v>
      </c>
      <c r="I525" s="10">
        <f>VLOOKUP(C525,away!$B$2:$E$405,3,FALSE)</f>
        <v>1.0497000000000001</v>
      </c>
      <c r="J525" s="10">
        <f>VLOOKUP(B525,home!$B$2:$E$405,4,FALSE)</f>
        <v>0.71819999999999995</v>
      </c>
      <c r="K525" s="12">
        <f t="shared" si="782"/>
        <v>0.69246567203199993</v>
      </c>
      <c r="L525" s="12">
        <f t="shared" si="783"/>
        <v>0.85288089310199999</v>
      </c>
      <c r="M525" s="13">
        <f t="shared" si="784"/>
        <v>0.21323795757436764</v>
      </c>
      <c r="N525" s="13">
        <f t="shared" si="785"/>
        <v>0.14765996559446556</v>
      </c>
      <c r="O525" s="13">
        <f t="shared" si="786"/>
        <v>0.18186657969927303</v>
      </c>
      <c r="P525" s="13">
        <f t="shared" si="787"/>
        <v>0.12593636333161837</v>
      </c>
      <c r="Q525" s="13">
        <f t="shared" si="788"/>
        <v>5.1124728653796789E-2</v>
      </c>
      <c r="R525" s="13">
        <f t="shared" si="789"/>
        <v>7.7555265459661016E-2</v>
      </c>
      <c r="S525" s="13">
        <f t="shared" si="790"/>
        <v>1.8594212528581081E-2</v>
      </c>
      <c r="T525" s="13">
        <f t="shared" si="791"/>
        <v>4.360330423384761E-2</v>
      </c>
      <c r="U525" s="13">
        <f t="shared" si="792"/>
        <v>5.3704359016144308E-2</v>
      </c>
      <c r="V525" s="13">
        <f t="shared" si="793"/>
        <v>1.2201744168825232E-3</v>
      </c>
      <c r="W525" s="13">
        <f t="shared" si="794"/>
        <v>1.1800706528235012E-2</v>
      </c>
      <c r="X525" s="13">
        <f t="shared" si="795"/>
        <v>1.0064597123035679E-2</v>
      </c>
      <c r="Y525" s="13">
        <f t="shared" si="796"/>
        <v>4.2919512915032439E-3</v>
      </c>
      <c r="Z525" s="13">
        <f t="shared" si="797"/>
        <v>2.2048468023332796E-2</v>
      </c>
      <c r="AA525" s="13">
        <f t="shared" si="798"/>
        <v>1.5267807227053204E-2</v>
      </c>
      <c r="AB525" s="13">
        <f t="shared" si="799"/>
        <v>5.2862161959682111E-3</v>
      </c>
      <c r="AC525" s="13">
        <f t="shared" si="800"/>
        <v>4.5038982048632198E-5</v>
      </c>
      <c r="AD525" s="13">
        <f t="shared" si="801"/>
        <v>2.0428960441316668E-3</v>
      </c>
      <c r="AE525" s="13">
        <f t="shared" si="802"/>
        <v>1.7423470026335585E-3</v>
      </c>
      <c r="AF525" s="13">
        <f t="shared" si="803"/>
        <v>7.4300723384985101E-4</v>
      </c>
      <c r="AG525" s="13">
        <f t="shared" si="804"/>
        <v>2.1123222439570251E-4</v>
      </c>
      <c r="AH525" s="13">
        <f t="shared" si="805"/>
        <v>4.7011792748177395E-3</v>
      </c>
      <c r="AI525" s="13">
        <f t="shared" si="806"/>
        <v>3.2554052658795756E-3</v>
      </c>
      <c r="AJ525" s="13">
        <f t="shared" si="807"/>
        <v>1.1271281975869058E-3</v>
      </c>
      <c r="AK525" s="13">
        <f t="shared" si="808"/>
        <v>2.6016586160274453E-4</v>
      </c>
      <c r="AL525" s="13">
        <f t="shared" si="809"/>
        <v>1.063984230928424E-6</v>
      </c>
      <c r="AM525" s="13">
        <f t="shared" si="810"/>
        <v>2.8292707641822985E-4</v>
      </c>
      <c r="AN525" s="13">
        <f t="shared" si="811"/>
        <v>2.4130309761831762E-4</v>
      </c>
      <c r="AO525" s="13">
        <f t="shared" si="812"/>
        <v>1.029014007024949E-4</v>
      </c>
      <c r="AP525" s="13">
        <f t="shared" si="813"/>
        <v>2.9254212844196879E-5</v>
      </c>
      <c r="AQ525" s="13">
        <f t="shared" si="814"/>
        <v>6.2375897943886571E-6</v>
      </c>
      <c r="AR525" s="13">
        <f t="shared" si="815"/>
        <v>8.0190919570783357E-4</v>
      </c>
      <c r="AS525" s="13">
        <f t="shared" si="816"/>
        <v>5.5529459011446544E-4</v>
      </c>
      <c r="AT525" s="13">
        <f t="shared" si="817"/>
        <v>1.9226122075967364E-4</v>
      </c>
      <c r="AU525" s="13">
        <f t="shared" si="818"/>
        <v>4.4378098479680039E-5</v>
      </c>
      <c r="AV525" s="13">
        <f t="shared" si="819"/>
        <v>7.6825774468084773E-6</v>
      </c>
      <c r="AW525" s="13">
        <f t="shared" si="820"/>
        <v>1.7454978754138678E-8</v>
      </c>
      <c r="AX525" s="13">
        <f t="shared" si="821"/>
        <v>3.2652881351333059E-5</v>
      </c>
      <c r="AY525" s="13">
        <f t="shared" si="822"/>
        <v>2.7849018609278578E-5</v>
      </c>
      <c r="AZ525" s="13">
        <f t="shared" si="823"/>
        <v>1.1875947931747864E-5</v>
      </c>
      <c r="BA525" s="13">
        <f t="shared" si="824"/>
        <v>3.3762563594873234E-6</v>
      </c>
      <c r="BB525" s="13">
        <f t="shared" si="825"/>
        <v>7.1988613480521374E-7</v>
      </c>
      <c r="BC525" s="13">
        <f t="shared" si="826"/>
        <v>1.2279542591688353E-7</v>
      </c>
      <c r="BD525" s="13">
        <f t="shared" si="827"/>
        <v>1.1398883850366722E-4</v>
      </c>
      <c r="BE525" s="13">
        <f t="shared" si="828"/>
        <v>7.8933357658589023E-5</v>
      </c>
      <c r="BF525" s="13">
        <f t="shared" si="829"/>
        <v>2.7329320278398528E-5</v>
      </c>
      <c r="BG525" s="13">
        <f t="shared" si="830"/>
        <v>6.3082053775863343E-6</v>
      </c>
      <c r="BH525" s="13">
        <f t="shared" si="831"/>
        <v>1.0920539190265491E-6</v>
      </c>
      <c r="BI525" s="13">
        <f t="shared" si="832"/>
        <v>1.5124197018677976E-7</v>
      </c>
      <c r="BJ525" s="14">
        <f t="shared" si="833"/>
        <v>0.274023956093085</v>
      </c>
      <c r="BK525" s="14">
        <f t="shared" si="834"/>
        <v>0.35906265983633845</v>
      </c>
      <c r="BL525" s="14">
        <f t="shared" si="835"/>
        <v>0.34485343489820253</v>
      </c>
      <c r="BM525" s="14">
        <f t="shared" si="836"/>
        <v>0.20257982697414589</v>
      </c>
      <c r="BN525" s="14">
        <f t="shared" si="837"/>
        <v>0.79738086031318245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1.3030999999999999</v>
      </c>
      <c r="F526" s="10">
        <f>VLOOKUP(B526,home!$B$2:$E$405,3,FALSE)</f>
        <v>0.71940000000000004</v>
      </c>
      <c r="G526" s="10">
        <f>VLOOKUP(C526,away!$B$2:$E$405,4,FALSE)</f>
        <v>0.9113</v>
      </c>
      <c r="H526" s="10">
        <f>VLOOKUP(A526,away!$A$2:$E$405,3,FALSE)</f>
        <v>1.1313</v>
      </c>
      <c r="I526" s="10">
        <f>VLOOKUP(C526,away!$B$2:$E$405,3,FALSE)</f>
        <v>0.88390000000000002</v>
      </c>
      <c r="J526" s="10">
        <f>VLOOKUP(B526,home!$B$2:$E$405,4,FALSE)</f>
        <v>0.99439999999999995</v>
      </c>
      <c r="K526" s="12">
        <f t="shared" si="782"/>
        <v>0.85429831258200006</v>
      </c>
      <c r="L526" s="12">
        <f t="shared" si="783"/>
        <v>0.9943563160079999</v>
      </c>
      <c r="M526" s="13">
        <f t="shared" si="784"/>
        <v>0.15744885106715351</v>
      </c>
      <c r="N526" s="13">
        <f t="shared" si="785"/>
        <v>0.13450828778464388</v>
      </c>
      <c r="O526" s="13">
        <f t="shared" si="786"/>
        <v>0.156560259506827</v>
      </c>
      <c r="P526" s="13">
        <f t="shared" si="787"/>
        <v>0.13374916551408234</v>
      </c>
      <c r="Q526" s="13">
        <f t="shared" si="788"/>
        <v>5.7455101641357663E-2</v>
      </c>
      <c r="R526" s="13">
        <f t="shared" si="789"/>
        <v>7.7838341438232456E-2</v>
      </c>
      <c r="S526" s="13">
        <f t="shared" si="790"/>
        <v>2.8404207389362945E-2</v>
      </c>
      <c r="T526" s="13">
        <f t="shared" si="791"/>
        <v>5.7130843203965588E-2</v>
      </c>
      <c r="U526" s="13">
        <f t="shared" si="792"/>
        <v>6.6497163744863558E-2</v>
      </c>
      <c r="V526" s="13">
        <f t="shared" si="793"/>
        <v>2.6809687433002878E-3</v>
      </c>
      <c r="W526" s="13">
        <f t="shared" si="794"/>
        <v>1.6361265460479717E-2</v>
      </c>
      <c r="X526" s="13">
        <f t="shared" si="795"/>
        <v>1.6268927648511542E-2</v>
      </c>
      <c r="Y526" s="13">
        <f t="shared" si="796"/>
        <v>8.0885554809873132E-3</v>
      </c>
      <c r="Z526" s="13">
        <f t="shared" si="797"/>
        <v>2.5799682145564561E-2</v>
      </c>
      <c r="AA526" s="13">
        <f t="shared" si="798"/>
        <v>2.2040624922107763E-2</v>
      </c>
      <c r="AB526" s="13">
        <f t="shared" si="799"/>
        <v>9.4146343396047175E-3</v>
      </c>
      <c r="AC526" s="13">
        <f t="shared" si="800"/>
        <v>1.42338817398235E-4</v>
      </c>
      <c r="AD526" s="13">
        <f t="shared" si="801"/>
        <v>3.4943503686484952E-3</v>
      </c>
      <c r="AE526" s="13">
        <f t="shared" si="802"/>
        <v>3.4746293594105138E-3</v>
      </c>
      <c r="AF526" s="13">
        <f t="shared" si="803"/>
        <v>1.7275098246583372E-3</v>
      </c>
      <c r="AG526" s="13">
        <f t="shared" si="804"/>
        <v>5.7258676837163014E-4</v>
      </c>
      <c r="AH526" s="13">
        <f t="shared" si="805"/>
        <v>6.4135192231102355E-3</v>
      </c>
      <c r="AI526" s="13">
        <f t="shared" si="806"/>
        <v>5.4790586500152944E-3</v>
      </c>
      <c r="AJ526" s="13">
        <f t="shared" si="807"/>
        <v>2.3403752796229385E-3</v>
      </c>
      <c r="AK526" s="13">
        <f t="shared" si="808"/>
        <v>6.6645955073016763E-4</v>
      </c>
      <c r="AL526" s="13">
        <f t="shared" si="809"/>
        <v>4.8365416243413606E-6</v>
      </c>
      <c r="AM526" s="13">
        <f t="shared" si="810"/>
        <v>5.9704352470134E-4</v>
      </c>
      <c r="AN526" s="13">
        <f t="shared" si="811"/>
        <v>5.9367399971845577E-4</v>
      </c>
      <c r="AO526" s="13">
        <f t="shared" si="812"/>
        <v>2.9516174563488896E-4</v>
      </c>
      <c r="AP526" s="13">
        <f t="shared" si="813"/>
        <v>9.7831982005332877E-5</v>
      </c>
      <c r="AQ526" s="13">
        <f t="shared" si="814"/>
        <v>2.4319962303645926E-5</v>
      </c>
      <c r="AR526" s="13">
        <f t="shared" si="815"/>
        <v>1.2754646694676773E-3</v>
      </c>
      <c r="AS526" s="13">
        <f t="shared" si="816"/>
        <v>1.0896273148841952E-3</v>
      </c>
      <c r="AT526" s="13">
        <f t="shared" si="817"/>
        <v>4.6543338822441178E-4</v>
      </c>
      <c r="AU526" s="13">
        <f t="shared" si="818"/>
        <v>1.325396527264793E-4</v>
      </c>
      <c r="AV526" s="13">
        <f t="shared" si="819"/>
        <v>2.8307100418608882E-5</v>
      </c>
      <c r="AW526" s="13">
        <f t="shared" si="820"/>
        <v>1.1412584712173507E-7</v>
      </c>
      <c r="AX526" s="13">
        <f t="shared" si="821"/>
        <v>8.5008879281727367E-5</v>
      </c>
      <c r="AY526" s="13">
        <f t="shared" si="822"/>
        <v>8.4529116030547207E-5</v>
      </c>
      <c r="AZ526" s="13">
        <f t="shared" si="823"/>
        <v>4.2026030205773843E-5</v>
      </c>
      <c r="BA526" s="13">
        <f t="shared" si="824"/>
        <v>1.3929616190618072E-5</v>
      </c>
      <c r="BB526" s="13">
        <f t="shared" si="825"/>
        <v>3.4627504596770928E-6</v>
      </c>
      <c r="BC526" s="13">
        <f t="shared" si="826"/>
        <v>6.8864155806790477E-7</v>
      </c>
      <c r="BD526" s="13">
        <f t="shared" si="827"/>
        <v>2.1137772498837332E-4</v>
      </c>
      <c r="BE526" s="13">
        <f t="shared" si="828"/>
        <v>1.8057963377498941E-4</v>
      </c>
      <c r="BF526" s="13">
        <f t="shared" si="829"/>
        <v>7.7134438210324497E-5</v>
      </c>
      <c r="BG526" s="13">
        <f t="shared" si="830"/>
        <v>2.196527346834692E-5</v>
      </c>
      <c r="BH526" s="13">
        <f t="shared" si="831"/>
        <v>4.691224014852737E-6</v>
      </c>
      <c r="BI526" s="13">
        <f t="shared" si="832"/>
        <v>8.0154095196657002E-7</v>
      </c>
      <c r="BJ526" s="14">
        <f t="shared" si="833"/>
        <v>0.30091973378912473</v>
      </c>
      <c r="BK526" s="14">
        <f t="shared" si="834"/>
        <v>0.32251489718895221</v>
      </c>
      <c r="BL526" s="14">
        <f t="shared" si="835"/>
        <v>0.35073835861624442</v>
      </c>
      <c r="BM526" s="14">
        <f t="shared" si="836"/>
        <v>0.28232824979740562</v>
      </c>
      <c r="BN526" s="14">
        <f t="shared" si="837"/>
        <v>0.71756000695229682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1.8351999999999999</v>
      </c>
      <c r="F529" s="10">
        <f>VLOOKUP(B529,home!$B$2:$E$405,3,FALSE)</f>
        <v>0.54490000000000005</v>
      </c>
      <c r="G529" s="10">
        <f>VLOOKUP(C529,away!$B$2:$E$405,4,FALSE)</f>
        <v>1.1889000000000001</v>
      </c>
      <c r="H529" s="10">
        <f>VLOOKUP(A529,away!$A$2:$E$405,3,FALSE)</f>
        <v>1.2273000000000001</v>
      </c>
      <c r="I529" s="10">
        <f>VLOOKUP(C529,away!$B$2:$E$405,3,FALSE)</f>
        <v>0.74070000000000003</v>
      </c>
      <c r="J529" s="10">
        <f>VLOOKUP(B529,home!$B$2:$E$405,4,FALSE)</f>
        <v>1.4814000000000001</v>
      </c>
      <c r="K529" s="12">
        <f t="shared" si="782"/>
        <v>1.1889005706719999</v>
      </c>
      <c r="L529" s="12">
        <f t="shared" si="783"/>
        <v>1.3466831283540002</v>
      </c>
      <c r="M529" s="13">
        <f t="shared" si="784"/>
        <v>7.9215467776185239E-2</v>
      </c>
      <c r="N529" s="13">
        <f t="shared" si="785"/>
        <v>9.4179314845156042E-2</v>
      </c>
      <c r="O529" s="13">
        <f t="shared" si="786"/>
        <v>0.10667813395885861</v>
      </c>
      <c r="P529" s="13">
        <f t="shared" si="787"/>
        <v>0.12682969434191105</v>
      </c>
      <c r="Q529" s="13">
        <f t="shared" si="788"/>
        <v>5.5984920582452004E-2</v>
      </c>
      <c r="R529" s="13">
        <f t="shared" si="789"/>
        <v>7.1830821583341434E-2</v>
      </c>
      <c r="S529" s="13">
        <f t="shared" si="790"/>
        <v>5.0765878869487996E-2</v>
      </c>
      <c r="T529" s="13">
        <f t="shared" si="791"/>
        <v>7.5393947990626708E-2</v>
      </c>
      <c r="U529" s="13">
        <f t="shared" si="792"/>
        <v>8.5399704772273224E-2</v>
      </c>
      <c r="V529" s="13">
        <f t="shared" si="793"/>
        <v>9.0310938293674276E-3</v>
      </c>
      <c r="W529" s="13">
        <f t="shared" si="794"/>
        <v>2.2186834676501264E-2</v>
      </c>
      <c r="X529" s="13">
        <f t="shared" si="795"/>
        <v>2.9878635930423728E-2</v>
      </c>
      <c r="Y529" s="13">
        <f t="shared" si="796"/>
        <v>2.0118527452866634E-2</v>
      </c>
      <c r="Z529" s="13">
        <f t="shared" si="797"/>
        <v>3.2244451840697436E-2</v>
      </c>
      <c r="AA529" s="13">
        <f t="shared" si="798"/>
        <v>3.8335447194410996E-2</v>
      </c>
      <c r="AB529" s="13">
        <f t="shared" si="799"/>
        <v>2.2788517523200782E-2</v>
      </c>
      <c r="AC529" s="13">
        <f t="shared" si="800"/>
        <v>9.0371465802930727E-4</v>
      </c>
      <c r="AD529" s="13">
        <f t="shared" si="801"/>
        <v>6.5944851020744155E-3</v>
      </c>
      <c r="AE529" s="13">
        <f t="shared" si="802"/>
        <v>8.8806818271454195E-3</v>
      </c>
      <c r="AF529" s="13">
        <f t="shared" si="803"/>
        <v>5.9797321924483582E-3</v>
      </c>
      <c r="AG529" s="13">
        <f t="shared" si="804"/>
        <v>2.6842681518818275E-3</v>
      </c>
      <c r="AH529" s="13">
        <f t="shared" si="805"/>
        <v>1.0855764819222579E-2</v>
      </c>
      <c r="AI529" s="13">
        <f t="shared" si="806"/>
        <v>1.2906424988654743E-2</v>
      </c>
      <c r="AJ529" s="13">
        <f t="shared" si="807"/>
        <v>7.6722280171734941E-3</v>
      </c>
      <c r="AK529" s="13">
        <f t="shared" si="808"/>
        <v>3.0405054226477581E-3</v>
      </c>
      <c r="AL529" s="13">
        <f t="shared" si="809"/>
        <v>5.7876501682223019E-5</v>
      </c>
      <c r="AM529" s="13">
        <f t="shared" si="810"/>
        <v>1.5680374202288545E-3</v>
      </c>
      <c r="AN529" s="13">
        <f t="shared" si="811"/>
        <v>2.1116495384499293E-3</v>
      </c>
      <c r="AO529" s="13">
        <f t="shared" si="812"/>
        <v>1.4218614032135161E-3</v>
      </c>
      <c r="AP529" s="13">
        <f t="shared" si="813"/>
        <v>6.382655875217957E-4</v>
      </c>
      <c r="AQ529" s="13">
        <f t="shared" si="814"/>
        <v>2.148853745311389E-4</v>
      </c>
      <c r="AR529" s="13">
        <f t="shared" si="815"/>
        <v>2.9238550654851919E-3</v>
      </c>
      <c r="AS529" s="13">
        <f t="shared" si="816"/>
        <v>3.4761729559175617E-3</v>
      </c>
      <c r="AT529" s="13">
        <f t="shared" si="817"/>
        <v>2.0664120055224815E-3</v>
      </c>
      <c r="AU529" s="13">
        <f t="shared" si="818"/>
        <v>8.1891947086971679E-4</v>
      </c>
      <c r="AV529" s="13">
        <f t="shared" si="819"/>
        <v>2.4340345656285458E-4</v>
      </c>
      <c r="AW529" s="13">
        <f t="shared" si="820"/>
        <v>2.5740129435730634E-6</v>
      </c>
      <c r="AX529" s="13">
        <f t="shared" si="821"/>
        <v>3.1070676395752257E-4</v>
      </c>
      <c r="AY529" s="13">
        <f t="shared" si="822"/>
        <v>4.1842355688706436E-4</v>
      </c>
      <c r="AZ529" s="13">
        <f t="shared" si="823"/>
        <v>2.8174197228283997E-4</v>
      </c>
      <c r="BA529" s="13">
        <f t="shared" si="824"/>
        <v>1.2647238687416037E-4</v>
      </c>
      <c r="BB529" s="13">
        <f t="shared" si="825"/>
        <v>4.2579557401522908E-5</v>
      </c>
      <c r="BC529" s="13">
        <f t="shared" si="826"/>
        <v>1.1468234313082318E-5</v>
      </c>
      <c r="BD529" s="13">
        <f t="shared" si="827"/>
        <v>6.5625104774021451E-4</v>
      </c>
      <c r="BE529" s="13">
        <f t="shared" si="828"/>
        <v>7.8021724516243879E-4</v>
      </c>
      <c r="BF529" s="13">
        <f t="shared" si="829"/>
        <v>4.6380036401087976E-4</v>
      </c>
      <c r="BG529" s="13">
        <f t="shared" si="830"/>
        <v>1.8380417248347209E-4</v>
      </c>
      <c r="BH529" s="13">
        <f t="shared" si="831"/>
        <v>5.4631221389373657E-5</v>
      </c>
      <c r="BI529" s="13">
        <f t="shared" si="832"/>
        <v>1.2990218057266939E-5</v>
      </c>
      <c r="BJ529" s="14">
        <f t="shared" si="833"/>
        <v>0.32902744054723787</v>
      </c>
      <c r="BK529" s="14">
        <f t="shared" si="834"/>
        <v>0.26722214953355028</v>
      </c>
      <c r="BL529" s="14">
        <f t="shared" si="835"/>
        <v>0.37118800550298509</v>
      </c>
      <c r="BM529" s="14">
        <f t="shared" si="836"/>
        <v>0.46454784479262279</v>
      </c>
      <c r="BN529" s="14">
        <f t="shared" si="837"/>
        <v>0.53471835308790439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1.8351999999999999</v>
      </c>
      <c r="F530" s="10">
        <f>VLOOKUP(B530,home!$B$2:$E$405,3,FALSE)</f>
        <v>1.2383999999999999</v>
      </c>
      <c r="G530" s="10">
        <f>VLOOKUP(C530,away!$B$2:$E$405,4,FALSE)</f>
        <v>1.1393</v>
      </c>
      <c r="H530" s="10">
        <f>VLOOKUP(A530,away!$A$2:$E$405,3,FALSE)</f>
        <v>1.2273000000000001</v>
      </c>
      <c r="I530" s="10">
        <f>VLOOKUP(C530,away!$B$2:$E$405,3,FALSE)</f>
        <v>0.81479999999999997</v>
      </c>
      <c r="J530" s="10">
        <f>VLOOKUP(B530,home!$B$2:$E$405,4,FALSE)</f>
        <v>0.66669999999999996</v>
      </c>
      <c r="K530" s="12">
        <f t="shared" si="782"/>
        <v>2.5893004170239999</v>
      </c>
      <c r="L530" s="12">
        <f t="shared" si="783"/>
        <v>0.66670269346800004</v>
      </c>
      <c r="M530" s="13">
        <f t="shared" si="784"/>
        <v>3.8542139241490234E-2</v>
      </c>
      <c r="N530" s="13">
        <f t="shared" si="785"/>
        <v>9.9797177210987756E-2</v>
      </c>
      <c r="O530" s="13">
        <f t="shared" si="786"/>
        <v>2.569614804432024E-2</v>
      </c>
      <c r="P530" s="13">
        <f t="shared" si="787"/>
        <v>6.6535046847068846E-2</v>
      </c>
      <c r="Q530" s="13">
        <f t="shared" si="788"/>
        <v>0.12920243628511432</v>
      </c>
      <c r="R530" s="13">
        <f t="shared" si="789"/>
        <v>8.5658455564503917E-3</v>
      </c>
      <c r="S530" s="13">
        <f t="shared" si="790"/>
        <v>2.8714755758653624E-2</v>
      </c>
      <c r="T530" s="13">
        <f t="shared" si="791"/>
        <v>8.6139612273913382E-2</v>
      </c>
      <c r="U530" s="13">
        <f t="shared" si="792"/>
        <v>2.2179547471480179E-2</v>
      </c>
      <c r="V530" s="13">
        <f t="shared" si="793"/>
        <v>5.5077886674561108E-3</v>
      </c>
      <c r="W530" s="13">
        <f t="shared" si="794"/>
        <v>0.11151464071785443</v>
      </c>
      <c r="X530" s="13">
        <f t="shared" si="795"/>
        <v>7.4347111327709853E-2</v>
      </c>
      <c r="Y530" s="13">
        <f t="shared" si="796"/>
        <v>2.4783709686874707E-2</v>
      </c>
      <c r="Z530" s="13">
        <f t="shared" si="797"/>
        <v>1.9036241014387921E-3</v>
      </c>
      <c r="AA530" s="13">
        <f t="shared" si="798"/>
        <v>4.9290546797124022E-3</v>
      </c>
      <c r="AB530" s="13">
        <f t="shared" si="799"/>
        <v>6.3814016688567114E-3</v>
      </c>
      <c r="AC530" s="13">
        <f t="shared" si="800"/>
        <v>5.9425375742126589E-4</v>
      </c>
      <c r="AD530" s="13">
        <f t="shared" si="801"/>
        <v>7.2186226428755482E-2</v>
      </c>
      <c r="AE530" s="13">
        <f t="shared" si="802"/>
        <v>4.8126751591342207E-2</v>
      </c>
      <c r="AF530" s="13">
        <f t="shared" si="803"/>
        <v>1.6043117456906602E-2</v>
      </c>
      <c r="AG530" s="13">
        <f t="shared" si="804"/>
        <v>3.565329873381041E-3</v>
      </c>
      <c r="AH530" s="13">
        <f t="shared" si="805"/>
        <v>3.1728782894496099E-4</v>
      </c>
      <c r="AI530" s="13">
        <f t="shared" si="806"/>
        <v>8.2155350780382713E-4</v>
      </c>
      <c r="AJ530" s="13">
        <f t="shared" si="807"/>
        <v>1.0636244201819901E-3</v>
      </c>
      <c r="AK530" s="13">
        <f t="shared" si="808"/>
        <v>9.180143849113789E-4</v>
      </c>
      <c r="AL530" s="13">
        <f t="shared" si="809"/>
        <v>4.1034257430638527E-5</v>
      </c>
      <c r="AM530" s="13">
        <f t="shared" si="810"/>
        <v>3.7382365239073102E-2</v>
      </c>
      <c r="AN530" s="13">
        <f t="shared" si="811"/>
        <v>2.4922923593094577E-2</v>
      </c>
      <c r="AO530" s="13">
        <f t="shared" si="812"/>
        <v>8.3080901443066592E-3</v>
      </c>
      <c r="AP530" s="13">
        <f t="shared" si="813"/>
        <v>1.8463420255947316E-3</v>
      </c>
      <c r="AQ530" s="13">
        <f t="shared" si="814"/>
        <v>3.0774030038179266E-4</v>
      </c>
      <c r="AR530" s="13">
        <f t="shared" si="815"/>
        <v>4.2307330032443926E-5</v>
      </c>
      <c r="AS530" s="13">
        <f t="shared" si="816"/>
        <v>1.0954638729617907E-4</v>
      </c>
      <c r="AT530" s="13">
        <f t="shared" si="817"/>
        <v>1.4182425315473456E-4</v>
      </c>
      <c r="AU530" s="13">
        <f t="shared" si="818"/>
        <v>1.2240853261255718E-4</v>
      </c>
      <c r="AV530" s="13">
        <f t="shared" si="819"/>
        <v>7.9238116135247526E-5</v>
      </c>
      <c r="AW530" s="13">
        <f t="shared" si="820"/>
        <v>1.9676992898140576E-6</v>
      </c>
      <c r="AX530" s="13">
        <f t="shared" si="821"/>
        <v>1.6132362317145911E-2</v>
      </c>
      <c r="AY530" s="13">
        <f t="shared" si="822"/>
        <v>1.0755489408842845E-2</v>
      </c>
      <c r="AZ530" s="13">
        <f t="shared" si="823"/>
        <v>3.5853568792210359E-3</v>
      </c>
      <c r="BA530" s="13">
        <f t="shared" si="824"/>
        <v>7.9678902947356248E-4</v>
      </c>
      <c r="BB530" s="13">
        <f t="shared" si="825"/>
        <v>1.3280534801894445E-4</v>
      </c>
      <c r="BC530" s="13">
        <f t="shared" si="826"/>
        <v>1.7708336646237082E-5</v>
      </c>
      <c r="BD530" s="13">
        <f t="shared" si="827"/>
        <v>4.7010684810116595E-6</v>
      </c>
      <c r="BE530" s="13">
        <f t="shared" si="828"/>
        <v>1.2172478578341873E-5</v>
      </c>
      <c r="BF530" s="13">
        <f t="shared" si="829"/>
        <v>1.575910192955816E-5</v>
      </c>
      <c r="BG530" s="13">
        <f t="shared" si="830"/>
        <v>1.3601683066042889E-5</v>
      </c>
      <c r="BH530" s="13">
        <f t="shared" si="831"/>
        <v>8.8047109087832801E-6</v>
      </c>
      <c r="BI530" s="13">
        <f t="shared" si="832"/>
        <v>4.5596083255776637E-6</v>
      </c>
      <c r="BJ530" s="14">
        <f t="shared" si="833"/>
        <v>0.76989408547463922</v>
      </c>
      <c r="BK530" s="14">
        <f t="shared" si="834"/>
        <v>0.15069050793836355</v>
      </c>
      <c r="BL530" s="14">
        <f t="shared" si="835"/>
        <v>7.1427400833182539E-2</v>
      </c>
      <c r="BM530" s="14">
        <f t="shared" si="836"/>
        <v>0.61482330345263936</v>
      </c>
      <c r="BN530" s="14">
        <f t="shared" si="837"/>
        <v>0.36833879318543178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1.5625</v>
      </c>
      <c r="F531" s="10">
        <f>VLOOKUP(B531,home!$B$2:$E$405,3,FALSE)</f>
        <v>1.536</v>
      </c>
      <c r="G531" s="10">
        <f>VLOOKUP(C531,away!$B$2:$E$405,4,FALSE)</f>
        <v>1.28</v>
      </c>
      <c r="H531" s="10">
        <f>VLOOKUP(A531,away!$A$2:$E$405,3,FALSE)</f>
        <v>1.1561999999999999</v>
      </c>
      <c r="I531" s="10">
        <f>VLOOKUP(C531,away!$B$2:$E$405,3,FALSE)</f>
        <v>1.0379</v>
      </c>
      <c r="J531" s="10">
        <f>VLOOKUP(B531,home!$B$2:$E$405,4,FALSE)</f>
        <v>0.51890000000000003</v>
      </c>
      <c r="K531" s="12">
        <f t="shared" si="782"/>
        <v>3.0720000000000001</v>
      </c>
      <c r="L531" s="12">
        <f t="shared" si="783"/>
        <v>0.62269036762200003</v>
      </c>
      <c r="M531" s="13">
        <f t="shared" si="784"/>
        <v>2.4855148429867763E-2</v>
      </c>
      <c r="N531" s="13">
        <f t="shared" si="785"/>
        <v>7.6355015976553781E-2</v>
      </c>
      <c r="O531" s="13">
        <f t="shared" si="786"/>
        <v>1.5477061513093734E-2</v>
      </c>
      <c r="P531" s="13">
        <f t="shared" si="787"/>
        <v>4.7545532968223961E-2</v>
      </c>
      <c r="Q531" s="13">
        <f t="shared" si="788"/>
        <v>0.11728130453998663</v>
      </c>
      <c r="R531" s="13">
        <f t="shared" si="789"/>
        <v>4.8187085616483213E-3</v>
      </c>
      <c r="S531" s="13">
        <f t="shared" si="790"/>
        <v>2.2737519669325284E-2</v>
      </c>
      <c r="T531" s="13">
        <f t="shared" si="791"/>
        <v>7.3029938639192021E-2</v>
      </c>
      <c r="U531" s="13">
        <f t="shared" si="792"/>
        <v>1.4803072701383644E-2</v>
      </c>
      <c r="V531" s="13">
        <f t="shared" si="793"/>
        <v>4.8327456364218452E-3</v>
      </c>
      <c r="W531" s="13">
        <f t="shared" si="794"/>
        <v>0.12009605584894631</v>
      </c>
      <c r="X531" s="13">
        <f t="shared" si="795"/>
        <v>7.4782657166532623E-2</v>
      </c>
      <c r="Y531" s="13">
        <f t="shared" si="796"/>
        <v>2.3283220141389092E-2</v>
      </c>
      <c r="Z531" s="13">
        <f t="shared" si="797"/>
        <v>1.0001878019053579E-3</v>
      </c>
      <c r="AA531" s="13">
        <f t="shared" si="798"/>
        <v>3.0725769274532596E-3</v>
      </c>
      <c r="AB531" s="13">
        <f t="shared" si="799"/>
        <v>4.7194781605682081E-3</v>
      </c>
      <c r="AC531" s="13">
        <f t="shared" si="800"/>
        <v>5.7778639813768976E-4</v>
      </c>
      <c r="AD531" s="13">
        <f t="shared" si="801"/>
        <v>9.2233770891990766E-2</v>
      </c>
      <c r="AE531" s="13">
        <f t="shared" si="802"/>
        <v>5.7433080703897056E-2</v>
      </c>
      <c r="AF531" s="13">
        <f t="shared" si="803"/>
        <v>1.7881513068586822E-2</v>
      </c>
      <c r="AG531" s="13">
        <f t="shared" si="804"/>
        <v>3.7115486487719765E-3</v>
      </c>
      <c r="AH531" s="13">
        <f t="shared" si="805"/>
        <v>1.5570182751487182E-4</v>
      </c>
      <c r="AI531" s="13">
        <f t="shared" si="806"/>
        <v>4.7831601412568625E-4</v>
      </c>
      <c r="AJ531" s="13">
        <f t="shared" si="807"/>
        <v>7.3469339769705424E-4</v>
      </c>
      <c r="AK531" s="13">
        <f t="shared" si="808"/>
        <v>7.5232603924178354E-4</v>
      </c>
      <c r="AL531" s="13">
        <f t="shared" si="809"/>
        <v>4.4210015190632347E-5</v>
      </c>
      <c r="AM531" s="13">
        <f t="shared" si="810"/>
        <v>5.6668428836039099E-2</v>
      </c>
      <c r="AN531" s="13">
        <f t="shared" si="811"/>
        <v>3.5286884784474337E-2</v>
      </c>
      <c r="AO531" s="13">
        <f t="shared" si="812"/>
        <v>1.0986401629339738E-2</v>
      </c>
      <c r="AP531" s="13">
        <f t="shared" si="813"/>
        <v>2.2803754898055016E-3</v>
      </c>
      <c r="AQ531" s="13">
        <f t="shared" si="814"/>
        <v>3.5499196301579642E-4</v>
      </c>
      <c r="AR531" s="13">
        <f t="shared" si="815"/>
        <v>1.9390805642930554E-5</v>
      </c>
      <c r="AS531" s="13">
        <f t="shared" si="816"/>
        <v>5.9568554935082671E-5</v>
      </c>
      <c r="AT531" s="13">
        <f t="shared" si="817"/>
        <v>9.1497300380287004E-5</v>
      </c>
      <c r="AU531" s="13">
        <f t="shared" si="818"/>
        <v>9.3693235589413902E-5</v>
      </c>
      <c r="AV531" s="13">
        <f t="shared" si="819"/>
        <v>7.1956404932669874E-5</v>
      </c>
      <c r="AW531" s="13">
        <f t="shared" si="820"/>
        <v>2.3491541855256805E-6</v>
      </c>
      <c r="AX531" s="13">
        <f t="shared" si="821"/>
        <v>2.9014235564052027E-2</v>
      </c>
      <c r="AY531" s="13">
        <f t="shared" si="822"/>
        <v>1.8066885009650865E-2</v>
      </c>
      <c r="AZ531" s="13">
        <f t="shared" si="823"/>
        <v>5.6250376342219478E-3</v>
      </c>
      <c r="BA531" s="13">
        <f t="shared" si="824"/>
        <v>1.1675522507804171E-3</v>
      </c>
      <c r="BB531" s="13">
        <f t="shared" si="825"/>
        <v>1.8175588506408783E-4</v>
      </c>
      <c r="BC531" s="13">
        <f t="shared" si="826"/>
        <v>2.2635527777603768E-5</v>
      </c>
      <c r="BD531" s="13">
        <f t="shared" si="827"/>
        <v>2.0124113157138633E-6</v>
      </c>
      <c r="BE531" s="13">
        <f t="shared" si="828"/>
        <v>6.1821275618729886E-6</v>
      </c>
      <c r="BF531" s="13">
        <f t="shared" si="829"/>
        <v>9.4957479350369123E-6</v>
      </c>
      <c r="BG531" s="13">
        <f t="shared" si="830"/>
        <v>9.7236458854777984E-6</v>
      </c>
      <c r="BH531" s="13">
        <f t="shared" si="831"/>
        <v>7.4677600400469491E-6</v>
      </c>
      <c r="BI531" s="13">
        <f t="shared" si="832"/>
        <v>4.5881917686048435E-6</v>
      </c>
      <c r="BJ531" s="14">
        <f t="shared" si="833"/>
        <v>0.81574329020006853</v>
      </c>
      <c r="BK531" s="14">
        <f t="shared" si="834"/>
        <v>0.11865982812681804</v>
      </c>
      <c r="BL531" s="14">
        <f t="shared" si="835"/>
        <v>4.5387511328713707E-2</v>
      </c>
      <c r="BM531" s="14">
        <f t="shared" si="836"/>
        <v>0.67639350961266609</v>
      </c>
      <c r="BN531" s="14">
        <f t="shared" si="837"/>
        <v>0.28633277198937424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1.5625</v>
      </c>
      <c r="F532" s="10">
        <f>VLOOKUP(B532,home!$B$2:$E$405,3,FALSE)</f>
        <v>1.28</v>
      </c>
      <c r="G532" s="10">
        <f>VLOOKUP(C532,away!$B$2:$E$405,4,FALSE)</f>
        <v>0.96</v>
      </c>
      <c r="H532" s="10">
        <f>VLOOKUP(A532,away!$A$2:$E$405,3,FALSE)</f>
        <v>1.1561999999999999</v>
      </c>
      <c r="I532" s="10">
        <f>VLOOKUP(C532,away!$B$2:$E$405,3,FALSE)</f>
        <v>0.64870000000000005</v>
      </c>
      <c r="J532" s="10">
        <f>VLOOKUP(B532,home!$B$2:$E$405,4,FALSE)</f>
        <v>1.3837999999999999</v>
      </c>
      <c r="K532" s="12">
        <f t="shared" si="782"/>
        <v>1.92</v>
      </c>
      <c r="L532" s="12">
        <f t="shared" si="783"/>
        <v>1.037887279572</v>
      </c>
      <c r="M532" s="13">
        <f t="shared" si="784"/>
        <v>5.1928511788219542E-2</v>
      </c>
      <c r="N532" s="13">
        <f t="shared" si="785"/>
        <v>9.9702742633381525E-2</v>
      </c>
      <c r="O532" s="13">
        <f t="shared" si="786"/>
        <v>5.389594183209772E-2</v>
      </c>
      <c r="P532" s="13">
        <f t="shared" si="787"/>
        <v>0.10348020831762762</v>
      </c>
      <c r="Q532" s="13">
        <f t="shared" si="788"/>
        <v>9.5714632928046273E-2</v>
      </c>
      <c r="R532" s="13">
        <f t="shared" si="789"/>
        <v>2.7968956224043325E-2</v>
      </c>
      <c r="S532" s="13">
        <f t="shared" si="790"/>
        <v>5.1552380112156661E-2</v>
      </c>
      <c r="T532" s="13">
        <f t="shared" si="791"/>
        <v>9.9340999984922532E-2</v>
      </c>
      <c r="U532" s="13">
        <f t="shared" si="792"/>
        <v>5.3700395950163182E-2</v>
      </c>
      <c r="V532" s="13">
        <f t="shared" si="793"/>
        <v>1.1414519370681163E-2</v>
      </c>
      <c r="W532" s="13">
        <f t="shared" si="794"/>
        <v>6.1257365073949605E-2</v>
      </c>
      <c r="X532" s="13">
        <f t="shared" si="795"/>
        <v>6.3578239990350408E-2</v>
      </c>
      <c r="Y532" s="13">
        <f t="shared" si="796"/>
        <v>3.2993523271780255E-2</v>
      </c>
      <c r="Z532" s="13">
        <f t="shared" si="797"/>
        <v>9.6762079626135609E-3</v>
      </c>
      <c r="AA532" s="13">
        <f t="shared" si="798"/>
        <v>1.8578319288218039E-2</v>
      </c>
      <c r="AB532" s="13">
        <f t="shared" si="799"/>
        <v>1.7835186516689319E-2</v>
      </c>
      <c r="AC532" s="13">
        <f t="shared" si="800"/>
        <v>1.4216381348709801E-3</v>
      </c>
      <c r="AD532" s="13">
        <f t="shared" si="801"/>
        <v>2.9403535235495808E-2</v>
      </c>
      <c r="AE532" s="13">
        <f t="shared" si="802"/>
        <v>3.0517555195368192E-2</v>
      </c>
      <c r="AF532" s="13">
        <f t="shared" si="803"/>
        <v>1.5836891170454524E-2</v>
      </c>
      <c r="AG532" s="13">
        <f t="shared" si="804"/>
        <v>5.4789692979269576E-3</v>
      </c>
      <c r="AH532" s="13">
        <f t="shared" si="805"/>
        <v>2.5107032897224782E-3</v>
      </c>
      <c r="AI532" s="13">
        <f t="shared" si="806"/>
        <v>4.8205503162671581E-3</v>
      </c>
      <c r="AJ532" s="13">
        <f t="shared" si="807"/>
        <v>4.6277283036164725E-3</v>
      </c>
      <c r="AK532" s="13">
        <f t="shared" si="808"/>
        <v>2.9617461143145421E-3</v>
      </c>
      <c r="AL532" s="13">
        <f t="shared" si="809"/>
        <v>1.1331841047068574E-4</v>
      </c>
      <c r="AM532" s="13">
        <f t="shared" si="810"/>
        <v>1.1290957530430388E-2</v>
      </c>
      <c r="AN532" s="13">
        <f t="shared" si="811"/>
        <v>1.1718741195021384E-2</v>
      </c>
      <c r="AO532" s="13">
        <f t="shared" si="812"/>
        <v>6.0813662094545357E-3</v>
      </c>
      <c r="AP532" s="13">
        <f t="shared" si="813"/>
        <v>2.1039242104039513E-3</v>
      </c>
      <c r="AQ532" s="13">
        <f t="shared" si="814"/>
        <v>5.459090437904562E-4</v>
      </c>
      <c r="AR532" s="13">
        <f t="shared" si="815"/>
        <v>5.2116540143650706E-4</v>
      </c>
      <c r="AS532" s="13">
        <f t="shared" si="816"/>
        <v>1.0006375707580935E-3</v>
      </c>
      <c r="AT532" s="13">
        <f t="shared" si="817"/>
        <v>9.6061206792776987E-4</v>
      </c>
      <c r="AU532" s="13">
        <f t="shared" si="818"/>
        <v>6.1479172347377259E-4</v>
      </c>
      <c r="AV532" s="13">
        <f t="shared" si="819"/>
        <v>2.9510002726741084E-4</v>
      </c>
      <c r="AW532" s="13">
        <f t="shared" si="820"/>
        <v>6.2726259610049716E-6</v>
      </c>
      <c r="AX532" s="13">
        <f t="shared" si="821"/>
        <v>3.6131064097377251E-3</v>
      </c>
      <c r="AY532" s="13">
        <f t="shared" si="822"/>
        <v>3.7499971824068437E-3</v>
      </c>
      <c r="AZ532" s="13">
        <f t="shared" si="823"/>
        <v>1.9460371870254521E-3</v>
      </c>
      <c r="BA532" s="13">
        <f t="shared" si="824"/>
        <v>6.7325574732926454E-4</v>
      </c>
      <c r="BB532" s="13">
        <f t="shared" si="825"/>
        <v>1.7469089401294605E-4</v>
      </c>
      <c r="BC532" s="13">
        <f t="shared" si="826"/>
        <v>3.6261891350619444E-5</v>
      </c>
      <c r="BD532" s="13">
        <f t="shared" si="827"/>
        <v>9.0151823450664208E-5</v>
      </c>
      <c r="BE532" s="13">
        <f t="shared" si="828"/>
        <v>1.7309150102527528E-4</v>
      </c>
      <c r="BF532" s="13">
        <f t="shared" si="829"/>
        <v>1.6616784098426429E-4</v>
      </c>
      <c r="BG532" s="13">
        <f t="shared" si="830"/>
        <v>1.0634741822992913E-4</v>
      </c>
      <c r="BH532" s="13">
        <f t="shared" si="831"/>
        <v>5.1046760750365974E-5</v>
      </c>
      <c r="BI532" s="13">
        <f t="shared" si="832"/>
        <v>1.9601956128140529E-5</v>
      </c>
      <c r="BJ532" s="14">
        <f t="shared" si="833"/>
        <v>0.57575870228263959</v>
      </c>
      <c r="BK532" s="14">
        <f t="shared" si="834"/>
        <v>0.22366057331643349</v>
      </c>
      <c r="BL532" s="14">
        <f t="shared" si="835"/>
        <v>0.19089824192656446</v>
      </c>
      <c r="BM532" s="14">
        <f t="shared" si="836"/>
        <v>0.56355900720838925</v>
      </c>
      <c r="BN532" s="14">
        <f t="shared" si="837"/>
        <v>0.43269099372341602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1.5625</v>
      </c>
      <c r="F533" s="10">
        <f>VLOOKUP(B533,home!$B$2:$E$405,3,FALSE)</f>
        <v>0.64</v>
      </c>
      <c r="G533" s="10">
        <f>VLOOKUP(C533,away!$B$2:$E$405,4,FALSE)</f>
        <v>1.1733</v>
      </c>
      <c r="H533" s="10">
        <f>VLOOKUP(A533,away!$A$2:$E$405,3,FALSE)</f>
        <v>1.1561999999999999</v>
      </c>
      <c r="I533" s="10">
        <f>VLOOKUP(C533,away!$B$2:$E$405,3,FALSE)</f>
        <v>1.0091000000000001</v>
      </c>
      <c r="J533" s="10">
        <f>VLOOKUP(B533,home!$B$2:$E$405,4,FALSE)</f>
        <v>2.1623000000000001</v>
      </c>
      <c r="K533" s="12">
        <f t="shared" si="782"/>
        <v>1.1733</v>
      </c>
      <c r="L533" s="12">
        <f t="shared" si="783"/>
        <v>2.5228017264660001</v>
      </c>
      <c r="M533" s="13">
        <f t="shared" si="784"/>
        <v>2.4820093639575394E-2</v>
      </c>
      <c r="N533" s="13">
        <f t="shared" si="785"/>
        <v>2.9121415867313809E-2</v>
      </c>
      <c r="O533" s="13">
        <f t="shared" si="786"/>
        <v>6.2616175084968584E-2</v>
      </c>
      <c r="P533" s="13">
        <f t="shared" si="787"/>
        <v>7.3467558227193641E-2</v>
      </c>
      <c r="Q533" s="13">
        <f t="shared" si="788"/>
        <v>1.7084078618559647E-2</v>
      </c>
      <c r="R533" s="13">
        <f t="shared" si="789"/>
        <v>7.8984097304528059E-2</v>
      </c>
      <c r="S533" s="13">
        <f t="shared" si="790"/>
        <v>5.4366053068186843E-2</v>
      </c>
      <c r="T533" s="13">
        <f t="shared" si="791"/>
        <v>4.3099743033983159E-2</v>
      </c>
      <c r="U533" s="13">
        <f t="shared" si="792"/>
        <v>9.2672041367402772E-2</v>
      </c>
      <c r="V533" s="13">
        <f t="shared" si="793"/>
        <v>1.7880410513668555E-2</v>
      </c>
      <c r="W533" s="13">
        <f t="shared" si="794"/>
        <v>6.6815831477186781E-3</v>
      </c>
      <c r="X533" s="13">
        <f t="shared" si="795"/>
        <v>1.6856309500590812E-2</v>
      </c>
      <c r="Y533" s="13">
        <f t="shared" si="796"/>
        <v>2.1262563354967873E-2</v>
      </c>
      <c r="Z533" s="13">
        <f t="shared" si="797"/>
        <v>6.6420405681073977E-2</v>
      </c>
      <c r="AA533" s="13">
        <f t="shared" si="798"/>
        <v>7.7931061985604094E-2</v>
      </c>
      <c r="AB533" s="13">
        <f t="shared" si="799"/>
        <v>4.5718257513854652E-2</v>
      </c>
      <c r="AC533" s="13">
        <f t="shared" si="800"/>
        <v>3.3078795944903772E-3</v>
      </c>
      <c r="AD533" s="13">
        <f t="shared" si="801"/>
        <v>1.9598753768045804E-3</v>
      </c>
      <c r="AE533" s="13">
        <f t="shared" si="802"/>
        <v>4.9443769842607973E-3</v>
      </c>
      <c r="AF533" s="13">
        <f t="shared" si="803"/>
        <v>6.2368413960959485E-3</v>
      </c>
      <c r="AG533" s="13">
        <f t="shared" si="804"/>
        <v>5.2447714139218261E-3</v>
      </c>
      <c r="AH533" s="13">
        <f t="shared" si="805"/>
        <v>4.1891378531196392E-2</v>
      </c>
      <c r="AI533" s="13">
        <f t="shared" si="806"/>
        <v>4.9151154430652731E-2</v>
      </c>
      <c r="AJ533" s="13">
        <f t="shared" si="807"/>
        <v>2.8834524746742429E-2</v>
      </c>
      <c r="AK533" s="13">
        <f t="shared" si="808"/>
        <v>1.1277182628450963E-2</v>
      </c>
      <c r="AL533" s="13">
        <f t="shared" si="809"/>
        <v>3.9165337608440185E-4</v>
      </c>
      <c r="AM533" s="13">
        <f t="shared" si="810"/>
        <v>4.599043559209627E-4</v>
      </c>
      <c r="AN533" s="13">
        <f t="shared" si="811"/>
        <v>1.1602475031266385E-3</v>
      </c>
      <c r="AO533" s="13">
        <f t="shared" si="812"/>
        <v>1.4635372020078748E-3</v>
      </c>
      <c r="AP533" s="13">
        <f t="shared" si="813"/>
        <v>1.2307380599908954E-3</v>
      </c>
      <c r="AQ533" s="13">
        <f t="shared" si="814"/>
        <v>7.7622702564311176E-4</v>
      </c>
      <c r="AR533" s="13">
        <f t="shared" si="815"/>
        <v>2.1136728416508585E-2</v>
      </c>
      <c r="AS533" s="13">
        <f t="shared" si="816"/>
        <v>2.4799723451089523E-2</v>
      </c>
      <c r="AT533" s="13">
        <f t="shared" si="817"/>
        <v>1.4548757762581672E-2</v>
      </c>
      <c r="AU533" s="13">
        <f t="shared" si="818"/>
        <v>5.6900191609456918E-3</v>
      </c>
      <c r="AV533" s="13">
        <f t="shared" si="819"/>
        <v>1.6690248703843942E-3</v>
      </c>
      <c r="AW533" s="13">
        <f t="shared" si="820"/>
        <v>3.2202646450488776E-5</v>
      </c>
      <c r="AX533" s="13">
        <f t="shared" si="821"/>
        <v>8.9934296800344254E-5</v>
      </c>
      <c r="AY533" s="13">
        <f t="shared" si="822"/>
        <v>2.2688639923641415E-4</v>
      </c>
      <c r="AZ533" s="13">
        <f t="shared" si="823"/>
        <v>2.861946998526399E-4</v>
      </c>
      <c r="BA533" s="13">
        <f t="shared" si="824"/>
        <v>2.4067082763121959E-4</v>
      </c>
      <c r="BB533" s="13">
        <f t="shared" si="825"/>
        <v>1.5179119486451048E-4</v>
      </c>
      <c r="BC533" s="13">
        <f t="shared" si="826"/>
        <v>7.658781769330478E-5</v>
      </c>
      <c r="BD533" s="13">
        <f t="shared" si="827"/>
        <v>8.8872958235018083E-3</v>
      </c>
      <c r="BE533" s="13">
        <f t="shared" si="828"/>
        <v>1.0427464189714672E-2</v>
      </c>
      <c r="BF533" s="13">
        <f t="shared" si="829"/>
        <v>6.1172718668961127E-3</v>
      </c>
      <c r="BG533" s="13">
        <f t="shared" si="830"/>
        <v>2.3924650271430698E-3</v>
      </c>
      <c r="BH533" s="13">
        <f t="shared" si="831"/>
        <v>7.0176980408674053E-4</v>
      </c>
      <c r="BI533" s="13">
        <f t="shared" si="832"/>
        <v>1.646773022269945E-4</v>
      </c>
      <c r="BJ533" s="14">
        <f t="shared" si="833"/>
        <v>0.15865427807698498</v>
      </c>
      <c r="BK533" s="14">
        <f t="shared" si="834"/>
        <v>0.17446053481843565</v>
      </c>
      <c r="BL533" s="14">
        <f t="shared" si="835"/>
        <v>0.58561107126847978</v>
      </c>
      <c r="BM533" s="14">
        <f t="shared" si="836"/>
        <v>0.69885818735004945</v>
      </c>
      <c r="BN533" s="14">
        <f t="shared" si="837"/>
        <v>0.28609341874213912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1.3125</v>
      </c>
      <c r="F534" s="10">
        <f>VLOOKUP(B534,home!$B$2:$E$405,3,FALSE)</f>
        <v>1.8503000000000001</v>
      </c>
      <c r="G534" s="10">
        <f>VLOOKUP(C534,away!$B$2:$E$405,4,FALSE)</f>
        <v>1.2190000000000001</v>
      </c>
      <c r="H534" s="10">
        <f>VLOOKUP(A534,away!$A$2:$E$405,3,FALSE)</f>
        <v>0.8125</v>
      </c>
      <c r="I534" s="10">
        <f>VLOOKUP(C534,away!$B$2:$E$405,3,FALSE)</f>
        <v>0.98460000000000003</v>
      </c>
      <c r="J534" s="10">
        <f>VLOOKUP(B534,home!$B$2:$E$405,4,FALSE)</f>
        <v>0.52749999999999997</v>
      </c>
      <c r="K534" s="12">
        <f t="shared" si="782"/>
        <v>2.9603643562500004</v>
      </c>
      <c r="L534" s="12">
        <f t="shared" si="783"/>
        <v>0.42199340625000004</v>
      </c>
      <c r="M534" s="13">
        <f t="shared" si="784"/>
        <v>3.3967273483922915E-2</v>
      </c>
      <c r="N534" s="13">
        <f t="shared" si="785"/>
        <v>0.10055550570080117</v>
      </c>
      <c r="O534" s="13">
        <f t="shared" si="786"/>
        <v>1.4333965438505937E-2</v>
      </c>
      <c r="P534" s="13">
        <f t="shared" si="787"/>
        <v>4.2433760367872379E-2</v>
      </c>
      <c r="Q534" s="13">
        <f t="shared" si="788"/>
        <v>0.14884046745067281</v>
      </c>
      <c r="R534" s="13">
        <f t="shared" si="789"/>
        <v>3.0244194502324481E-3</v>
      </c>
      <c r="S534" s="13">
        <f t="shared" si="790"/>
        <v>1.3252638748075208E-2</v>
      </c>
      <c r="T534" s="13">
        <f t="shared" si="791"/>
        <v>6.280969584735166E-2</v>
      </c>
      <c r="U534" s="13">
        <f t="shared" si="792"/>
        <v>8.953383538817361E-3</v>
      </c>
      <c r="V534" s="13">
        <f t="shared" si="793"/>
        <v>1.8395461251645784E-3</v>
      </c>
      <c r="W534" s="13">
        <f t="shared" si="794"/>
        <v>0.14687400486952001</v>
      </c>
      <c r="X534" s="13">
        <f t="shared" si="795"/>
        <v>6.1979861604467834E-2</v>
      </c>
      <c r="Y534" s="13">
        <f t="shared" si="796"/>
        <v>1.3077546458686489E-2</v>
      </c>
      <c r="Z534" s="13">
        <f t="shared" si="797"/>
        <v>4.2542835524411428E-4</v>
      </c>
      <c r="AA534" s="13">
        <f t="shared" si="798"/>
        <v>1.2594229390027389E-3</v>
      </c>
      <c r="AB534" s="13">
        <f t="shared" si="799"/>
        <v>1.8641753890336638E-3</v>
      </c>
      <c r="AC534" s="13">
        <f t="shared" si="800"/>
        <v>1.4362879960366123E-4</v>
      </c>
      <c r="AD534" s="13">
        <f t="shared" si="801"/>
        <v>0.10870014221885403</v>
      </c>
      <c r="AE534" s="13">
        <f t="shared" si="802"/>
        <v>4.5870743274793645E-2</v>
      </c>
      <c r="AF534" s="13">
        <f t="shared" si="803"/>
        <v>9.6785756008747267E-3</v>
      </c>
      <c r="AG534" s="13">
        <f t="shared" si="804"/>
        <v>1.3614316951537553E-3</v>
      </c>
      <c r="AH534" s="13">
        <f t="shared" si="805"/>
        <v>4.4881990186199716E-5</v>
      </c>
      <c r="AI534" s="13">
        <f t="shared" si="806"/>
        <v>1.3286704398478795E-4</v>
      </c>
      <c r="AJ534" s="13">
        <f t="shared" si="807"/>
        <v>1.966674305664337E-4</v>
      </c>
      <c r="AK534" s="13">
        <f t="shared" si="808"/>
        <v>1.9406908382804737E-4</v>
      </c>
      <c r="AL534" s="13">
        <f t="shared" si="809"/>
        <v>7.1771554666483543E-6</v>
      </c>
      <c r="AM534" s="13">
        <f t="shared" si="810"/>
        <v>6.4358405308800243E-2</v>
      </c>
      <c r="AN534" s="13">
        <f t="shared" si="811"/>
        <v>2.7158822677078698E-2</v>
      </c>
      <c r="AO534" s="13">
        <f t="shared" si="812"/>
        <v>5.7304220456200925E-3</v>
      </c>
      <c r="AP534" s="13">
        <f t="shared" si="813"/>
        <v>8.0606677276043846E-4</v>
      </c>
      <c r="AQ534" s="13">
        <f t="shared" si="814"/>
        <v>8.5038715775530557E-5</v>
      </c>
      <c r="AR534" s="13">
        <f t="shared" si="815"/>
        <v>3.7879807835907011E-6</v>
      </c>
      <c r="AS534" s="13">
        <f t="shared" si="816"/>
        <v>1.1213803293901856E-5</v>
      </c>
      <c r="AT534" s="13">
        <f t="shared" si="817"/>
        <v>1.6598471784632956E-5</v>
      </c>
      <c r="AU534" s="13">
        <f t="shared" si="818"/>
        <v>1.6379174746482909E-5</v>
      </c>
      <c r="AV534" s="13">
        <f t="shared" si="819"/>
        <v>1.2122081276069539E-5</v>
      </c>
      <c r="AW534" s="13">
        <f t="shared" si="820"/>
        <v>2.4905810796159897E-7</v>
      </c>
      <c r="AX534" s="13">
        <f t="shared" si="821"/>
        <v>3.1754054850210489E-2</v>
      </c>
      <c r="AY534" s="13">
        <f t="shared" si="822"/>
        <v>1.3400001768489659E-2</v>
      </c>
      <c r="AZ534" s="13">
        <f t="shared" si="823"/>
        <v>2.8273561950204881E-3</v>
      </c>
      <c r="BA534" s="13">
        <f t="shared" si="824"/>
        <v>3.9770855713957827E-4</v>
      </c>
      <c r="BB534" s="13">
        <f t="shared" si="825"/>
        <v>4.1957597180525853E-5</v>
      </c>
      <c r="BC534" s="13">
        <f t="shared" si="826"/>
        <v>3.5411658704551029E-6</v>
      </c>
      <c r="BD534" s="13">
        <f t="shared" si="827"/>
        <v>2.6641715227949712E-7</v>
      </c>
      <c r="BE534" s="13">
        <f t="shared" si="828"/>
        <v>7.8869184150185179E-7</v>
      </c>
      <c r="BF534" s="13">
        <f t="shared" si="829"/>
        <v>1.1674076078236288E-6</v>
      </c>
      <c r="BG534" s="13">
        <f t="shared" si="830"/>
        <v>1.1519839571387163E-6</v>
      </c>
      <c r="BH534" s="13">
        <f t="shared" si="831"/>
        <v>8.5257306142132129E-7</v>
      </c>
      <c r="BI534" s="13">
        <f t="shared" si="832"/>
        <v>5.047853804261242E-7</v>
      </c>
      <c r="BJ534" s="14">
        <f t="shared" si="833"/>
        <v>0.84631135037512228</v>
      </c>
      <c r="BK534" s="14">
        <f t="shared" si="834"/>
        <v>0.10504402644859506</v>
      </c>
      <c r="BL534" s="14">
        <f t="shared" si="835"/>
        <v>3.0068685675042884E-2</v>
      </c>
      <c r="BM534" s="14">
        <f t="shared" si="836"/>
        <v>0.62529434625161473</v>
      </c>
      <c r="BN534" s="14">
        <f t="shared" si="837"/>
        <v>0.34315539189200767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1.3125</v>
      </c>
      <c r="F535" s="10">
        <f>VLOOKUP(B535,home!$B$2:$E$405,3,FALSE)</f>
        <v>0.38100000000000001</v>
      </c>
      <c r="G535" s="10">
        <f>VLOOKUP(C535,away!$B$2:$E$405,4,FALSE)</f>
        <v>0.50790000000000002</v>
      </c>
      <c r="H535" s="10">
        <f>VLOOKUP(A535,away!$A$2:$E$405,3,FALSE)</f>
        <v>0.8125</v>
      </c>
      <c r="I535" s="10">
        <f>VLOOKUP(C535,away!$B$2:$E$405,3,FALSE)</f>
        <v>1.0256000000000001</v>
      </c>
      <c r="J535" s="10">
        <f>VLOOKUP(B535,home!$B$2:$E$405,4,FALSE)</f>
        <v>0.82050000000000001</v>
      </c>
      <c r="K535" s="12">
        <f t="shared" si="782"/>
        <v>0.25398174374999999</v>
      </c>
      <c r="L535" s="12">
        <f t="shared" si="783"/>
        <v>0.68372264999999999</v>
      </c>
      <c r="M535" s="13">
        <f t="shared" si="784"/>
        <v>0.39152559311370017</v>
      </c>
      <c r="N535" s="13">
        <f t="shared" si="785"/>
        <v>9.944035286177054E-2</v>
      </c>
      <c r="O535" s="13">
        <f t="shared" si="786"/>
        <v>0.26769491606652079</v>
      </c>
      <c r="P535" s="13">
        <f t="shared" si="787"/>
        <v>6.7989621575584844E-2</v>
      </c>
      <c r="Q535" s="13">
        <f t="shared" si="788"/>
        <v>1.262801710947389E-2</v>
      </c>
      <c r="R535" s="13">
        <f t="shared" si="789"/>
        <v>9.1514538702264572E-2</v>
      </c>
      <c r="S535" s="13">
        <f t="shared" si="790"/>
        <v>2.9516516437846359E-3</v>
      </c>
      <c r="T535" s="13">
        <f t="shared" si="791"/>
        <v>8.6340613223348274E-3</v>
      </c>
      <c r="U535" s="13">
        <f t="shared" si="792"/>
        <v>2.3243022118078018E-2</v>
      </c>
      <c r="V535" s="13">
        <f t="shared" si="793"/>
        <v>5.6951485792878889E-5</v>
      </c>
      <c r="W535" s="13">
        <f t="shared" si="794"/>
        <v>1.0690952685230043E-3</v>
      </c>
      <c r="X535" s="13">
        <f t="shared" si="795"/>
        <v>7.3096465009701004E-4</v>
      </c>
      <c r="Y535" s="13">
        <f t="shared" si="796"/>
        <v>2.498885438103252E-4</v>
      </c>
      <c r="Z535" s="13">
        <f t="shared" si="797"/>
        <v>2.08568543050133E-2</v>
      </c>
      <c r="AA535" s="13">
        <f t="shared" si="798"/>
        <v>5.2972602255269719E-3</v>
      </c>
      <c r="AB535" s="13">
        <f t="shared" si="799"/>
        <v>6.7270369458842917E-4</v>
      </c>
      <c r="AC535" s="13">
        <f t="shared" si="800"/>
        <v>6.1811252497430289E-7</v>
      </c>
      <c r="AD535" s="13">
        <f t="shared" si="801"/>
        <v>6.788267013358679E-5</v>
      </c>
      <c r="AE535" s="13">
        <f t="shared" si="802"/>
        <v>4.6412919112811808E-5</v>
      </c>
      <c r="AF535" s="13">
        <f t="shared" si="803"/>
        <v>1.5866782025023667E-5</v>
      </c>
      <c r="AG535" s="13">
        <f t="shared" si="804"/>
        <v>3.616159417707183E-6</v>
      </c>
      <c r="AH535" s="13">
        <f t="shared" si="805"/>
        <v>3.5650759240218998E-3</v>
      </c>
      <c r="AI535" s="13">
        <f t="shared" si="806"/>
        <v>9.0546419978422457E-4</v>
      </c>
      <c r="AJ535" s="13">
        <f t="shared" si="807"/>
        <v>1.1498568818219783E-4</v>
      </c>
      <c r="AK535" s="13">
        <f t="shared" si="808"/>
        <v>9.7347551969361231E-6</v>
      </c>
      <c r="AL535" s="13">
        <f t="shared" si="809"/>
        <v>4.2934855246541066E-9</v>
      </c>
      <c r="AM535" s="13">
        <f t="shared" si="810"/>
        <v>3.448191786186885E-6</v>
      </c>
      <c r="AN535" s="13">
        <f t="shared" si="811"/>
        <v>2.3576068257599306E-6</v>
      </c>
      <c r="AO535" s="13">
        <f t="shared" si="812"/>
        <v>8.0597459328333384E-7</v>
      </c>
      <c r="AP535" s="13">
        <f t="shared" si="813"/>
        <v>1.8368769491745108E-7</v>
      </c>
      <c r="AQ535" s="13">
        <f t="shared" si="814"/>
        <v>3.1397859385337786E-8</v>
      </c>
      <c r="AR535" s="13">
        <f t="shared" si="815"/>
        <v>4.8750463164469059E-4</v>
      </c>
      <c r="AS535" s="13">
        <f t="shared" si="816"/>
        <v>1.2381727643131994E-4</v>
      </c>
      <c r="AT535" s="13">
        <f t="shared" si="817"/>
        <v>1.5723663887201203E-5</v>
      </c>
      <c r="AU535" s="13">
        <f t="shared" si="818"/>
        <v>1.3311745240700881E-6</v>
      </c>
      <c r="AV535" s="13">
        <f t="shared" si="819"/>
        <v>8.4523506714724341E-8</v>
      </c>
      <c r="AW535" s="13">
        <f t="shared" si="820"/>
        <v>2.0710470726970908E-11</v>
      </c>
      <c r="AX535" s="13">
        <f t="shared" si="821"/>
        <v>1.4596296044002854E-7</v>
      </c>
      <c r="AY535" s="13">
        <f t="shared" si="822"/>
        <v>9.979818211390149E-8</v>
      </c>
      <c r="AZ535" s="13">
        <f t="shared" si="823"/>
        <v>3.4117138770049654E-8</v>
      </c>
      <c r="BA535" s="13">
        <f t="shared" si="824"/>
        <v>7.7755535100920315E-9</v>
      </c>
      <c r="BB535" s="13">
        <f t="shared" si="825"/>
        <v>1.3290805127842309E-9</v>
      </c>
      <c r="BC535" s="13">
        <f t="shared" si="826"/>
        <v>1.8174449005283873E-10</v>
      </c>
      <c r="BD535" s="13">
        <f t="shared" si="827"/>
        <v>5.5552993105896915E-5</v>
      </c>
      <c r="BE535" s="13">
        <f t="shared" si="828"/>
        <v>1.4109446059567426E-5</v>
      </c>
      <c r="BF535" s="13">
        <f t="shared" si="829"/>
        <v>1.79177085677775E-6</v>
      </c>
      <c r="BG535" s="13">
        <f t="shared" si="830"/>
        <v>1.516923622016148E-7</v>
      </c>
      <c r="BH535" s="13">
        <f t="shared" si="831"/>
        <v>9.6317726663806801E-9</v>
      </c>
      <c r="BI535" s="13">
        <f t="shared" si="832"/>
        <v>4.8925888344219063E-10</v>
      </c>
      <c r="BJ535" s="14">
        <f t="shared" si="833"/>
        <v>0.12289327431011808</v>
      </c>
      <c r="BK535" s="14">
        <f t="shared" si="834"/>
        <v>0.46252454002305515</v>
      </c>
      <c r="BL535" s="14">
        <f t="shared" si="835"/>
        <v>0.39371777866757396</v>
      </c>
      <c r="BM535" s="14">
        <f t="shared" si="836"/>
        <v>6.9199308098974135E-2</v>
      </c>
      <c r="BN535" s="14">
        <f t="shared" si="837"/>
        <v>0.93079303942931479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1.3523000000000001</v>
      </c>
      <c r="F536" s="10">
        <f>VLOOKUP(B536,home!$B$2:$E$405,3,FALSE)</f>
        <v>0.86270000000000002</v>
      </c>
      <c r="G536" s="10">
        <f>VLOOKUP(C536,away!$B$2:$E$405,4,FALSE)</f>
        <v>0.44369999999999998</v>
      </c>
      <c r="H536" s="10">
        <f>VLOOKUP(A536,away!$A$2:$E$405,3,FALSE)</f>
        <v>1.1932</v>
      </c>
      <c r="I536" s="10">
        <f>VLOOKUP(C536,away!$B$2:$E$405,3,FALSE)</f>
        <v>0.50280000000000002</v>
      </c>
      <c r="J536" s="10">
        <f>VLOOKUP(B536,home!$B$2:$E$405,4,FALSE)</f>
        <v>1.1173999999999999</v>
      </c>
      <c r="K536" s="12">
        <f t="shared" si="782"/>
        <v>0.51763338047699992</v>
      </c>
      <c r="L536" s="12">
        <f t="shared" si="783"/>
        <v>0.67037402870400009</v>
      </c>
      <c r="M536" s="13">
        <f t="shared" si="784"/>
        <v>0.30482805690858239</v>
      </c>
      <c r="N536" s="13">
        <f t="shared" si="785"/>
        <v>0.15778917756182481</v>
      </c>
      <c r="O536" s="13">
        <f t="shared" si="786"/>
        <v>0.20434881257181856</v>
      </c>
      <c r="P536" s="13">
        <f t="shared" si="787"/>
        <v>0.10577776664801129</v>
      </c>
      <c r="Q536" s="13">
        <f t="shared" si="788"/>
        <v>4.0838472692006467E-2</v>
      </c>
      <c r="R536" s="13">
        <f t="shared" si="789"/>
        <v>6.8495068372324316E-2</v>
      </c>
      <c r="S536" s="13">
        <f t="shared" si="790"/>
        <v>9.1764321421999896E-3</v>
      </c>
      <c r="T536" s="13">
        <f t="shared" si="791"/>
        <v>2.7377051464658665E-2</v>
      </c>
      <c r="U536" s="13">
        <f t="shared" si="792"/>
        <v>3.5455333787569474E-2</v>
      </c>
      <c r="V536" s="13">
        <f t="shared" si="793"/>
        <v>3.5381057025427065E-4</v>
      </c>
      <c r="W536" s="13">
        <f t="shared" si="794"/>
        <v>7.0464522243603202E-3</v>
      </c>
      <c r="X536" s="13">
        <f t="shared" si="795"/>
        <v>4.7237585657146901E-3</v>
      </c>
      <c r="Y536" s="13">
        <f t="shared" si="796"/>
        <v>1.5833425301615932E-3</v>
      </c>
      <c r="Z536" s="13">
        <f t="shared" si="797"/>
        <v>1.5305771643703664E-2</v>
      </c>
      <c r="AA536" s="13">
        <f t="shared" si="798"/>
        <v>7.9227783167393345E-3</v>
      </c>
      <c r="AB536" s="13">
        <f t="shared" si="799"/>
        <v>2.0505472614318282E-3</v>
      </c>
      <c r="AC536" s="13">
        <f t="shared" si="800"/>
        <v>7.6734430873721729E-6</v>
      </c>
      <c r="AD536" s="13">
        <f t="shared" si="801"/>
        <v>9.1186972131632681E-4</v>
      </c>
      <c r="AE536" s="13">
        <f t="shared" si="802"/>
        <v>6.1129377873201979E-4</v>
      </c>
      <c r="AF536" s="13">
        <f t="shared" si="803"/>
        <v>2.0489773658513788E-4</v>
      </c>
      <c r="AG536" s="13">
        <f t="shared" si="804"/>
        <v>4.5786040382303287E-5</v>
      </c>
      <c r="AH536" s="13">
        <f t="shared" si="805"/>
        <v>2.5651479498032675E-3</v>
      </c>
      <c r="AI536" s="13">
        <f t="shared" si="806"/>
        <v>1.3278062046803111E-3</v>
      </c>
      <c r="AJ536" s="13">
        <f t="shared" si="807"/>
        <v>3.4365840717350227E-4</v>
      </c>
      <c r="AK536" s="13">
        <f t="shared" si="808"/>
        <v>5.9296354344853762E-5</v>
      </c>
      <c r="AL536" s="13">
        <f t="shared" si="809"/>
        <v>1.065098377773371E-7</v>
      </c>
      <c r="AM536" s="13">
        <f t="shared" si="810"/>
        <v>9.4402841279918052E-5</v>
      </c>
      <c r="AN536" s="13">
        <f t="shared" si="811"/>
        <v>6.3285213029922941E-5</v>
      </c>
      <c r="AO536" s="13">
        <f t="shared" si="812"/>
        <v>2.1212381608130162E-5</v>
      </c>
      <c r="AP536" s="13">
        <f t="shared" si="813"/>
        <v>4.7400765723496178E-6</v>
      </c>
      <c r="AQ536" s="13">
        <f t="shared" si="814"/>
        <v>7.9440605704286518E-7</v>
      </c>
      <c r="AR536" s="13">
        <f t="shared" si="815"/>
        <v>3.4392171306628469E-4</v>
      </c>
      <c r="AS536" s="13">
        <f t="shared" si="816"/>
        <v>1.7802535895394172E-4</v>
      </c>
      <c r="AT536" s="13">
        <f t="shared" si="817"/>
        <v>4.6075934182980093E-5</v>
      </c>
      <c r="AU536" s="13">
        <f t="shared" si="818"/>
        <v>7.950147189923915E-6</v>
      </c>
      <c r="AV536" s="13">
        <f t="shared" si="819"/>
        <v>1.0288153913025092E-6</v>
      </c>
      <c r="AW536" s="13">
        <f t="shared" si="820"/>
        <v>1.0266600857971057E-9</v>
      </c>
      <c r="AX536" s="13">
        <f t="shared" si="821"/>
        <v>8.1443436430596041E-6</v>
      </c>
      <c r="AY536" s="13">
        <f t="shared" si="822"/>
        <v>5.4597564591476789E-6</v>
      </c>
      <c r="AZ536" s="13">
        <f t="shared" si="823"/>
        <v>1.8300394666307582E-6</v>
      </c>
      <c r="BA536" s="13">
        <f t="shared" si="824"/>
        <v>4.0893697664419365E-7</v>
      </c>
      <c r="BB536" s="13">
        <f t="shared" si="825"/>
        <v>6.8535182129750422E-8</v>
      </c>
      <c r="BC536" s="13">
        <f t="shared" si="826"/>
        <v>9.1888412304566407E-9</v>
      </c>
      <c r="BD536" s="13">
        <f t="shared" si="827"/>
        <v>3.8426030724504376E-5</v>
      </c>
      <c r="BE536" s="13">
        <f t="shared" si="828"/>
        <v>1.9890596182238259E-5</v>
      </c>
      <c r="BF536" s="13">
        <f t="shared" si="829"/>
        <v>5.1480182707574491E-6</v>
      </c>
      <c r="BG536" s="13">
        <f t="shared" si="830"/>
        <v>8.8826203341651273E-7</v>
      </c>
      <c r="BH536" s="13">
        <f t="shared" si="831"/>
        <v>1.1494851977669081E-7</v>
      </c>
      <c r="BI536" s="13">
        <f t="shared" si="832"/>
        <v>1.1900238174567153E-8</v>
      </c>
      <c r="BJ536" s="14">
        <f t="shared" si="833"/>
        <v>0.24133245803485856</v>
      </c>
      <c r="BK536" s="14">
        <f t="shared" si="834"/>
        <v>0.42014930597843231</v>
      </c>
      <c r="BL536" s="14">
        <f t="shared" si="835"/>
        <v>0.32320993095063882</v>
      </c>
      <c r="BM536" s="14">
        <f t="shared" si="836"/>
        <v>0.11791465312326628</v>
      </c>
      <c r="BN536" s="14">
        <f t="shared" si="837"/>
        <v>0.88207735475456783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1.3523000000000001</v>
      </c>
      <c r="F537" s="10">
        <f>VLOOKUP(B537,home!$B$2:$E$405,3,FALSE)</f>
        <v>0.73950000000000005</v>
      </c>
      <c r="G537" s="10">
        <f>VLOOKUP(C537,away!$B$2:$E$405,4,FALSE)</f>
        <v>1.3556999999999999</v>
      </c>
      <c r="H537" s="10">
        <f>VLOOKUP(A537,away!$A$2:$E$405,3,FALSE)</f>
        <v>1.1932</v>
      </c>
      <c r="I537" s="10">
        <f>VLOOKUP(C537,away!$B$2:$E$405,3,FALSE)</f>
        <v>0.83809999999999996</v>
      </c>
      <c r="J537" s="10">
        <f>VLOOKUP(B537,home!$B$2:$E$405,4,FALSE)</f>
        <v>0.3352</v>
      </c>
      <c r="K537" s="12">
        <f t="shared" si="782"/>
        <v>1.3557350448450001</v>
      </c>
      <c r="L537" s="12">
        <f t="shared" si="783"/>
        <v>0.33520701238399997</v>
      </c>
      <c r="M537" s="13">
        <f t="shared" si="784"/>
        <v>0.184345777893754</v>
      </c>
      <c r="N537" s="13">
        <f t="shared" si="785"/>
        <v>0.24992403145977499</v>
      </c>
      <c r="O537" s="13">
        <f t="shared" si="786"/>
        <v>6.1793997453369692E-2</v>
      </c>
      <c r="P537" s="13">
        <f t="shared" si="787"/>
        <v>8.3776287908595981E-2</v>
      </c>
      <c r="Q537" s="13">
        <f t="shared" si="788"/>
        <v>0.16941538399948067</v>
      </c>
      <c r="R537" s="13">
        <f t="shared" si="789"/>
        <v>1.0356890634804279E-2</v>
      </c>
      <c r="S537" s="13">
        <f t="shared" si="790"/>
        <v>9.5180731773919398E-3</v>
      </c>
      <c r="T537" s="13">
        <f t="shared" si="791"/>
        <v>5.6789224722354016E-2</v>
      </c>
      <c r="U537" s="13">
        <f t="shared" si="792"/>
        <v>1.404119958923114E-2</v>
      </c>
      <c r="V537" s="13">
        <f t="shared" si="793"/>
        <v>4.8061182026446435E-4</v>
      </c>
      <c r="W537" s="13">
        <f t="shared" si="794"/>
        <v>7.6560791074656243E-2</v>
      </c>
      <c r="X537" s="13">
        <f t="shared" si="795"/>
        <v>2.5663714041891123E-2</v>
      </c>
      <c r="Y537" s="13">
        <f t="shared" si="796"/>
        <v>4.3013284553298156E-3</v>
      </c>
      <c r="Z537" s="13">
        <f t="shared" si="797"/>
        <v>1.1572341224268571E-3</v>
      </c>
      <c r="AA537" s="13">
        <f t="shared" si="798"/>
        <v>1.5689028548645395E-3</v>
      </c>
      <c r="AB537" s="13">
        <f t="shared" si="799"/>
        <v>1.0635082911486127E-3</v>
      </c>
      <c r="AC537" s="13">
        <f t="shared" si="800"/>
        <v>1.3650934498875504E-5</v>
      </c>
      <c r="AD537" s="13">
        <f t="shared" si="801"/>
        <v>2.5949036880241968E-2</v>
      </c>
      <c r="AE537" s="13">
        <f t="shared" si="802"/>
        <v>8.6982991268681406E-3</v>
      </c>
      <c r="AF537" s="13">
        <f t="shared" si="803"/>
        <v>1.4578654315699124E-3</v>
      </c>
      <c r="AG537" s="13">
        <f t="shared" si="804"/>
        <v>1.6289557192482036E-4</v>
      </c>
      <c r="AH537" s="13">
        <f t="shared" si="805"/>
        <v>9.6978248201881701E-5</v>
      </c>
      <c r="AI537" s="13">
        <f t="shared" si="806"/>
        <v>1.3147680967496764E-4</v>
      </c>
      <c r="AJ537" s="13">
        <f t="shared" si="807"/>
        <v>8.9123859230384915E-5</v>
      </c>
      <c r="AK537" s="13">
        <f t="shared" si="808"/>
        <v>4.0276113096821762E-5</v>
      </c>
      <c r="AL537" s="13">
        <f t="shared" si="809"/>
        <v>2.4814772149721776E-7</v>
      </c>
      <c r="AM537" s="13">
        <f t="shared" si="810"/>
        <v>7.0360037357038805E-3</v>
      </c>
      <c r="AN537" s="13">
        <f t="shared" si="811"/>
        <v>2.3585177913679604E-3</v>
      </c>
      <c r="AO537" s="13">
        <f t="shared" si="812"/>
        <v>3.9529585124948208E-4</v>
      </c>
      <c r="AP537" s="13">
        <f t="shared" si="813"/>
        <v>4.4168647101709647E-5</v>
      </c>
      <c r="AQ537" s="13">
        <f t="shared" si="814"/>
        <v>3.7014100590018275E-6</v>
      </c>
      <c r="AR537" s="13">
        <f t="shared" si="815"/>
        <v>6.5015577691973614E-6</v>
      </c>
      <c r="AS537" s="13">
        <f t="shared" si="816"/>
        <v>8.8143897137851437E-6</v>
      </c>
      <c r="AT537" s="13">
        <f t="shared" si="817"/>
        <v>5.9749885169499058E-6</v>
      </c>
      <c r="AU537" s="13">
        <f t="shared" si="818"/>
        <v>2.7001671083251456E-6</v>
      </c>
      <c r="AV537" s="13">
        <f t="shared" si="819"/>
        <v>9.151777939235474E-7</v>
      </c>
      <c r="AW537" s="13">
        <f t="shared" si="820"/>
        <v>3.1325333893875457E-9</v>
      </c>
      <c r="AX537" s="13">
        <f t="shared" si="821"/>
        <v>1.5898261400256804E-3</v>
      </c>
      <c r="AY537" s="13">
        <f t="shared" si="822"/>
        <v>5.3292087060799508E-4</v>
      </c>
      <c r="AZ537" s="13">
        <f t="shared" si="823"/>
        <v>8.9319406436793119E-5</v>
      </c>
      <c r="BA537" s="13">
        <f t="shared" si="824"/>
        <v>9.9801637931965464E-6</v>
      </c>
      <c r="BB537" s="13">
        <f t="shared" si="825"/>
        <v>8.3635522205509561E-7</v>
      </c>
      <c r="BC537" s="13">
        <f t="shared" si="826"/>
        <v>5.607042705536914E-8</v>
      </c>
      <c r="BD537" s="13">
        <f t="shared" si="827"/>
        <v>3.6322795927577155E-7</v>
      </c>
      <c r="BE537" s="13">
        <f t="shared" si="828"/>
        <v>4.9244087365769596E-7</v>
      </c>
      <c r="BF537" s="13">
        <f t="shared" si="829"/>
        <v>3.3380967496591379E-7</v>
      </c>
      <c r="BG537" s="13">
        <f t="shared" si="830"/>
        <v>1.5085249155320261E-7</v>
      </c>
      <c r="BH537" s="13">
        <f t="shared" si="831"/>
        <v>5.1129002350215342E-8</v>
      </c>
      <c r="BI537" s="13">
        <f t="shared" si="832"/>
        <v>1.386347605882986E-8</v>
      </c>
      <c r="BJ537" s="14">
        <f t="shared" si="833"/>
        <v>0.63098319720608664</v>
      </c>
      <c r="BK537" s="14">
        <f t="shared" si="834"/>
        <v>0.27866757075283483</v>
      </c>
      <c r="BL537" s="14">
        <f t="shared" si="835"/>
        <v>8.9208665458002379E-2</v>
      </c>
      <c r="BM537" s="14">
        <f t="shared" si="836"/>
        <v>0.23987138045149625</v>
      </c>
      <c r="BN537" s="14">
        <f t="shared" si="837"/>
        <v>0.7596123693497796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1.3523000000000001</v>
      </c>
      <c r="F538" s="10">
        <f>VLOOKUP(B538,home!$B$2:$E$405,3,FALSE)</f>
        <v>0.98599999999999999</v>
      </c>
      <c r="G538" s="10">
        <f>VLOOKUP(C538,away!$B$2:$E$405,4,FALSE)</f>
        <v>0.98599999999999999</v>
      </c>
      <c r="H538" s="10">
        <f>VLOOKUP(A538,away!$A$2:$E$405,3,FALSE)</f>
        <v>1.1932</v>
      </c>
      <c r="I538" s="10">
        <f>VLOOKUP(C538,away!$B$2:$E$405,3,FALSE)</f>
        <v>1.8158000000000001</v>
      </c>
      <c r="J538" s="10">
        <f>VLOOKUP(B538,home!$B$2:$E$405,4,FALSE)</f>
        <v>1.3968</v>
      </c>
      <c r="K538" s="12">
        <f t="shared" si="782"/>
        <v>1.3147006507999999</v>
      </c>
      <c r="L538" s="12">
        <f t="shared" si="783"/>
        <v>3.0263244238080005</v>
      </c>
      <c r="M538" s="13">
        <f t="shared" si="784"/>
        <v>1.3023171636308383E-2</v>
      </c>
      <c r="N538" s="13">
        <f t="shared" si="785"/>
        <v>1.7121572225734728E-2</v>
      </c>
      <c r="O538" s="13">
        <f t="shared" si="786"/>
        <v>3.9412342398403653E-2</v>
      </c>
      <c r="P538" s="13">
        <f t="shared" si="787"/>
        <v>5.1815432200733709E-2</v>
      </c>
      <c r="Q538" s="13">
        <f t="shared" si="788"/>
        <v>1.1254871073946326E-2</v>
      </c>
      <c r="R538" s="13">
        <f t="shared" si="789"/>
        <v>5.963726719988631E-2</v>
      </c>
      <c r="S538" s="13">
        <f t="shared" si="790"/>
        <v>5.1539653494689953E-2</v>
      </c>
      <c r="T538" s="13">
        <f t="shared" si="791"/>
        <v>3.4060891217893942E-2</v>
      </c>
      <c r="U538" s="13">
        <f t="shared" si="792"/>
        <v>7.8405153999624014E-2</v>
      </c>
      <c r="V538" s="13">
        <f t="shared" si="793"/>
        <v>2.2784596699231517E-2</v>
      </c>
      <c r="W538" s="13">
        <f t="shared" si="794"/>
        <v>4.9322621085291117E-3</v>
      </c>
      <c r="X538" s="13">
        <f t="shared" si="795"/>
        <v>1.4926625283664396E-2</v>
      </c>
      <c r="Y538" s="13">
        <f t="shared" si="796"/>
        <v>2.2586405330491801E-2</v>
      </c>
      <c r="Z538" s="13">
        <f t="shared" si="797"/>
        <v>6.016057276539323E-2</v>
      </c>
      <c r="AA538" s="13">
        <f t="shared" si="798"/>
        <v>7.9093144167163218E-2</v>
      </c>
      <c r="AB538" s="13">
        <f t="shared" si="799"/>
        <v>5.1991904055193855E-2</v>
      </c>
      <c r="AC538" s="13">
        <f t="shared" si="800"/>
        <v>5.6658324027162067E-3</v>
      </c>
      <c r="AD538" s="13">
        <f t="shared" si="801"/>
        <v>1.6211120509998492E-3</v>
      </c>
      <c r="AE538" s="13">
        <f t="shared" si="802"/>
        <v>4.9060109936703237E-3</v>
      </c>
      <c r="AF538" s="13">
        <f t="shared" si="803"/>
        <v>7.4235904468075327E-3</v>
      </c>
      <c r="AG538" s="13">
        <f t="shared" si="804"/>
        <v>7.4887310271737938E-3</v>
      </c>
      <c r="AH538" s="13">
        <f t="shared" si="805"/>
        <v>4.5516352677546987E-2</v>
      </c>
      <c r="AI538" s="13">
        <f t="shared" si="806"/>
        <v>5.9840378487213339E-2</v>
      </c>
      <c r="AJ538" s="13">
        <f t="shared" si="807"/>
        <v>3.9336092270628849E-2</v>
      </c>
      <c r="AK538" s="13">
        <f t="shared" si="808"/>
        <v>1.7238395369374871E-2</v>
      </c>
      <c r="AL538" s="13">
        <f t="shared" si="809"/>
        <v>9.0170831782688686E-4</v>
      </c>
      <c r="AM538" s="13">
        <f t="shared" si="810"/>
        <v>4.2625541369384454E-4</v>
      </c>
      <c r="AN538" s="13">
        <f t="shared" si="811"/>
        <v>1.2899871692420648E-3</v>
      </c>
      <c r="AO538" s="13">
        <f t="shared" si="812"/>
        <v>1.9519598383381037E-3</v>
      </c>
      <c r="AP538" s="13">
        <f t="shared" si="813"/>
        <v>1.9690879110183059E-3</v>
      </c>
      <c r="AQ538" s="13">
        <f t="shared" si="814"/>
        <v>1.4897747094349436E-3</v>
      </c>
      <c r="AR538" s="13">
        <f t="shared" si="815"/>
        <v>2.7549449958143804E-2</v>
      </c>
      <c r="AS538" s="13">
        <f t="shared" si="816"/>
        <v>3.6219279789153687E-2</v>
      </c>
      <c r="AT538" s="13">
        <f t="shared" si="817"/>
        <v>2.380875535515382E-2</v>
      </c>
      <c r="AU538" s="13">
        <f t="shared" si="818"/>
        <v>1.0433795386719576E-2</v>
      </c>
      <c r="AV538" s="13">
        <f t="shared" si="819"/>
        <v>3.4293293963085624E-3</v>
      </c>
      <c r="AW538" s="13">
        <f t="shared" si="820"/>
        <v>9.9656570082222378E-5</v>
      </c>
      <c r="AX538" s="13">
        <f t="shared" si="821"/>
        <v>9.3399711631720191E-5</v>
      </c>
      <c r="AY538" s="13">
        <f t="shared" si="822"/>
        <v>2.8265782848769898E-4</v>
      </c>
      <c r="AZ538" s="13">
        <f t="shared" si="823"/>
        <v>4.2770714496642834E-4</v>
      </c>
      <c r="BA538" s="13">
        <f t="shared" si="824"/>
        <v>4.3146019301636368E-4</v>
      </c>
      <c r="BB538" s="13">
        <f t="shared" si="825"/>
        <v>3.2643463000658386E-4</v>
      </c>
      <c r="BC538" s="13">
        <f t="shared" si="826"/>
        <v>1.9757941871313041E-4</v>
      </c>
      <c r="BD538" s="13">
        <f t="shared" si="827"/>
        <v>1.3895595545134488E-2</v>
      </c>
      <c r="BE538" s="13">
        <f t="shared" si="828"/>
        <v>1.8268548506441891E-2</v>
      </c>
      <c r="BF538" s="13">
        <f t="shared" si="829"/>
        <v>1.200883630529526E-2</v>
      </c>
      <c r="BG538" s="13">
        <f t="shared" si="830"/>
        <v>5.2626749686407841E-3</v>
      </c>
      <c r="BH538" s="13">
        <f t="shared" si="831"/>
        <v>1.7297105515552253E-3</v>
      </c>
      <c r="BI538" s="13">
        <f t="shared" si="832"/>
        <v>4.5481031756505595E-4</v>
      </c>
      <c r="BJ538" s="14">
        <f t="shared" si="833"/>
        <v>0.13520837572746097</v>
      </c>
      <c r="BK538" s="14">
        <f t="shared" si="834"/>
        <v>0.14601305257999433</v>
      </c>
      <c r="BL538" s="14">
        <f t="shared" si="835"/>
        <v>0.62353181670514723</v>
      </c>
      <c r="BM538" s="14">
        <f t="shared" si="836"/>
        <v>0.77246615978457733</v>
      </c>
      <c r="BN538" s="14">
        <f t="shared" si="837"/>
        <v>0.19226465673501308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1.3523000000000001</v>
      </c>
      <c r="F539" s="10">
        <f>VLOOKUP(B539,home!$B$2:$E$405,3,FALSE)</f>
        <v>0.42259999999999998</v>
      </c>
      <c r="G539" s="10">
        <f>VLOOKUP(C539,away!$B$2:$E$405,4,FALSE)</f>
        <v>0.73950000000000005</v>
      </c>
      <c r="H539" s="10">
        <f>VLOOKUP(A539,away!$A$2:$E$405,3,FALSE)</f>
        <v>1.1932</v>
      </c>
      <c r="I539" s="10">
        <f>VLOOKUP(C539,away!$B$2:$E$405,3,FALSE)</f>
        <v>1.3968</v>
      </c>
      <c r="J539" s="10">
        <f>VLOOKUP(B539,home!$B$2:$E$405,4,FALSE)</f>
        <v>0.83809999999999996</v>
      </c>
      <c r="K539" s="12">
        <f t="shared" si="782"/>
        <v>0.42261092420999996</v>
      </c>
      <c r="L539" s="12">
        <f t="shared" si="783"/>
        <v>1.396829221056</v>
      </c>
      <c r="M539" s="13">
        <f t="shared" si="784"/>
        <v>0.16211648721476918</v>
      </c>
      <c r="N539" s="13">
        <f t="shared" si="785"/>
        <v>6.8512198491512244E-2</v>
      </c>
      <c r="O539" s="13">
        <f t="shared" si="786"/>
        <v>0.22644904655654102</v>
      </c>
      <c r="P539" s="13">
        <f t="shared" si="787"/>
        <v>9.5699840851733109E-2</v>
      </c>
      <c r="Q539" s="13">
        <f t="shared" si="788"/>
        <v>1.4477001762078476E-2</v>
      </c>
      <c r="R539" s="13">
        <f t="shared" si="789"/>
        <v>0.15815532265522358</v>
      </c>
      <c r="S539" s="13">
        <f t="shared" si="790"/>
        <v>1.4123269780256948E-2</v>
      </c>
      <c r="T539" s="13">
        <f t="shared" si="791"/>
        <v>2.0221899094550418E-2</v>
      </c>
      <c r="U539" s="13">
        <f t="shared" si="792"/>
        <v>6.6838167076054777E-2</v>
      </c>
      <c r="V539" s="13">
        <f t="shared" si="793"/>
        <v>9.2635356320881659E-4</v>
      </c>
      <c r="W539" s="13">
        <f t="shared" si="794"/>
        <v>2.0393796981539279E-3</v>
      </c>
      <c r="X539" s="13">
        <f t="shared" si="795"/>
        <v>2.8486651552097715E-3</v>
      </c>
      <c r="Y539" s="13">
        <f t="shared" si="796"/>
        <v>1.9895493649005175E-3</v>
      </c>
      <c r="Z539" s="13">
        <f t="shared" si="797"/>
        <v>7.3638658716785432E-2</v>
      </c>
      <c r="AA539" s="13">
        <f t="shared" si="798"/>
        <v>3.112050161788546E-2</v>
      </c>
      <c r="AB539" s="13">
        <f t="shared" si="799"/>
        <v>6.5759319753066862E-3</v>
      </c>
      <c r="AC539" s="13">
        <f t="shared" si="800"/>
        <v>3.4177541907749917E-5</v>
      </c>
      <c r="AD539" s="13">
        <f t="shared" si="801"/>
        <v>2.154660347629855E-4</v>
      </c>
      <c r="AE539" s="13">
        <f t="shared" si="802"/>
        <v>3.0096925350200601E-4</v>
      </c>
      <c r="AF539" s="13">
        <f t="shared" si="803"/>
        <v>2.102013239655065E-4</v>
      </c>
      <c r="AG539" s="13">
        <f t="shared" si="804"/>
        <v>9.787178387322612E-5</v>
      </c>
      <c r="AH539" s="13">
        <f t="shared" si="805"/>
        <v>2.5715157573744016E-2</v>
      </c>
      <c r="AI539" s="13">
        <f t="shared" si="806"/>
        <v>1.0867506508445738E-2</v>
      </c>
      <c r="AJ539" s="13">
        <f t="shared" si="807"/>
        <v>2.2963634846962211E-3</v>
      </c>
      <c r="AK539" s="13">
        <f t="shared" si="808"/>
        <v>3.2348943152985546E-4</v>
      </c>
      <c r="AL539" s="13">
        <f t="shared" si="809"/>
        <v>8.0702101987739863E-7</v>
      </c>
      <c r="AM539" s="13">
        <f t="shared" si="810"/>
        <v>1.8211660017409862E-5</v>
      </c>
      <c r="AN539" s="13">
        <f t="shared" si="811"/>
        <v>2.5438578876255313E-5</v>
      </c>
      <c r="AO539" s="13">
        <f t="shared" si="812"/>
        <v>1.7766675158245669E-5</v>
      </c>
      <c r="AP539" s="13">
        <f t="shared" si="813"/>
        <v>8.272337007349095E-6</v>
      </c>
      <c r="AQ539" s="13">
        <f t="shared" si="814"/>
        <v>2.8887605145720402E-6</v>
      </c>
      <c r="AR539" s="13">
        <f t="shared" si="815"/>
        <v>7.1839367046130313E-3</v>
      </c>
      <c r="AS539" s="13">
        <f t="shared" si="816"/>
        <v>3.0360101302026547E-3</v>
      </c>
      <c r="AT539" s="13">
        <f t="shared" si="817"/>
        <v>6.4152552351793299E-4</v>
      </c>
      <c r="AU539" s="13">
        <f t="shared" si="818"/>
        <v>9.0371898132739261E-5</v>
      </c>
      <c r="AV539" s="13">
        <f t="shared" si="819"/>
        <v>9.5480378481222234E-6</v>
      </c>
      <c r="AW539" s="13">
        <f t="shared" si="820"/>
        <v>1.3233245717519661E-8</v>
      </c>
      <c r="AX539" s="13">
        <f t="shared" si="821"/>
        <v>1.2827410785593142E-6</v>
      </c>
      <c r="AY539" s="13">
        <f t="shared" si="822"/>
        <v>1.7917702215805401E-6</v>
      </c>
      <c r="AZ539" s="13">
        <f t="shared" si="823"/>
        <v>1.2513985014608414E-6</v>
      </c>
      <c r="BA539" s="13">
        <f t="shared" si="824"/>
        <v>5.8266333134206432E-7</v>
      </c>
      <c r="BB539" s="13">
        <f t="shared" si="825"/>
        <v>2.0347029181410748E-7</v>
      </c>
      <c r="BC539" s="13">
        <f t="shared" si="826"/>
        <v>5.6842649844547368E-8</v>
      </c>
      <c r="BD539" s="13">
        <f t="shared" si="827"/>
        <v>1.6724554518700362E-3</v>
      </c>
      <c r="BE539" s="13">
        <f t="shared" si="828"/>
        <v>7.0679794421484911E-4</v>
      </c>
      <c r="BF539" s="13">
        <f t="shared" si="829"/>
        <v>1.4935026621718266E-4</v>
      </c>
      <c r="BG539" s="13">
        <f t="shared" si="830"/>
        <v>2.1039018012351037E-5</v>
      </c>
      <c r="BH539" s="13">
        <f t="shared" si="831"/>
        <v>2.2228297116676263E-6</v>
      </c>
      <c r="BI539" s="13">
        <f t="shared" si="832"/>
        <v>1.878784237618607E-7</v>
      </c>
      <c r="BJ539" s="14">
        <f t="shared" si="833"/>
        <v>0.11099094886015752</v>
      </c>
      <c r="BK539" s="14">
        <f t="shared" si="834"/>
        <v>0.2729027277431173</v>
      </c>
      <c r="BL539" s="14">
        <f t="shared" si="835"/>
        <v>0.54185493256219142</v>
      </c>
      <c r="BM539" s="14">
        <f t="shared" si="836"/>
        <v>0.27397559181341857</v>
      </c>
      <c r="BN539" s="14">
        <f t="shared" si="837"/>
        <v>0.72540989753185758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1.3523000000000001</v>
      </c>
      <c r="F540" s="10">
        <f>VLOOKUP(B540,home!$B$2:$E$405,3,FALSE)</f>
        <v>1.1832</v>
      </c>
      <c r="G540" s="10">
        <f>VLOOKUP(C540,away!$B$2:$E$405,4,FALSE)</f>
        <v>0.98599999999999999</v>
      </c>
      <c r="H540" s="10">
        <f>VLOOKUP(A540,away!$A$2:$E$405,3,FALSE)</f>
        <v>1.1932</v>
      </c>
      <c r="I540" s="10">
        <f>VLOOKUP(C540,away!$B$2:$E$405,3,FALSE)</f>
        <v>0.83809999999999996</v>
      </c>
      <c r="J540" s="10">
        <f>VLOOKUP(B540,home!$B$2:$E$405,4,FALSE)</f>
        <v>0.83809999999999996</v>
      </c>
      <c r="K540" s="12">
        <f t="shared" si="782"/>
        <v>1.5776407809600002</v>
      </c>
      <c r="L540" s="12">
        <f t="shared" si="783"/>
        <v>0.83811753305199987</v>
      </c>
      <c r="M540" s="13">
        <f t="shared" si="784"/>
        <v>8.9299596104843545E-2</v>
      </c>
      <c r="N540" s="13">
        <f t="shared" si="785"/>
        <v>0.14088268453825795</v>
      </c>
      <c r="O540" s="13">
        <f t="shared" si="786"/>
        <v>7.4843557189931437E-2</v>
      </c>
      <c r="P540" s="13">
        <f t="shared" si="787"/>
        <v>0.11807624801494788</v>
      </c>
      <c r="Q540" s="13">
        <f t="shared" si="788"/>
        <v>0.11113113422933933</v>
      </c>
      <c r="R540" s="13">
        <f t="shared" si="789"/>
        <v>3.1363848758430797E-2</v>
      </c>
      <c r="S540" s="13">
        <f t="shared" si="790"/>
        <v>3.9031532485652755E-2</v>
      </c>
      <c r="T540" s="13">
        <f t="shared" si="791"/>
        <v>9.3140952065564539E-2</v>
      </c>
      <c r="U540" s="13">
        <f t="shared" si="792"/>
        <v>4.9480886849162097E-2</v>
      </c>
      <c r="V540" s="13">
        <f t="shared" si="793"/>
        <v>5.7343757060577174E-3</v>
      </c>
      <c r="W540" s="13">
        <f t="shared" si="794"/>
        <v>5.8441669798181828E-2</v>
      </c>
      <c r="X540" s="13">
        <f t="shared" si="795"/>
        <v>4.8980988118691719E-2</v>
      </c>
      <c r="Y540" s="13">
        <f t="shared" si="796"/>
        <v>2.0525912464243606E-2</v>
      </c>
      <c r="Z540" s="13">
        <f t="shared" si="797"/>
        <v>8.7621971828106861E-3</v>
      </c>
      <c r="AA540" s="13">
        <f t="shared" si="798"/>
        <v>1.3823599606414966E-2</v>
      </c>
      <c r="AB540" s="13">
        <f t="shared" si="799"/>
        <v>1.0904337239371431E-2</v>
      </c>
      <c r="AC540" s="13">
        <f t="shared" si="800"/>
        <v>4.7389181867380094E-4</v>
      </c>
      <c r="AD540" s="13">
        <f t="shared" si="801"/>
        <v>2.3049990395252507E-2</v>
      </c>
      <c r="AE540" s="13">
        <f t="shared" si="802"/>
        <v>1.9318601086941323E-2</v>
      </c>
      <c r="AF540" s="13">
        <f t="shared" si="803"/>
        <v>8.0956291425014707E-3</v>
      </c>
      <c r="AG540" s="13">
        <f t="shared" si="804"/>
        <v>2.2616962418057374E-3</v>
      </c>
      <c r="AH540" s="13">
        <f t="shared" si="805"/>
        <v>1.8359377717431188E-3</v>
      </c>
      <c r="AI540" s="13">
        <f t="shared" si="806"/>
        <v>2.8964503000067764E-3</v>
      </c>
      <c r="AJ540" s="13">
        <f t="shared" si="807"/>
        <v>2.284779056657259E-3</v>
      </c>
      <c r="AK540" s="13">
        <f t="shared" si="808"/>
        <v>1.2015202050886034E-3</v>
      </c>
      <c r="AL540" s="13">
        <f t="shared" si="809"/>
        <v>2.5064107948836474E-5</v>
      </c>
      <c r="AM540" s="13">
        <f t="shared" si="810"/>
        <v>7.2729209696573271E-3</v>
      </c>
      <c r="AN540" s="13">
        <f t="shared" si="811"/>
        <v>6.0955625811713572E-3</v>
      </c>
      <c r="AO540" s="13">
        <f t="shared" si="812"/>
        <v>2.554398936547709E-3</v>
      </c>
      <c r="AP540" s="13">
        <f t="shared" si="813"/>
        <v>7.1362884504333945E-4</v>
      </c>
      <c r="AQ540" s="13">
        <f t="shared" si="814"/>
        <v>1.4952621178061787E-4</v>
      </c>
      <c r="AR540" s="13">
        <f t="shared" si="815"/>
        <v>3.0774632721806576E-4</v>
      </c>
      <c r="AS540" s="13">
        <f t="shared" si="816"/>
        <v>4.8551315600988104E-4</v>
      </c>
      <c r="AT540" s="13">
        <f t="shared" si="817"/>
        <v>3.8298267730689159E-4</v>
      </c>
      <c r="AU540" s="13">
        <f t="shared" si="818"/>
        <v>2.0140303004019872E-4</v>
      </c>
      <c r="AV540" s="13">
        <f t="shared" si="819"/>
        <v>7.9435408400082362E-5</v>
      </c>
      <c r="AW540" s="13">
        <f t="shared" si="820"/>
        <v>9.2058268381242265E-7</v>
      </c>
      <c r="AX540" s="13">
        <f t="shared" si="821"/>
        <v>1.9123427864050906E-3</v>
      </c>
      <c r="AY540" s="13">
        <f t="shared" si="822"/>
        <v>1.6027680184916219E-3</v>
      </c>
      <c r="AZ540" s="13">
        <f t="shared" si="823"/>
        <v>6.7165398885642006E-4</v>
      </c>
      <c r="BA540" s="13">
        <f t="shared" si="824"/>
        <v>1.8764166140162612E-4</v>
      </c>
      <c r="BB540" s="13">
        <f t="shared" si="825"/>
        <v>3.9316441587927379E-5</v>
      </c>
      <c r="BC540" s="13">
        <f t="shared" si="826"/>
        <v>6.5903598064113519E-6</v>
      </c>
      <c r="BD540" s="13">
        <f t="shared" si="827"/>
        <v>4.2987932095636454E-5</v>
      </c>
      <c r="BE540" s="13">
        <f t="shared" si="828"/>
        <v>6.7819514763215353E-5</v>
      </c>
      <c r="BF540" s="13">
        <f t="shared" si="829"/>
        <v>5.3497416117683672E-5</v>
      </c>
      <c r="BG540" s="13">
        <f t="shared" si="830"/>
        <v>2.8133235114414852E-5</v>
      </c>
      <c r="BH540" s="13">
        <f t="shared" si="831"/>
        <v>1.1096034754209186E-5</v>
      </c>
      <c r="BI540" s="13">
        <f t="shared" si="832"/>
        <v>3.5011113870379735E-6</v>
      </c>
      <c r="BJ540" s="14">
        <f t="shared" si="833"/>
        <v>0.54703560888152958</v>
      </c>
      <c r="BK540" s="14">
        <f t="shared" si="834"/>
        <v>0.25424347625661614</v>
      </c>
      <c r="BL540" s="14">
        <f t="shared" si="835"/>
        <v>0.19029903282001379</v>
      </c>
      <c r="BM540" s="14">
        <f t="shared" si="836"/>
        <v>0.43314139886941139</v>
      </c>
      <c r="BN540" s="14">
        <f t="shared" si="837"/>
        <v>0.56559706883575089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1.5163</v>
      </c>
      <c r="F541" s="10">
        <f>VLOOKUP(B541,home!$B$2:$E$405,3,FALSE)</f>
        <v>1.5387999999999999</v>
      </c>
      <c r="G541" s="10">
        <f>VLOOKUP(C541,away!$B$2:$E$405,4,FALSE)</f>
        <v>1.4289000000000001</v>
      </c>
      <c r="H541" s="10">
        <f>VLOOKUP(A541,away!$A$2:$E$405,3,FALSE)</f>
        <v>1.0435000000000001</v>
      </c>
      <c r="I541" s="10">
        <f>VLOOKUP(C541,away!$B$2:$E$405,3,FALSE)</f>
        <v>0.63890000000000002</v>
      </c>
      <c r="J541" s="10">
        <f>VLOOKUP(B541,home!$B$2:$E$405,4,FALSE)</f>
        <v>1.1180000000000001</v>
      </c>
      <c r="K541" s="12">
        <f t="shared" si="782"/>
        <v>3.3340272785160003</v>
      </c>
      <c r="L541" s="12">
        <f t="shared" si="783"/>
        <v>0.74536182370000015</v>
      </c>
      <c r="M541" s="13">
        <f t="shared" si="784"/>
        <v>1.6917797541548246E-2</v>
      </c>
      <c r="N541" s="13">
        <f t="shared" si="785"/>
        <v>5.6404398495932775E-2</v>
      </c>
      <c r="O541" s="13">
        <f t="shared" si="786"/>
        <v>1.2609880428555778E-2</v>
      </c>
      <c r="P541" s="13">
        <f t="shared" si="787"/>
        <v>4.2041685327629995E-2</v>
      </c>
      <c r="Q541" s="13">
        <f t="shared" si="788"/>
        <v>9.4026901606863375E-2</v>
      </c>
      <c r="R541" s="13">
        <f t="shared" si="789"/>
        <v>4.6994617364336374E-3</v>
      </c>
      <c r="S541" s="13">
        <f t="shared" si="790"/>
        <v>2.6118992452277945E-2</v>
      </c>
      <c r="T541" s="13">
        <f t="shared" si="791"/>
        <v>7.0084062858552162E-2</v>
      </c>
      <c r="U541" s="13">
        <f t="shared" si="792"/>
        <v>1.5668133623611916E-2</v>
      </c>
      <c r="V541" s="13">
        <f t="shared" si="793"/>
        <v>7.2119084391362494E-3</v>
      </c>
      <c r="W541" s="13">
        <f t="shared" si="794"/>
        <v>0.1044960849572075</v>
      </c>
      <c r="X541" s="13">
        <f t="shared" si="795"/>
        <v>7.7887392453214327E-2</v>
      </c>
      <c r="Y541" s="13">
        <f t="shared" si="796"/>
        <v>2.9027144441082731E-2</v>
      </c>
      <c r="Z541" s="13">
        <f t="shared" si="797"/>
        <v>1.1675997900921819E-3</v>
      </c>
      <c r="AA541" s="13">
        <f t="shared" si="798"/>
        <v>3.8928095505568906E-3</v>
      </c>
      <c r="AB541" s="13">
        <f t="shared" si="799"/>
        <v>6.4893666158121434E-3</v>
      </c>
      <c r="AC541" s="13">
        <f t="shared" si="800"/>
        <v>1.1201250652796916E-3</v>
      </c>
      <c r="AD541" s="13">
        <f t="shared" si="801"/>
        <v>8.7098199436363807E-2</v>
      </c>
      <c r="AE541" s="13">
        <f t="shared" si="802"/>
        <v>6.4919672772874457E-2</v>
      </c>
      <c r="AF541" s="13">
        <f t="shared" si="803"/>
        <v>2.4194322845998477E-2</v>
      </c>
      <c r="AG541" s="13">
        <f t="shared" si="804"/>
        <v>6.011174866560001E-3</v>
      </c>
      <c r="AH541" s="13">
        <f t="shared" si="805"/>
        <v>2.1757107722371148E-4</v>
      </c>
      <c r="AI541" s="13">
        <f t="shared" si="806"/>
        <v>7.2538790647996528E-4</v>
      </c>
      <c r="AJ541" s="13">
        <f t="shared" si="807"/>
        <v>1.2092315338549091E-3</v>
      </c>
      <c r="AK541" s="13">
        <f t="shared" si="808"/>
        <v>1.3438703066380039E-3</v>
      </c>
      <c r="AL541" s="13">
        <f t="shared" si="809"/>
        <v>1.113429698078067E-4</v>
      </c>
      <c r="AM541" s="13">
        <f t="shared" si="810"/>
        <v>5.8077554566092766E-2</v>
      </c>
      <c r="AN541" s="13">
        <f t="shared" si="811"/>
        <v>4.3288791987419174E-2</v>
      </c>
      <c r="AO541" s="13">
        <f t="shared" si="812"/>
        <v>1.6132906470756356E-2</v>
      </c>
      <c r="AP541" s="13">
        <f t="shared" si="813"/>
        <v>4.0082841962081634E-3</v>
      </c>
      <c r="AQ541" s="13">
        <f t="shared" si="814"/>
        <v>7.4690550459840144E-4</v>
      </c>
      <c r="AR541" s="13">
        <f t="shared" si="815"/>
        <v>3.2433834980767843E-5</v>
      </c>
      <c r="AS541" s="13">
        <f t="shared" si="816"/>
        <v>1.0813529057276646E-4</v>
      </c>
      <c r="AT541" s="13">
        <f t="shared" si="817"/>
        <v>1.8026300426992876E-4</v>
      </c>
      <c r="AU541" s="13">
        <f t="shared" si="818"/>
        <v>2.0033392451439624E-4</v>
      </c>
      <c r="AV541" s="13">
        <f t="shared" si="819"/>
        <v>1.6697969228579058E-4</v>
      </c>
      <c r="AW541" s="13">
        <f t="shared" si="820"/>
        <v>7.685932995525832E-6</v>
      </c>
      <c r="AX541" s="13">
        <f t="shared" si="821"/>
        <v>3.2272025198809111E-2</v>
      </c>
      <c r="AY541" s="13">
        <f t="shared" si="822"/>
        <v>2.4054335556676718E-2</v>
      </c>
      <c r="AZ541" s="13">
        <f t="shared" si="823"/>
        <v>8.9645917092081584E-3</v>
      </c>
      <c r="BA541" s="13">
        <f t="shared" si="824"/>
        <v>2.2272881417004318E-3</v>
      </c>
      <c r="BB541" s="13">
        <f t="shared" si="825"/>
        <v>4.1503388780080448E-4</v>
      </c>
      <c r="BC541" s="13">
        <f t="shared" si="826"/>
        <v>6.1870083101701792E-5</v>
      </c>
      <c r="BD541" s="13">
        <f t="shared" si="827"/>
        <v>4.0291570651416619E-6</v>
      </c>
      <c r="BE541" s="13">
        <f t="shared" si="828"/>
        <v>1.3433319564607769E-5</v>
      </c>
      <c r="BF541" s="13">
        <f t="shared" si="829"/>
        <v>2.2393526934712495E-5</v>
      </c>
      <c r="BG541" s="13">
        <f t="shared" si="830"/>
        <v>2.4886876554171419E-5</v>
      </c>
      <c r="BH541" s="13">
        <f t="shared" si="831"/>
        <v>2.0743381327166947E-5</v>
      </c>
      <c r="BI541" s="13">
        <f t="shared" si="832"/>
        <v>1.3831799838686804E-5</v>
      </c>
      <c r="BJ541" s="14">
        <f t="shared" si="833"/>
        <v>0.80439894203702145</v>
      </c>
      <c r="BK541" s="14">
        <f t="shared" si="834"/>
        <v>0.11757618735235664</v>
      </c>
      <c r="BL541" s="14">
        <f t="shared" si="835"/>
        <v>4.7643176587075106E-2</v>
      </c>
      <c r="BM541" s="14">
        <f t="shared" si="836"/>
        <v>0.72003913100590011</v>
      </c>
      <c r="BN541" s="14">
        <f t="shared" si="837"/>
        <v>0.22670012513696378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1.9388000000000001</v>
      </c>
      <c r="F542" s="10">
        <f>VLOOKUP(B542,home!$B$2:$E$405,3,FALSE)</f>
        <v>1.4441999999999999</v>
      </c>
      <c r="G542" s="10">
        <f>VLOOKUP(C542,away!$B$2:$E$405,4,FALSE)</f>
        <v>0.72209999999999996</v>
      </c>
      <c r="H542" s="10">
        <f>VLOOKUP(A542,away!$A$2:$E$405,3,FALSE)</f>
        <v>1.5306</v>
      </c>
      <c r="I542" s="10">
        <f>VLOOKUP(C542,away!$B$2:$E$405,3,FALSE)</f>
        <v>0.52270000000000005</v>
      </c>
      <c r="J542" s="10">
        <f>VLOOKUP(B542,home!$B$2:$E$405,4,FALSE)</f>
        <v>0.78400000000000003</v>
      </c>
      <c r="K542" s="12">
        <f t="shared" si="782"/>
        <v>2.0218908026159998</v>
      </c>
      <c r="L542" s="12">
        <f t="shared" si="783"/>
        <v>0.62723498208000006</v>
      </c>
      <c r="M542" s="13">
        <f t="shared" si="784"/>
        <v>7.0713004437681651E-2</v>
      </c>
      <c r="N542" s="13">
        <f t="shared" si="785"/>
        <v>0.14297397329789294</v>
      </c>
      <c r="O542" s="13">
        <f t="shared" si="786"/>
        <v>4.4353670071292213E-2</v>
      </c>
      <c r="P542" s="13">
        <f t="shared" si="787"/>
        <v>8.967827757941027E-2</v>
      </c>
      <c r="Q542" s="13">
        <f t="shared" si="788"/>
        <v>0.14453888081223762</v>
      </c>
      <c r="R542" s="13">
        <f t="shared" si="789"/>
        <v>1.3910086726174603E-2</v>
      </c>
      <c r="S542" s="13">
        <f t="shared" si="790"/>
        <v>2.8432512285265818E-2</v>
      </c>
      <c r="T542" s="13">
        <f t="shared" si="791"/>
        <v>9.0659842316127143E-2</v>
      </c>
      <c r="U542" s="13">
        <f t="shared" si="792"/>
        <v>2.8124676415243337E-2</v>
      </c>
      <c r="V542" s="13">
        <f t="shared" si="793"/>
        <v>4.0064589239186855E-3</v>
      </c>
      <c r="W542" s="13">
        <f t="shared" si="794"/>
        <v>9.7413944578224498E-2</v>
      </c>
      <c r="X542" s="13">
        <f t="shared" si="795"/>
        <v>6.1101433781864764E-2</v>
      </c>
      <c r="Y542" s="13">
        <f t="shared" si="796"/>
        <v>1.9162478361615127E-2</v>
      </c>
      <c r="Z542" s="13">
        <f t="shared" si="797"/>
        <v>2.9082976661411256E-3</v>
      </c>
      <c r="AA542" s="13">
        <f t="shared" si="798"/>
        <v>5.8802603024403202E-3</v>
      </c>
      <c r="AB542" s="13">
        <f t="shared" si="799"/>
        <v>5.9446221112460307E-3</v>
      </c>
      <c r="AC542" s="13">
        <f t="shared" si="800"/>
        <v>3.1756211105264616E-4</v>
      </c>
      <c r="AD542" s="13">
        <f t="shared" si="801"/>
        <v>4.924008964731421E-2</v>
      </c>
      <c r="AE542" s="13">
        <f t="shared" si="802"/>
        <v>3.0885106747550725E-2</v>
      </c>
      <c r="AF542" s="13">
        <f t="shared" si="803"/>
        <v>9.686109688669434E-3</v>
      </c>
      <c r="AG542" s="13">
        <f t="shared" si="804"/>
        <v>2.0251556123324966E-3</v>
      </c>
      <c r="AH542" s="13">
        <f t="shared" si="805"/>
        <v>4.5604650862633359E-4</v>
      </c>
      <c r="AI542" s="13">
        <f t="shared" si="806"/>
        <v>9.2207624135672223E-4</v>
      </c>
      <c r="AJ542" s="13">
        <f t="shared" si="807"/>
        <v>9.3216873585494375E-4</v>
      </c>
      <c r="AK542" s="13">
        <f t="shared" si="808"/>
        <v>6.2824779783709811E-4</v>
      </c>
      <c r="AL542" s="13">
        <f t="shared" si="809"/>
        <v>1.6109298916173373E-5</v>
      </c>
      <c r="AM542" s="13">
        <f t="shared" si="810"/>
        <v>1.991161687557837E-2</v>
      </c>
      <c r="AN542" s="13">
        <f t="shared" si="811"/>
        <v>1.2489262654137226E-2</v>
      </c>
      <c r="AO542" s="13">
        <f t="shared" si="812"/>
        <v>3.9168512185300888E-3</v>
      </c>
      <c r="AP542" s="13">
        <f t="shared" si="813"/>
        <v>8.1892870128824906E-4</v>
      </c>
      <c r="AQ542" s="13">
        <f t="shared" si="814"/>
        <v>1.2841518231933313E-4</v>
      </c>
      <c r="AR542" s="13">
        <f t="shared" si="815"/>
        <v>5.7209664733177005E-5</v>
      </c>
      <c r="AS542" s="13">
        <f t="shared" si="816"/>
        <v>1.1567169494475553E-4</v>
      </c>
      <c r="AT542" s="13">
        <f t="shared" si="817"/>
        <v>1.1693776806590243E-4</v>
      </c>
      <c r="AU542" s="13">
        <f t="shared" si="818"/>
        <v>7.8811799243630373E-5</v>
      </c>
      <c r="AV542" s="13">
        <f t="shared" si="819"/>
        <v>3.9837213007078709E-5</v>
      </c>
      <c r="AW542" s="13">
        <f t="shared" si="820"/>
        <v>5.6749508936484975E-7</v>
      </c>
      <c r="AX542" s="13">
        <f t="shared" si="821"/>
        <v>6.7098525043242452E-3</v>
      </c>
      <c r="AY542" s="13">
        <f t="shared" si="822"/>
        <v>4.2086542153092618E-3</v>
      </c>
      <c r="AZ542" s="13">
        <f t="shared" si="823"/>
        <v>1.3199075756602108E-3</v>
      </c>
      <c r="BA542" s="13">
        <f t="shared" si="824"/>
        <v>2.759640681888296E-4</v>
      </c>
      <c r="BB542" s="13">
        <f t="shared" si="825"/>
        <v>4.3273579341286103E-5</v>
      </c>
      <c r="BC542" s="13">
        <f t="shared" si="826"/>
        <v>5.4285405525338115E-6</v>
      </c>
      <c r="BD542" s="13">
        <f t="shared" si="827"/>
        <v>5.9806505056195137E-6</v>
      </c>
      <c r="BE542" s="13">
        <f t="shared" si="828"/>
        <v>1.2092222250972826E-5</v>
      </c>
      <c r="BF542" s="13">
        <f t="shared" si="829"/>
        <v>1.2224576476215249E-5</v>
      </c>
      <c r="BG542" s="13">
        <f t="shared" si="830"/>
        <v>8.2389195810451746E-6</v>
      </c>
      <c r="BH542" s="13">
        <f t="shared" si="831"/>
        <v>4.1645489311020262E-6</v>
      </c>
      <c r="BI542" s="13">
        <f t="shared" si="832"/>
        <v>1.6840526361678949E-6</v>
      </c>
      <c r="BJ542" s="14">
        <f t="shared" si="833"/>
        <v>0.69751516995905871</v>
      </c>
      <c r="BK542" s="14">
        <f t="shared" si="834"/>
        <v>0.19737257885155449</v>
      </c>
      <c r="BL542" s="14">
        <f t="shared" si="835"/>
        <v>0.10160470802044727</v>
      </c>
      <c r="BM542" s="14">
        <f t="shared" si="836"/>
        <v>0.48902477485229229</v>
      </c>
      <c r="BN542" s="14">
        <f t="shared" si="837"/>
        <v>0.50616789292468922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1.9388000000000001</v>
      </c>
      <c r="F543" s="10">
        <f>VLOOKUP(B543,home!$B$2:$E$405,3,FALSE)</f>
        <v>0.82530000000000003</v>
      </c>
      <c r="G543" s="10">
        <f>VLOOKUP(C543,away!$B$2:$E$405,4,FALSE)</f>
        <v>1.7537</v>
      </c>
      <c r="H543" s="10">
        <f>VLOOKUP(A543,away!$A$2:$E$405,3,FALSE)</f>
        <v>1.5306</v>
      </c>
      <c r="I543" s="10">
        <f>VLOOKUP(C543,away!$B$2:$E$405,3,FALSE)</f>
        <v>0.78400000000000003</v>
      </c>
      <c r="J543" s="10">
        <f>VLOOKUP(B543,home!$B$2:$E$405,4,FALSE)</f>
        <v>1.1759999999999999</v>
      </c>
      <c r="K543" s="12">
        <f t="shared" si="782"/>
        <v>2.806080709068</v>
      </c>
      <c r="L543" s="12">
        <f t="shared" si="783"/>
        <v>1.4111887104</v>
      </c>
      <c r="M543" s="13">
        <f t="shared" si="784"/>
        <v>1.4738835184405122E-2</v>
      </c>
      <c r="N543" s="13">
        <f t="shared" si="785"/>
        <v>4.1358361085091916E-2</v>
      </c>
      <c r="O543" s="13">
        <f t="shared" si="786"/>
        <v>2.0799277816678813E-2</v>
      </c>
      <c r="P543" s="13">
        <f t="shared" si="787"/>
        <v>5.8364452243928409E-2</v>
      </c>
      <c r="Q543" s="13">
        <f t="shared" si="788"/>
        <v>5.8027449599772553E-2</v>
      </c>
      <c r="R543" s="13">
        <f t="shared" si="789"/>
        <v>1.4675853019685154E-2</v>
      </c>
      <c r="S543" s="13">
        <f t="shared" si="790"/>
        <v>5.7779486016270414E-2</v>
      </c>
      <c r="T543" s="13">
        <f t="shared" si="791"/>
        <v>8.1887681768504028E-2</v>
      </c>
      <c r="U543" s="13">
        <f t="shared" si="792"/>
        <v>4.118162804765587E-2</v>
      </c>
      <c r="V543" s="13">
        <f t="shared" si="793"/>
        <v>2.5422392310165388E-2</v>
      </c>
      <c r="W543" s="13">
        <f t="shared" si="794"/>
        <v>5.4276568972779132E-2</v>
      </c>
      <c r="X543" s="13">
        <f t="shared" si="795"/>
        <v>7.6594481373632839E-2</v>
      </c>
      <c r="Y543" s="13">
        <f t="shared" si="796"/>
        <v>5.4044633696706888E-2</v>
      </c>
      <c r="Z543" s="13">
        <f t="shared" si="797"/>
        <v>6.903466032289811E-3</v>
      </c>
      <c r="AA543" s="13">
        <f t="shared" si="798"/>
        <v>1.9371682858914649E-2</v>
      </c>
      <c r="AB543" s="13">
        <f t="shared" si="799"/>
        <v>2.7179252786291817E-2</v>
      </c>
      <c r="AC543" s="13">
        <f t="shared" si="800"/>
        <v>6.2918981696523527E-3</v>
      </c>
      <c r="AD543" s="13">
        <f t="shared" si="801"/>
        <v>3.8076108287228565E-2</v>
      </c>
      <c r="AE543" s="13">
        <f t="shared" si="802"/>
        <v>5.3732574150904835E-2</v>
      </c>
      <c r="AF543" s="13">
        <f t="shared" si="803"/>
        <v>3.7913401011243894E-2</v>
      </c>
      <c r="AG543" s="13">
        <f t="shared" si="804"/>
        <v>1.783432115997844E-2</v>
      </c>
      <c r="AH543" s="13">
        <f t="shared" si="805"/>
        <v>2.435523331849316E-3</v>
      </c>
      <c r="AI543" s="13">
        <f t="shared" si="806"/>
        <v>6.8342750379873874E-3</v>
      </c>
      <c r="AJ543" s="13">
        <f t="shared" si="807"/>
        <v>9.5887636722806913E-3</v>
      </c>
      <c r="AK543" s="13">
        <f t="shared" si="808"/>
        <v>8.9689482548662939E-3</v>
      </c>
      <c r="AL543" s="13">
        <f t="shared" si="809"/>
        <v>9.9661387253963444E-4</v>
      </c>
      <c r="AM543" s="13">
        <f t="shared" si="810"/>
        <v>2.1368926588235252E-2</v>
      </c>
      <c r="AN543" s="13">
        <f t="shared" si="811"/>
        <v>3.0155587954683979E-2</v>
      </c>
      <c r="AO543" s="13">
        <f t="shared" si="812"/>
        <v>2.1277612638562135E-2</v>
      </c>
      <c r="AP543" s="13">
        <f t="shared" si="813"/>
        <v>1.0008908913267745E-2</v>
      </c>
      <c r="AQ543" s="13">
        <f t="shared" si="814"/>
        <v>3.5311148154563441E-3</v>
      </c>
      <c r="AR543" s="13">
        <f t="shared" si="815"/>
        <v>6.873966059643095E-4</v>
      </c>
      <c r="AS543" s="13">
        <f t="shared" si="816"/>
        <v>1.9288903554752666E-3</v>
      </c>
      <c r="AT543" s="13">
        <f t="shared" si="817"/>
        <v>2.7063110082032314E-3</v>
      </c>
      <c r="AU543" s="13">
        <f t="shared" si="818"/>
        <v>2.5313757042858191E-3</v>
      </c>
      <c r="AV543" s="13">
        <f t="shared" si="819"/>
        <v>1.7758111327999648E-3</v>
      </c>
      <c r="AW543" s="13">
        <f t="shared" si="820"/>
        <v>1.0962501830805995E-4</v>
      </c>
      <c r="AX543" s="13">
        <f t="shared" si="821"/>
        <v>9.993822112122866E-3</v>
      </c>
      <c r="AY543" s="13">
        <f t="shared" si="822"/>
        <v>1.4103168938373671E-2</v>
      </c>
      <c r="AZ543" s="13">
        <f t="shared" si="823"/>
        <v>9.9511163933484418E-3</v>
      </c>
      <c r="BA543" s="13">
        <f t="shared" si="824"/>
        <v>4.6809677033898944E-3</v>
      </c>
      <c r="BB543" s="13">
        <f t="shared" si="825"/>
        <v>1.651432194192709E-3</v>
      </c>
      <c r="BC543" s="13">
        <f t="shared" si="826"/>
        <v>4.6609649368717029E-4</v>
      </c>
      <c r="BD543" s="13">
        <f t="shared" si="827"/>
        <v>1.6167438831735185E-4</v>
      </c>
      <c r="BE543" s="13">
        <f t="shared" si="828"/>
        <v>4.5367138220768987E-4</v>
      </c>
      <c r="BF543" s="13">
        <f t="shared" si="829"/>
        <v>6.3651925693460705E-4</v>
      </c>
      <c r="BG543" s="13">
        <f t="shared" si="830"/>
        <v>5.9537480261149958E-4</v>
      </c>
      <c r="BH543" s="13">
        <f t="shared" si="831"/>
        <v>4.1766743706832428E-4</v>
      </c>
      <c r="BI543" s="13">
        <f t="shared" si="832"/>
        <v>2.3440170759265948E-4</v>
      </c>
      <c r="BJ543" s="14">
        <f t="shared" si="833"/>
        <v>0.64093433585116322</v>
      </c>
      <c r="BK543" s="14">
        <f t="shared" si="834"/>
        <v>0.17769684673533501</v>
      </c>
      <c r="BL543" s="14">
        <f t="shared" si="835"/>
        <v>0.16316429860767076</v>
      </c>
      <c r="BM543" s="14">
        <f t="shared" si="836"/>
        <v>0.76674117435683109</v>
      </c>
      <c r="BN543" s="14">
        <f t="shared" si="837"/>
        <v>0.20796422894956196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1.6234</v>
      </c>
      <c r="F544" s="10">
        <f>VLOOKUP(B544,home!$B$2:$E$405,3,FALSE)</f>
        <v>0.98560000000000003</v>
      </c>
      <c r="G544" s="10">
        <f>VLOOKUP(C544,away!$B$2:$E$405,4,FALSE)</f>
        <v>1.0266999999999999</v>
      </c>
      <c r="H544" s="10">
        <f>VLOOKUP(A544,away!$A$2:$E$405,3,FALSE)</f>
        <v>1.1247</v>
      </c>
      <c r="I544" s="10">
        <f>VLOOKUP(C544,away!$B$2:$E$405,3,FALSE)</f>
        <v>1.0077</v>
      </c>
      <c r="J544" s="10">
        <f>VLOOKUP(B544,home!$B$2:$E$405,4,FALSE)</f>
        <v>1.0077</v>
      </c>
      <c r="K544" s="12">
        <f t="shared" si="782"/>
        <v>1.6427436551679999</v>
      </c>
      <c r="L544" s="12">
        <f t="shared" si="783"/>
        <v>1.142087063463</v>
      </c>
      <c r="M544" s="13">
        <f t="shared" si="784"/>
        <v>6.1739539500167008E-2</v>
      </c>
      <c r="N544" s="13">
        <f t="shared" si="785"/>
        <v>0.10142223678689347</v>
      </c>
      <c r="O544" s="13">
        <f t="shared" si="786"/>
        <v>7.0511929367303633E-2</v>
      </c>
      <c r="P544" s="13">
        <f t="shared" si="787"/>
        <v>0.1158330245817922</v>
      </c>
      <c r="Q544" s="13">
        <f t="shared" si="788"/>
        <v>8.330536798730788E-2</v>
      </c>
      <c r="R544" s="13">
        <f t="shared" si="789"/>
        <v>4.0265381175107147E-2</v>
      </c>
      <c r="S544" s="13">
        <f t="shared" si="790"/>
        <v>5.4330214042695391E-2</v>
      </c>
      <c r="T544" s="13">
        <f t="shared" si="791"/>
        <v>9.5141983095329064E-2</v>
      </c>
      <c r="U544" s="13">
        <f t="shared" si="792"/>
        <v>6.6145699448328293E-2</v>
      </c>
      <c r="V544" s="13">
        <f t="shared" si="793"/>
        <v>1.1325774679476125E-2</v>
      </c>
      <c r="W544" s="13">
        <f t="shared" si="794"/>
        <v>4.5616454900861816E-2</v>
      </c>
      <c r="X544" s="13">
        <f t="shared" si="795"/>
        <v>5.2097963023317644E-2</v>
      </c>
      <c r="Y544" s="13">
        <f t="shared" si="796"/>
        <v>2.9750204800852408E-2</v>
      </c>
      <c r="Z544" s="13">
        <f t="shared" si="797"/>
        <v>1.5328856981832161E-2</v>
      </c>
      <c r="AA544" s="13">
        <f t="shared" si="798"/>
        <v>2.5181382547882481E-2</v>
      </c>
      <c r="AB544" s="13">
        <f t="shared" si="799"/>
        <v>2.0683278204446074E-2</v>
      </c>
      <c r="AC544" s="13">
        <f t="shared" si="800"/>
        <v>1.3280577036576858E-3</v>
      </c>
      <c r="AD544" s="13">
        <f t="shared" si="801"/>
        <v>1.8734035464911983E-2</v>
      </c>
      <c r="AE544" s="13">
        <f t="shared" si="802"/>
        <v>2.1395899550933024E-2</v>
      </c>
      <c r="AF544" s="13">
        <f t="shared" si="803"/>
        <v>1.2217990044137211E-2</v>
      </c>
      <c r="AG544" s="13">
        <f t="shared" si="804"/>
        <v>4.6513361236429464E-3</v>
      </c>
      <c r="AH544" s="13">
        <f t="shared" si="805"/>
        <v>4.3767223141562474E-3</v>
      </c>
      <c r="AI544" s="13">
        <f t="shared" si="806"/>
        <v>7.1898328120123811E-3</v>
      </c>
      <c r="AJ544" s="13">
        <f t="shared" si="807"/>
        <v>5.9055261168260197E-3</v>
      </c>
      <c r="AK544" s="13">
        <f t="shared" si="808"/>
        <v>3.2337551862816204E-3</v>
      </c>
      <c r="AL544" s="13">
        <f t="shared" si="809"/>
        <v>9.9665751885566397E-5</v>
      </c>
      <c r="AM544" s="13">
        <f t="shared" si="810"/>
        <v>6.1550435791352829E-3</v>
      </c>
      <c r="AN544" s="13">
        <f t="shared" si="811"/>
        <v>7.0295956467814084E-3</v>
      </c>
      <c r="AO544" s="13">
        <f t="shared" si="812"/>
        <v>4.0142051247824342E-3</v>
      </c>
      <c r="AP544" s="13">
        <f t="shared" si="813"/>
        <v>1.528190581033632E-3</v>
      </c>
      <c r="AQ544" s="13">
        <f t="shared" si="814"/>
        <v>4.3633167327612895E-4</v>
      </c>
      <c r="AR544" s="13">
        <f t="shared" si="815"/>
        <v>9.9971958707354021E-4</v>
      </c>
      <c r="AS544" s="13">
        <f t="shared" si="816"/>
        <v>1.6422830086122312E-3</v>
      </c>
      <c r="AT544" s="13">
        <f t="shared" si="817"/>
        <v>1.3489249961939783E-3</v>
      </c>
      <c r="AU544" s="13">
        <f t="shared" si="818"/>
        <v>7.3864599293172546E-4</v>
      </c>
      <c r="AV544" s="13">
        <f t="shared" si="819"/>
        <v>3.0335150457596471E-4</v>
      </c>
      <c r="AW544" s="13">
        <f t="shared" si="820"/>
        <v>5.1941257227030118E-6</v>
      </c>
      <c r="AX544" s="13">
        <f t="shared" si="821"/>
        <v>1.6851931311511732E-3</v>
      </c>
      <c r="AY544" s="13">
        <f t="shared" si="822"/>
        <v>1.9246372745244616E-3</v>
      </c>
      <c r="AZ544" s="13">
        <f t="shared" si="823"/>
        <v>1.0990516665465373E-3</v>
      </c>
      <c r="BA544" s="13">
        <f t="shared" si="824"/>
        <v>4.1840423014675033E-4</v>
      </c>
      <c r="BB544" s="13">
        <f t="shared" si="825"/>
        <v>1.1946351463719978E-4</v>
      </c>
      <c r="BC544" s="13">
        <f t="shared" si="826"/>
        <v>2.728754692459376E-5</v>
      </c>
      <c r="BD544" s="13">
        <f t="shared" si="827"/>
        <v>1.9029446791454354E-4</v>
      </c>
      <c r="BE544" s="13">
        <f t="shared" si="828"/>
        <v>3.1260502978018692E-4</v>
      </c>
      <c r="BF544" s="13">
        <f t="shared" si="829"/>
        <v>2.567649646225029E-4</v>
      </c>
      <c r="BG544" s="13">
        <f t="shared" si="830"/>
        <v>1.4059967216768421E-4</v>
      </c>
      <c r="BH544" s="13">
        <f t="shared" si="831"/>
        <v>5.7742304843040991E-5</v>
      </c>
      <c r="BI544" s="13">
        <f t="shared" si="832"/>
        <v>1.8971160983136389E-5</v>
      </c>
      <c r="BJ544" s="14">
        <f t="shared" si="833"/>
        <v>0.48877087574712708</v>
      </c>
      <c r="BK544" s="14">
        <f t="shared" si="834"/>
        <v>0.24658091353419842</v>
      </c>
      <c r="BL544" s="14">
        <f t="shared" si="835"/>
        <v>0.2495034098620425</v>
      </c>
      <c r="BM544" s="14">
        <f t="shared" si="836"/>
        <v>0.52518713357782687</v>
      </c>
      <c r="BN544" s="14">
        <f t="shared" si="837"/>
        <v>0.47307747939857131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1.6234</v>
      </c>
      <c r="F545" s="10">
        <f>VLOOKUP(B545,home!$B$2:$E$405,3,FALSE)</f>
        <v>0.79200000000000004</v>
      </c>
      <c r="G545" s="10">
        <f>VLOOKUP(C545,away!$B$2:$E$405,4,FALSE)</f>
        <v>0.748</v>
      </c>
      <c r="H545" s="10">
        <f>VLOOKUP(A545,away!$A$2:$E$405,3,FALSE)</f>
        <v>1.1247</v>
      </c>
      <c r="I545" s="10">
        <f>VLOOKUP(C545,away!$B$2:$E$405,3,FALSE)</f>
        <v>1.3972</v>
      </c>
      <c r="J545" s="10">
        <f>VLOOKUP(B545,home!$B$2:$E$405,4,FALSE)</f>
        <v>0.6351</v>
      </c>
      <c r="K545" s="12">
        <f t="shared" si="782"/>
        <v>0.96172813440000005</v>
      </c>
      <c r="L545" s="12">
        <f t="shared" si="783"/>
        <v>0.99801572648400005</v>
      </c>
      <c r="M545" s="13">
        <f t="shared" si="784"/>
        <v>0.14089450489352198</v>
      </c>
      <c r="N545" s="13">
        <f t="shared" si="785"/>
        <v>0.13550220933845855</v>
      </c>
      <c r="O545" s="13">
        <f t="shared" si="786"/>
        <v>0.14061493165891184</v>
      </c>
      <c r="P545" s="13">
        <f t="shared" si="787"/>
        <v>0.13523333589310879</v>
      </c>
      <c r="Q545" s="13">
        <f t="shared" si="788"/>
        <v>6.5158143497077006E-2</v>
      </c>
      <c r="R545" s="13">
        <f t="shared" si="789"/>
        <v>7.0167956587033453E-2</v>
      </c>
      <c r="S545" s="13">
        <f t="shared" si="790"/>
        <v>3.2449908444973044E-2</v>
      </c>
      <c r="T545" s="13">
        <f t="shared" si="791"/>
        <v>6.5028851918584041E-2</v>
      </c>
      <c r="U545" s="13">
        <f t="shared" si="792"/>
        <v>6.7482497983107861E-2</v>
      </c>
      <c r="V545" s="13">
        <f t="shared" si="793"/>
        <v>3.4606738580409192E-3</v>
      </c>
      <c r="W545" s="13">
        <f t="shared" si="794"/>
        <v>2.0888139928803791E-2</v>
      </c>
      <c r="X545" s="13">
        <f t="shared" si="795"/>
        <v>2.0846692145944565E-2</v>
      </c>
      <c r="Y545" s="13">
        <f t="shared" si="796"/>
        <v>1.0402663303411578E-2</v>
      </c>
      <c r="Z545" s="13">
        <f t="shared" si="797"/>
        <v>2.3342908056368662E-2</v>
      </c>
      <c r="AA545" s="13">
        <f t="shared" si="798"/>
        <v>2.2449531416522162E-2</v>
      </c>
      <c r="AB545" s="13">
        <f t="shared" si="799"/>
        <v>1.0795172983683024E-2</v>
      </c>
      <c r="AC545" s="13">
        <f t="shared" si="800"/>
        <v>2.0760145623432402E-4</v>
      </c>
      <c r="AD545" s="13">
        <f t="shared" si="801"/>
        <v>5.0221779612036532E-3</v>
      </c>
      <c r="AE545" s="13">
        <f t="shared" si="802"/>
        <v>5.0122125864825989E-3</v>
      </c>
      <c r="AF545" s="13">
        <f t="shared" si="803"/>
        <v>2.5011334928953396E-3</v>
      </c>
      <c r="AG545" s="13">
        <f t="shared" si="804"/>
        <v>8.3205685331513585E-4</v>
      </c>
      <c r="AH545" s="13">
        <f t="shared" si="805"/>
        <v>5.824147335531495E-3</v>
      </c>
      <c r="AI545" s="13">
        <f t="shared" si="806"/>
        <v>5.6012463514714351E-3</v>
      </c>
      <c r="AJ545" s="13">
        <f t="shared" si="807"/>
        <v>2.6934381019577151E-3</v>
      </c>
      <c r="AK545" s="13">
        <f t="shared" si="808"/>
        <v>8.6345173363922359E-4</v>
      </c>
      <c r="AL545" s="13">
        <f t="shared" si="809"/>
        <v>7.9703995507991436E-6</v>
      </c>
      <c r="AM545" s="13">
        <f t="shared" si="810"/>
        <v>9.6599396825063739E-4</v>
      </c>
      <c r="AN545" s="13">
        <f t="shared" si="811"/>
        <v>9.6407717200282207E-4</v>
      </c>
      <c r="AO545" s="13">
        <f t="shared" si="812"/>
        <v>4.8108208960151823E-4</v>
      </c>
      <c r="AP545" s="13">
        <f t="shared" si="813"/>
        <v>1.6004249705070007E-4</v>
      </c>
      <c r="AQ545" s="13">
        <f t="shared" si="814"/>
        <v>3.9931232240591952E-5</v>
      </c>
      <c r="AR545" s="13">
        <f t="shared" si="815"/>
        <v>1.1625181268440641E-3</v>
      </c>
      <c r="AS545" s="13">
        <f t="shared" si="816"/>
        <v>1.1180263893359242E-3</v>
      </c>
      <c r="AT545" s="13">
        <f t="shared" si="817"/>
        <v>5.3761871681300328E-4</v>
      </c>
      <c r="AU545" s="13">
        <f t="shared" si="818"/>
        <v>1.7234768184636387E-4</v>
      </c>
      <c r="AV545" s="13">
        <f t="shared" si="819"/>
        <v>4.1437903632567065E-5</v>
      </c>
      <c r="AW545" s="13">
        <f t="shared" si="820"/>
        <v>2.1250409234871536E-7</v>
      </c>
      <c r="AX545" s="13">
        <f t="shared" si="821"/>
        <v>1.5483726282122299E-4</v>
      </c>
      <c r="AY545" s="13">
        <f t="shared" si="822"/>
        <v>1.5453002334131692E-4</v>
      </c>
      <c r="AZ545" s="13">
        <f t="shared" si="823"/>
        <v>7.711169675428693E-5</v>
      </c>
      <c r="BA545" s="13">
        <f t="shared" si="824"/>
        <v>2.5652895352214534E-5</v>
      </c>
      <c r="BB545" s="13">
        <f t="shared" si="825"/>
        <v>6.4004982478396028E-6</v>
      </c>
      <c r="BC545" s="13">
        <f t="shared" si="826"/>
        <v>1.2775595817354426E-6</v>
      </c>
      <c r="BD545" s="13">
        <f t="shared" si="827"/>
        <v>1.9336856215218282E-4</v>
      </c>
      <c r="BE545" s="13">
        <f t="shared" si="828"/>
        <v>1.8596798653022922E-4</v>
      </c>
      <c r="BF545" s="13">
        <f t="shared" si="829"/>
        <v>8.9425322371920843E-5</v>
      </c>
      <c r="BG545" s="13">
        <f t="shared" si="830"/>
        <v>2.8667616150955342E-5</v>
      </c>
      <c r="BH545" s="13">
        <f t="shared" si="831"/>
        <v>6.8926132496383968E-6</v>
      </c>
      <c r="BI545" s="13">
        <f t="shared" si="832"/>
        <v>1.3257640163430917E-6</v>
      </c>
      <c r="BJ545" s="14">
        <f t="shared" si="833"/>
        <v>0.33422521792142112</v>
      </c>
      <c r="BK545" s="14">
        <f t="shared" si="834"/>
        <v>0.3124085249687712</v>
      </c>
      <c r="BL545" s="14">
        <f t="shared" si="835"/>
        <v>0.33002997083480151</v>
      </c>
      <c r="BM545" s="14">
        <f t="shared" si="836"/>
        <v>0.3122812223940018</v>
      </c>
      <c r="BN545" s="14">
        <f t="shared" si="837"/>
        <v>0.68757108186811167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1.6234</v>
      </c>
      <c r="F546" s="10">
        <f>VLOOKUP(B546,home!$B$2:$E$405,3,FALSE)</f>
        <v>1.1879999999999999</v>
      </c>
      <c r="G546" s="10">
        <f>VLOOKUP(C546,away!$B$2:$E$405,4,FALSE)</f>
        <v>0.57199999999999995</v>
      </c>
      <c r="H546" s="10">
        <f>VLOOKUP(A546,away!$A$2:$E$405,3,FALSE)</f>
        <v>1.1247</v>
      </c>
      <c r="I546" s="10">
        <f>VLOOKUP(C546,away!$B$2:$E$405,3,FALSE)</f>
        <v>1.4607000000000001</v>
      </c>
      <c r="J546" s="10">
        <f>VLOOKUP(B546,home!$B$2:$E$405,4,FALSE)</f>
        <v>1.1432</v>
      </c>
      <c r="K546" s="12">
        <f t="shared" si="782"/>
        <v>1.1031587423999998</v>
      </c>
      <c r="L546" s="12">
        <f t="shared" si="783"/>
        <v>1.8781053083280002</v>
      </c>
      <c r="M546" s="13">
        <f t="shared" si="784"/>
        <v>5.0728669708192474E-2</v>
      </c>
      <c r="N546" s="13">
        <f t="shared" si="785"/>
        <v>5.5961775478914573E-2</v>
      </c>
      <c r="O546" s="13">
        <f t="shared" si="786"/>
        <v>9.5273783863374109E-2</v>
      </c>
      <c r="P546" s="13">
        <f t="shared" si="787"/>
        <v>0.10510210759040917</v>
      </c>
      <c r="Q546" s="13">
        <f t="shared" si="788"/>
        <v>3.0867360929895286E-2</v>
      </c>
      <c r="R546" s="13">
        <f t="shared" si="789"/>
        <v>8.9467099609148767E-2</v>
      </c>
      <c r="S546" s="13">
        <f t="shared" si="790"/>
        <v>5.4438905472431479E-2</v>
      </c>
      <c r="T546" s="13">
        <f t="shared" si="791"/>
        <v>5.7972154416512649E-2</v>
      </c>
      <c r="U546" s="13">
        <f t="shared" si="792"/>
        <v>9.8696413091004062E-2</v>
      </c>
      <c r="V546" s="13">
        <f t="shared" si="793"/>
        <v>1.2532128134906154E-2</v>
      </c>
      <c r="W546" s="13">
        <f t="shared" si="794"/>
        <v>1.1350533021543386E-2</v>
      </c>
      <c r="X546" s="13">
        <f t="shared" si="795"/>
        <v>2.1317496320112886E-2</v>
      </c>
      <c r="Y546" s="13">
        <f t="shared" si="796"/>
        <v>2.0018251499533315E-2</v>
      </c>
      <c r="Z546" s="13">
        <f t="shared" si="797"/>
        <v>5.6009544898884066E-2</v>
      </c>
      <c r="AA546" s="13">
        <f t="shared" si="798"/>
        <v>6.1787419113049268E-2</v>
      </c>
      <c r="AB546" s="13">
        <f t="shared" si="799"/>
        <v>3.4080665782446583E-2</v>
      </c>
      <c r="AC546" s="13">
        <f t="shared" si="800"/>
        <v>1.6227917654212927E-3</v>
      </c>
      <c r="AD546" s="13">
        <f t="shared" si="801"/>
        <v>3.1303599334038695E-3</v>
      </c>
      <c r="AE546" s="13">
        <f t="shared" si="802"/>
        <v>5.8791456079030921E-3</v>
      </c>
      <c r="AF546" s="13">
        <f t="shared" si="803"/>
        <v>5.5208272873180243E-3</v>
      </c>
      <c r="AG546" s="13">
        <f t="shared" si="804"/>
        <v>3.456231678224684E-3</v>
      </c>
      <c r="AH546" s="13">
        <f t="shared" si="805"/>
        <v>2.6297955897907406E-2</v>
      </c>
      <c r="AI546" s="13">
        <f t="shared" si="806"/>
        <v>2.9010819956026189E-2</v>
      </c>
      <c r="AJ546" s="13">
        <f t="shared" si="807"/>
        <v>1.6001769829341341E-2</v>
      </c>
      <c r="AK546" s="13">
        <f t="shared" si="808"/>
        <v>5.8841640937034815E-3</v>
      </c>
      <c r="AL546" s="13">
        <f t="shared" si="809"/>
        <v>1.3448713377050704E-4</v>
      </c>
      <c r="AM546" s="13">
        <f t="shared" si="810"/>
        <v>6.9065678547863222E-4</v>
      </c>
      <c r="AN546" s="13">
        <f t="shared" si="811"/>
        <v>1.2971261750401718E-3</v>
      </c>
      <c r="AO546" s="13">
        <f t="shared" si="812"/>
        <v>1.2180697774570712E-3</v>
      </c>
      <c r="AP546" s="13">
        <f t="shared" si="813"/>
        <v>7.6255443831867685E-4</v>
      </c>
      <c r="AQ546" s="13">
        <f t="shared" si="814"/>
        <v>3.5803938462384589E-4</v>
      </c>
      <c r="AR546" s="13">
        <f t="shared" si="815"/>
        <v>9.8780661140071037E-3</v>
      </c>
      <c r="AS546" s="13">
        <f t="shared" si="816"/>
        <v>1.0897074991672129E-2</v>
      </c>
      <c r="AT546" s="13">
        <f t="shared" si="817"/>
        <v>6.0106017718257595E-3</v>
      </c>
      <c r="AU546" s="13">
        <f t="shared" si="818"/>
        <v>2.2102159638915041E-3</v>
      </c>
      <c r="AV546" s="13">
        <f t="shared" si="819"/>
        <v>6.0955476578973913E-4</v>
      </c>
      <c r="AW546" s="13">
        <f t="shared" si="820"/>
        <v>7.7399149481512443E-6</v>
      </c>
      <c r="AX546" s="13">
        <f t="shared" si="821"/>
        <v>1.269840118164389E-4</v>
      </c>
      <c r="AY546" s="13">
        <f t="shared" si="822"/>
        <v>2.3848934666523936E-4</v>
      </c>
      <c r="AZ546" s="13">
        <f t="shared" si="823"/>
        <v>2.239540539758314E-4</v>
      </c>
      <c r="BA546" s="13">
        <f t="shared" si="824"/>
        <v>1.4020309919786144E-4</v>
      </c>
      <c r="BB546" s="13">
        <f t="shared" si="825"/>
        <v>6.5829046211885185E-5</v>
      </c>
      <c r="BC546" s="13">
        <f t="shared" si="826"/>
        <v>2.4726776226542149E-5</v>
      </c>
      <c r="BD546" s="13">
        <f t="shared" si="827"/>
        <v>3.0920080674552838E-3</v>
      </c>
      <c r="BE546" s="13">
        <f t="shared" si="828"/>
        <v>3.4109757311846247E-3</v>
      </c>
      <c r="BF546" s="13">
        <f t="shared" si="829"/>
        <v>1.8814238489852757E-3</v>
      </c>
      <c r="BG546" s="13">
        <f t="shared" si="830"/>
        <v>6.9183638905598766E-4</v>
      </c>
      <c r="BH546" s="13">
        <f t="shared" si="831"/>
        <v>1.9080134022439021E-4</v>
      </c>
      <c r="BI546" s="13">
        <f t="shared" si="832"/>
        <v>4.2096833306034573E-5</v>
      </c>
      <c r="BJ546" s="14">
        <f t="shared" si="833"/>
        <v>0.22062076906837388</v>
      </c>
      <c r="BK546" s="14">
        <f t="shared" si="834"/>
        <v>0.22479757915179632</v>
      </c>
      <c r="BL546" s="14">
        <f t="shared" si="835"/>
        <v>0.49541474705339894</v>
      </c>
      <c r="BM546" s="14">
        <f t="shared" si="836"/>
        <v>0.5692110935608018</v>
      </c>
      <c r="BN546" s="14">
        <f t="shared" si="837"/>
        <v>0.4274007971799344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1.2644</v>
      </c>
      <c r="F547" s="10">
        <f>VLOOKUP(B547,home!$B$2:$E$405,3,FALSE)</f>
        <v>0.79090000000000005</v>
      </c>
      <c r="G547" s="10">
        <f>VLOOKUP(C547,away!$B$2:$E$405,4,FALSE)</f>
        <v>1.2302999999999999</v>
      </c>
      <c r="H547" s="10">
        <f>VLOOKUP(A547,away!$A$2:$E$405,3,FALSE)</f>
        <v>0.96630000000000005</v>
      </c>
      <c r="I547" s="10">
        <f>VLOOKUP(C547,away!$B$2:$E$405,3,FALSE)</f>
        <v>0.80489999999999995</v>
      </c>
      <c r="J547" s="10">
        <f>VLOOKUP(B547,home!$B$2:$E$405,4,FALSE)</f>
        <v>0.73919999999999997</v>
      </c>
      <c r="K547" s="12">
        <f t="shared" si="782"/>
        <v>1.230317174988</v>
      </c>
      <c r="L547" s="12">
        <f t="shared" si="783"/>
        <v>0.574931183904</v>
      </c>
      <c r="M547" s="13">
        <f t="shared" si="784"/>
        <v>0.16443361295550535</v>
      </c>
      <c r="N547" s="13">
        <f t="shared" si="785"/>
        <v>0.20230549816448751</v>
      </c>
      <c r="O547" s="13">
        <f t="shared" si="786"/>
        <v>9.4538011770120819E-2</v>
      </c>
      <c r="P547" s="13">
        <f t="shared" si="787"/>
        <v>0.11631173956999731</v>
      </c>
      <c r="Q547" s="13">
        <f t="shared" si="788"/>
        <v>0.12444996449313619</v>
      </c>
      <c r="R547" s="13">
        <f t="shared" si="789"/>
        <v>2.7176425515462916E-2</v>
      </c>
      <c r="S547" s="13">
        <f t="shared" si="790"/>
        <v>2.0568210657542964E-2</v>
      </c>
      <c r="T547" s="13">
        <f t="shared" si="791"/>
        <v>7.155016542284956E-2</v>
      </c>
      <c r="U547" s="13">
        <f t="shared" si="792"/>
        <v>3.343562306645613E-2</v>
      </c>
      <c r="V547" s="13">
        <f t="shared" si="793"/>
        <v>1.6165418563635881E-3</v>
      </c>
      <c r="W547" s="13">
        <f t="shared" si="794"/>
        <v>5.1037642914184049E-2</v>
      </c>
      <c r="X547" s="13">
        <f t="shared" si="795"/>
        <v>2.9343132464321433E-2</v>
      </c>
      <c r="Y547" s="13">
        <f t="shared" si="796"/>
        <v>8.4351409435821072E-3</v>
      </c>
      <c r="Z547" s="13">
        <f t="shared" si="797"/>
        <v>5.2081914986279896E-3</v>
      </c>
      <c r="AA547" s="13">
        <f t="shared" si="798"/>
        <v>6.407727451388504E-3</v>
      </c>
      <c r="AB547" s="13">
        <f t="shared" si="799"/>
        <v>3.9417685680426823E-3</v>
      </c>
      <c r="AC547" s="13">
        <f t="shared" si="800"/>
        <v>7.1466073762941484E-5</v>
      </c>
      <c r="AD547" s="13">
        <f t="shared" si="801"/>
        <v>1.5698122162056325E-2</v>
      </c>
      <c r="AE547" s="13">
        <f t="shared" si="802"/>
        <v>9.025339959700663E-3</v>
      </c>
      <c r="AF547" s="13">
        <f t="shared" si="803"/>
        <v>2.5944746940833904E-3</v>
      </c>
      <c r="AG547" s="13">
        <f t="shared" si="804"/>
        <v>4.9721480249277725E-4</v>
      </c>
      <c r="AH547" s="13">
        <f t="shared" si="805"/>
        <v>7.4858792607623446E-4</v>
      </c>
      <c r="AI547" s="13">
        <f t="shared" si="806"/>
        <v>9.2100058244023834E-4</v>
      </c>
      <c r="AJ547" s="13">
        <f t="shared" si="807"/>
        <v>5.6656141737508852E-4</v>
      </c>
      <c r="AK547" s="13">
        <f t="shared" si="808"/>
        <v>2.323500808273719E-4</v>
      </c>
      <c r="AL547" s="13">
        <f t="shared" si="809"/>
        <v>2.0220545447370863E-6</v>
      </c>
      <c r="AM547" s="13">
        <f t="shared" si="810"/>
        <v>3.8627338622075269E-3</v>
      </c>
      <c r="AN547" s="13">
        <f t="shared" si="811"/>
        <v>2.2208061525050438E-3</v>
      </c>
      <c r="AO547" s="13">
        <f t="shared" si="812"/>
        <v>6.3840535524050583E-4</v>
      </c>
      <c r="AP547" s="13">
        <f t="shared" si="813"/>
        <v>1.2234638223302592E-4</v>
      </c>
      <c r="AQ547" s="13">
        <f t="shared" si="814"/>
        <v>1.7585187595901224E-5</v>
      </c>
      <c r="AR547" s="13">
        <f t="shared" si="815"/>
        <v>8.6077308519049944E-5</v>
      </c>
      <c r="AS547" s="13">
        <f t="shared" si="816"/>
        <v>1.0590239104772802E-4</v>
      </c>
      <c r="AT547" s="13">
        <f t="shared" si="817"/>
        <v>6.5146765289157623E-5</v>
      </c>
      <c r="AU547" s="13">
        <f t="shared" si="818"/>
        <v>2.6717061410054219E-5</v>
      </c>
      <c r="AV547" s="13">
        <f t="shared" si="819"/>
        <v>8.217614879499714E-6</v>
      </c>
      <c r="AW547" s="13">
        <f t="shared" si="820"/>
        <v>3.9730434769479741E-8</v>
      </c>
      <c r="AX547" s="13">
        <f t="shared" si="821"/>
        <v>7.9206463551360754E-4</v>
      </c>
      <c r="AY547" s="13">
        <f t="shared" si="822"/>
        <v>4.5538265862432868E-4</v>
      </c>
      <c r="AZ547" s="13">
        <f t="shared" si="823"/>
        <v>1.3090684552611814E-4</v>
      </c>
      <c r="BA547" s="13">
        <f t="shared" si="824"/>
        <v>2.5087475893156383E-5</v>
      </c>
      <c r="BB547" s="13">
        <f t="shared" si="825"/>
        <v>3.6058930541038645E-6</v>
      </c>
      <c r="BC547" s="13">
        <f t="shared" si="826"/>
        <v>4.146280725254293E-7</v>
      </c>
      <c r="BD547" s="13">
        <f t="shared" si="827"/>
        <v>8.248088149021202E-6</v>
      </c>
      <c r="BE547" s="13">
        <f t="shared" si="828"/>
        <v>1.0147764510555764E-5</v>
      </c>
      <c r="BF547" s="13">
        <f t="shared" si="829"/>
        <v>6.2424844825352293E-6</v>
      </c>
      <c r="BG547" s="13">
        <f t="shared" si="830"/>
        <v>2.5600786244863886E-6</v>
      </c>
      <c r="BH547" s="13">
        <f t="shared" si="831"/>
        <v>7.8742717525631543E-7</v>
      </c>
      <c r="BI547" s="13">
        <f t="shared" si="832"/>
        <v>1.9375703555402599E-7</v>
      </c>
      <c r="BJ547" s="14">
        <f t="shared" si="833"/>
        <v>0.52320603509735975</v>
      </c>
      <c r="BK547" s="14">
        <f t="shared" si="834"/>
        <v>0.30345897582634118</v>
      </c>
      <c r="BL547" s="14">
        <f t="shared" si="835"/>
        <v>0.16828829711931295</v>
      </c>
      <c r="BM547" s="14">
        <f t="shared" si="836"/>
        <v>0.27049090414474247</v>
      </c>
      <c r="BN547" s="14">
        <f t="shared" si="837"/>
        <v>0.72921525246871011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1.2644</v>
      </c>
      <c r="F548" s="10">
        <f>VLOOKUP(B548,home!$B$2:$E$405,3,FALSE)</f>
        <v>0.98860000000000003</v>
      </c>
      <c r="G548" s="10">
        <f>VLOOKUP(C548,away!$B$2:$E$405,4,FALSE)</f>
        <v>1.0545</v>
      </c>
      <c r="H548" s="10">
        <f>VLOOKUP(A548,away!$A$2:$E$405,3,FALSE)</f>
        <v>0.96630000000000005</v>
      </c>
      <c r="I548" s="10">
        <f>VLOOKUP(C548,away!$B$2:$E$405,3,FALSE)</f>
        <v>1.1498999999999999</v>
      </c>
      <c r="J548" s="10">
        <f>VLOOKUP(B548,home!$B$2:$E$405,4,FALSE)</f>
        <v>1.0348999999999999</v>
      </c>
      <c r="K548" s="12">
        <f t="shared" si="782"/>
        <v>1.31811006828</v>
      </c>
      <c r="L548" s="12">
        <f t="shared" si="783"/>
        <v>1.149927448113</v>
      </c>
      <c r="M548" s="13">
        <f t="shared" si="784"/>
        <v>8.4751018389965585E-2</v>
      </c>
      <c r="N548" s="13">
        <f t="shared" si="785"/>
        <v>0.11171117063679706</v>
      </c>
      <c r="O548" s="13">
        <f t="shared" si="786"/>
        <v>9.7457522302151059E-2</v>
      </c>
      <c r="P548" s="13">
        <f t="shared" si="787"/>
        <v>0.12845974137608793</v>
      </c>
      <c r="Q548" s="13">
        <f t="shared" si="788"/>
        <v>7.3623809377853663E-2</v>
      </c>
      <c r="R548" s="13">
        <f t="shared" si="789"/>
        <v>5.6034539960164186E-2</v>
      </c>
      <c r="S548" s="13">
        <f t="shared" si="790"/>
        <v>4.8677601366632108E-2</v>
      </c>
      <c r="T548" s="13">
        <f t="shared" si="791"/>
        <v>8.4662039238233219E-2</v>
      </c>
      <c r="U548" s="13">
        <f t="shared" si="792"/>
        <v>7.3859691292930393E-2</v>
      </c>
      <c r="V548" s="13">
        <f t="shared" si="793"/>
        <v>8.1980163138222206E-3</v>
      </c>
      <c r="W548" s="13">
        <f t="shared" si="794"/>
        <v>3.2348094802025468E-2</v>
      </c>
      <c r="X548" s="13">
        <f t="shared" si="795"/>
        <v>3.7197962107010547E-2</v>
      </c>
      <c r="Y548" s="13">
        <f t="shared" si="796"/>
        <v>2.1387478820359358E-2</v>
      </c>
      <c r="Z548" s="13">
        <f t="shared" si="797"/>
        <v>2.1478551847525829E-2</v>
      </c>
      <c r="AA548" s="13">
        <f t="shared" si="798"/>
        <v>2.831109544229779E-2</v>
      </c>
      <c r="AB548" s="13">
        <f t="shared" si="799"/>
        <v>1.8658569973264372E-2</v>
      </c>
      <c r="AC548" s="13">
        <f t="shared" si="800"/>
        <v>7.7662418950593423E-4</v>
      </c>
      <c r="AD548" s="13">
        <f t="shared" si="801"/>
        <v>1.0659587362056423E-2</v>
      </c>
      <c r="AE548" s="13">
        <f t="shared" si="802"/>
        <v>1.2257752093187127E-2</v>
      </c>
      <c r="AF548" s="13">
        <f t="shared" si="803"/>
        <v>7.0477627920602299E-3</v>
      </c>
      <c r="AG548" s="13">
        <f t="shared" si="804"/>
        <v>2.7014719607931894E-3</v>
      </c>
      <c r="AH548" s="13">
        <f t="shared" si="805"/>
        <v>6.1746940787970397E-3</v>
      </c>
      <c r="AI548" s="13">
        <f t="shared" si="806"/>
        <v>8.1389264338112763E-3</v>
      </c>
      <c r="AJ548" s="13">
        <f t="shared" si="807"/>
        <v>5.3640004386984403E-3</v>
      </c>
      <c r="AK548" s="13">
        <f t="shared" si="808"/>
        <v>2.3567809948355839E-3</v>
      </c>
      <c r="AL548" s="13">
        <f t="shared" si="809"/>
        <v>4.7086132733554626E-5</v>
      </c>
      <c r="AM548" s="13">
        <f t="shared" si="810"/>
        <v>2.8101018851273618E-3</v>
      </c>
      <c r="AN548" s="13">
        <f t="shared" si="811"/>
        <v>3.2314132897020378E-3</v>
      </c>
      <c r="AO548" s="13">
        <f t="shared" si="812"/>
        <v>1.8579454190127498E-3</v>
      </c>
      <c r="AP548" s="13">
        <f t="shared" si="813"/>
        <v>7.1216747813952286E-4</v>
      </c>
      <c r="AQ548" s="13">
        <f t="shared" si="814"/>
        <v>2.0473523269151322E-4</v>
      </c>
      <c r="AR548" s="13">
        <f t="shared" si="815"/>
        <v>1.4200900409819068E-3</v>
      </c>
      <c r="AS548" s="13">
        <f t="shared" si="816"/>
        <v>1.8718349808824089E-3</v>
      </c>
      <c r="AT548" s="13">
        <f t="shared" si="817"/>
        <v>1.2336422672299023E-3</v>
      </c>
      <c r="AU548" s="13">
        <f t="shared" si="818"/>
        <v>5.4202543103050026E-4</v>
      </c>
      <c r="AV548" s="13">
        <f t="shared" si="819"/>
        <v>1.7861229447627724E-4</v>
      </c>
      <c r="AW548" s="13">
        <f t="shared" si="820"/>
        <v>1.9824974601618606E-6</v>
      </c>
      <c r="AX548" s="13">
        <f t="shared" si="821"/>
        <v>6.1733726461316355E-4</v>
      </c>
      <c r="AY548" s="13">
        <f t="shared" si="822"/>
        <v>7.09893065321675E-4</v>
      </c>
      <c r="AZ548" s="13">
        <f t="shared" si="823"/>
        <v>4.0816276051923456E-4</v>
      </c>
      <c r="BA548" s="13">
        <f t="shared" si="824"/>
        <v>1.5645252053954689E-4</v>
      </c>
      <c r="BB548" s="13">
        <f t="shared" si="825"/>
        <v>4.4977261923722003E-5</v>
      </c>
      <c r="BC548" s="13">
        <f t="shared" si="826"/>
        <v>1.0344117605411132E-5</v>
      </c>
      <c r="BD548" s="13">
        <f t="shared" si="827"/>
        <v>2.7216675281950125E-4</v>
      </c>
      <c r="BE548" s="13">
        <f t="shared" si="828"/>
        <v>3.5874573714245856E-4</v>
      </c>
      <c r="BF548" s="13">
        <f t="shared" si="829"/>
        <v>2.3643318404000256E-4</v>
      </c>
      <c r="BG548" s="13">
        <f t="shared" si="830"/>
        <v>1.038816534528752E-4</v>
      </c>
      <c r="BH548" s="13">
        <f t="shared" si="831"/>
        <v>3.423186333145215E-5</v>
      </c>
      <c r="BI548" s="13">
        <f t="shared" si="832"/>
        <v>9.0242727426343995E-6</v>
      </c>
      <c r="BJ548" s="14">
        <f t="shared" si="833"/>
        <v>0.40436065948557209</v>
      </c>
      <c r="BK548" s="14">
        <f t="shared" si="834"/>
        <v>0.27161998083406902</v>
      </c>
      <c r="BL548" s="14">
        <f t="shared" si="835"/>
        <v>0.30261650939508006</v>
      </c>
      <c r="BM548" s="14">
        <f t="shared" si="836"/>
        <v>0.44732998895136605</v>
      </c>
      <c r="BN548" s="14">
        <f t="shared" si="837"/>
        <v>0.55203780204301955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1.2644</v>
      </c>
      <c r="F549" s="10">
        <f>VLOOKUP(B549,home!$B$2:$E$405,3,FALSE)</f>
        <v>1.1862999999999999</v>
      </c>
      <c r="G549" s="10">
        <f>VLOOKUP(C549,away!$B$2:$E$405,4,FALSE)</f>
        <v>1.3841000000000001</v>
      </c>
      <c r="H549" s="10">
        <f>VLOOKUP(A549,away!$A$2:$E$405,3,FALSE)</f>
        <v>0.96630000000000005</v>
      </c>
      <c r="I549" s="10">
        <f>VLOOKUP(C549,away!$B$2:$E$405,3,FALSE)</f>
        <v>1.423</v>
      </c>
      <c r="J549" s="10">
        <f>VLOOKUP(B549,home!$B$2:$E$405,4,FALSE)</f>
        <v>1.8109999999999999</v>
      </c>
      <c r="K549" s="12">
        <f t="shared" si="782"/>
        <v>2.0760914802519999</v>
      </c>
      <c r="L549" s="12">
        <f t="shared" si="783"/>
        <v>2.4902063138999999</v>
      </c>
      <c r="M549" s="13">
        <f t="shared" si="784"/>
        <v>1.0396378089132227E-2</v>
      </c>
      <c r="N549" s="13">
        <f t="shared" si="785"/>
        <v>2.1583831976325987E-2</v>
      </c>
      <c r="O549" s="13">
        <f t="shared" si="786"/>
        <v>2.5889126359248688E-2</v>
      </c>
      <c r="P549" s="13">
        <f t="shared" si="787"/>
        <v>5.3748194665603682E-2</v>
      </c>
      <c r="Q549" s="13">
        <f t="shared" si="788"/>
        <v>2.2405004838620537E-2</v>
      </c>
      <c r="R549" s="13">
        <f t="shared" si="789"/>
        <v>3.2234632960578012E-2</v>
      </c>
      <c r="S549" s="13">
        <f t="shared" si="790"/>
        <v>6.9468145661985045E-2</v>
      </c>
      <c r="T549" s="13">
        <f t="shared" si="791"/>
        <v>5.5793084512092909E-2</v>
      </c>
      <c r="U549" s="13">
        <f t="shared" si="792"/>
        <v>6.6922046858506307E-2</v>
      </c>
      <c r="V549" s="13">
        <f t="shared" si="793"/>
        <v>3.9904788465620324E-2</v>
      </c>
      <c r="W549" s="13">
        <f t="shared" si="794"/>
        <v>1.5504946553488311E-2</v>
      </c>
      <c r="X549" s="13">
        <f t="shared" si="795"/>
        <v>3.8610515804178638E-2</v>
      </c>
      <c r="Y549" s="13">
        <f t="shared" si="796"/>
        <v>4.80740751192507E-2</v>
      </c>
      <c r="Z549" s="13">
        <f t="shared" si="797"/>
        <v>2.6756962174893466E-2</v>
      </c>
      <c r="AA549" s="13">
        <f t="shared" si="798"/>
        <v>5.5549901208721351E-2</v>
      </c>
      <c r="AB549" s="13">
        <f t="shared" si="799"/>
        <v>5.7663338314133346E-2</v>
      </c>
      <c r="AC549" s="13">
        <f t="shared" si="800"/>
        <v>1.2893975672053758E-2</v>
      </c>
      <c r="AD549" s="13">
        <f t="shared" si="801"/>
        <v>8.0474218603649259E-3</v>
      </c>
      <c r="AE549" s="13">
        <f t="shared" si="802"/>
        <v>2.0039740727297622E-2</v>
      </c>
      <c r="AF549" s="13">
        <f t="shared" si="803"/>
        <v>2.4951544444017763E-2</v>
      </c>
      <c r="AG549" s="13">
        <f t="shared" si="804"/>
        <v>2.0711497838683163E-2</v>
      </c>
      <c r="AH549" s="13">
        <f t="shared" si="805"/>
        <v>1.6657589037175805E-2</v>
      </c>
      <c r="AI549" s="13">
        <f t="shared" si="806"/>
        <v>3.4582678681619801E-2</v>
      </c>
      <c r="AJ549" s="13">
        <f t="shared" si="807"/>
        <v>3.5898402287601675E-2</v>
      </c>
      <c r="AK549" s="13">
        <f t="shared" si="808"/>
        <v>2.4842789047982917E-2</v>
      </c>
      <c r="AL549" s="13">
        <f t="shared" si="809"/>
        <v>2.6664205879913263E-3</v>
      </c>
      <c r="AM549" s="13">
        <f t="shared" si="810"/>
        <v>3.341436792459461E-3</v>
      </c>
      <c r="AN549" s="13">
        <f t="shared" si="811"/>
        <v>8.3208669980803143E-3</v>
      </c>
      <c r="AO549" s="13">
        <f t="shared" si="812"/>
        <v>1.036033776787087E-2</v>
      </c>
      <c r="AP549" s="13">
        <f t="shared" si="813"/>
        <v>8.5997928412295567E-3</v>
      </c>
      <c r="AQ549" s="13">
        <f t="shared" si="814"/>
        <v>5.3538146078654682E-3</v>
      </c>
      <c r="AR549" s="13">
        <f t="shared" si="815"/>
        <v>8.2961666789453156E-3</v>
      </c>
      <c r="AS549" s="13">
        <f t="shared" si="816"/>
        <v>1.72236009609089E-2</v>
      </c>
      <c r="AT549" s="13">
        <f t="shared" si="817"/>
        <v>1.7878885607101564E-2</v>
      </c>
      <c r="AU549" s="13">
        <f t="shared" si="818"/>
        <v>1.2372734028434557E-2</v>
      </c>
      <c r="AV549" s="13">
        <f t="shared" si="819"/>
        <v>6.421731925964248E-3</v>
      </c>
      <c r="AW549" s="13">
        <f t="shared" si="820"/>
        <v>3.8291992866017855E-4</v>
      </c>
      <c r="AX549" s="13">
        <f t="shared" si="821"/>
        <v>1.1561880761042759E-3</v>
      </c>
      <c r="AY549" s="13">
        <f t="shared" si="822"/>
        <v>2.8791468471707615E-3</v>
      </c>
      <c r="AZ549" s="13">
        <f t="shared" si="823"/>
        <v>3.5848348287349551E-3</v>
      </c>
      <c r="BA549" s="13">
        <f t="shared" si="824"/>
        <v>2.9756594416014697E-3</v>
      </c>
      <c r="BB549" s="13">
        <f t="shared" si="825"/>
        <v>1.8525014823730329E-3</v>
      </c>
      <c r="BC549" s="13">
        <f t="shared" si="826"/>
        <v>9.2262217758288644E-4</v>
      </c>
      <c r="BD549" s="13">
        <f t="shared" si="827"/>
        <v>3.4431944408460698E-3</v>
      </c>
      <c r="BE549" s="13">
        <f t="shared" si="828"/>
        <v>7.1483866434915748E-3</v>
      </c>
      <c r="BF549" s="13">
        <f t="shared" si="829"/>
        <v>7.4203523040500255E-3</v>
      </c>
      <c r="BG549" s="13">
        <f t="shared" si="830"/>
        <v>5.135110066302186E-3</v>
      </c>
      <c r="BH549" s="13">
        <f t="shared" si="831"/>
        <v>2.6652395647015635E-3</v>
      </c>
      <c r="BI549" s="13">
        <f t="shared" si="832"/>
        <v>1.1066562306214919E-3</v>
      </c>
      <c r="BJ549" s="14">
        <f t="shared" si="833"/>
        <v>0.32506886553539371</v>
      </c>
      <c r="BK549" s="14">
        <f t="shared" si="834"/>
        <v>0.19195704998955709</v>
      </c>
      <c r="BL549" s="14">
        <f t="shared" si="835"/>
        <v>0.43935256320693539</v>
      </c>
      <c r="BM549" s="14">
        <f t="shared" si="836"/>
        <v>0.81438204509875989</v>
      </c>
      <c r="BN549" s="14">
        <f t="shared" si="837"/>
        <v>0.16625716888950914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1.2644</v>
      </c>
      <c r="F550" s="10">
        <f>VLOOKUP(B550,home!$B$2:$E$405,3,FALSE)</f>
        <v>1.0168999999999999</v>
      </c>
      <c r="G550" s="10">
        <f>VLOOKUP(C550,away!$B$2:$E$405,4,FALSE)</f>
        <v>0.70299999999999996</v>
      </c>
      <c r="H550" s="10">
        <f>VLOOKUP(A550,away!$A$2:$E$405,3,FALSE)</f>
        <v>0.96630000000000005</v>
      </c>
      <c r="I550" s="10">
        <f>VLOOKUP(C550,away!$B$2:$E$405,3,FALSE)</f>
        <v>0.80489999999999995</v>
      </c>
      <c r="J550" s="10">
        <f>VLOOKUP(B550,home!$B$2:$E$405,4,FALSE)</f>
        <v>0.88700000000000001</v>
      </c>
      <c r="K550" s="12">
        <f t="shared" si="782"/>
        <v>0.90389515707999979</v>
      </c>
      <c r="L550" s="12">
        <f t="shared" si="783"/>
        <v>0.68988630968999998</v>
      </c>
      <c r="M550" s="13">
        <f t="shared" si="784"/>
        <v>0.20315592999002938</v>
      </c>
      <c r="N550" s="13">
        <f t="shared" si="785"/>
        <v>0.18363166125007102</v>
      </c>
      <c r="O550" s="13">
        <f t="shared" si="786"/>
        <v>0.14015449483246137</v>
      </c>
      <c r="P550" s="13">
        <f t="shared" si="787"/>
        <v>0.12668496912205568</v>
      </c>
      <c r="Q550" s="13">
        <f t="shared" si="788"/>
        <v>8.2991884645247121E-2</v>
      </c>
      <c r="R550" s="13">
        <f t="shared" si="789"/>
        <v>4.8345333613216468E-2</v>
      </c>
      <c r="S550" s="13">
        <f t="shared" si="790"/>
        <v>1.9749708268722289E-2</v>
      </c>
      <c r="T550" s="13">
        <f t="shared" si="791"/>
        <v>5.7254965032127715E-2</v>
      </c>
      <c r="U550" s="13">
        <f t="shared" si="792"/>
        <v>4.3699112920403287E-2</v>
      </c>
      <c r="V550" s="13">
        <f t="shared" si="793"/>
        <v>1.3684021936119523E-3</v>
      </c>
      <c r="W550" s="13">
        <f t="shared" si="794"/>
        <v>2.5005320869260297E-2</v>
      </c>
      <c r="X550" s="13">
        <f t="shared" si="795"/>
        <v>1.7250828537108329E-2</v>
      </c>
      <c r="Y550" s="13">
        <f t="shared" si="796"/>
        <v>5.9505552192803029E-3</v>
      </c>
      <c r="Z550" s="13">
        <f t="shared" si="797"/>
        <v>1.1117594599051275E-2</v>
      </c>
      <c r="AA550" s="13">
        <f t="shared" si="798"/>
        <v>1.0049139916461208E-2</v>
      </c>
      <c r="AB550" s="13">
        <f t="shared" si="799"/>
        <v>4.5416844516542997E-3</v>
      </c>
      <c r="AC550" s="13">
        <f t="shared" si="800"/>
        <v>5.3332183575933355E-5</v>
      </c>
      <c r="AD550" s="13">
        <f t="shared" si="801"/>
        <v>5.6505471087389576E-3</v>
      </c>
      <c r="AE550" s="13">
        <f t="shared" si="802"/>
        <v>3.8982350925774183E-3</v>
      </c>
      <c r="AF550" s="13">
        <f t="shared" si="803"/>
        <v>1.3446695111611453E-3</v>
      </c>
      <c r="AG550" s="13">
        <f t="shared" si="804"/>
        <v>3.0922302893587292E-4</v>
      </c>
      <c r="AH550" s="13">
        <f t="shared" si="805"/>
        <v>1.9174690776422396E-3</v>
      </c>
      <c r="AI550" s="13">
        <f t="shared" si="806"/>
        <v>1.7331910131314742E-3</v>
      </c>
      <c r="AJ550" s="13">
        <f t="shared" si="807"/>
        <v>7.8331148153205888E-4</v>
      </c>
      <c r="AK550" s="13">
        <f t="shared" si="808"/>
        <v>2.3601048488066262E-4</v>
      </c>
      <c r="AL550" s="13">
        <f t="shared" si="809"/>
        <v>1.3302857622439118E-6</v>
      </c>
      <c r="AM550" s="13">
        <f t="shared" si="810"/>
        <v>1.0215004332883081E-3</v>
      </c>
      <c r="AN550" s="13">
        <f t="shared" si="811"/>
        <v>7.0471916426800688E-4</v>
      </c>
      <c r="AO550" s="13">
        <f t="shared" si="812"/>
        <v>2.4308805180233805E-4</v>
      </c>
      <c r="AP550" s="13">
        <f t="shared" si="813"/>
        <v>5.5901039662548852E-5</v>
      </c>
      <c r="AQ550" s="13">
        <f t="shared" si="814"/>
        <v>9.6413404901575359E-6</v>
      </c>
      <c r="AR550" s="13">
        <f t="shared" si="815"/>
        <v>2.6456713318385853E-4</v>
      </c>
      <c r="AS550" s="13">
        <f t="shared" si="816"/>
        <v>2.3914095040742902E-4</v>
      </c>
      <c r="AT550" s="13">
        <f t="shared" si="817"/>
        <v>1.0807917346639174E-4</v>
      </c>
      <c r="AU550" s="13">
        <f t="shared" si="818"/>
        <v>3.2564080492493579E-5</v>
      </c>
      <c r="AV550" s="13">
        <f t="shared" si="819"/>
        <v>7.3586286629820586E-6</v>
      </c>
      <c r="AW550" s="13">
        <f t="shared" si="820"/>
        <v>2.3042947399737519E-8</v>
      </c>
      <c r="AX550" s="13">
        <f t="shared" si="821"/>
        <v>1.5388821576740378E-4</v>
      </c>
      <c r="AY550" s="13">
        <f t="shared" si="822"/>
        <v>1.0616537328055266E-4</v>
      </c>
      <c r="AZ550" s="13">
        <f t="shared" si="823"/>
        <v>3.6621018794690902E-5</v>
      </c>
      <c r="BA550" s="13">
        <f t="shared" si="824"/>
        <v>8.4214465044524787E-6</v>
      </c>
      <c r="BB550" s="13">
        <f t="shared" si="825"/>
        <v>1.4524601628021175E-6</v>
      </c>
      <c r="BC550" s="13">
        <f t="shared" si="826"/>
        <v>2.0040647633745791E-7</v>
      </c>
      <c r="BD550" s="13">
        <f t="shared" si="827"/>
        <v>3.0420207196245814E-5</v>
      </c>
      <c r="BE550" s="13">
        <f t="shared" si="828"/>
        <v>2.7496677962056749E-5</v>
      </c>
      <c r="BF550" s="13">
        <f t="shared" si="829"/>
        <v>1.2427057022845726E-5</v>
      </c>
      <c r="BG550" s="13">
        <f t="shared" si="830"/>
        <v>3.7442522199024182E-6</v>
      </c>
      <c r="BH550" s="13">
        <f t="shared" si="831"/>
        <v>8.4610286211395838E-7</v>
      </c>
      <c r="BI550" s="13">
        <f t="shared" si="832"/>
        <v>1.5295765589126681E-7</v>
      </c>
      <c r="BJ550" s="14">
        <f t="shared" si="833"/>
        <v>0.38562948924500579</v>
      </c>
      <c r="BK550" s="14">
        <f t="shared" si="834"/>
        <v>0.35111983741703806</v>
      </c>
      <c r="BL550" s="14">
        <f t="shared" si="835"/>
        <v>0.2521865450125152</v>
      </c>
      <c r="BM550" s="14">
        <f t="shared" si="836"/>
        <v>0.21498305049019614</v>
      </c>
      <c r="BN550" s="14">
        <f t="shared" si="837"/>
        <v>0.78496427345308106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1.6515</v>
      </c>
      <c r="F551" s="10">
        <f>VLOOKUP(B551,home!$B$2:$E$405,3,FALSE)</f>
        <v>0.60550000000000004</v>
      </c>
      <c r="G551" s="10">
        <f>VLOOKUP(C551,away!$B$2:$E$405,4,FALSE)</f>
        <v>0.9083</v>
      </c>
      <c r="H551" s="10">
        <f>VLOOKUP(A551,away!$A$2:$E$405,3,FALSE)</f>
        <v>1.3485</v>
      </c>
      <c r="I551" s="10">
        <f>VLOOKUP(C551,away!$B$2:$E$405,3,FALSE)</f>
        <v>1.4831000000000001</v>
      </c>
      <c r="J551" s="10">
        <f>VLOOKUP(B551,home!$B$2:$E$405,4,FALSE)</f>
        <v>1.1123000000000001</v>
      </c>
      <c r="K551" s="12">
        <f t="shared" si="782"/>
        <v>0.90828478597499995</v>
      </c>
      <c r="L551" s="12">
        <f t="shared" si="783"/>
        <v>2.2245558973050001</v>
      </c>
      <c r="M551" s="13">
        <f t="shared" si="784"/>
        <v>4.3593785060130494E-2</v>
      </c>
      <c r="N551" s="13">
        <f t="shared" si="785"/>
        <v>3.9595571733180769E-2</v>
      </c>
      <c r="O551" s="13">
        <f t="shared" si="786"/>
        <v>9.6976811641359892E-2</v>
      </c>
      <c r="P551" s="13">
        <f t="shared" si="787"/>
        <v>8.8082562606210432E-2</v>
      </c>
      <c r="Q551" s="13">
        <f t="shared" si="788"/>
        <v>1.7982027698614927E-2</v>
      </c>
      <c r="R551" s="13">
        <f t="shared" si="789"/>
        <v>0.1078651691193117</v>
      </c>
      <c r="S551" s="13">
        <f t="shared" si="790"/>
        <v>4.4493371157008688E-2</v>
      </c>
      <c r="T551" s="13">
        <f t="shared" si="791"/>
        <v>4.0002025762455685E-2</v>
      </c>
      <c r="U551" s="13">
        <f t="shared" si="792"/>
        <v>9.7972292047691187E-2</v>
      </c>
      <c r="V551" s="13">
        <f t="shared" si="793"/>
        <v>9.9889115057540962E-3</v>
      </c>
      <c r="W551" s="13">
        <f t="shared" si="794"/>
        <v>5.4442673932109933E-3</v>
      </c>
      <c r="X551" s="13">
        <f t="shared" si="795"/>
        <v>1.2111077136072833E-2</v>
      </c>
      <c r="Y551" s="13">
        <f t="shared" si="796"/>
        <v>1.3470884032883291E-2</v>
      </c>
      <c r="Z551" s="13">
        <f t="shared" si="797"/>
        <v>7.9984032692722015E-2</v>
      </c>
      <c r="AA551" s="13">
        <f t="shared" si="798"/>
        <v>7.2648280015726402E-2</v>
      </c>
      <c r="AB551" s="13">
        <f t="shared" si="799"/>
        <v>3.2992663732767956E-2</v>
      </c>
      <c r="AC551" s="13">
        <f t="shared" si="800"/>
        <v>1.261431133273747E-3</v>
      </c>
      <c r="AD551" s="13">
        <f t="shared" si="801"/>
        <v>1.2362363110083295E-3</v>
      </c>
      <c r="AE551" s="13">
        <f t="shared" si="802"/>
        <v>2.7500767761161572E-3</v>
      </c>
      <c r="AF551" s="13">
        <f t="shared" si="803"/>
        <v>3.0588497551753608E-3</v>
      </c>
      <c r="AG551" s="13">
        <f t="shared" si="804"/>
        <v>2.2681940872817685E-3</v>
      </c>
      <c r="AH551" s="13">
        <f t="shared" si="805"/>
        <v>4.4482237904207654E-2</v>
      </c>
      <c r="AI551" s="13">
        <f t="shared" si="806"/>
        <v>4.0402539934512267E-2</v>
      </c>
      <c r="AJ551" s="13">
        <f t="shared" si="807"/>
        <v>1.8348506168632431E-2</v>
      </c>
      <c r="AK551" s="13">
        <f t="shared" si="808"/>
        <v>5.5552229994457591E-3</v>
      </c>
      <c r="AL551" s="13">
        <f t="shared" si="809"/>
        <v>1.0195039188888941E-4</v>
      </c>
      <c r="AM551" s="13">
        <f t="shared" si="810"/>
        <v>2.2457092663174489E-4</v>
      </c>
      <c r="AN551" s="13">
        <f t="shared" si="811"/>
        <v>4.9957057920189648E-4</v>
      </c>
      <c r="AO551" s="13">
        <f t="shared" si="812"/>
        <v>5.5566133904182699E-4</v>
      </c>
      <c r="AP551" s="13">
        <f t="shared" si="813"/>
        <v>4.1203323622329642E-4</v>
      </c>
      <c r="AQ551" s="13">
        <f t="shared" si="814"/>
        <v>2.2914774138154949E-4</v>
      </c>
      <c r="AR551" s="13">
        <f t="shared" si="815"/>
        <v>1.9790644931025832E-2</v>
      </c>
      <c r="AS551" s="13">
        <f t="shared" si="816"/>
        <v>1.7975541695484012E-2</v>
      </c>
      <c r="AT551" s="13">
        <f t="shared" si="817"/>
        <v>8.1634555208336922E-3</v>
      </c>
      <c r="AU551" s="13">
        <f t="shared" si="818"/>
        <v>2.4715808168522873E-3</v>
      </c>
      <c r="AV551" s="13">
        <f t="shared" si="819"/>
        <v>5.6122481331364877E-4</v>
      </c>
      <c r="AW551" s="13">
        <f t="shared" si="820"/>
        <v>5.7220514880824544E-6</v>
      </c>
      <c r="AX551" s="13">
        <f t="shared" si="821"/>
        <v>3.3995726005320283E-5</v>
      </c>
      <c r="AY551" s="13">
        <f t="shared" si="822"/>
        <v>7.5625392768300179E-5</v>
      </c>
      <c r="AZ551" s="13">
        <f t="shared" si="823"/>
        <v>8.4116456734364555E-5</v>
      </c>
      <c r="BA551" s="13">
        <f t="shared" si="824"/>
        <v>6.2373919962943858E-5</v>
      </c>
      <c r="BB551" s="13">
        <f t="shared" si="825"/>
        <v>3.4688567872899194E-5</v>
      </c>
      <c r="BC551" s="13">
        <f t="shared" si="826"/>
        <v>1.5433331646144537E-5</v>
      </c>
      <c r="BD551" s="13">
        <f t="shared" si="827"/>
        <v>7.3375659821304732E-3</v>
      </c>
      <c r="BE551" s="13">
        <f t="shared" si="828"/>
        <v>6.6645995476568159E-3</v>
      </c>
      <c r="BF551" s="13">
        <f t="shared" si="829"/>
        <v>3.0266771868762764E-3</v>
      </c>
      <c r="BG551" s="13">
        <f t="shared" si="830"/>
        <v>9.1636161363244453E-4</v>
      </c>
      <c r="BH551" s="13">
        <f t="shared" si="831"/>
        <v>2.0807932802846261E-4</v>
      </c>
      <c r="BI551" s="13">
        <f t="shared" si="832"/>
        <v>3.7799057584830813E-5</v>
      </c>
      <c r="BJ551" s="14">
        <f t="shared" si="833"/>
        <v>0.14014642790347043</v>
      </c>
      <c r="BK551" s="14">
        <f t="shared" si="834"/>
        <v>0.18759763724703468</v>
      </c>
      <c r="BL551" s="14">
        <f t="shared" si="835"/>
        <v>0.58439725405707388</v>
      </c>
      <c r="BM551" s="14">
        <f t="shared" si="836"/>
        <v>0.59795952070021252</v>
      </c>
      <c r="BN551" s="14">
        <f t="shared" si="837"/>
        <v>0.39409592785880826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1.6515</v>
      </c>
      <c r="F552" s="10">
        <f>VLOOKUP(B552,home!$B$2:$E$405,3,FALSE)</f>
        <v>1.2110000000000001</v>
      </c>
      <c r="G552" s="10">
        <f>VLOOKUP(C552,away!$B$2:$E$405,4,FALSE)</f>
        <v>1.7156</v>
      </c>
      <c r="H552" s="10">
        <f>VLOOKUP(A552,away!$A$2:$E$405,3,FALSE)</f>
        <v>1.3485</v>
      </c>
      <c r="I552" s="10">
        <f>VLOOKUP(C552,away!$B$2:$E$405,3,FALSE)</f>
        <v>0.61799999999999999</v>
      </c>
      <c r="J552" s="10">
        <f>VLOOKUP(B552,home!$B$2:$E$405,4,FALSE)</f>
        <v>1.1123000000000001</v>
      </c>
      <c r="K552" s="12">
        <f t="shared" si="782"/>
        <v>3.4311425274</v>
      </c>
      <c r="L552" s="12">
        <f t="shared" si="783"/>
        <v>0.92696078790000014</v>
      </c>
      <c r="M552" s="13">
        <f t="shared" si="784"/>
        <v>1.2802647220987666E-2</v>
      </c>
      <c r="N552" s="13">
        <f t="shared" si="785"/>
        <v>4.3927707343230205E-2</v>
      </c>
      <c r="O552" s="13">
        <f t="shared" si="786"/>
        <v>1.1867551955172476E-2</v>
      </c>
      <c r="P552" s="13">
        <f t="shared" si="787"/>
        <v>4.0719262209521295E-2</v>
      </c>
      <c r="Q552" s="13">
        <f t="shared" si="788"/>
        <v>7.5361112398269231E-2</v>
      </c>
      <c r="R552" s="13">
        <f t="shared" si="789"/>
        <v>5.5003776554054321E-3</v>
      </c>
      <c r="S552" s="13">
        <f t="shared" si="790"/>
        <v>3.2377255388433598E-2</v>
      </c>
      <c r="T552" s="13">
        <f t="shared" si="791"/>
        <v>6.9856796125720114E-2</v>
      </c>
      <c r="U552" s="13">
        <f t="shared" si="792"/>
        <v>1.8872579690222276E-2</v>
      </c>
      <c r="V552" s="13">
        <f t="shared" si="793"/>
        <v>1.1441886709744229E-2</v>
      </c>
      <c r="W552" s="13">
        <f t="shared" si="794"/>
        <v>8.6191572553957652E-2</v>
      </c>
      <c r="X552" s="13">
        <f t="shared" si="795"/>
        <v>7.9896208004956615E-2</v>
      </c>
      <c r="Y552" s="13">
        <f t="shared" si="796"/>
        <v>3.7030325961248438E-2</v>
      </c>
      <c r="Z552" s="13">
        <f t="shared" si="797"/>
        <v>1.6995448017340584E-3</v>
      </c>
      <c r="AA552" s="13">
        <f t="shared" si="798"/>
        <v>5.8313804464513279E-3</v>
      </c>
      <c r="AB552" s="13">
        <f t="shared" si="799"/>
        <v>1.0004148721633977E-2</v>
      </c>
      <c r="AC552" s="13">
        <f t="shared" si="800"/>
        <v>2.274457271725136E-3</v>
      </c>
      <c r="AD552" s="13">
        <f t="shared" si="801"/>
        <v>7.393389252334169E-2</v>
      </c>
      <c r="AE552" s="13">
        <f t="shared" si="802"/>
        <v>6.8533819265950743E-2</v>
      </c>
      <c r="AF552" s="13">
        <f t="shared" si="803"/>
        <v>3.1764081552280957E-2</v>
      </c>
      <c r="AG552" s="13">
        <f t="shared" si="804"/>
        <v>9.8146860208740711E-3</v>
      </c>
      <c r="AH552" s="13">
        <f t="shared" si="805"/>
        <v>3.9385284712168799E-4</v>
      </c>
      <c r="AI552" s="13">
        <f t="shared" si="806"/>
        <v>1.3513652532967941E-3</v>
      </c>
      <c r="AJ552" s="13">
        <f t="shared" si="807"/>
        <v>2.3183633953186523E-3</v>
      </c>
      <c r="AK552" s="13">
        <f t="shared" si="808"/>
        <v>2.6515450798817617E-3</v>
      </c>
      <c r="AL552" s="13">
        <f t="shared" si="809"/>
        <v>2.8935960019238412E-4</v>
      </c>
      <c r="AM552" s="13">
        <f t="shared" si="810"/>
        <v>5.073554457061169E-2</v>
      </c>
      <c r="AN552" s="13">
        <f t="shared" si="811"/>
        <v>4.702986036970979E-2</v>
      </c>
      <c r="AO552" s="13">
        <f t="shared" si="812"/>
        <v>2.1797418211566586E-2</v>
      </c>
      <c r="AP552" s="13">
        <f t="shared" si="813"/>
        <v>6.7351173198598588E-3</v>
      </c>
      <c r="AQ552" s="13">
        <f t="shared" si="814"/>
        <v>1.5607974143540578E-3</v>
      </c>
      <c r="AR552" s="13">
        <f t="shared" si="815"/>
        <v>7.3017229096915655E-5</v>
      </c>
      <c r="AS552" s="13">
        <f t="shared" si="816"/>
        <v>2.5053251998733594E-4</v>
      </c>
      <c r="AT552" s="13">
        <f t="shared" si="817"/>
        <v>4.2980639191261957E-4</v>
      </c>
      <c r="AU552" s="13">
        <f t="shared" si="818"/>
        <v>4.9157566327991348E-4</v>
      </c>
      <c r="AV552" s="13">
        <f t="shared" si="819"/>
        <v>4.2166654092864347E-4</v>
      </c>
      <c r="AW552" s="13">
        <f t="shared" si="820"/>
        <v>2.5564394851091183E-5</v>
      </c>
      <c r="AX552" s="13">
        <f t="shared" si="821"/>
        <v>2.901348077117067E-2</v>
      </c>
      <c r="AY552" s="13">
        <f t="shared" si="822"/>
        <v>2.689435899536587E-2</v>
      </c>
      <c r="AZ552" s="13">
        <f t="shared" si="823"/>
        <v>1.24650081022049E-2</v>
      </c>
      <c r="BA552" s="13">
        <f t="shared" si="824"/>
        <v>3.8515245771999136E-3</v>
      </c>
      <c r="BB552" s="13">
        <f t="shared" si="825"/>
        <v>8.9255306417436149E-4</v>
      </c>
      <c r="BC552" s="13">
        <f t="shared" si="826"/>
        <v>1.6547233832192514E-4</v>
      </c>
      <c r="BD552" s="13">
        <f t="shared" si="827"/>
        <v>1.1280684702325291E-5</v>
      </c>
      <c r="BE552" s="13">
        <f t="shared" si="828"/>
        <v>3.8705637020338906E-5</v>
      </c>
      <c r="BF552" s="13">
        <f t="shared" si="829"/>
        <v>6.640227861529634E-5</v>
      </c>
      <c r="BG552" s="13">
        <f t="shared" si="830"/>
        <v>7.5945227357735617E-5</v>
      </c>
      <c r="BH552" s="13">
        <f t="shared" si="831"/>
        <v>6.5144724835047166E-5</v>
      </c>
      <c r="BI552" s="13">
        <f t="shared" si="832"/>
        <v>4.470416716346023E-5</v>
      </c>
      <c r="BJ552" s="14">
        <f t="shared" si="833"/>
        <v>0.77745133748436934</v>
      </c>
      <c r="BK552" s="14">
        <f t="shared" si="834"/>
        <v>0.12679922739597019</v>
      </c>
      <c r="BL552" s="14">
        <f t="shared" si="835"/>
        <v>6.0759946109404016E-2</v>
      </c>
      <c r="BM552" s="14">
        <f t="shared" si="836"/>
        <v>0.74966260240837679</v>
      </c>
      <c r="BN552" s="14">
        <f t="shared" si="837"/>
        <v>0.1901786587825863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1.6515</v>
      </c>
      <c r="F553" s="10">
        <f>VLOOKUP(B553,home!$B$2:$E$405,3,FALSE)</f>
        <v>1.4129</v>
      </c>
      <c r="G553" s="10">
        <f>VLOOKUP(C553,away!$B$2:$E$405,4,FALSE)</f>
        <v>0.9083</v>
      </c>
      <c r="H553" s="10">
        <f>VLOOKUP(A553,away!$A$2:$E$405,3,FALSE)</f>
        <v>1.3485</v>
      </c>
      <c r="I553" s="10">
        <f>VLOOKUP(C553,away!$B$2:$E$405,3,FALSE)</f>
        <v>1.1123000000000001</v>
      </c>
      <c r="J553" s="10">
        <f>VLOOKUP(B553,home!$B$2:$E$405,4,FALSE)</f>
        <v>0.86519999999999997</v>
      </c>
      <c r="K553" s="12">
        <f t="shared" si="782"/>
        <v>2.119431171105</v>
      </c>
      <c r="L553" s="12">
        <f t="shared" si="783"/>
        <v>1.29774510306</v>
      </c>
      <c r="M553" s="13">
        <f t="shared" si="784"/>
        <v>3.2804936424637415E-2</v>
      </c>
      <c r="N553" s="13">
        <f t="shared" si="785"/>
        <v>6.9527804824494346E-2</v>
      </c>
      <c r="O553" s="13">
        <f t="shared" si="786"/>
        <v>4.2572445601267835E-2</v>
      </c>
      <c r="P553" s="13">
        <f t="shared" si="787"/>
        <v>9.0229368237498983E-2</v>
      </c>
      <c r="Q553" s="13">
        <f t="shared" si="788"/>
        <v>7.3679698401768981E-2</v>
      </c>
      <c r="R553" s="13">
        <f t="shared" si="789"/>
        <v>2.7624091402166793E-2</v>
      </c>
      <c r="S553" s="13">
        <f t="shared" si="790"/>
        <v>6.2043550299520051E-2</v>
      </c>
      <c r="T553" s="13">
        <f t="shared" si="791"/>
        <v>9.5617467795833411E-2</v>
      </c>
      <c r="U553" s="13">
        <f t="shared" si="792"/>
        <v>5.8547360391205922E-2</v>
      </c>
      <c r="V553" s="13">
        <f t="shared" si="793"/>
        <v>1.8961070283491501E-2</v>
      </c>
      <c r="W553" s="13">
        <f t="shared" si="794"/>
        <v>5.2053016490108149E-2</v>
      </c>
      <c r="X553" s="13">
        <f t="shared" si="795"/>
        <v>6.7551547249539282E-2</v>
      </c>
      <c r="Y553" s="13">
        <f t="shared" si="796"/>
        <v>4.383234482360792E-2</v>
      </c>
      <c r="Z553" s="13">
        <f t="shared" si="797"/>
        <v>1.1949676447881266E-2</v>
      </c>
      <c r="AA553" s="13">
        <f t="shared" si="798"/>
        <v>2.5326516748258823E-2</v>
      </c>
      <c r="AB553" s="13">
        <f t="shared" si="799"/>
        <v>2.6838904525886307E-2</v>
      </c>
      <c r="AC553" s="13">
        <f t="shared" si="800"/>
        <v>3.2595044741143015E-3</v>
      </c>
      <c r="AD553" s="13">
        <f t="shared" si="801"/>
        <v>2.7580696424794444E-2</v>
      </c>
      <c r="AE553" s="13">
        <f t="shared" si="802"/>
        <v>3.5792713724261446E-2</v>
      </c>
      <c r="AF553" s="13">
        <f t="shared" si="803"/>
        <v>2.3224909480444377E-2</v>
      </c>
      <c r="AG553" s="13">
        <f t="shared" si="804"/>
        <v>1.0046670849086151E-2</v>
      </c>
      <c r="AH553" s="13">
        <f t="shared" si="805"/>
        <v>3.8769085233473321E-3</v>
      </c>
      <c r="AI553" s="13">
        <f t="shared" si="806"/>
        <v>8.2168407719049909E-3</v>
      </c>
      <c r="AJ553" s="13">
        <f t="shared" si="807"/>
        <v>8.7075142299909581E-3</v>
      </c>
      <c r="AK553" s="13">
        <f t="shared" si="808"/>
        <v>6.1516590272943962E-3</v>
      </c>
      <c r="AL553" s="13">
        <f t="shared" si="809"/>
        <v>3.5860826024433927E-4</v>
      </c>
      <c r="AM553" s="13">
        <f t="shared" si="810"/>
        <v>1.1691077544698709E-2</v>
      </c>
      <c r="AN553" s="13">
        <f t="shared" si="811"/>
        <v>1.517203863312748E-2</v>
      </c>
      <c r="AO553" s="13">
        <f t="shared" si="812"/>
        <v>9.8447194197891635E-3</v>
      </c>
      <c r="AP553" s="13">
        <f t="shared" si="813"/>
        <v>4.2586454726770227E-3</v>
      </c>
      <c r="AQ553" s="13">
        <f t="shared" si="814"/>
        <v>1.3816590769588116E-3</v>
      </c>
      <c r="AR553" s="13">
        <f t="shared" si="815"/>
        <v>1.0062478102371146E-3</v>
      </c>
      <c r="AS553" s="13">
        <f t="shared" si="816"/>
        <v>2.1326729748726895E-3</v>
      </c>
      <c r="AT553" s="13">
        <f t="shared" si="817"/>
        <v>2.2600267903592052E-3</v>
      </c>
      <c r="AU553" s="13">
        <f t="shared" si="818"/>
        <v>1.5966570756732281E-3</v>
      </c>
      <c r="AV553" s="13">
        <f t="shared" si="819"/>
        <v>8.4600119393679867E-4</v>
      </c>
      <c r="AW553" s="13">
        <f t="shared" si="820"/>
        <v>2.7398482170620241E-5</v>
      </c>
      <c r="AX553" s="13">
        <f t="shared" si="821"/>
        <v>4.1297390286733583E-3</v>
      </c>
      <c r="AY553" s="13">
        <f t="shared" si="822"/>
        <v>5.3593486013766116E-3</v>
      </c>
      <c r="AZ553" s="13">
        <f t="shared" si="823"/>
        <v>3.4775342015139796E-3</v>
      </c>
      <c r="BA553" s="13">
        <f t="shared" si="824"/>
        <v>1.5043176602461445E-3</v>
      </c>
      <c r="BB553" s="13">
        <f t="shared" si="825"/>
        <v>4.8805521925777772E-4</v>
      </c>
      <c r="BC553" s="13">
        <f t="shared" si="826"/>
        <v>1.2667425416293106E-4</v>
      </c>
      <c r="BD553" s="13">
        <f t="shared" si="827"/>
        <v>2.1764219470001041E-4</v>
      </c>
      <c r="BE553" s="13">
        <f t="shared" si="828"/>
        <v>4.6127765159490543E-4</v>
      </c>
      <c r="BF553" s="13">
        <f t="shared" si="829"/>
        <v>4.8882311666217752E-4</v>
      </c>
      <c r="BG553" s="13">
        <f t="shared" si="830"/>
        <v>3.453423168701716E-4</v>
      </c>
      <c r="BH553" s="13">
        <f t="shared" si="831"/>
        <v>1.8298231776906545E-4</v>
      </c>
      <c r="BI553" s="13">
        <f t="shared" si="832"/>
        <v>7.7563685608159481E-5</v>
      </c>
      <c r="BJ553" s="14">
        <f t="shared" si="833"/>
        <v>0.55634067917642049</v>
      </c>
      <c r="BK553" s="14">
        <f t="shared" si="834"/>
        <v>0.2130163865808832</v>
      </c>
      <c r="BL553" s="14">
        <f t="shared" si="835"/>
        <v>0.21747747834960682</v>
      </c>
      <c r="BM553" s="14">
        <f t="shared" si="836"/>
        <v>0.6570139255437516</v>
      </c>
      <c r="BN553" s="14">
        <f t="shared" si="837"/>
        <v>0.33643834489183438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1.1910000000000001</v>
      </c>
      <c r="F554" s="10">
        <f>VLOOKUP(B554,home!$B$2:$E$405,3,FALSE)</f>
        <v>0.9042</v>
      </c>
      <c r="G554" s="10">
        <f>VLOOKUP(C554,away!$B$2:$E$405,4,FALSE)</f>
        <v>1.0634999999999999</v>
      </c>
      <c r="H554" s="10">
        <f>VLOOKUP(A554,away!$A$2:$E$405,3,FALSE)</f>
        <v>1.03</v>
      </c>
      <c r="I554" s="10">
        <f>VLOOKUP(C554,away!$B$2:$E$405,3,FALSE)</f>
        <v>1.1003000000000001</v>
      </c>
      <c r="J554" s="10">
        <f>VLOOKUP(B554,home!$B$2:$E$405,4,FALSE)</f>
        <v>1.0456000000000001</v>
      </c>
      <c r="K554" s="12">
        <f t="shared" si="782"/>
        <v>1.1452854897</v>
      </c>
      <c r="L554" s="12">
        <f t="shared" si="783"/>
        <v>1.1849878904000002</v>
      </c>
      <c r="M554" s="13">
        <f t="shared" si="784"/>
        <v>9.7269152003913062E-2</v>
      </c>
      <c r="N554" s="13">
        <f t="shared" si="785"/>
        <v>0.11140094838550531</v>
      </c>
      <c r="O554" s="13">
        <f t="shared" si="786"/>
        <v>0.11526276723411388</v>
      </c>
      <c r="P554" s="13">
        <f t="shared" si="787"/>
        <v>0.13200877481589923</v>
      </c>
      <c r="Q554" s="13">
        <f t="shared" si="788"/>
        <v>6.3792944862368958E-2</v>
      </c>
      <c r="R554" s="13">
        <f t="shared" si="789"/>
        <v>6.8292491693209445E-2</v>
      </c>
      <c r="S554" s="13">
        <f t="shared" si="790"/>
        <v>4.4788908583508973E-2</v>
      </c>
      <c r="T554" s="13">
        <f t="shared" si="791"/>
        <v>7.5593867154862118E-2</v>
      </c>
      <c r="U554" s="13">
        <f t="shared" si="792"/>
        <v>7.8214399791690564E-2</v>
      </c>
      <c r="V554" s="13">
        <f t="shared" si="793"/>
        <v>6.7539157820702073E-3</v>
      </c>
      <c r="W554" s="13">
        <f t="shared" si="794"/>
        <v>2.4353711365367764E-2</v>
      </c>
      <c r="X554" s="13">
        <f t="shared" si="795"/>
        <v>2.8858853054257654E-2</v>
      </c>
      <c r="Y554" s="13">
        <f t="shared" si="796"/>
        <v>1.7098695700064191E-2</v>
      </c>
      <c r="Z554" s="13">
        <f t="shared" si="797"/>
        <v>2.6975258553898599E-2</v>
      </c>
      <c r="AA554" s="13">
        <f t="shared" si="798"/>
        <v>3.0894372202685871E-2</v>
      </c>
      <c r="AB554" s="13">
        <f t="shared" si="799"/>
        <v>1.7691438098563585E-2</v>
      </c>
      <c r="AC554" s="13">
        <f t="shared" si="800"/>
        <v>5.7287956229752786E-4</v>
      </c>
      <c r="AD554" s="13">
        <f t="shared" si="801"/>
        <v>6.9729880617744235E-3</v>
      </c>
      <c r="AE554" s="13">
        <f t="shared" si="802"/>
        <v>8.2629064131064609E-3</v>
      </c>
      <c r="AF554" s="13">
        <f t="shared" si="803"/>
        <v>4.8957220195198293E-3</v>
      </c>
      <c r="AG554" s="13">
        <f t="shared" si="804"/>
        <v>1.9337904359652102E-3</v>
      </c>
      <c r="AH554" s="13">
        <f t="shared" si="805"/>
        <v>7.9913386816947169E-3</v>
      </c>
      <c r="AI554" s="13">
        <f t="shared" si="806"/>
        <v>9.1523642354232864E-3</v>
      </c>
      <c r="AJ554" s="13">
        <f t="shared" si="807"/>
        <v>5.2410349776397646E-3</v>
      </c>
      <c r="AK554" s="13">
        <f t="shared" si="808"/>
        <v>2.0008271036336608E-3</v>
      </c>
      <c r="AL554" s="13">
        <f t="shared" si="809"/>
        <v>3.1099327002634038E-5</v>
      </c>
      <c r="AM554" s="13">
        <f t="shared" si="810"/>
        <v>1.5972124094003148E-3</v>
      </c>
      <c r="AN554" s="13">
        <f t="shared" si="811"/>
        <v>1.8926773635359803E-3</v>
      </c>
      <c r="AO554" s="13">
        <f t="shared" si="812"/>
        <v>1.121399878112168E-3</v>
      </c>
      <c r="AP554" s="13">
        <f t="shared" si="813"/>
        <v>4.429484252863184E-4</v>
      </c>
      <c r="AQ554" s="13">
        <f t="shared" si="814"/>
        <v>1.3122213000900916E-4</v>
      </c>
      <c r="AR554" s="13">
        <f t="shared" si="815"/>
        <v>1.8939279131786665E-3</v>
      </c>
      <c r="AS554" s="13">
        <f t="shared" si="816"/>
        <v>2.169088157501328E-3</v>
      </c>
      <c r="AT554" s="13">
        <f t="shared" si="817"/>
        <v>1.2421125963331902E-3</v>
      </c>
      <c r="AU554" s="13">
        <f t="shared" si="818"/>
        <v>4.7419117771799847E-4</v>
      </c>
      <c r="AV554" s="13">
        <f t="shared" si="819"/>
        <v>1.3577106879604449E-4</v>
      </c>
      <c r="AW554" s="13">
        <f t="shared" si="820"/>
        <v>1.1724009475651107E-6</v>
      </c>
      <c r="AX554" s="13">
        <f t="shared" si="821"/>
        <v>3.0487736607582612E-4</v>
      </c>
      <c r="AY554" s="13">
        <f t="shared" si="822"/>
        <v>3.6127598685690174E-4</v>
      </c>
      <c r="AZ554" s="13">
        <f t="shared" si="823"/>
        <v>2.1405383475886912E-4</v>
      </c>
      <c r="BA554" s="13">
        <f t="shared" si="824"/>
        <v>8.4550400694314177E-5</v>
      </c>
      <c r="BB554" s="13">
        <f t="shared" si="825"/>
        <v>2.5047800237807523E-5</v>
      </c>
      <c r="BC554" s="13">
        <f t="shared" si="826"/>
        <v>5.9362679925920271E-6</v>
      </c>
      <c r="BD554" s="13">
        <f t="shared" si="827"/>
        <v>3.7404694040121019E-4</v>
      </c>
      <c r="BE554" s="13">
        <f t="shared" si="828"/>
        <v>4.2839053330818674E-4</v>
      </c>
      <c r="BF554" s="13">
        <f t="shared" si="829"/>
        <v>2.4531473086135549E-4</v>
      </c>
      <c r="BG554" s="13">
        <f t="shared" si="830"/>
        <v>9.3651800555057021E-5</v>
      </c>
      <c r="BH554" s="13">
        <f t="shared" si="831"/>
        <v>2.6814512064996323E-5</v>
      </c>
      <c r="BI554" s="13">
        <f t="shared" si="832"/>
        <v>6.1420543162851739E-6</v>
      </c>
      <c r="BJ554" s="14">
        <f t="shared" si="833"/>
        <v>0.34934562931575197</v>
      </c>
      <c r="BK554" s="14">
        <f t="shared" si="834"/>
        <v>0.28178600606154852</v>
      </c>
      <c r="BL554" s="14">
        <f t="shared" si="835"/>
        <v>0.34183048550368905</v>
      </c>
      <c r="BM554" s="14">
        <f t="shared" si="836"/>
        <v>0.41155019685396887</v>
      </c>
      <c r="BN554" s="14">
        <f t="shared" si="837"/>
        <v>0.58802707899500994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1.1910000000000001</v>
      </c>
      <c r="F555" s="10">
        <f>VLOOKUP(B555,home!$B$2:$E$405,3,FALSE)</f>
        <v>1.4394</v>
      </c>
      <c r="G555" s="10">
        <f>VLOOKUP(C555,away!$B$2:$E$405,4,FALSE)</f>
        <v>0.58130000000000004</v>
      </c>
      <c r="H555" s="10">
        <f>VLOOKUP(A555,away!$A$2:$E$405,3,FALSE)</f>
        <v>1.03</v>
      </c>
      <c r="I555" s="10">
        <f>VLOOKUP(C555,away!$B$2:$E$405,3,FALSE)</f>
        <v>0.8962</v>
      </c>
      <c r="J555" s="10">
        <f>VLOOKUP(B555,home!$B$2:$E$405,4,FALSE)</f>
        <v>1.4562999999999999</v>
      </c>
      <c r="K555" s="12">
        <f t="shared" si="782"/>
        <v>0.99653735502000018</v>
      </c>
      <c r="L555" s="12">
        <f t="shared" si="783"/>
        <v>1.3442901417999999</v>
      </c>
      <c r="M555" s="13">
        <f t="shared" si="784"/>
        <v>9.6247960387306736E-2</v>
      </c>
      <c r="N555" s="13">
        <f t="shared" si="785"/>
        <v>9.5914687870436374E-2</v>
      </c>
      <c r="O555" s="13">
        <f t="shared" si="786"/>
        <v>0.12938518431701335</v>
      </c>
      <c r="P555" s="13">
        <f t="shared" si="787"/>
        <v>0.12893716935805166</v>
      </c>
      <c r="Q555" s="13">
        <f t="shared" si="788"/>
        <v>4.779128467898678E-2</v>
      </c>
      <c r="R555" s="13">
        <f t="shared" si="789"/>
        <v>8.6965613886168511E-2</v>
      </c>
      <c r="S555" s="13">
        <f t="shared" si="790"/>
        <v>4.3182197251681695E-2</v>
      </c>
      <c r="T555" s="13">
        <f t="shared" si="791"/>
        <v>6.4245352857919297E-2</v>
      </c>
      <c r="U555" s="13">
        <f t="shared" si="792"/>
        <v>8.6664482839812956E-2</v>
      </c>
      <c r="V555" s="13">
        <f t="shared" si="793"/>
        <v>6.4275997328933892E-3</v>
      </c>
      <c r="W555" s="13">
        <f t="shared" si="794"/>
        <v>1.5875266809001785E-2</v>
      </c>
      <c r="X555" s="13">
        <f t="shared" si="795"/>
        <v>2.1340964669785842E-2</v>
      </c>
      <c r="Y555" s="13">
        <f t="shared" si="796"/>
        <v>1.4344224211047602E-2</v>
      </c>
      <c r="Z555" s="13">
        <f t="shared" si="797"/>
        <v>3.8969005807587158E-2</v>
      </c>
      <c r="AA555" s="13">
        <f t="shared" si="798"/>
        <v>3.8834069975251927E-2</v>
      </c>
      <c r="AB555" s="13">
        <f t="shared" si="799"/>
        <v>1.9349800688899577E-2</v>
      </c>
      <c r="AC555" s="13">
        <f t="shared" si="800"/>
        <v>5.3816498551689047E-4</v>
      </c>
      <c r="AD555" s="13">
        <f t="shared" si="801"/>
        <v>3.9550740990198585E-3</v>
      </c>
      <c r="AE555" s="13">
        <f t="shared" si="802"/>
        <v>5.3167671214009119E-3</v>
      </c>
      <c r="AF555" s="13">
        <f t="shared" si="803"/>
        <v>3.5736388137728057E-3</v>
      </c>
      <c r="AG555" s="13">
        <f t="shared" si="804"/>
        <v>1.601335809236209E-3</v>
      </c>
      <c r="AH555" s="13">
        <f t="shared" si="805"/>
        <v>1.3096412585721594E-2</v>
      </c>
      <c r="AI555" s="13">
        <f t="shared" si="806"/>
        <v>1.3051064358425638E-2</v>
      </c>
      <c r="AJ555" s="13">
        <f t="shared" si="807"/>
        <v>6.5029365779706401E-3</v>
      </c>
      <c r="AK555" s="13">
        <f t="shared" si="808"/>
        <v>2.1601397390912246E-3</v>
      </c>
      <c r="AL555" s="13">
        <f t="shared" si="809"/>
        <v>2.883779338323134E-5</v>
      </c>
      <c r="AM555" s="13">
        <f t="shared" si="810"/>
        <v>7.8827581630907227E-4</v>
      </c>
      <c r="AN555" s="13">
        <f t="shared" si="811"/>
        <v>1.0596714088836334E-3</v>
      </c>
      <c r="AO555" s="13">
        <f t="shared" si="812"/>
        <v>7.1225291425479288E-4</v>
      </c>
      <c r="AP555" s="13">
        <f t="shared" si="813"/>
        <v>3.1915819036701279E-4</v>
      </c>
      <c r="AQ555" s="13">
        <f t="shared" si="814"/>
        <v>1.0726030224627578E-4</v>
      </c>
      <c r="AR555" s="13">
        <f t="shared" si="815"/>
        <v>3.5210756663861921E-3</v>
      </c>
      <c r="AS555" s="13">
        <f t="shared" si="816"/>
        <v>3.5088834314057796E-3</v>
      </c>
      <c r="AT555" s="13">
        <f t="shared" si="817"/>
        <v>1.748366706903309E-3</v>
      </c>
      <c r="AU555" s="13">
        <f t="shared" si="818"/>
        <v>5.8077091123415062E-4</v>
      </c>
      <c r="AV555" s="13">
        <f t="shared" si="819"/>
        <v>1.4468997693845891E-4</v>
      </c>
      <c r="AW555" s="13">
        <f t="shared" si="820"/>
        <v>1.0731146447166599E-6</v>
      </c>
      <c r="AX555" s="13">
        <f t="shared" si="821"/>
        <v>1.3092438283514567E-4</v>
      </c>
      <c r="AY555" s="13">
        <f t="shared" si="822"/>
        <v>1.7600035716653544E-4</v>
      </c>
      <c r="AZ555" s="13">
        <f t="shared" si="823"/>
        <v>1.1829777254612631E-4</v>
      </c>
      <c r="BA555" s="13">
        <f t="shared" si="824"/>
        <v>5.3008843143552078E-5</v>
      </c>
      <c r="BB555" s="13">
        <f t="shared" si="825"/>
        <v>1.7814816316524901E-5</v>
      </c>
      <c r="BC555" s="13">
        <f t="shared" si="826"/>
        <v>4.7896563904564352E-6</v>
      </c>
      <c r="BD555" s="13">
        <f t="shared" si="827"/>
        <v>7.8889121780913759E-4</v>
      </c>
      <c r="BE555" s="13">
        <f t="shared" si="828"/>
        <v>7.8615956759402466E-4</v>
      </c>
      <c r="BF555" s="13">
        <f t="shared" si="829"/>
        <v>3.9171868805690821E-4</v>
      </c>
      <c r="BG555" s="13">
        <f t="shared" si="830"/>
        <v>1.301207684360453E-4</v>
      </c>
      <c r="BH555" s="13">
        <f t="shared" si="831"/>
        <v>3.241755160260662E-5</v>
      </c>
      <c r="BI555" s="13">
        <f t="shared" si="832"/>
        <v>6.4610602260571961E-6</v>
      </c>
      <c r="BJ555" s="14">
        <f t="shared" si="833"/>
        <v>0.27744605140106654</v>
      </c>
      <c r="BK555" s="14">
        <f t="shared" si="834"/>
        <v>0.27553792986600012</v>
      </c>
      <c r="BL555" s="14">
        <f t="shared" si="835"/>
        <v>0.40764926051494804</v>
      </c>
      <c r="BM555" s="14">
        <f t="shared" si="836"/>
        <v>0.41418541984911672</v>
      </c>
      <c r="BN555" s="14">
        <f t="shared" si="837"/>
        <v>0.58524190049796343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1.1910000000000001</v>
      </c>
      <c r="F556" s="10">
        <f>VLOOKUP(B556,home!$B$2:$E$405,3,FALSE)</f>
        <v>1.1626000000000001</v>
      </c>
      <c r="G556" s="10">
        <f>VLOOKUP(C556,away!$B$2:$E$405,4,FALSE)</f>
        <v>0.53979999999999995</v>
      </c>
      <c r="H556" s="10">
        <f>VLOOKUP(A556,away!$A$2:$E$405,3,FALSE)</f>
        <v>1.03</v>
      </c>
      <c r="I556" s="10">
        <f>VLOOKUP(C556,away!$B$2:$E$405,3,FALSE)</f>
        <v>0.76280000000000003</v>
      </c>
      <c r="J556" s="10">
        <f>VLOOKUP(B556,home!$B$2:$E$405,4,FALSE)</f>
        <v>1.1949000000000001</v>
      </c>
      <c r="K556" s="12">
        <f t="shared" si="782"/>
        <v>0.74743763268000007</v>
      </c>
      <c r="L556" s="12">
        <f t="shared" si="783"/>
        <v>0.9388138116000001</v>
      </c>
      <c r="M556" s="13">
        <f t="shared" si="784"/>
        <v>0.1852125037352331</v>
      </c>
      <c r="N556" s="13">
        <f t="shared" si="785"/>
        <v>0.13843479533459829</v>
      </c>
      <c r="O556" s="13">
        <f t="shared" si="786"/>
        <v>0.17388005658765346</v>
      </c>
      <c r="P556" s="13">
        <f t="shared" si="787"/>
        <v>0.12996449786614014</v>
      </c>
      <c r="Q556" s="13">
        <f t="shared" si="788"/>
        <v>5.173568785271624E-2</v>
      </c>
      <c r="R556" s="13">
        <f t="shared" si="789"/>
        <v>8.1620499343139308E-2</v>
      </c>
      <c r="S556" s="13">
        <f t="shared" si="790"/>
        <v>2.2799177114067599E-2</v>
      </c>
      <c r="T556" s="13">
        <f t="shared" si="791"/>
        <v>4.8570178308756366E-2</v>
      </c>
      <c r="U556" s="13">
        <f t="shared" si="792"/>
        <v>6.100623280719554E-2</v>
      </c>
      <c r="V556" s="13">
        <f t="shared" si="793"/>
        <v>1.7775879331600444E-3</v>
      </c>
      <c r="W556" s="13">
        <f t="shared" si="794"/>
        <v>1.288973335123522E-2</v>
      </c>
      <c r="X556" s="13">
        <f t="shared" si="795"/>
        <v>1.2101059697980782E-2</v>
      </c>
      <c r="Y556" s="13">
        <f t="shared" si="796"/>
        <v>5.6803209897302405E-3</v>
      </c>
      <c r="Z556" s="13">
        <f t="shared" si="797"/>
        <v>2.5542150697675976E-2</v>
      </c>
      <c r="AA556" s="13">
        <f t="shared" si="798"/>
        <v>1.9091164651026744E-2</v>
      </c>
      <c r="AB556" s="13">
        <f t="shared" si="799"/>
        <v>7.1347274559337651E-3</v>
      </c>
      <c r="AC556" s="13">
        <f t="shared" si="800"/>
        <v>7.7958871055862206E-5</v>
      </c>
      <c r="AD556" s="13">
        <f t="shared" si="801"/>
        <v>2.4085679454809239E-3</v>
      </c>
      <c r="AE556" s="13">
        <f t="shared" si="802"/>
        <v>2.2611968533945274E-3</v>
      </c>
      <c r="AF556" s="13">
        <f t="shared" si="803"/>
        <v>1.0614214183566212E-3</v>
      </c>
      <c r="AG556" s="13">
        <f t="shared" si="804"/>
        <v>3.3215902916041936E-4</v>
      </c>
      <c r="AH556" s="13">
        <f t="shared" si="805"/>
        <v>5.9948309632366957E-3</v>
      </c>
      <c r="AI556" s="13">
        <f t="shared" si="806"/>
        <v>4.4807622634783998E-3</v>
      </c>
      <c r="AJ556" s="13">
        <f t="shared" si="807"/>
        <v>1.6745451694080873E-3</v>
      </c>
      <c r="AK556" s="13">
        <f t="shared" si="808"/>
        <v>4.172060257460368E-4</v>
      </c>
      <c r="AL556" s="13">
        <f t="shared" si="809"/>
        <v>2.1881644762969447E-6</v>
      </c>
      <c r="AM556" s="13">
        <f t="shared" si="810"/>
        <v>3.6005086466383874E-4</v>
      </c>
      <c r="AN556" s="13">
        <f t="shared" si="811"/>
        <v>3.3802072462493424E-4</v>
      </c>
      <c r="AO556" s="13">
        <f t="shared" si="812"/>
        <v>1.5866926244246423E-4</v>
      </c>
      <c r="AP556" s="13">
        <f t="shared" si="813"/>
        <v>4.9653631685790204E-5</v>
      </c>
      <c r="AQ556" s="13">
        <f t="shared" si="814"/>
        <v>1.1653878805679808E-5</v>
      </c>
      <c r="AR556" s="13">
        <f t="shared" si="815"/>
        <v>1.125606021298789E-3</v>
      </c>
      <c r="AS556" s="13">
        <f t="shared" si="816"/>
        <v>8.4132029988992052E-4</v>
      </c>
      <c r="AT556" s="13">
        <f t="shared" si="817"/>
        <v>3.1441722663767504E-4</v>
      </c>
      <c r="AU556" s="13">
        <f t="shared" si="818"/>
        <v>7.8335755850624956E-5</v>
      </c>
      <c r="AV556" s="13">
        <f t="shared" si="819"/>
        <v>1.4637772976797393E-5</v>
      </c>
      <c r="AW556" s="13">
        <f t="shared" si="820"/>
        <v>4.2651262690034868E-8</v>
      </c>
      <c r="AX556" s="13">
        <f t="shared" si="821"/>
        <v>4.4852594321454433E-5</v>
      </c>
      <c r="AY556" s="13">
        <f t="shared" si="822"/>
        <v>4.2108235035073161E-5</v>
      </c>
      <c r="AZ556" s="13">
        <f t="shared" si="823"/>
        <v>1.9765896316512843E-5</v>
      </c>
      <c r="BA556" s="13">
        <f t="shared" si="824"/>
        <v>6.1854988201986096E-6</v>
      </c>
      <c r="BB556" s="13">
        <f t="shared" si="825"/>
        <v>1.4517579310094899E-6</v>
      </c>
      <c r="BC556" s="13">
        <f t="shared" si="826"/>
        <v>2.7258607934630995E-7</v>
      </c>
      <c r="BD556" s="13">
        <f t="shared" si="827"/>
        <v>1.7612241320257108E-4</v>
      </c>
      <c r="BE556" s="13">
        <f t="shared" si="828"/>
        <v>1.316405195860185E-4</v>
      </c>
      <c r="BF556" s="13">
        <f t="shared" si="829"/>
        <v>4.919653916206943E-5</v>
      </c>
      <c r="BG556" s="13">
        <f t="shared" si="830"/>
        <v>1.2257114922448697E-5</v>
      </c>
      <c r="BH556" s="13">
        <f t="shared" si="831"/>
        <v>2.2903572402804387E-6</v>
      </c>
      <c r="BI556" s="13">
        <f t="shared" si="832"/>
        <v>3.4237983873334193E-7</v>
      </c>
      <c r="BJ556" s="14">
        <f t="shared" si="833"/>
        <v>0.27650780571213601</v>
      </c>
      <c r="BK556" s="14">
        <f t="shared" si="834"/>
        <v>0.3398760219191681</v>
      </c>
      <c r="BL556" s="14">
        <f t="shared" si="835"/>
        <v>0.35804619166742396</v>
      </c>
      <c r="BM556" s="14">
        <f t="shared" si="836"/>
        <v>0.23908206369315113</v>
      </c>
      <c r="BN556" s="14">
        <f t="shared" si="837"/>
        <v>0.76084804071948053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1.1910000000000001</v>
      </c>
      <c r="F557" s="10">
        <f>VLOOKUP(B557,home!$B$2:$E$405,3,FALSE)</f>
        <v>1.0196000000000001</v>
      </c>
      <c r="G557" s="10">
        <f>VLOOKUP(C557,away!$B$2:$E$405,4,FALSE)</f>
        <v>0.55979999999999996</v>
      </c>
      <c r="H557" s="10">
        <f>VLOOKUP(A557,away!$A$2:$E$405,3,FALSE)</f>
        <v>1.03</v>
      </c>
      <c r="I557" s="10">
        <f>VLOOKUP(C557,away!$B$2:$E$405,3,FALSE)</f>
        <v>2.1844999999999999</v>
      </c>
      <c r="J557" s="10">
        <f>VLOOKUP(B557,home!$B$2:$E$405,4,FALSE)</f>
        <v>0.83220000000000005</v>
      </c>
      <c r="K557" s="12">
        <f t="shared" ref="K557:K610" si="838">E557*F557*G557</f>
        <v>0.67978954727999996</v>
      </c>
      <c r="L557" s="12">
        <f t="shared" ref="L557:L610" si="839">H557*I557*J557</f>
        <v>1.8724791270000001</v>
      </c>
      <c r="M557" s="13">
        <f t="shared" ref="M557:M610" si="840">_xlfn.POISSON.DIST(0,K557,FALSE) * _xlfn.POISSON.DIST(0,L557,FALSE)</f>
        <v>7.7904724920487417E-2</v>
      </c>
      <c r="N557" s="13">
        <f t="shared" ref="N557:N610" si="841">_xlfn.POISSON.DIST(1,K557,FALSE) * _xlfn.POISSON.DIST(0,L557,FALSE)</f>
        <v>5.2958817684671068E-2</v>
      </c>
      <c r="O557" s="13">
        <f t="shared" ref="O557:O610" si="842">_xlfn.POISSON.DIST(0,K557,FALSE) * _xlfn.POISSON.DIST(1,L557,FALSE)</f>
        <v>0.14587497130828941</v>
      </c>
      <c r="P557" s="13">
        <f t="shared" ref="P557:P610" si="843">_xlfn.POISSON.DIST(1,K557,FALSE) * _xlfn.POISSON.DIST(1,L557,FALSE)</f>
        <v>9.9164280705145047E-2</v>
      </c>
      <c r="Q557" s="13">
        <f t="shared" ref="Q557:Q610" si="844">_xlfn.POISSON.DIST(2,K557,FALSE) * _xlfn.POISSON.DIST(0,L557,FALSE)</f>
        <v>1.8000425349173302E-2</v>
      </c>
      <c r="R557" s="13">
        <f t="shared" ref="R557:R610" si="845">_xlfn.POISSON.DIST(0,K557,FALSE) * _xlfn.POISSON.DIST(2,L557,FALSE)</f>
        <v>0.13657391946324796</v>
      </c>
      <c r="S557" s="13">
        <f t="shared" ref="S557:S610" si="846">_xlfn.POISSON.DIST(2,K557,FALSE) * _xlfn.POISSON.DIST(2,L557,FALSE)</f>
        <v>3.1556348404430265E-2</v>
      </c>
      <c r="T557" s="13">
        <f t="shared" ref="T557:T610" si="847">_xlfn.POISSON.DIST(2,K557,FALSE) * _xlfn.POISSON.DIST(1,L557,FALSE)</f>
        <v>3.3705420743448698E-2</v>
      </c>
      <c r="U557" s="13">
        <f t="shared" ref="U557:U610" si="848">_xlfn.POISSON.DIST(1,K557,FALSE) * _xlfn.POISSON.DIST(2,L557,FALSE)</f>
        <v>9.2841522882176494E-2</v>
      </c>
      <c r="V557" s="13">
        <f t="shared" ref="V557:V610" si="849">_xlfn.POISSON.DIST(3,K557,FALSE) * _xlfn.POISSON.DIST(3,L557,FALSE)</f>
        <v>4.4630905740599977E-3</v>
      </c>
      <c r="W557" s="13">
        <f t="shared" ref="W557:W610" si="850">_xlfn.POISSON.DIST(3,K557,FALSE) * _xlfn.POISSON.DIST(0,L557,FALSE)</f>
        <v>4.0788336663206528E-3</v>
      </c>
      <c r="X557" s="13">
        <f t="shared" ref="X557:X610" si="851">_xlfn.POISSON.DIST(3,K557,FALSE) * _xlfn.POISSON.DIST(1,L557,FALSE)</f>
        <v>7.6375309026903053E-3</v>
      </c>
      <c r="Y557" s="13">
        <f t="shared" ref="Y557:Y610" si="852">_xlfn.POISSON.DIST(3,K557,FALSE) * _xlfn.POISSON.DIST(2,L557,FALSE)</f>
        <v>7.1505585985525344E-3</v>
      </c>
      <c r="Z557" s="13">
        <f t="shared" ref="Z557:Z610" si="853">_xlfn.POISSON.DIST(0,K557,FALSE) * _xlfn.POISSON.DIST(3,L557,FALSE)</f>
        <v>8.5243937829170294E-2</v>
      </c>
      <c r="AA557" s="13">
        <f t="shared" ref="AA557:AA610" si="854">_xlfn.POISSON.DIST(1,K557,FALSE) * _xlfn.POISSON.DIST(3,L557,FALSE)</f>
        <v>5.7947937905256125E-2</v>
      </c>
      <c r="AB557" s="13">
        <f t="shared" ref="AB557:AB610" si="855">_xlfn.POISSON.DIST(2,K557,FALSE) * _xlfn.POISSON.DIST(3,L557,FALSE)</f>
        <v>1.9696201237211809E-2</v>
      </c>
      <c r="AC557" s="13">
        <f t="shared" ref="AC557:AC610" si="856">_xlfn.POISSON.DIST(4,K557,FALSE) * _xlfn.POISSON.DIST(4,L557,FALSE)</f>
        <v>3.5506444486381098E-4</v>
      </c>
      <c r="AD557" s="13">
        <f t="shared" ref="AD557:AD610" si="857">_xlfn.POISSON.DIST(4,K557,FALSE) * _xlfn.POISSON.DIST(0,L557,FALSE)</f>
        <v>6.9318712286463443E-4</v>
      </c>
      <c r="AE557" s="13">
        <f t="shared" ref="AE557:AE610" si="858">_xlfn.POISSON.DIST(4,K557,FALSE) * _xlfn.POISSON.DIST(1,L557,FALSE)</f>
        <v>1.2979784186692126E-3</v>
      </c>
      <c r="AF557" s="13">
        <f t="shared" ref="AF557:AF610" si="859">_xlfn.POISSON.DIST(4,K557,FALSE) * _xlfn.POISSON.DIST(2,L557,FALSE)</f>
        <v>1.2152187481272842E-3</v>
      </c>
      <c r="AG557" s="13">
        <f t="shared" ref="AG557:AG610" si="860">_xlfn.POISSON.DIST(4,K557,FALSE) * _xlfn.POISSON.DIST(3,L557,FALSE)</f>
        <v>7.5849058020247006E-4</v>
      </c>
      <c r="AH557" s="13">
        <f t="shared" ref="AH557:AH610" si="861">_xlfn.POISSON.DIST(0,K557,FALSE) * _xlfn.POISSON.DIST(4,L557,FALSE)</f>
        <v>3.9904373572101748E-2</v>
      </c>
      <c r="AI557" s="13">
        <f t="shared" ref="AI557:AI610" si="862">_xlfn.POISSON.DIST(1,K557,FALSE) * _xlfn.POISSON.DIST(4,L557,FALSE)</f>
        <v>2.712657604507104E-2</v>
      </c>
      <c r="AJ557" s="13">
        <f t="shared" ref="AJ557:AJ610" si="863">_xlfn.POISSON.DIST(2,K557,FALSE) * _xlfn.POISSON.DIST(4,L557,FALSE)</f>
        <v>9.2201814244676685E-3</v>
      </c>
      <c r="AK557" s="13">
        <f t="shared" ref="AK557:AK610" si="864">_xlfn.POISSON.DIST(3,K557,FALSE) * _xlfn.POISSON.DIST(4,L557,FALSE)</f>
        <v>2.0892609854594479E-3</v>
      </c>
      <c r="AL557" s="13">
        <f t="shared" ref="AL557:AL610" si="865">_xlfn.POISSON.DIST(5,K557,FALSE) * _xlfn.POISSON.DIST(5,L557,FALSE)</f>
        <v>1.8078343933479182E-5</v>
      </c>
      <c r="AM557" s="13">
        <f t="shared" ref="AM557:AM610" si="866">_xlfn.POISSON.DIST(5,K557,FALSE) * _xlfn.POISSON.DIST(0,L557,FALSE)</f>
        <v>9.424427208649514E-5</v>
      </c>
      <c r="AN557" s="13">
        <f t="shared" ref="AN557:AN610" si="867">_xlfn.POISSON.DIST(5,K557,FALSE) * _xlfn.POISSON.DIST(1,L557,FALSE)</f>
        <v>1.764704323212709E-4</v>
      </c>
      <c r="AO557" s="13">
        <f t="shared" ref="AO557:AO610" si="868">_xlfn.POISSON.DIST(5,K557,FALSE) * _xlfn.POISSON.DIST(2,L557,FALSE)</f>
        <v>1.65218600527123E-4</v>
      </c>
      <c r="AP557" s="13">
        <f t="shared" ref="AP557:AP610" si="869">_xlfn.POISSON.DIST(5,K557,FALSE) * _xlfn.POISSON.DIST(3,L557,FALSE)</f>
        <v>1.0312279362639636E-4</v>
      </c>
      <c r="AQ557" s="13">
        <f t="shared" ref="AQ557:AQ610" si="870">_xlfn.POISSON.DIST(5,K557,FALSE) * _xlfn.POISSON.DIST(4,L557,FALSE)</f>
        <v>4.8273819645838936E-5</v>
      </c>
      <c r="AR557" s="13">
        <f t="shared" ref="AR557:AR610" si="871">_xlfn.POISSON.DIST(0,K557,FALSE) * _xlfn.POISSON.DIST(5,L557,FALSE)</f>
        <v>1.4944021317954186E-2</v>
      </c>
      <c r="AS557" s="13">
        <f t="shared" ref="AS557:AS610" si="872">_xlfn.POISSON.DIST(1,K557,FALSE) * _xlfn.POISSON.DIST(5,L557,FALSE)</f>
        <v>1.0158789486274742E-2</v>
      </c>
      <c r="AT557" s="13">
        <f t="shared" ref="AT557:AT610" si="873">_xlfn.POISSON.DIST(2,K557,FALSE) * _xlfn.POISSON.DIST(5,L557,FALSE)</f>
        <v>3.4529194528937659E-3</v>
      </c>
      <c r="AU557" s="13">
        <f t="shared" ref="AU557:AU610" si="874">_xlfn.POISSON.DIST(3,K557,FALSE) * _xlfn.POISSON.DIST(5,L557,FALSE)</f>
        <v>7.8241951722565295E-4</v>
      </c>
      <c r="AV557" s="13">
        <f t="shared" ref="AV557:AV610" si="875">_xlfn.POISSON.DIST(4,K557,FALSE) * _xlfn.POISSON.DIST(5,L557,FALSE)</f>
        <v>1.3297015234946564E-4</v>
      </c>
      <c r="AW557" s="13">
        <f t="shared" ref="AW557:AW610" si="876">_xlfn.POISSON.DIST(6,K557,FALSE) * _xlfn.POISSON.DIST(6,L557,FALSE)</f>
        <v>6.3921596195203437E-7</v>
      </c>
      <c r="AX557" s="13">
        <f t="shared" ref="AX557:AX610" si="877">_xlfn.POISSON.DIST(6,K557,FALSE) * _xlfn.POISSON.DIST(0,L557,FALSE)</f>
        <v>1.0677711842568612E-5</v>
      </c>
      <c r="AY557" s="13">
        <f t="shared" ref="AY557:AY610" si="878">_xlfn.POISSON.DIST(6,K557,FALSE) * _xlfn.POISSON.DIST(1,L557,FALSE)</f>
        <v>1.9993792549330438E-5</v>
      </c>
      <c r="AZ557" s="13">
        <f t="shared" ref="AZ557:AZ610" si="879">_xlfn.POISSON.DIST(6,K557,FALSE) * _xlfn.POISSON.DIST(2,L557,FALSE)</f>
        <v>1.8718979609094688E-5</v>
      </c>
      <c r="BA557" s="13">
        <f t="shared" ref="BA557:BA610" si="880">_xlfn.POISSON.DIST(6,K557,FALSE) * _xlfn.POISSON.DIST(3,L557,FALSE)</f>
        <v>1.1683632865589474E-5</v>
      </c>
      <c r="BB557" s="13">
        <f t="shared" ref="BB557:BB610" si="881">_xlfn.POISSON.DIST(6,K557,FALSE) * _xlfn.POISSON.DIST(4,L557,FALSE)</f>
        <v>5.4693396670868695E-6</v>
      </c>
      <c r="BC557" s="13">
        <f t="shared" ref="BC557:BC610" si="882">_xlfn.POISSON.DIST(6,K557,FALSE) * _xlfn.POISSON.DIST(5,L557,FALSE)</f>
        <v>2.0482448730186578E-6</v>
      </c>
      <c r="BD557" s="13">
        <f t="shared" ref="BD557:BD610" si="883">_xlfn.POISSON.DIST(0,K557,FALSE) * _xlfn.POISSON.DIST(6,L557,FALSE)</f>
        <v>4.6637279985520452E-3</v>
      </c>
      <c r="BE557" s="13">
        <f t="shared" ref="BE557:BE610" si="884">_xlfn.POISSON.DIST(1,K557,FALSE) * _xlfn.POISSON.DIST(6,L557,FALSE)</f>
        <v>3.170353544772755E-3</v>
      </c>
      <c r="BF557" s="13">
        <f t="shared" ref="BF557:BF610" si="885">_xlfn.POISSON.DIST(2,K557,FALSE) * _xlfn.POISSON.DIST(6,L557,FALSE)</f>
        <v>1.0775866004593072E-3</v>
      </c>
      <c r="BG557" s="13">
        <f t="shared" ref="BG557:BG610" si="886">_xlfn.POISSON.DIST(3,K557,FALSE) * _xlfn.POISSON.DIST(6,L557,FALSE)</f>
        <v>2.4417736909374232E-4</v>
      </c>
      <c r="BH557" s="13">
        <f t="shared" ref="BH557:BH610" si="887">_xlfn.POISSON.DIST(4,K557,FALSE) * _xlfn.POISSON.DIST(6,L557,FALSE)</f>
        <v>4.1497305798064116E-5</v>
      </c>
      <c r="BI557" s="13">
        <f t="shared" ref="BI557:BI610" si="888">_xlfn.POISSON.DIST(5,K557,FALSE) * _xlfn.POISSON.DIST(6,L557,FALSE)</f>
        <v>5.6418869443611471E-6</v>
      </c>
      <c r="BJ557" s="14">
        <f t="shared" ref="BJ557:BJ610" si="889">SUM(N557,Q557,T557,W557,X557,Y557,AD557,AE557,AF557,AG557,AM557,AN557,AO557,AP557,AQ557,AX557,AY557,AZ557,BA557,BB557,BC557)</f>
        <v>0.12815238343433394</v>
      </c>
      <c r="BK557" s="14">
        <f t="shared" ref="BK557:BK610" si="890">SUM(M557,P557,S557,V557,AC557,AL557,AY557)</f>
        <v>0.21348158118546931</v>
      </c>
      <c r="BL557" s="14">
        <f t="shared" ref="BL557:BL610" si="891">SUM(O557,R557,U557,AA557,AB557,AH557,AI557,AJ557,AK557,AR557,AS557,AT557,AU557,AV557,BD557,BE557,BF557,BG557,BH557,BI557)</f>
        <v>0.56994904945559988</v>
      </c>
      <c r="BM557" s="14">
        <f t="shared" ref="BM557:BM610" si="892">SUM(S557:BI557)</f>
        <v>0.46633045789697197</v>
      </c>
      <c r="BN557" s="14">
        <f t="shared" ref="BN557:BN610" si="893">SUM(M557:R557)</f>
        <v>0.53047713943101416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1.1910000000000001</v>
      </c>
      <c r="F558" s="10">
        <f>VLOOKUP(B558,home!$B$2:$E$405,3,FALSE)</f>
        <v>0.83960000000000001</v>
      </c>
      <c r="G558" s="10">
        <f>VLOOKUP(C558,away!$B$2:$E$405,4,FALSE)</f>
        <v>0.83960000000000001</v>
      </c>
      <c r="H558" s="10">
        <f>VLOOKUP(A558,away!$A$2:$E$405,3,FALSE)</f>
        <v>1.03</v>
      </c>
      <c r="I558" s="10">
        <f>VLOOKUP(C558,away!$B$2:$E$405,3,FALSE)</f>
        <v>0.97089999999999999</v>
      </c>
      <c r="J558" s="10">
        <f>VLOOKUP(B558,home!$B$2:$E$405,4,FALSE)</f>
        <v>0.72819999999999996</v>
      </c>
      <c r="K558" s="12">
        <f t="shared" si="838"/>
        <v>0.8395694385600001</v>
      </c>
      <c r="L558" s="12">
        <f t="shared" si="839"/>
        <v>0.72821966139999994</v>
      </c>
      <c r="M558" s="13">
        <f t="shared" si="840"/>
        <v>0.20850565830459064</v>
      </c>
      <c r="N558" s="13">
        <f t="shared" si="841"/>
        <v>0.17505497847936838</v>
      </c>
      <c r="O558" s="13">
        <f t="shared" si="842"/>
        <v>0.15183791989055309</v>
      </c>
      <c r="P558" s="13">
        <f t="shared" si="843"/>
        <v>0.12747847715462993</v>
      </c>
      <c r="Q558" s="13">
        <f t="shared" si="844"/>
        <v>7.3485404999528076E-2</v>
      </c>
      <c r="R558" s="13">
        <f t="shared" si="845"/>
        <v>5.528567930518944E-2</v>
      </c>
      <c r="S558" s="13">
        <f t="shared" si="846"/>
        <v>1.9484797522765485E-2</v>
      </c>
      <c r="T558" s="13">
        <f t="shared" si="847"/>
        <v>5.3513516746598211E-2</v>
      </c>
      <c r="U558" s="13">
        <f t="shared" si="848"/>
        <v>4.6416166734666114E-2</v>
      </c>
      <c r="V558" s="13">
        <f t="shared" si="849"/>
        <v>1.3236477002140817E-3</v>
      </c>
      <c r="W558" s="13">
        <f t="shared" si="850"/>
        <v>2.0565366739269345E-2</v>
      </c>
      <c r="X558" s="13">
        <f t="shared" si="851"/>
        <v>1.4976104403437546E-2</v>
      </c>
      <c r="Y558" s="13">
        <f t="shared" si="852"/>
        <v>5.4529468388811687E-3</v>
      </c>
      <c r="Z558" s="13">
        <f t="shared" si="853"/>
        <v>1.3420039554631348E-2</v>
      </c>
      <c r="AA558" s="13">
        <f t="shared" si="854"/>
        <v>1.1267055074334833E-2</v>
      </c>
      <c r="AB558" s="13">
        <f t="shared" si="855"/>
        <v>4.7297375514919471E-3</v>
      </c>
      <c r="AC558" s="13">
        <f t="shared" si="856"/>
        <v>5.0579140898548245E-5</v>
      </c>
      <c r="AD558" s="13">
        <f t="shared" si="857"/>
        <v>4.3165133517672153E-3</v>
      </c>
      <c r="AE558" s="13">
        <f t="shared" si="858"/>
        <v>3.1433698914525008E-3</v>
      </c>
      <c r="AF558" s="13">
        <f t="shared" si="859"/>
        <v>1.1445318790042473E-3</v>
      </c>
      <c r="AG558" s="13">
        <f t="shared" si="860"/>
        <v>2.7782353912999289E-4</v>
      </c>
      <c r="AH558" s="13">
        <f t="shared" si="861"/>
        <v>2.4431841651120609E-3</v>
      </c>
      <c r="AI558" s="13">
        <f t="shared" si="862"/>
        <v>2.0512227578018153E-3</v>
      </c>
      <c r="AJ558" s="13">
        <f t="shared" si="863"/>
        <v>8.610719695645823E-4</v>
      </c>
      <c r="AK558" s="13">
        <f t="shared" si="864"/>
        <v>2.409765700156967E-4</v>
      </c>
      <c r="AL558" s="13">
        <f t="shared" si="865"/>
        <v>1.236945205221692E-6</v>
      </c>
      <c r="AM558" s="13">
        <f t="shared" si="866"/>
        <v>7.2480253825598934E-4</v>
      </c>
      <c r="AN558" s="13">
        <f t="shared" si="867"/>
        <v>5.2781545899063711E-4</v>
      </c>
      <c r="AO558" s="13">
        <f t="shared" si="868"/>
        <v>1.9218279741392365E-4</v>
      </c>
      <c r="AP558" s="13">
        <f t="shared" si="869"/>
        <v>4.6650430553224091E-5</v>
      </c>
      <c r="AQ558" s="13">
        <f t="shared" si="870"/>
        <v>8.4929401854082623E-6</v>
      </c>
      <c r="AR558" s="13">
        <f t="shared" si="871"/>
        <v>3.5583494909114939E-4</v>
      </c>
      <c r="AS558" s="13">
        <f t="shared" si="872"/>
        <v>2.987481484284825E-4</v>
      </c>
      <c r="AT558" s="13">
        <f t="shared" si="873"/>
        <v>1.254099076234703E-4</v>
      </c>
      <c r="AU558" s="13">
        <f t="shared" si="874"/>
        <v>3.5096775244432822E-5</v>
      </c>
      <c r="AV558" s="13">
        <f t="shared" si="875"/>
        <v>7.3665449718087414E-6</v>
      </c>
      <c r="AW558" s="13">
        <f t="shared" si="876"/>
        <v>2.1007142546254006E-8</v>
      </c>
      <c r="AX558" s="13">
        <f t="shared" si="877"/>
        <v>1.0142034335174061E-4</v>
      </c>
      <c r="AY558" s="13">
        <f t="shared" si="878"/>
        <v>7.3856288094676295E-5</v>
      </c>
      <c r="AZ558" s="13">
        <f t="shared" si="879"/>
        <v>2.6891800554283005E-5</v>
      </c>
      <c r="BA558" s="13">
        <f t="shared" si="880"/>
        <v>6.5277126313587675E-6</v>
      </c>
      <c r="BB558" s="13">
        <f t="shared" si="881"/>
        <v>1.1884021705311457E-6</v>
      </c>
      <c r="BC558" s="13">
        <f t="shared" si="882"/>
        <v>1.7308356524624325E-7</v>
      </c>
      <c r="BD558" s="13">
        <f t="shared" si="883"/>
        <v>4.3187667690240504E-5</v>
      </c>
      <c r="BE558" s="13">
        <f t="shared" si="884"/>
        <v>3.6259045915411074E-5</v>
      </c>
      <c r="BF558" s="13">
        <f t="shared" si="885"/>
        <v>1.5220993410961466E-5</v>
      </c>
      <c r="BG558" s="13">
        <f t="shared" si="886"/>
        <v>4.2596936307887944E-6</v>
      </c>
      <c r="BH558" s="13">
        <f t="shared" si="887"/>
        <v>8.9407714750973887E-7</v>
      </c>
      <c r="BI558" s="13">
        <f t="shared" si="888"/>
        <v>1.5012796975281565E-7</v>
      </c>
      <c r="BJ558" s="14">
        <f t="shared" si="889"/>
        <v>0.35364055866420357</v>
      </c>
      <c r="BK558" s="14">
        <f t="shared" si="890"/>
        <v>0.35691825305639863</v>
      </c>
      <c r="BL558" s="14">
        <f t="shared" si="891"/>
        <v>0.2760554419498536</v>
      </c>
      <c r="BM558" s="14">
        <f t="shared" si="892"/>
        <v>0.20831233981027553</v>
      </c>
      <c r="BN558" s="14">
        <f t="shared" si="893"/>
        <v>0.79164811813385949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1.4861</v>
      </c>
      <c r="F559" s="10">
        <f>VLOOKUP(B559,home!$B$2:$E$405,3,FALSE)</f>
        <v>0.78510000000000002</v>
      </c>
      <c r="G559" s="10">
        <f>VLOOKUP(C559,away!$B$2:$E$405,4,FALSE)</f>
        <v>0.76900000000000002</v>
      </c>
      <c r="H559" s="10">
        <f>VLOOKUP(A559,away!$A$2:$E$405,3,FALSE)</f>
        <v>1.1943999999999999</v>
      </c>
      <c r="I559" s="10">
        <f>VLOOKUP(C559,away!$B$2:$E$405,3,FALSE)</f>
        <v>0.95679999999999998</v>
      </c>
      <c r="J559" s="10">
        <f>VLOOKUP(B559,home!$B$2:$E$405,4,FALSE)</f>
        <v>0.9768</v>
      </c>
      <c r="K559" s="12">
        <f t="shared" si="838"/>
        <v>0.89722083758999993</v>
      </c>
      <c r="L559" s="12">
        <f t="shared" si="839"/>
        <v>1.1162889154559998</v>
      </c>
      <c r="M559" s="13">
        <f t="shared" si="840"/>
        <v>0.13351923180591296</v>
      </c>
      <c r="N559" s="13">
        <f t="shared" si="841"/>
        <v>0.1197962369952746</v>
      </c>
      <c r="O559" s="13">
        <f t="shared" si="842"/>
        <v>0.14904603846514083</v>
      </c>
      <c r="P559" s="13">
        <f t="shared" si="843"/>
        <v>0.13372721147116501</v>
      </c>
      <c r="Q559" s="13">
        <f t="shared" si="844"/>
        <v>5.3741840048515205E-2</v>
      </c>
      <c r="R559" s="13">
        <f t="shared" si="845"/>
        <v>8.3189220315632667E-2</v>
      </c>
      <c r="S559" s="13">
        <f t="shared" si="846"/>
        <v>3.3483878775322863E-2</v>
      </c>
      <c r="T559" s="13">
        <f t="shared" si="847"/>
        <v>5.9991420342366854E-2</v>
      </c>
      <c r="U559" s="13">
        <f t="shared" si="848"/>
        <v>7.463910193005098E-2</v>
      </c>
      <c r="V559" s="13">
        <f t="shared" si="849"/>
        <v>3.7262262000256775E-3</v>
      </c>
      <c r="W559" s="13">
        <f t="shared" si="850"/>
        <v>1.6072766247318872E-2</v>
      </c>
      <c r="X559" s="13">
        <f t="shared" si="851"/>
        <v>1.7941850802597383E-2</v>
      </c>
      <c r="Y559" s="13">
        <f t="shared" si="852"/>
        <v>1.0014144586852399E-2</v>
      </c>
      <c r="Z559" s="13">
        <f t="shared" si="853"/>
        <v>3.0954401507922592E-2</v>
      </c>
      <c r="AA559" s="13">
        <f t="shared" si="854"/>
        <v>2.7772934048035467E-2</v>
      </c>
      <c r="AB559" s="13">
        <f t="shared" si="855"/>
        <v>1.2459227574455105E-2</v>
      </c>
      <c r="AC559" s="13">
        <f t="shared" si="856"/>
        <v>2.3325190325604561E-4</v>
      </c>
      <c r="AD559" s="13">
        <f t="shared" si="857"/>
        <v>3.6052051987019293E-3</v>
      </c>
      <c r="AE559" s="13">
        <f t="shared" si="858"/>
        <v>4.0244506012553092E-3</v>
      </c>
      <c r="AF559" s="13">
        <f t="shared" si="859"/>
        <v>2.2462247984907681E-3</v>
      </c>
      <c r="AG559" s="13">
        <f t="shared" si="860"/>
        <v>8.3581194805921013E-4</v>
      </c>
      <c r="AH559" s="13">
        <f t="shared" si="861"/>
        <v>8.6385138219671215E-3</v>
      </c>
      <c r="AI559" s="13">
        <f t="shared" si="862"/>
        <v>7.750654606878132E-3</v>
      </c>
      <c r="AJ559" s="13">
        <f t="shared" si="863"/>
        <v>3.4770244091269949E-3</v>
      </c>
      <c r="AK559" s="13">
        <f t="shared" si="864"/>
        <v>1.0398862508925989E-3</v>
      </c>
      <c r="AL559" s="13">
        <f t="shared" si="865"/>
        <v>9.344609363275736E-6</v>
      </c>
      <c r="AM559" s="13">
        <f t="shared" si="866"/>
        <v>6.4693304561263361E-4</v>
      </c>
      <c r="AN559" s="13">
        <f t="shared" si="867"/>
        <v>7.2216418785957367E-4</v>
      </c>
      <c r="AO559" s="13">
        <f t="shared" si="868"/>
        <v>4.0307193902346328E-4</v>
      </c>
      <c r="AP559" s="13">
        <f t="shared" si="869"/>
        <v>1.4998157922108287E-4</v>
      </c>
      <c r="AQ559" s="13">
        <f t="shared" si="870"/>
        <v>4.1855693601770187E-5</v>
      </c>
      <c r="AR559" s="13">
        <f t="shared" si="871"/>
        <v>1.9286154450950687E-3</v>
      </c>
      <c r="AS559" s="13">
        <f t="shared" si="872"/>
        <v>1.7303939650372081E-3</v>
      </c>
      <c r="AT559" s="13">
        <f t="shared" si="873"/>
        <v>7.7627276133568248E-4</v>
      </c>
      <c r="AU559" s="13">
        <f t="shared" si="874"/>
        <v>2.3216269904130103E-4</v>
      </c>
      <c r="AV559" s="13">
        <f t="shared" si="875"/>
        <v>5.2075302822747792E-5</v>
      </c>
      <c r="AW559" s="13">
        <f t="shared" si="876"/>
        <v>2.5997681206593961E-7</v>
      </c>
      <c r="AX559" s="13">
        <f t="shared" si="877"/>
        <v>9.6740301508202749E-5</v>
      </c>
      <c r="AY559" s="13">
        <f t="shared" si="878"/>
        <v>1.0799012625147808E-4</v>
      </c>
      <c r="AZ559" s="13">
        <f t="shared" si="879"/>
        <v>6.0274090456609494E-5</v>
      </c>
      <c r="BA559" s="13">
        <f t="shared" si="880"/>
        <v>2.2427766355301806E-5</v>
      </c>
      <c r="BB559" s="13">
        <f t="shared" si="881"/>
        <v>6.2589667452151054E-6</v>
      </c>
      <c r="BC559" s="13">
        <f t="shared" si="882"/>
        <v>1.397363039978268E-6</v>
      </c>
      <c r="BD559" s="13">
        <f t="shared" si="883"/>
        <v>3.5881534058947694E-4</v>
      </c>
      <c r="BE559" s="13">
        <f t="shared" si="884"/>
        <v>3.2193660042383163E-4</v>
      </c>
      <c r="BF559" s="13">
        <f t="shared" si="885"/>
        <v>1.4442411314157365E-4</v>
      </c>
      <c r="BG559" s="13">
        <f t="shared" si="886"/>
        <v>4.3193441253691881E-5</v>
      </c>
      <c r="BH559" s="13">
        <f t="shared" si="887"/>
        <v>9.6885138850079697E-6</v>
      </c>
      <c r="BI559" s="13">
        <f t="shared" si="888"/>
        <v>1.7385473085818397E-6</v>
      </c>
      <c r="BJ559" s="14">
        <f t="shared" si="889"/>
        <v>0.29052904662910789</v>
      </c>
      <c r="BK559" s="14">
        <f t="shared" si="890"/>
        <v>0.30480713489129729</v>
      </c>
      <c r="BL559" s="14">
        <f t="shared" si="891"/>
        <v>0.37361191815211409</v>
      </c>
      <c r="BM559" s="14">
        <f t="shared" si="892"/>
        <v>0.32677499192936121</v>
      </c>
      <c r="BN559" s="14">
        <f t="shared" si="893"/>
        <v>0.67301977910164135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1.4861</v>
      </c>
      <c r="F560" s="10">
        <f>VLOOKUP(B560,home!$B$2:$E$405,3,FALSE)</f>
        <v>1.0094000000000001</v>
      </c>
      <c r="G560" s="10">
        <f>VLOOKUP(C560,away!$B$2:$E$405,4,FALSE)</f>
        <v>1.1214999999999999</v>
      </c>
      <c r="H560" s="10">
        <f>VLOOKUP(A560,away!$A$2:$E$405,3,FALSE)</f>
        <v>1.1943999999999999</v>
      </c>
      <c r="I560" s="10">
        <f>VLOOKUP(C560,away!$B$2:$E$405,3,FALSE)</f>
        <v>0.13950000000000001</v>
      </c>
      <c r="J560" s="10">
        <f>VLOOKUP(B560,home!$B$2:$E$405,4,FALSE)</f>
        <v>0.83720000000000006</v>
      </c>
      <c r="K560" s="12">
        <f t="shared" si="838"/>
        <v>1.6823277648099999</v>
      </c>
      <c r="L560" s="12">
        <f t="shared" si="839"/>
        <v>0.13949325936000001</v>
      </c>
      <c r="M560" s="13">
        <f t="shared" si="840"/>
        <v>0.16173096661141775</v>
      </c>
      <c r="N560" s="13">
        <f t="shared" si="841"/>
        <v>0.27208449555994713</v>
      </c>
      <c r="O560" s="13">
        <f t="shared" si="842"/>
        <v>2.2560379672069999E-2</v>
      </c>
      <c r="P560" s="13">
        <f t="shared" si="843"/>
        <v>3.7953953106978473E-2</v>
      </c>
      <c r="Q560" s="13">
        <f t="shared" si="844"/>
        <v>0.22886765062741113</v>
      </c>
      <c r="R560" s="13">
        <f t="shared" si="845"/>
        <v>1.5735104464280659E-3</v>
      </c>
      <c r="S560" s="13">
        <f t="shared" si="846"/>
        <v>2.2266956455960266E-3</v>
      </c>
      <c r="T560" s="13">
        <f t="shared" si="847"/>
        <v>3.1925494548083327E-2</v>
      </c>
      <c r="U560" s="13">
        <f t="shared" si="848"/>
        <v>2.6471603122445128E-3</v>
      </c>
      <c r="V560" s="13">
        <f t="shared" si="849"/>
        <v>5.806068895164165E-5</v>
      </c>
      <c r="W560" s="13">
        <f t="shared" si="850"/>
        <v>0.12834346770577623</v>
      </c>
      <c r="X560" s="13">
        <f t="shared" si="851"/>
        <v>1.7903048627843629E-2</v>
      </c>
      <c r="Y560" s="13">
        <f t="shared" si="852"/>
        <v>1.2486773027892417E-3</v>
      </c>
      <c r="Z560" s="13">
        <f t="shared" si="853"/>
        <v>7.3164700269753201E-5</v>
      </c>
      <c r="AA560" s="13">
        <f t="shared" si="854"/>
        <v>1.2308700666780747E-4</v>
      </c>
      <c r="AB560" s="13">
        <f t="shared" si="855"/>
        <v>1.0353634440230308E-4</v>
      </c>
      <c r="AC560" s="13">
        <f t="shared" si="856"/>
        <v>8.5158114429162595E-7</v>
      </c>
      <c r="AD560" s="13">
        <f t="shared" si="857"/>
        <v>5.3978944788355736E-2</v>
      </c>
      <c r="AE560" s="13">
        <f t="shared" si="858"/>
        <v>7.5296989453412268E-3</v>
      </c>
      <c r="AF560" s="13">
        <f t="shared" si="859"/>
        <v>5.2517112394260103E-4</v>
      </c>
      <c r="AG560" s="13">
        <f t="shared" si="860"/>
        <v>2.4419277266835987E-5</v>
      </c>
      <c r="AH560" s="13">
        <f t="shared" si="861"/>
        <v>2.5514956276813359E-6</v>
      </c>
      <c r="AI560" s="13">
        <f t="shared" si="862"/>
        <v>4.2924519362396291E-6</v>
      </c>
      <c r="AJ560" s="13">
        <f t="shared" si="863"/>
        <v>3.6106555357241862E-6</v>
      </c>
      <c r="AK560" s="13">
        <f t="shared" si="864"/>
        <v>2.0247686856379084E-6</v>
      </c>
      <c r="AL560" s="13">
        <f t="shared" si="865"/>
        <v>7.9937371288671153E-9</v>
      </c>
      <c r="AM560" s="13">
        <f t="shared" si="866"/>
        <v>1.8162055506519354E-2</v>
      </c>
      <c r="AN560" s="13">
        <f t="shared" si="867"/>
        <v>2.5334843192816206E-3</v>
      </c>
      <c r="AO560" s="13">
        <f t="shared" si="868"/>
        <v>1.7670199261702208E-4</v>
      </c>
      <c r="AP560" s="13">
        <f t="shared" si="869"/>
        <v>8.2162456285183563E-6</v>
      </c>
      <c r="AQ560" s="13">
        <f t="shared" si="870"/>
        <v>2.8652772060609427E-7</v>
      </c>
      <c r="AR560" s="13">
        <f t="shared" si="871"/>
        <v>7.1183288269611813E-8</v>
      </c>
      <c r="AS560" s="13">
        <f t="shared" si="872"/>
        <v>1.1975362224644189E-7</v>
      </c>
      <c r="AT560" s="13">
        <f t="shared" si="873"/>
        <v>1.0073242182087886E-7</v>
      </c>
      <c r="AU560" s="13">
        <f t="shared" si="874"/>
        <v>5.648831668193909E-8</v>
      </c>
      <c r="AV560" s="13">
        <f t="shared" si="875"/>
        <v>2.3757965885351502E-8</v>
      </c>
      <c r="AW560" s="13">
        <f t="shared" si="876"/>
        <v>5.2108814906775138E-11</v>
      </c>
      <c r="AX560" s="13">
        <f t="shared" si="877"/>
        <v>5.0924217074396465E-3</v>
      </c>
      <c r="AY560" s="13">
        <f t="shared" si="878"/>
        <v>7.1035850200637269E-4</v>
      </c>
      <c r="AZ560" s="13">
        <f t="shared" si="879"/>
        <v>4.9545111379478015E-5</v>
      </c>
      <c r="BA560" s="13">
        <f t="shared" si="880"/>
        <v>2.3037363572258716E-6</v>
      </c>
      <c r="BB560" s="13">
        <f t="shared" si="881"/>
        <v>8.0338923293892508E-8</v>
      </c>
      <c r="BC560" s="13">
        <f t="shared" si="882"/>
        <v>2.2413476527476214E-9</v>
      </c>
      <c r="BD560" s="13">
        <f t="shared" si="883"/>
        <v>1.6549314821150991E-9</v>
      </c>
      <c r="BE560" s="13">
        <f t="shared" si="884"/>
        <v>2.7841371812203947E-9</v>
      </c>
      <c r="BF560" s="13">
        <f t="shared" si="885"/>
        <v>2.3419156405034603E-9</v>
      </c>
      <c r="BG560" s="13">
        <f t="shared" si="886"/>
        <v>1.3132899016205892E-9</v>
      </c>
      <c r="BH560" s="13">
        <f t="shared" si="887"/>
        <v>5.5234601618522759E-10</v>
      </c>
      <c r="BI560" s="13">
        <f t="shared" si="888"/>
        <v>1.8584540776212014E-10</v>
      </c>
      <c r="BJ560" s="14">
        <f t="shared" si="889"/>
        <v>0.76916652473597791</v>
      </c>
      <c r="BK560" s="14">
        <f t="shared" si="890"/>
        <v>0.20268089412983167</v>
      </c>
      <c r="BL560" s="14">
        <f t="shared" si="891"/>
        <v>2.7020533901678506E-2</v>
      </c>
      <c r="BM560" s="14">
        <f t="shared" si="892"/>
        <v>0.27345980299360773</v>
      </c>
      <c r="BN560" s="14">
        <f t="shared" si="893"/>
        <v>0.72477095602425257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1.4861</v>
      </c>
      <c r="F561" s="10">
        <f>VLOOKUP(B561,home!$B$2:$E$405,3,FALSE)</f>
        <v>0.78510000000000002</v>
      </c>
      <c r="G561" s="10">
        <f>VLOOKUP(C561,away!$B$2:$E$405,4,FALSE)</f>
        <v>1.0766</v>
      </c>
      <c r="H561" s="10">
        <f>VLOOKUP(A561,away!$A$2:$E$405,3,FALSE)</f>
        <v>1.1943999999999999</v>
      </c>
      <c r="I561" s="10">
        <f>VLOOKUP(C561,away!$B$2:$E$405,3,FALSE)</f>
        <v>0.33489999999999998</v>
      </c>
      <c r="J561" s="10">
        <f>VLOOKUP(B561,home!$B$2:$E$405,4,FALSE)</f>
        <v>1.2559</v>
      </c>
      <c r="K561" s="12">
        <f t="shared" si="838"/>
        <v>1.2561091726259999</v>
      </c>
      <c r="L561" s="12">
        <f t="shared" si="839"/>
        <v>0.50236572690399994</v>
      </c>
      <c r="M561" s="13">
        <f t="shared" si="840"/>
        <v>0.17230744970976139</v>
      </c>
      <c r="N561" s="13">
        <f t="shared" si="841"/>
        <v>0.21643696809222446</v>
      </c>
      <c r="O561" s="13">
        <f t="shared" si="842"/>
        <v>8.6561357224418697E-2</v>
      </c>
      <c r="P561" s="13">
        <f t="shared" si="843"/>
        <v>0.10873051480454819</v>
      </c>
      <c r="Q561" s="13">
        <f t="shared" si="844"/>
        <v>0.13593423045800201</v>
      </c>
      <c r="R561" s="13">
        <f t="shared" si="845"/>
        <v>2.1742729571920947E-2</v>
      </c>
      <c r="S561" s="13">
        <f t="shared" si="846"/>
        <v>1.7152950829427086E-2</v>
      </c>
      <c r="T561" s="13">
        <f t="shared" si="847"/>
        <v>6.8288698495170039E-2</v>
      </c>
      <c r="U561" s="13">
        <f t="shared" si="848"/>
        <v>2.7311242053216483E-2</v>
      </c>
      <c r="V561" s="13">
        <f t="shared" si="849"/>
        <v>1.2026623710132611E-3</v>
      </c>
      <c r="W561" s="13">
        <f t="shared" si="850"/>
        <v>5.6916077917384289E-2</v>
      </c>
      <c r="X561" s="13">
        <f t="shared" si="851"/>
        <v>2.8592686855491458E-2</v>
      </c>
      <c r="Y561" s="13">
        <f t="shared" si="852"/>
        <v>7.1819929581487044E-3</v>
      </c>
      <c r="Z561" s="13">
        <f t="shared" si="853"/>
        <v>3.6409340487583881E-3</v>
      </c>
      <c r="AA561" s="13">
        <f t="shared" si="854"/>
        <v>4.5734106555717306E-3</v>
      </c>
      <c r="AB561" s="13">
        <f t="shared" si="855"/>
        <v>2.8723515373245698E-3</v>
      </c>
      <c r="AC561" s="13">
        <f t="shared" si="856"/>
        <v>4.7431966434343008E-5</v>
      </c>
      <c r="AD561" s="13">
        <f t="shared" si="857"/>
        <v>1.7873201885480632E-2</v>
      </c>
      <c r="AE561" s="13">
        <f t="shared" si="858"/>
        <v>8.97888405730142E-3</v>
      </c>
      <c r="AF561" s="13">
        <f t="shared" si="859"/>
        <v>2.2553418081164818E-3</v>
      </c>
      <c r="AG561" s="13">
        <f t="shared" si="860"/>
        <v>3.7766880895047269E-4</v>
      </c>
      <c r="AH561" s="13">
        <f t="shared" si="861"/>
        <v>4.5727012000350764E-4</v>
      </c>
      <c r="AI561" s="13">
        <f t="shared" si="862"/>
        <v>5.7438119210419768E-4</v>
      </c>
      <c r="AJ561" s="13">
        <f t="shared" si="863"/>
        <v>3.6074274199296967E-4</v>
      </c>
      <c r="AK561" s="13">
        <f t="shared" si="864"/>
        <v>1.5104408905854119E-4</v>
      </c>
      <c r="AL561" s="13">
        <f t="shared" si="865"/>
        <v>1.1972325369066152E-6</v>
      </c>
      <c r="AM561" s="13">
        <f t="shared" si="866"/>
        <v>4.4901385665097084E-3</v>
      </c>
      <c r="AN561" s="13">
        <f t="shared" si="867"/>
        <v>2.2556917248643337E-3</v>
      </c>
      <c r="AO561" s="13">
        <f t="shared" si="868"/>
        <v>5.6659110651640417E-4</v>
      </c>
      <c r="AP561" s="13">
        <f t="shared" si="869"/>
        <v>9.4878651027485023E-5</v>
      </c>
      <c r="AQ561" s="13">
        <f t="shared" si="870"/>
        <v>1.191594562277336E-5</v>
      </c>
      <c r="AR561" s="13">
        <f t="shared" si="871"/>
        <v>4.5943367245408289E-5</v>
      </c>
      <c r="AS561" s="13">
        <f t="shared" si="872"/>
        <v>5.7709885018282271E-5</v>
      </c>
      <c r="AT561" s="13">
        <f t="shared" si="873"/>
        <v>3.6244957961328068E-5</v>
      </c>
      <c r="AU561" s="13">
        <f t="shared" si="874"/>
        <v>1.5175874718889314E-5</v>
      </c>
      <c r="AV561" s="13">
        <f t="shared" si="875"/>
        <v>4.7656388592549715E-6</v>
      </c>
      <c r="AW561" s="13">
        <f t="shared" si="876"/>
        <v>2.0985697093880473E-8</v>
      </c>
      <c r="AX561" s="13">
        <f t="shared" si="877"/>
        <v>9.4001737329243312E-4</v>
      </c>
      <c r="AY561" s="13">
        <f t="shared" si="878"/>
        <v>4.7223251103644184E-4</v>
      </c>
      <c r="AZ561" s="13">
        <f t="shared" si="879"/>
        <v>1.1861671433726161E-4</v>
      </c>
      <c r="BA561" s="13">
        <f t="shared" si="880"/>
        <v>1.9862990640334186E-5</v>
      </c>
      <c r="BB561" s="13">
        <f t="shared" si="881"/>
        <v>2.4946214328797069E-6</v>
      </c>
      <c r="BC561" s="13">
        <f t="shared" si="882"/>
        <v>2.506424618957824E-7</v>
      </c>
      <c r="BD561" s="13">
        <f t="shared" si="883"/>
        <v>3.8467288471094935E-6</v>
      </c>
      <c r="BE561" s="13">
        <f t="shared" si="884"/>
        <v>4.8319113894592723E-6</v>
      </c>
      <c r="BF561" s="13">
        <f t="shared" si="885"/>
        <v>3.0347041088079161E-6</v>
      </c>
      <c r="BG561" s="13">
        <f t="shared" si="886"/>
        <v>1.2706398890931445E-6</v>
      </c>
      <c r="BH561" s="13">
        <f t="shared" si="887"/>
        <v>3.990156049485955E-7</v>
      </c>
      <c r="BI561" s="13">
        <f t="shared" si="888"/>
        <v>1.0024143227936863E-7</v>
      </c>
      <c r="BJ561" s="14">
        <f t="shared" si="889"/>
        <v>0.55180844218401182</v>
      </c>
      <c r="BK561" s="14">
        <f t="shared" si="890"/>
        <v>0.2999144394247576</v>
      </c>
      <c r="BL561" s="14">
        <f t="shared" si="891"/>
        <v>0.1447778521506865</v>
      </c>
      <c r="BM561" s="14">
        <f t="shared" si="892"/>
        <v>0.25795620642199935</v>
      </c>
      <c r="BN561" s="14">
        <f t="shared" si="893"/>
        <v>0.74171324986087572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1.2639</v>
      </c>
      <c r="F562" s="10">
        <f>VLOOKUP(B562,home!$B$2:$E$405,3,FALSE)</f>
        <v>0.92310000000000003</v>
      </c>
      <c r="G562" s="10">
        <f>VLOOKUP(C562,away!$B$2:$E$405,4,FALSE)</f>
        <v>0.72529999999999994</v>
      </c>
      <c r="H562" s="10">
        <f>VLOOKUP(A562,away!$A$2:$E$405,3,FALSE)</f>
        <v>1.1389</v>
      </c>
      <c r="I562" s="10">
        <f>VLOOKUP(C562,away!$B$2:$E$405,3,FALSE)</f>
        <v>1.6829000000000001</v>
      </c>
      <c r="J562" s="10">
        <f>VLOOKUP(B562,home!$B$2:$E$405,4,FALSE)</f>
        <v>1.4634</v>
      </c>
      <c r="K562" s="12">
        <f t="shared" si="838"/>
        <v>0.84621192707699999</v>
      </c>
      <c r="L562" s="12">
        <f t="shared" si="839"/>
        <v>2.8048326489540001</v>
      </c>
      <c r="M562" s="13">
        <f t="shared" si="840"/>
        <v>2.5963993243646587E-2</v>
      </c>
      <c r="N562" s="13">
        <f t="shared" si="841"/>
        <v>2.1971040757320388E-2</v>
      </c>
      <c r="O562" s="13">
        <f t="shared" si="842"/>
        <v>7.2824655947001007E-2</v>
      </c>
      <c r="P562" s="13">
        <f t="shared" si="843"/>
        <v>6.1625092447631244E-2</v>
      </c>
      <c r="Q562" s="13">
        <f t="shared" si="844"/>
        <v>9.2960783695696953E-3</v>
      </c>
      <c r="R562" s="13">
        <f t="shared" si="845"/>
        <v>0.1021304863244953</v>
      </c>
      <c r="S562" s="13">
        <f t="shared" si="846"/>
        <v>3.6566524874870568E-2</v>
      </c>
      <c r="T562" s="13">
        <f t="shared" si="847"/>
        <v>2.607394411820415E-2</v>
      </c>
      <c r="U562" s="13">
        <f t="shared" si="848"/>
        <v>8.6424035645962363E-2</v>
      </c>
      <c r="V562" s="13">
        <f t="shared" si="849"/>
        <v>9.6433354828332814E-3</v>
      </c>
      <c r="W562" s="13">
        <f t="shared" si="850"/>
        <v>2.6221507971241299E-3</v>
      </c>
      <c r="X562" s="13">
        <f t="shared" si="851"/>
        <v>7.3546941662545155E-3</v>
      </c>
      <c r="Y562" s="13">
        <f t="shared" si="852"/>
        <v>1.0314343160291095E-2</v>
      </c>
      <c r="Z562" s="13">
        <f t="shared" si="853"/>
        <v>9.5486307498831455E-2</v>
      </c>
      <c r="AA562" s="13">
        <f t="shared" si="854"/>
        <v>8.0801652278053179E-2</v>
      </c>
      <c r="AB562" s="13">
        <f t="shared" si="855"/>
        <v>3.4187660942608514E-2</v>
      </c>
      <c r="AC562" s="13">
        <f t="shared" si="856"/>
        <v>1.4305182061568624E-3</v>
      </c>
      <c r="AD562" s="13">
        <f t="shared" si="857"/>
        <v>5.5472381978022517E-4</v>
      </c>
      <c r="AE562" s="13">
        <f t="shared" si="858"/>
        <v>1.5559074808720503E-3</v>
      </c>
      <c r="AF562" s="13">
        <f t="shared" si="859"/>
        <v>2.1820300505508497E-3</v>
      </c>
      <c r="AG562" s="13">
        <f t="shared" si="860"/>
        <v>2.0400763755945898E-3</v>
      </c>
      <c r="AH562" s="13">
        <f t="shared" si="861"/>
        <v>6.6955778200195909E-2</v>
      </c>
      <c r="AI562" s="13">
        <f t="shared" si="862"/>
        <v>5.6658778099727976E-2</v>
      </c>
      <c r="AJ562" s="13">
        <f t="shared" si="863"/>
        <v>2.3972666900799459E-2</v>
      </c>
      <c r="AK562" s="13">
        <f t="shared" si="864"/>
        <v>6.761985551766843E-3</v>
      </c>
      <c r="AL562" s="13">
        <f t="shared" si="865"/>
        <v>1.3581241664204806E-4</v>
      </c>
      <c r="AM562" s="13">
        <f t="shared" si="866"/>
        <v>9.3882782506347798E-5</v>
      </c>
      <c r="AN562" s="13">
        <f t="shared" si="867"/>
        <v>2.6332549354845175E-4</v>
      </c>
      <c r="AO562" s="13">
        <f t="shared" si="868"/>
        <v>3.6929197080331176E-4</v>
      </c>
      <c r="AP562" s="13">
        <f t="shared" si="869"/>
        <v>3.4526739223523205E-4</v>
      </c>
      <c r="AQ562" s="13">
        <f t="shared" si="870"/>
        <v>2.4210431359014643E-4</v>
      </c>
      <c r="AR562" s="13">
        <f t="shared" si="871"/>
        <v>3.7559950546406401E-2</v>
      </c>
      <c r="AS562" s="13">
        <f t="shared" si="872"/>
        <v>3.1783678132791385E-2</v>
      </c>
      <c r="AT562" s="13">
        <f t="shared" si="873"/>
        <v>1.3447863761172248E-2</v>
      </c>
      <c r="AU562" s="13">
        <f t="shared" si="874"/>
        <v>3.7932475694701742E-3</v>
      </c>
      <c r="AV562" s="13">
        <f t="shared" si="875"/>
        <v>8.0247283391037536E-4</v>
      </c>
      <c r="AW562" s="13">
        <f t="shared" si="876"/>
        <v>8.9541233470728809E-6</v>
      </c>
      <c r="AX562" s="13">
        <f t="shared" si="877"/>
        <v>1.3240788384007903E-5</v>
      </c>
      <c r="AY562" s="13">
        <f t="shared" si="878"/>
        <v>3.713819555735624E-5</v>
      </c>
      <c r="AZ562" s="13">
        <f t="shared" si="879"/>
        <v>5.2083211711255605E-5</v>
      </c>
      <c r="BA562" s="13">
        <f t="shared" si="880"/>
        <v>4.8694897556704346E-5</v>
      </c>
      <c r="BB562" s="13">
        <f t="shared" si="881"/>
        <v>3.414525962612868E-5</v>
      </c>
      <c r="BC562" s="13">
        <f t="shared" si="882"/>
        <v>1.9154347801275315E-5</v>
      </c>
      <c r="BD562" s="13">
        <f t="shared" si="883"/>
        <v>1.7558229264276387E-2</v>
      </c>
      <c r="BE562" s="13">
        <f t="shared" si="884"/>
        <v>1.4857983021783101E-2</v>
      </c>
      <c r="BF562" s="13">
        <f t="shared" si="885"/>
        <v>6.2865012226702103E-3</v>
      </c>
      <c r="BG562" s="13">
        <f t="shared" si="886"/>
        <v>1.7732374380692256E-3</v>
      </c>
      <c r="BH562" s="13">
        <f t="shared" si="887"/>
        <v>3.7513366740841032E-4</v>
      </c>
      <c r="BI562" s="13">
        <f t="shared" si="888"/>
        <v>6.3488516721826676E-5</v>
      </c>
      <c r="BJ562" s="14">
        <f t="shared" si="889"/>
        <v>8.5483317748881849E-2</v>
      </c>
      <c r="BK562" s="14">
        <f t="shared" si="890"/>
        <v>0.13540241486733795</v>
      </c>
      <c r="BL562" s="14">
        <f t="shared" si="891"/>
        <v>0.65901948586529013</v>
      </c>
      <c r="BM562" s="14">
        <f t="shared" si="892"/>
        <v>0.68155199481846707</v>
      </c>
      <c r="BN562" s="14">
        <f t="shared" si="893"/>
        <v>0.29381134708966422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1.2639</v>
      </c>
      <c r="F563" s="10">
        <f>VLOOKUP(B563,home!$B$2:$E$405,3,FALSE)</f>
        <v>0.64729999999999999</v>
      </c>
      <c r="G563" s="10">
        <f>VLOOKUP(C563,away!$B$2:$E$405,4,FALSE)</f>
        <v>1.1868000000000001</v>
      </c>
      <c r="H563" s="10">
        <f>VLOOKUP(A563,away!$A$2:$E$405,3,FALSE)</f>
        <v>1.1389</v>
      </c>
      <c r="I563" s="10">
        <f>VLOOKUP(C563,away!$B$2:$E$405,3,FALSE)</f>
        <v>1.1707000000000001</v>
      </c>
      <c r="J563" s="10">
        <f>VLOOKUP(B563,home!$B$2:$E$405,4,FALSE)</f>
        <v>1.357</v>
      </c>
      <c r="K563" s="12">
        <f t="shared" si="838"/>
        <v>0.97094774739600009</v>
      </c>
      <c r="L563" s="12">
        <f t="shared" si="839"/>
        <v>1.8093019821100003</v>
      </c>
      <c r="M563" s="13">
        <f t="shared" si="840"/>
        <v>6.2023016465907299E-2</v>
      </c>
      <c r="N563" s="13">
        <f t="shared" si="841"/>
        <v>6.0221108124277709E-2</v>
      </c>
      <c r="O563" s="13">
        <f t="shared" si="842"/>
        <v>0.11221836662820726</v>
      </c>
      <c r="P563" s="13">
        <f t="shared" si="843"/>
        <v>0.10895817029411631</v>
      </c>
      <c r="Q563" s="13">
        <f t="shared" si="844"/>
        <v>2.9235774639479194E-2</v>
      </c>
      <c r="R563" s="13">
        <f t="shared" si="845"/>
        <v>0.10151845658478108</v>
      </c>
      <c r="S563" s="13">
        <f t="shared" si="846"/>
        <v>4.7852730930812451E-2</v>
      </c>
      <c r="T563" s="13">
        <f t="shared" si="847"/>
        <v>5.2896345003730985E-2</v>
      </c>
      <c r="U563" s="13">
        <f t="shared" si="848"/>
        <v>9.8569116740111803E-2</v>
      </c>
      <c r="V563" s="13">
        <f t="shared" si="849"/>
        <v>9.340521744794503E-3</v>
      </c>
      <c r="W563" s="13">
        <f t="shared" si="850"/>
        <v>9.4621365098598118E-3</v>
      </c>
      <c r="X563" s="13">
        <f t="shared" si="851"/>
        <v>1.7119862342284759E-2</v>
      </c>
      <c r="Y563" s="13">
        <f t="shared" si="852"/>
        <v>1.5487500434673085E-2</v>
      </c>
      <c r="Z563" s="13">
        <f t="shared" si="853"/>
        <v>6.1225848239864142E-2</v>
      </c>
      <c r="AA563" s="13">
        <f t="shared" si="854"/>
        <v>5.944709943090544E-2</v>
      </c>
      <c r="AB563" s="13">
        <f t="shared" si="855"/>
        <v>2.8860013640831832E-2</v>
      </c>
      <c r="AC563" s="13">
        <f t="shared" si="856"/>
        <v>1.0255529085164675E-3</v>
      </c>
      <c r="AD563" s="13">
        <f t="shared" si="857"/>
        <v>2.2968100324504588E-3</v>
      </c>
      <c r="AE563" s="13">
        <f t="shared" si="858"/>
        <v>4.1556229442427494E-3</v>
      </c>
      <c r="AF563" s="13">
        <f t="shared" si="859"/>
        <v>3.7593884149601012E-3</v>
      </c>
      <c r="AG563" s="13">
        <f t="shared" si="860"/>
        <v>2.2672896369028946E-3</v>
      </c>
      <c r="AH563" s="13">
        <f t="shared" si="861"/>
        <v>2.7694012144188061E-2</v>
      </c>
      <c r="AI563" s="13">
        <f t="shared" si="862"/>
        <v>2.6889438707756869E-2</v>
      </c>
      <c r="AJ563" s="13">
        <f t="shared" si="863"/>
        <v>1.3054119971019669E-2</v>
      </c>
      <c r="AK563" s="13">
        <f t="shared" si="864"/>
        <v>4.2249561266995625E-3</v>
      </c>
      <c r="AL563" s="13">
        <f t="shared" si="865"/>
        <v>7.2065097648506613E-5</v>
      </c>
      <c r="AM563" s="13">
        <f t="shared" si="866"/>
        <v>4.460165054408614E-4</v>
      </c>
      <c r="AN563" s="13">
        <f t="shared" si="867"/>
        <v>8.0697854734792629E-4</v>
      </c>
      <c r="AO563" s="13">
        <f t="shared" si="868"/>
        <v>7.3003394261842596E-4</v>
      </c>
      <c r="AP563" s="13">
        <f t="shared" si="869"/>
        <v>4.4028395312903216E-4</v>
      </c>
      <c r="AQ563" s="13">
        <f t="shared" si="870"/>
        <v>1.9915165727189607E-4</v>
      </c>
      <c r="AR563" s="13">
        <f t="shared" si="871"/>
        <v>1.0021366213011577E-2</v>
      </c>
      <c r="AS563" s="13">
        <f t="shared" si="872"/>
        <v>9.7302229503539745E-3</v>
      </c>
      <c r="AT563" s="13">
        <f t="shared" si="873"/>
        <v>4.7237690276535262E-3</v>
      </c>
      <c r="AU563" s="13">
        <f t="shared" si="874"/>
        <v>1.5288442988730618E-3</v>
      </c>
      <c r="AV563" s="13">
        <f t="shared" si="875"/>
        <v>3.7110698202750414E-4</v>
      </c>
      <c r="AW563" s="13">
        <f t="shared" si="876"/>
        <v>3.5166520203405349E-6</v>
      </c>
      <c r="AX563" s="13">
        <f t="shared" si="877"/>
        <v>7.2176453543206675E-5</v>
      </c>
      <c r="AY563" s="13">
        <f t="shared" si="878"/>
        <v>1.3058900045739421E-4</v>
      </c>
      <c r="AZ563" s="13">
        <f t="shared" si="879"/>
        <v>1.1813746868466356E-4</v>
      </c>
      <c r="BA563" s="13">
        <f t="shared" si="880"/>
        <v>7.1248785417539958E-5</v>
      </c>
      <c r="BB563" s="13">
        <f t="shared" si="881"/>
        <v>3.2227642169721277E-5</v>
      </c>
      <c r="BC563" s="13">
        <f t="shared" si="882"/>
        <v>1.166190737128171E-5</v>
      </c>
      <c r="BD563" s="13">
        <f t="shared" si="883"/>
        <v>3.0219462921086708E-3</v>
      </c>
      <c r="BE563" s="13">
        <f t="shared" si="884"/>
        <v>2.9341519450746083E-3</v>
      </c>
      <c r="BF563" s="13">
        <f t="shared" si="885"/>
        <v>1.4244541107938913E-3</v>
      </c>
      <c r="BG563" s="13">
        <f t="shared" si="886"/>
        <v>4.6102350338143378E-4</v>
      </c>
      <c r="BH563" s="13">
        <f t="shared" si="887"/>
        <v>1.1190743302620384E-4</v>
      </c>
      <c r="BI563" s="13">
        <f t="shared" si="888"/>
        <v>2.1731254002732275E-5</v>
      </c>
      <c r="BJ563" s="14">
        <f t="shared" si="889"/>
        <v>0.19996034394631368</v>
      </c>
      <c r="BK563" s="14">
        <f t="shared" si="890"/>
        <v>0.22940264644225292</v>
      </c>
      <c r="BL563" s="14">
        <f t="shared" si="891"/>
        <v>0.50682610398480876</v>
      </c>
      <c r="BM563" s="14">
        <f t="shared" si="892"/>
        <v>0.52311297752803332</v>
      </c>
      <c r="BN563" s="14">
        <f t="shared" si="893"/>
        <v>0.47417489273676888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1.3030999999999999</v>
      </c>
      <c r="F564" s="10">
        <f>VLOOKUP(B564,home!$B$2:$E$405,3,FALSE)</f>
        <v>0.86329999999999996</v>
      </c>
      <c r="G564" s="10">
        <f>VLOOKUP(C564,away!$B$2:$E$405,4,FALSE)</f>
        <v>0.9113</v>
      </c>
      <c r="H564" s="10">
        <f>VLOOKUP(A564,away!$A$2:$E$405,3,FALSE)</f>
        <v>1.1313</v>
      </c>
      <c r="I564" s="10">
        <f>VLOOKUP(C564,away!$B$2:$E$405,3,FALSE)</f>
        <v>0.88390000000000002</v>
      </c>
      <c r="J564" s="10">
        <f>VLOOKUP(B564,home!$B$2:$E$405,4,FALSE)</f>
        <v>0.60770000000000002</v>
      </c>
      <c r="K564" s="12">
        <f t="shared" si="838"/>
        <v>1.0251817253989999</v>
      </c>
      <c r="L564" s="12">
        <f t="shared" si="839"/>
        <v>0.60767330373899997</v>
      </c>
      <c r="M564" s="13">
        <f t="shared" si="840"/>
        <v>0.19537098725410909</v>
      </c>
      <c r="N564" s="13">
        <f t="shared" si="841"/>
        <v>0.20029076580607358</v>
      </c>
      <c r="O564" s="13">
        <f t="shared" si="842"/>
        <v>0.11872173327945452</v>
      </c>
      <c r="P564" s="13">
        <f t="shared" si="843"/>
        <v>0.12171135136579105</v>
      </c>
      <c r="Q564" s="13">
        <f t="shared" si="844"/>
        <v>0.10266721643527875</v>
      </c>
      <c r="R564" s="13">
        <f t="shared" si="845"/>
        <v>3.6072013943773247E-2</v>
      </c>
      <c r="S564" s="13">
        <f t="shared" si="846"/>
        <v>1.895579950161648E-2</v>
      </c>
      <c r="T564" s="13">
        <f t="shared" si="847"/>
        <v>6.2388126596912785E-2</v>
      </c>
      <c r="U564" s="13">
        <f t="shared" si="848"/>
        <v>3.6980369493494238E-2</v>
      </c>
      <c r="V564" s="13">
        <f t="shared" si="849"/>
        <v>1.312111102624099E-3</v>
      </c>
      <c r="W564" s="13">
        <f t="shared" si="850"/>
        <v>3.5084184695677208E-2</v>
      </c>
      <c r="X564" s="13">
        <f t="shared" si="851"/>
        <v>2.1319722423011431E-2</v>
      </c>
      <c r="Y564" s="13">
        <f t="shared" si="852"/>
        <v>6.4777130797948959E-3</v>
      </c>
      <c r="Z564" s="13">
        <f t="shared" si="853"/>
        <v>7.306666628577322E-3</v>
      </c>
      <c r="AA564" s="13">
        <f t="shared" si="854"/>
        <v>7.4906611012001923E-3</v>
      </c>
      <c r="AB564" s="13">
        <f t="shared" si="855"/>
        <v>3.8396444360537922E-3</v>
      </c>
      <c r="AC564" s="13">
        <f t="shared" si="856"/>
        <v>5.1088322301255091E-5</v>
      </c>
      <c r="AD564" s="13">
        <f t="shared" si="857"/>
        <v>8.9919162501328857E-3</v>
      </c>
      <c r="AE564" s="13">
        <f t="shared" si="858"/>
        <v>5.4641474546626503E-3</v>
      </c>
      <c r="AF564" s="13">
        <f t="shared" si="859"/>
        <v>1.66020826794595E-3</v>
      </c>
      <c r="AG564" s="13">
        <f t="shared" si="860"/>
        <v>3.3628808102583948E-4</v>
      </c>
      <c r="AH564" s="13">
        <f t="shared" si="861"/>
        <v>1.1100165623767703E-3</v>
      </c>
      <c r="AI564" s="13">
        <f t="shared" si="862"/>
        <v>1.137968694638884E-3</v>
      </c>
      <c r="AJ564" s="13">
        <f t="shared" si="863"/>
        <v>5.8331235490996925E-4</v>
      </c>
      <c r="AK564" s="13">
        <f t="shared" si="864"/>
        <v>1.9933372215105203E-4</v>
      </c>
      <c r="AL564" s="13">
        <f t="shared" si="865"/>
        <v>1.2730710600769741E-6</v>
      </c>
      <c r="AM564" s="13">
        <f t="shared" si="866"/>
        <v>1.8436696431909081E-3</v>
      </c>
      <c r="AN564" s="13">
        <f t="shared" si="867"/>
        <v>1.1203488230811223E-3</v>
      </c>
      <c r="AO564" s="13">
        <f t="shared" si="868"/>
        <v>3.4040303533090294E-4</v>
      </c>
      <c r="AP564" s="13">
        <f t="shared" si="869"/>
        <v>6.8951279027437777E-5</v>
      </c>
      <c r="AQ564" s="13">
        <f t="shared" si="870"/>
        <v>1.0474962880908183E-5</v>
      </c>
      <c r="AR564" s="13">
        <f t="shared" si="871"/>
        <v>1.3490548633289997E-4</v>
      </c>
      <c r="AS564" s="13">
        <f t="shared" si="872"/>
        <v>1.3830263924455359E-4</v>
      </c>
      <c r="AT564" s="13">
        <f t="shared" si="873"/>
        <v>7.0892669163983432E-5</v>
      </c>
      <c r="AU564" s="13">
        <f t="shared" si="874"/>
        <v>2.422595629722434E-5</v>
      </c>
      <c r="AV564" s="13">
        <f t="shared" si="875"/>
        <v>6.2090019190573035E-6</v>
      </c>
      <c r="AW564" s="13">
        <f t="shared" si="876"/>
        <v>2.2030337894927361E-8</v>
      </c>
      <c r="AX564" s="13">
        <f t="shared" si="877"/>
        <v>3.1501607097870213E-4</v>
      </c>
      <c r="AY564" s="13">
        <f t="shared" si="878"/>
        <v>1.9142685658250723E-4</v>
      </c>
      <c r="AZ564" s="13">
        <f t="shared" si="879"/>
        <v>5.8162495181931941E-5</v>
      </c>
      <c r="BA564" s="13">
        <f t="shared" si="880"/>
        <v>1.1781265200302753E-5</v>
      </c>
      <c r="BB564" s="13">
        <f t="shared" si="881"/>
        <v>1.7897900866233208E-6</v>
      </c>
      <c r="BC564" s="13">
        <f t="shared" si="882"/>
        <v>2.1752153098754091E-7</v>
      </c>
      <c r="BD564" s="13">
        <f t="shared" si="883"/>
        <v>1.3663077095404965E-5</v>
      </c>
      <c r="BE564" s="13">
        <f t="shared" si="884"/>
        <v>1.4007136950926817E-5</v>
      </c>
      <c r="BF564" s="13">
        <f t="shared" si="885"/>
        <v>7.17993041362562E-6</v>
      </c>
      <c r="BG564" s="13">
        <f t="shared" si="886"/>
        <v>2.4535778165618227E-6</v>
      </c>
      <c r="BH564" s="13">
        <f t="shared" si="887"/>
        <v>6.2884078484589003E-7</v>
      </c>
      <c r="BI564" s="13">
        <f t="shared" si="888"/>
        <v>1.2893521616191421E-7</v>
      </c>
      <c r="BJ564" s="14">
        <f t="shared" si="889"/>
        <v>0.44864253083358835</v>
      </c>
      <c r="BK564" s="14">
        <f t="shared" si="890"/>
        <v>0.33759403747408456</v>
      </c>
      <c r="BL564" s="14">
        <f t="shared" si="891"/>
        <v>0.20654765083928794</v>
      </c>
      <c r="BM564" s="14">
        <f t="shared" si="892"/>
        <v>0.22506541286481319</v>
      </c>
      <c r="BN564" s="14">
        <f t="shared" si="893"/>
        <v>0.7748340680844803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1.8351999999999999</v>
      </c>
      <c r="F570" s="10">
        <f>VLOOKUP(B570,home!$B$2:$E$405,3,FALSE)</f>
        <v>1.3168</v>
      </c>
      <c r="G570" s="10">
        <f>VLOOKUP(C570,away!$B$2:$E$405,4,FALSE)</f>
        <v>0.84209999999999996</v>
      </c>
      <c r="H570" s="10">
        <f>VLOOKUP(A570,away!$A$2:$E$405,3,FALSE)</f>
        <v>1.2273000000000001</v>
      </c>
      <c r="I570" s="10">
        <f>VLOOKUP(C570,away!$B$2:$E$405,3,FALSE)</f>
        <v>0.59260000000000002</v>
      </c>
      <c r="J570" s="10">
        <f>VLOOKUP(B570,home!$B$2:$E$405,4,FALSE)</f>
        <v>0.74690000000000001</v>
      </c>
      <c r="K570" s="12">
        <f t="shared" si="838"/>
        <v>2.0350115842559999</v>
      </c>
      <c r="L570" s="12">
        <f t="shared" si="839"/>
        <v>0.54321886126200003</v>
      </c>
      <c r="M570" s="13">
        <f t="shared" si="840"/>
        <v>7.5908208957735313E-2</v>
      </c>
      <c r="N570" s="13">
        <f t="shared" si="841"/>
        <v>0.1544740845691164</v>
      </c>
      <c r="O570" s="13">
        <f t="shared" si="842"/>
        <v>4.1234770830458921E-2</v>
      </c>
      <c r="P570" s="13">
        <f t="shared" si="843"/>
        <v>8.3913236314125297E-2</v>
      </c>
      <c r="Q570" s="13">
        <f t="shared" si="844"/>
        <v>0.15717827578274648</v>
      </c>
      <c r="R570" s="13">
        <f t="shared" si="845"/>
        <v>1.1199752627460714E-2</v>
      </c>
      <c r="S570" s="13">
        <f t="shared" si="846"/>
        <v>2.3190611810610676E-2</v>
      </c>
      <c r="T570" s="13">
        <f t="shared" si="847"/>
        <v>8.5382203985828145E-2</v>
      </c>
      <c r="U570" s="13">
        <f t="shared" si="848"/>
        <v>2.2791626337684123E-2</v>
      </c>
      <c r="V570" s="13">
        <f t="shared" si="849"/>
        <v>2.8484685148793408E-3</v>
      </c>
      <c r="W570" s="13">
        <f t="shared" si="850"/>
        <v>0.10661987067042444</v>
      </c>
      <c r="X570" s="13">
        <f t="shared" si="851"/>
        <v>5.7917924733489674E-2</v>
      </c>
      <c r="Y570" s="13">
        <f t="shared" si="852"/>
        <v>1.5731054560192241E-2</v>
      </c>
      <c r="Z570" s="13">
        <f t="shared" si="853"/>
        <v>2.0279722895684342E-3</v>
      </c>
      <c r="AA570" s="13">
        <f t="shared" si="854"/>
        <v>4.1269471018219256E-3</v>
      </c>
      <c r="AB570" s="13">
        <f t="shared" si="855"/>
        <v>4.1991925799096733E-3</v>
      </c>
      <c r="AC570" s="13">
        <f t="shared" si="856"/>
        <v>1.9680365841221243E-4</v>
      </c>
      <c r="AD570" s="13">
        <f t="shared" si="857"/>
        <v>5.4243167981547588E-2</v>
      </c>
      <c r="AE570" s="13">
        <f t="shared" si="858"/>
        <v>2.9465911942179658E-2</v>
      </c>
      <c r="AF570" s="13">
        <f t="shared" si="859"/>
        <v>8.0032195656385991E-3</v>
      </c>
      <c r="AG570" s="13">
        <f t="shared" si="860"/>
        <v>1.4491666062919862E-3</v>
      </c>
      <c r="AH570" s="13">
        <f t="shared" si="861"/>
        <v>2.7540819945256388E-4</v>
      </c>
      <c r="AI570" s="13">
        <f t="shared" si="862"/>
        <v>5.604588762850544E-4</v>
      </c>
      <c r="AJ570" s="13">
        <f t="shared" si="863"/>
        <v>5.7027015286959318E-4</v>
      </c>
      <c r="AK570" s="13">
        <f t="shared" si="864"/>
        <v>3.8683545574835391E-4</v>
      </c>
      <c r="AL570" s="13">
        <f t="shared" si="865"/>
        <v>8.7023167178260791E-6</v>
      </c>
      <c r="AM570" s="13">
        <f t="shared" si="866"/>
        <v>2.207709504183869E-2</v>
      </c>
      <c r="AN570" s="13">
        <f t="shared" si="867"/>
        <v>1.1992694428600561E-2</v>
      </c>
      <c r="AO570" s="13">
        <f t="shared" si="868"/>
        <v>3.2573289054837638E-3</v>
      </c>
      <c r="AP570" s="13">
        <f t="shared" si="869"/>
        <v>5.8981416626422908E-4</v>
      </c>
      <c r="AQ570" s="13">
        <f t="shared" si="870"/>
        <v>8.0099544938562597E-5</v>
      </c>
      <c r="AR570" s="13">
        <f t="shared" si="871"/>
        <v>2.9921385697767924E-5</v>
      </c>
      <c r="AS570" s="13">
        <f t="shared" si="872"/>
        <v>6.0890366511949515E-5</v>
      </c>
      <c r="AT570" s="13">
        <f t="shared" si="873"/>
        <v>6.1956300610705451E-5</v>
      </c>
      <c r="AU570" s="13">
        <f t="shared" si="874"/>
        <v>4.2027263153477547E-5</v>
      </c>
      <c r="AV570" s="13">
        <f t="shared" si="875"/>
        <v>2.1381491842975545E-5</v>
      </c>
      <c r="AW570" s="13">
        <f t="shared" si="876"/>
        <v>2.6722316965667573E-7</v>
      </c>
      <c r="AX570" s="13">
        <f t="shared" si="877"/>
        <v>7.4878573594770719E-3</v>
      </c>
      <c r="AY570" s="13">
        <f t="shared" si="878"/>
        <v>4.067545348107421E-3</v>
      </c>
      <c r="AZ570" s="13">
        <f t="shared" si="879"/>
        <v>1.1047836760652292E-3</v>
      </c>
      <c r="BA570" s="13">
        <f t="shared" si="880"/>
        <v>2.0004644348433341E-4</v>
      </c>
      <c r="BB570" s="13">
        <f t="shared" si="881"/>
        <v>2.7167250307268154E-5</v>
      </c>
      <c r="BC570" s="13">
        <f t="shared" si="882"/>
        <v>2.9515525551067869E-6</v>
      </c>
      <c r="BD570" s="13">
        <f t="shared" si="883"/>
        <v>2.7089768443537621E-6</v>
      </c>
      <c r="BE570" s="13">
        <f t="shared" si="884"/>
        <v>5.5127992597411682E-6</v>
      </c>
      <c r="BF570" s="13">
        <f t="shared" si="885"/>
        <v>5.6093051776255909E-6</v>
      </c>
      <c r="BG570" s="13">
        <f t="shared" si="886"/>
        <v>3.8050003386984114E-6</v>
      </c>
      <c r="BH570" s="13">
        <f t="shared" si="887"/>
        <v>1.9358049418373185E-6</v>
      </c>
      <c r="BI570" s="13">
        <f t="shared" si="888"/>
        <v>7.8787709629979083E-7</v>
      </c>
      <c r="BJ570" s="14">
        <f t="shared" si="889"/>
        <v>0.72135226411457753</v>
      </c>
      <c r="BK570" s="14">
        <f t="shared" si="890"/>
        <v>0.19013357692058805</v>
      </c>
      <c r="BL570" s="14">
        <f t="shared" si="891"/>
        <v>8.5581798733166375E-2</v>
      </c>
      <c r="BM570" s="14">
        <f t="shared" si="892"/>
        <v>0.4711200048513195</v>
      </c>
      <c r="BN570" s="14">
        <f t="shared" si="893"/>
        <v>0.5239083290816432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1.8351999999999999</v>
      </c>
      <c r="F571" s="10">
        <f>VLOOKUP(B571,home!$B$2:$E$405,3,FALSE)</f>
        <v>1.2879</v>
      </c>
      <c r="G571" s="10">
        <f>VLOOKUP(C571,away!$B$2:$E$405,4,FALSE)</f>
        <v>0.79259999999999997</v>
      </c>
      <c r="H571" s="10">
        <f>VLOOKUP(A571,away!$A$2:$E$405,3,FALSE)</f>
        <v>1.2273000000000001</v>
      </c>
      <c r="I571" s="10">
        <f>VLOOKUP(C571,away!$B$2:$E$405,3,FALSE)</f>
        <v>1.4074</v>
      </c>
      <c r="J571" s="10">
        <f>VLOOKUP(B571,home!$B$2:$E$405,4,FALSE)</f>
        <v>0.81479999999999997</v>
      </c>
      <c r="K571" s="12">
        <f t="shared" si="838"/>
        <v>1.873352963808</v>
      </c>
      <c r="L571" s="12">
        <f t="shared" si="839"/>
        <v>1.407405685896</v>
      </c>
      <c r="M571" s="13">
        <f t="shared" si="840"/>
        <v>3.7599720967009406E-2</v>
      </c>
      <c r="N571" s="13">
        <f t="shared" si="841"/>
        <v>7.0437548711900874E-2</v>
      </c>
      <c r="O571" s="13">
        <f t="shared" si="842"/>
        <v>5.2918061077072087E-2</v>
      </c>
      <c r="P571" s="13">
        <f t="shared" si="843"/>
        <v>9.9134206557705745E-2</v>
      </c>
      <c r="Q571" s="13">
        <f t="shared" si="844"/>
        <v>6.5977195321404947E-2</v>
      </c>
      <c r="R571" s="13">
        <f t="shared" si="845"/>
        <v>3.7238590023231537E-2</v>
      </c>
      <c r="S571" s="13">
        <f t="shared" si="846"/>
        <v>6.5343509586472462E-2</v>
      </c>
      <c r="T571" s="13">
        <f t="shared" si="847"/>
        <v>9.2856679834816283E-2</v>
      </c>
      <c r="U571" s="13">
        <f t="shared" si="848"/>
        <v>6.9761022988051813E-2</v>
      </c>
      <c r="V571" s="13">
        <f t="shared" si="849"/>
        <v>1.9142509010267775E-2</v>
      </c>
      <c r="W571" s="13">
        <f t="shared" si="850"/>
        <v>4.1199524799697747E-2</v>
      </c>
      <c r="X571" s="13">
        <f t="shared" si="851"/>
        <v>5.7984445459307872E-2</v>
      </c>
      <c r="Y571" s="13">
        <f t="shared" si="852"/>
        <v>4.0803819116478207E-2</v>
      </c>
      <c r="Z571" s="13">
        <f t="shared" si="853"/>
        <v>1.7469934444482041E-2</v>
      </c>
      <c r="AA571" s="13">
        <f t="shared" si="854"/>
        <v>3.2727353469101897E-2</v>
      </c>
      <c r="AB571" s="13">
        <f t="shared" si="855"/>
        <v>3.065494230946704E-2</v>
      </c>
      <c r="AC571" s="13">
        <f t="shared" si="856"/>
        <v>3.1544074554464151E-3</v>
      </c>
      <c r="AD571" s="13">
        <f t="shared" si="857"/>
        <v>1.9295312972748748E-2</v>
      </c>
      <c r="AE571" s="13">
        <f t="shared" si="858"/>
        <v>2.715633318898944E-2</v>
      </c>
      <c r="AF571" s="13">
        <f t="shared" si="859"/>
        <v>1.9109988869134998E-2</v>
      </c>
      <c r="AG571" s="13">
        <f t="shared" si="860"/>
        <v>8.9651689972766214E-3</v>
      </c>
      <c r="AH571" s="13">
        <f t="shared" si="861"/>
        <v>6.1468212673486018E-3</v>
      </c>
      <c r="AI571" s="13">
        <f t="shared" si="862"/>
        <v>1.1515165839185548E-2</v>
      </c>
      <c r="AJ571" s="13">
        <f t="shared" si="863"/>
        <v>1.0785985026789444E-2</v>
      </c>
      <c r="AK571" s="13">
        <f t="shared" si="864"/>
        <v>6.7353190058415703E-3</v>
      </c>
      <c r="AL571" s="13">
        <f t="shared" si="865"/>
        <v>3.3267234140356319E-4</v>
      </c>
      <c r="AM571" s="13">
        <f t="shared" si="866"/>
        <v>7.2293863490203647E-3</v>
      </c>
      <c r="AN571" s="13">
        <f t="shared" si="867"/>
        <v>1.0174679453150186E-2</v>
      </c>
      <c r="AO571" s="13">
        <f t="shared" si="868"/>
        <v>7.1599508572663898E-3</v>
      </c>
      <c r="AP571" s="13">
        <f t="shared" si="869"/>
        <v>3.3589851824175516E-3</v>
      </c>
      <c r="AQ571" s="13">
        <f t="shared" si="870"/>
        <v>1.181863711143719E-3</v>
      </c>
      <c r="AR571" s="13">
        <f t="shared" si="871"/>
        <v>1.7302142403705738E-3</v>
      </c>
      <c r="AS571" s="13">
        <f t="shared" si="872"/>
        <v>3.2413019752210218E-3</v>
      </c>
      <c r="AT571" s="13">
        <f t="shared" si="873"/>
        <v>3.0360513309385133E-3</v>
      </c>
      <c r="AU571" s="13">
        <f t="shared" si="874"/>
        <v>1.895865253028962E-3</v>
      </c>
      <c r="AV571" s="13">
        <f t="shared" si="875"/>
        <v>8.8790619768560263E-4</v>
      </c>
      <c r="AW571" s="13">
        <f t="shared" si="876"/>
        <v>2.4364253363056778E-5</v>
      </c>
      <c r="AX571" s="13">
        <f t="shared" si="877"/>
        <v>2.2571987239083965E-3</v>
      </c>
      <c r="AY571" s="13">
        <f t="shared" si="878"/>
        <v>3.1767943182258729E-3</v>
      </c>
      <c r="AZ571" s="13">
        <f t="shared" si="879"/>
        <v>2.2355191931966007E-3</v>
      </c>
      <c r="BA571" s="13">
        <f t="shared" si="880"/>
        <v>1.0487608078115112E-3</v>
      </c>
      <c r="BB571" s="13">
        <f t="shared" si="881"/>
        <v>3.6900798101470082E-4</v>
      </c>
      <c r="BC571" s="13">
        <f t="shared" si="882"/>
        <v>1.0386878612421853E-4</v>
      </c>
      <c r="BD571" s="13">
        <f t="shared" si="883"/>
        <v>4.058522266192956E-4</v>
      </c>
      <c r="BE571" s="13">
        <f t="shared" si="884"/>
        <v>7.603044716053334E-4</v>
      </c>
      <c r="BF571" s="13">
        <f t="shared" si="885"/>
        <v>7.1215931763916353E-4</v>
      </c>
      <c r="BG571" s="13">
        <f t="shared" si="886"/>
        <v>4.4470858946760319E-4</v>
      </c>
      <c r="BH571" s="13">
        <f t="shared" si="887"/>
        <v>2.0827403852750244E-4</v>
      </c>
      <c r="BI571" s="13">
        <f t="shared" si="888"/>
        <v>7.8034157471951676E-5</v>
      </c>
      <c r="BJ571" s="14">
        <f t="shared" si="889"/>
        <v>0.48208203263503518</v>
      </c>
      <c r="BK571" s="14">
        <f t="shared" si="890"/>
        <v>0.2278838202365312</v>
      </c>
      <c r="BL571" s="14">
        <f t="shared" si="891"/>
        <v>0.27188393280466516</v>
      </c>
      <c r="BM571" s="14">
        <f t="shared" si="892"/>
        <v>0.63286196739752598</v>
      </c>
      <c r="BN571" s="14">
        <f t="shared" si="893"/>
        <v>0.3633053226583246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1.8351999999999999</v>
      </c>
      <c r="F572" s="10">
        <f>VLOOKUP(B572,home!$B$2:$E$405,3,FALSE)</f>
        <v>0.63570000000000004</v>
      </c>
      <c r="G572" s="10">
        <f>VLOOKUP(C572,away!$B$2:$E$405,4,FALSE)</f>
        <v>0.9536</v>
      </c>
      <c r="H572" s="10">
        <f>VLOOKUP(A572,away!$A$2:$E$405,3,FALSE)</f>
        <v>1.2273000000000001</v>
      </c>
      <c r="I572" s="10">
        <f>VLOOKUP(C572,away!$B$2:$E$405,3,FALSE)</f>
        <v>0.9506</v>
      </c>
      <c r="J572" s="10">
        <f>VLOOKUP(B572,home!$B$2:$E$405,4,FALSE)</f>
        <v>0.9506</v>
      </c>
      <c r="K572" s="12">
        <f t="shared" si="838"/>
        <v>1.112504699904</v>
      </c>
      <c r="L572" s="12">
        <f t="shared" si="839"/>
        <v>1.1090378138280002</v>
      </c>
      <c r="M572" s="13">
        <f t="shared" si="840"/>
        <v>0.10844170692623126</v>
      </c>
      <c r="N572" s="13">
        <f t="shared" si="841"/>
        <v>0.1206419086210444</v>
      </c>
      <c r="O572" s="13">
        <f t="shared" si="842"/>
        <v>0.12026595357724421</v>
      </c>
      <c r="P572" s="13">
        <f t="shared" si="843"/>
        <v>0.13379643859312043</v>
      </c>
      <c r="Q572" s="13">
        <f t="shared" si="844"/>
        <v>6.7107345173150423E-2</v>
      </c>
      <c r="R572" s="13">
        <f t="shared" si="845"/>
        <v>6.6689745116623345E-2</v>
      </c>
      <c r="S572" s="13">
        <f t="shared" si="846"/>
        <v>4.1269838624866807E-2</v>
      </c>
      <c r="T572" s="13">
        <f t="shared" si="847"/>
        <v>7.4424583382631734E-2</v>
      </c>
      <c r="U572" s="13">
        <f t="shared" si="848"/>
        <v>7.4192654877643288E-2</v>
      </c>
      <c r="V572" s="13">
        <f t="shared" si="849"/>
        <v>5.6576811694335994E-3</v>
      </c>
      <c r="W572" s="13">
        <f t="shared" si="850"/>
        <v>2.4885745634403284E-2</v>
      </c>
      <c r="X572" s="13">
        <f t="shared" si="851"/>
        <v>2.7599232933858315E-2</v>
      </c>
      <c r="Y572" s="13">
        <f t="shared" si="852"/>
        <v>1.5304296478147985E-2</v>
      </c>
      <c r="Z572" s="13">
        <f t="shared" si="853"/>
        <v>2.465381637629549E-2</v>
      </c>
      <c r="AA572" s="13">
        <f t="shared" si="854"/>
        <v>2.742748658919893E-2</v>
      </c>
      <c r="AB572" s="13">
        <f t="shared" si="855"/>
        <v>1.5256603868518875E-2</v>
      </c>
      <c r="AC572" s="13">
        <f t="shared" si="856"/>
        <v>4.3628139752569976E-4</v>
      </c>
      <c r="AD572" s="13">
        <f t="shared" si="857"/>
        <v>6.9213772447222748E-3</v>
      </c>
      <c r="AE572" s="13">
        <f t="shared" si="858"/>
        <v>7.6760690881656586E-3</v>
      </c>
      <c r="AF572" s="13">
        <f t="shared" si="859"/>
        <v>4.2565254401659668E-3</v>
      </c>
      <c r="AG572" s="13">
        <f t="shared" si="860"/>
        <v>1.5735492228883092E-3</v>
      </c>
      <c r="AH572" s="13">
        <f t="shared" si="861"/>
        <v>6.8355036541209238E-3</v>
      </c>
      <c r="AI572" s="13">
        <f t="shared" si="862"/>
        <v>7.6045299414204933E-3</v>
      </c>
      <c r="AJ572" s="13">
        <f t="shared" si="863"/>
        <v>4.2300376501954954E-3</v>
      </c>
      <c r="AK572" s="13">
        <f t="shared" si="864"/>
        <v>1.5686455888711203E-3</v>
      </c>
      <c r="AL572" s="13">
        <f t="shared" si="865"/>
        <v>2.1531530208419488E-5</v>
      </c>
      <c r="AM572" s="13">
        <f t="shared" si="866"/>
        <v>1.5400129429124258E-3</v>
      </c>
      <c r="AN572" s="13">
        <f t="shared" si="867"/>
        <v>1.7079325874744214E-3</v>
      </c>
      <c r="AO572" s="13">
        <f t="shared" si="868"/>
        <v>9.4708091148911606E-4</v>
      </c>
      <c r="AP572" s="13">
        <f t="shared" si="869"/>
        <v>3.5011618119870619E-4</v>
      </c>
      <c r="AQ572" s="13">
        <f t="shared" si="870"/>
        <v>9.7073021045605265E-5</v>
      </c>
      <c r="AR572" s="13">
        <f t="shared" si="871"/>
        <v>1.5161664057959144E-3</v>
      </c>
      <c r="AS572" s="13">
        <f t="shared" si="872"/>
        <v>1.6867422522845097E-3</v>
      </c>
      <c r="AT572" s="13">
        <f t="shared" si="873"/>
        <v>9.3825434159658806E-4</v>
      </c>
      <c r="AU572" s="13">
        <f t="shared" si="874"/>
        <v>3.4793745491051246E-4</v>
      </c>
      <c r="AV572" s="13">
        <f t="shared" si="875"/>
        <v>9.677051346514529E-5</v>
      </c>
      <c r="AW572" s="13">
        <f t="shared" si="876"/>
        <v>7.3793923763894193E-7</v>
      </c>
      <c r="AX572" s="13">
        <f t="shared" si="877"/>
        <v>2.8554527281717711E-4</v>
      </c>
      <c r="AY572" s="13">
        <f t="shared" si="878"/>
        <v>3.1668050511408192E-4</v>
      </c>
      <c r="AZ572" s="13">
        <f t="shared" si="879"/>
        <v>1.7560532753683415E-4</v>
      </c>
      <c r="BA572" s="13">
        <f t="shared" si="880"/>
        <v>6.4917649516000122E-5</v>
      </c>
      <c r="BB572" s="13">
        <f t="shared" si="881"/>
        <v>1.7999032024519275E-5</v>
      </c>
      <c r="BC572" s="13">
        <f t="shared" si="882"/>
        <v>3.9923214254986017E-6</v>
      </c>
      <c r="BD572" s="13">
        <f t="shared" si="883"/>
        <v>2.8024764601389268E-4</v>
      </c>
      <c r="BE572" s="13">
        <f t="shared" si="884"/>
        <v>3.1177682332748805E-4</v>
      </c>
      <c r="BF572" s="13">
        <f t="shared" si="885"/>
        <v>1.7342659063648483E-4</v>
      </c>
      <c r="BG572" s="13">
        <f t="shared" si="886"/>
        <v>6.4312632390472132E-5</v>
      </c>
      <c r="BH572" s="13">
        <f t="shared" si="887"/>
        <v>1.7887026449399616E-5</v>
      </c>
      <c r="BI572" s="13">
        <f t="shared" si="888"/>
        <v>3.979880198452846E-6</v>
      </c>
      <c r="BJ572" s="14">
        <f t="shared" si="889"/>
        <v>0.35589758897173268</v>
      </c>
      <c r="BK572" s="14">
        <f t="shared" si="890"/>
        <v>0.28994015874650031</v>
      </c>
      <c r="BL572" s="14">
        <f t="shared" si="891"/>
        <v>0.32950866243090549</v>
      </c>
      <c r="BM572" s="14">
        <f t="shared" si="892"/>
        <v>0.38274118595214357</v>
      </c>
      <c r="BN572" s="14">
        <f t="shared" si="893"/>
        <v>0.61694309800741398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1.8351999999999999</v>
      </c>
      <c r="F573" s="10">
        <f>VLOOKUP(B573,home!$B$2:$E$405,3,FALSE)</f>
        <v>1.0403</v>
      </c>
      <c r="G573" s="10">
        <f>VLOOKUP(C573,away!$B$2:$E$405,4,FALSE)</f>
        <v>1.1393</v>
      </c>
      <c r="H573" s="10">
        <f>VLOOKUP(A573,away!$A$2:$E$405,3,FALSE)</f>
        <v>1.2273000000000001</v>
      </c>
      <c r="I573" s="10">
        <f>VLOOKUP(C573,away!$B$2:$E$405,3,FALSE)</f>
        <v>1.3332999999999999</v>
      </c>
      <c r="J573" s="10">
        <f>VLOOKUP(B573,home!$B$2:$E$405,4,FALSE)</f>
        <v>0.88890000000000002</v>
      </c>
      <c r="K573" s="12">
        <f t="shared" si="838"/>
        <v>2.1751043474079998</v>
      </c>
      <c r="L573" s="12">
        <f t="shared" si="839"/>
        <v>1.454559595101</v>
      </c>
      <c r="M573" s="13">
        <f t="shared" si="840"/>
        <v>2.6525096868763105E-2</v>
      </c>
      <c r="N573" s="13">
        <f t="shared" si="841"/>
        <v>5.7694853514664954E-2</v>
      </c>
      <c r="O573" s="13">
        <f t="shared" si="842"/>
        <v>3.8582334161442862E-2</v>
      </c>
      <c r="P573" s="13">
        <f t="shared" si="843"/>
        <v>8.3920602767702551E-2</v>
      </c>
      <c r="Q573" s="13">
        <f t="shared" si="844"/>
        <v>6.2746163351407744E-2</v>
      </c>
      <c r="R573" s="13">
        <f t="shared" si="845"/>
        <v>2.8060152177959912E-2</v>
      </c>
      <c r="S573" s="13">
        <f t="shared" si="846"/>
        <v>6.6377397260217214E-2</v>
      </c>
      <c r="T573" s="13">
        <f t="shared" si="847"/>
        <v>9.1268033958564837E-2</v>
      </c>
      <c r="U573" s="13">
        <f t="shared" si="848"/>
        <v>6.1033758991210656E-2</v>
      </c>
      <c r="V573" s="13">
        <f t="shared" si="849"/>
        <v>2.3334007101061975E-2</v>
      </c>
      <c r="W573" s="13">
        <f t="shared" si="850"/>
        <v>4.5493150896273163E-2</v>
      </c>
      <c r="X573" s="13">
        <f t="shared" si="851"/>
        <v>6.6172499147551772E-2</v>
      </c>
      <c r="Y573" s="13">
        <f t="shared" si="852"/>
        <v>4.8125921783442105E-2</v>
      </c>
      <c r="Z573" s="13">
        <f t="shared" si="853"/>
        <v>1.36050545301486E-2</v>
      </c>
      <c r="AA573" s="13">
        <f t="shared" si="854"/>
        <v>2.9592413255249122E-2</v>
      </c>
      <c r="AB573" s="13">
        <f t="shared" si="855"/>
        <v>3.2183293360893248E-2</v>
      </c>
      <c r="AC573" s="13">
        <f t="shared" si="856"/>
        <v>4.6140357907915536E-3</v>
      </c>
      <c r="AD573" s="13">
        <f t="shared" si="857"/>
        <v>2.4738087572942984E-2</v>
      </c>
      <c r="AE573" s="13">
        <f t="shared" si="858"/>
        <v>3.5983022643673021E-2</v>
      </c>
      <c r="AF573" s="13">
        <f t="shared" si="859"/>
        <v>2.6169725423545578E-2</v>
      </c>
      <c r="AG573" s="13">
        <f t="shared" si="860"/>
        <v>1.2688475071992264E-2</v>
      </c>
      <c r="AH573" s="13">
        <f t="shared" si="861"/>
        <v>4.9473406521749969E-3</v>
      </c>
      <c r="AI573" s="13">
        <f t="shared" si="862"/>
        <v>1.0760982160654166E-2</v>
      </c>
      <c r="AJ573" s="13">
        <f t="shared" si="863"/>
        <v>1.1703129540009405E-2</v>
      </c>
      <c r="AK573" s="13">
        <f t="shared" si="864"/>
        <v>8.4851759802511469E-3</v>
      </c>
      <c r="AL573" s="13">
        <f t="shared" si="865"/>
        <v>5.8391894539842415E-4</v>
      </c>
      <c r="AM573" s="13">
        <f t="shared" si="866"/>
        <v>1.0761584365293616E-2</v>
      </c>
      <c r="AN573" s="13">
        <f t="shared" si="867"/>
        <v>1.5653365797026732E-2</v>
      </c>
      <c r="AO573" s="13">
        <f t="shared" si="868"/>
        <v>1.1384376707845527E-2</v>
      </c>
      <c r="AP573" s="13">
        <f t="shared" si="869"/>
        <v>5.5197514582136795E-3</v>
      </c>
      <c r="AQ573" s="13">
        <f t="shared" si="870"/>
        <v>2.0072018615293627E-3</v>
      </c>
      <c r="AR573" s="13">
        <f t="shared" si="871"/>
        <v>1.4392403631708752E-3</v>
      </c>
      <c r="AS573" s="13">
        <f t="shared" si="872"/>
        <v>3.1304979708980389E-3</v>
      </c>
      <c r="AT573" s="13">
        <f t="shared" si="873"/>
        <v>3.4045798730261241E-3</v>
      </c>
      <c r="AU573" s="13">
        <f t="shared" si="874"/>
        <v>2.4684388276389659E-3</v>
      </c>
      <c r="AV573" s="13">
        <f t="shared" si="875"/>
        <v>1.342278006327056E-3</v>
      </c>
      <c r="AW573" s="13">
        <f t="shared" si="876"/>
        <v>5.131704985718681E-5</v>
      </c>
      <c r="AX573" s="13">
        <f t="shared" si="877"/>
        <v>3.9012614896580199E-3</v>
      </c>
      <c r="AY573" s="13">
        <f t="shared" si="878"/>
        <v>5.6746173327800924E-3</v>
      </c>
      <c r="AZ573" s="13">
        <f t="shared" si="879"/>
        <v>4.1270345449608654E-3</v>
      </c>
      <c r="BA573" s="13">
        <f t="shared" si="880"/>
        <v>2.0010058988953715E-3</v>
      </c>
      <c r="BB573" s="13">
        <f t="shared" si="881"/>
        <v>7.276455825229915E-4</v>
      </c>
      <c r="BC573" s="13">
        <f t="shared" si="882"/>
        <v>2.116807727783346E-4</v>
      </c>
      <c r="BD573" s="13">
        <f t="shared" si="883"/>
        <v>3.4891014665114036E-4</v>
      </c>
      <c r="BE573" s="13">
        <f t="shared" si="884"/>
        <v>7.5891597683565824E-4</v>
      </c>
      <c r="BF573" s="13">
        <f t="shared" si="885"/>
        <v>8.2536072026631472E-4</v>
      </c>
      <c r="BG573" s="13">
        <f t="shared" si="886"/>
        <v>5.9841523027701971E-4</v>
      </c>
      <c r="BH573" s="13">
        <f t="shared" si="887"/>
        <v>3.2540389223267635E-4</v>
      </c>
      <c r="BI573" s="13">
        <f t="shared" si="888"/>
        <v>1.4155748413175565E-4</v>
      </c>
      <c r="BJ573" s="14">
        <f t="shared" si="889"/>
        <v>0.53304945917556301</v>
      </c>
      <c r="BK573" s="14">
        <f t="shared" si="890"/>
        <v>0.21102967606671491</v>
      </c>
      <c r="BL573" s="14">
        <f t="shared" si="891"/>
        <v>0.24013217877130111</v>
      </c>
      <c r="BM573" s="14">
        <f t="shared" si="892"/>
        <v>0.69466386541886349</v>
      </c>
      <c r="BN573" s="14">
        <f t="shared" si="893"/>
        <v>0.29752920284194112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1.8351999999999999</v>
      </c>
      <c r="F574" s="10">
        <f>VLOOKUP(B574,home!$B$2:$E$405,3,FALSE)</f>
        <v>1.387</v>
      </c>
      <c r="G574" s="10">
        <f>VLOOKUP(C574,away!$B$2:$E$405,4,FALSE)</f>
        <v>1.0444</v>
      </c>
      <c r="H574" s="10">
        <f>VLOOKUP(A574,away!$A$2:$E$405,3,FALSE)</f>
        <v>1.2273000000000001</v>
      </c>
      <c r="I574" s="10">
        <f>VLOOKUP(C574,away!$B$2:$E$405,3,FALSE)</f>
        <v>0.81479999999999997</v>
      </c>
      <c r="J574" s="10">
        <f>VLOOKUP(B574,home!$B$2:$E$405,4,FALSE)</f>
        <v>0.96289999999999998</v>
      </c>
      <c r="K574" s="12">
        <f t="shared" si="838"/>
        <v>2.6584391545599999</v>
      </c>
      <c r="L574" s="12">
        <f t="shared" si="839"/>
        <v>0.96290389011600008</v>
      </c>
      <c r="M574" s="13">
        <f t="shared" si="840"/>
        <v>2.6746730305636464E-2</v>
      </c>
      <c r="N574" s="13">
        <f t="shared" si="841"/>
        <v>7.1104555100960531E-2</v>
      </c>
      <c r="O574" s="13">
        <f t="shared" si="842"/>
        <v>2.5754530659180864E-2</v>
      </c>
      <c r="P574" s="13">
        <f t="shared" si="843"/>
        <v>6.8466852711682374E-2</v>
      </c>
      <c r="Q574" s="13">
        <f t="shared" si="844"/>
        <v>9.4513566673981239E-2</v>
      </c>
      <c r="R574" s="13">
        <f t="shared" si="845"/>
        <v>1.239956887991852E-2</v>
      </c>
      <c r="S574" s="13">
        <f t="shared" si="846"/>
        <v>4.3815728751481681E-2</v>
      </c>
      <c r="T574" s="13">
        <f t="shared" si="847"/>
        <v>9.1007481019114475E-2</v>
      </c>
      <c r="U574" s="13">
        <f t="shared" si="848"/>
        <v>3.2963499410039079E-2</v>
      </c>
      <c r="V574" s="13">
        <f t="shared" si="849"/>
        <v>1.2462271141192471E-2</v>
      </c>
      <c r="W574" s="13">
        <f t="shared" si="850"/>
        <v>8.3752855427742953E-2</v>
      </c>
      <c r="X574" s="13">
        <f t="shared" si="851"/>
        <v>8.0645950299696637E-2</v>
      </c>
      <c r="Y574" s="13">
        <f t="shared" si="852"/>
        <v>3.8827149632839744E-2</v>
      </c>
      <c r="Z574" s="13">
        <f t="shared" si="853"/>
        <v>3.9798643700782793E-3</v>
      </c>
      <c r="AA574" s="13">
        <f t="shared" si="854"/>
        <v>1.0580227271254369E-2</v>
      </c>
      <c r="AB574" s="13">
        <f t="shared" si="855"/>
        <v>1.4063445221023062E-2</v>
      </c>
      <c r="AC574" s="13">
        <f t="shared" si="856"/>
        <v>1.9938242752639956E-3</v>
      </c>
      <c r="AD574" s="13">
        <f t="shared" si="857"/>
        <v>5.5662967543828726E-2</v>
      </c>
      <c r="AE574" s="13">
        <f t="shared" si="858"/>
        <v>5.3598087983353332E-2</v>
      </c>
      <c r="AF574" s="13">
        <f t="shared" si="859"/>
        <v>2.5804903710975276E-2</v>
      </c>
      <c r="AG574" s="13">
        <f t="shared" si="860"/>
        <v>8.2825473891223016E-3</v>
      </c>
      <c r="AH574" s="13">
        <f t="shared" si="861"/>
        <v>9.5805672102060974E-4</v>
      </c>
      <c r="AI574" s="13">
        <f t="shared" si="862"/>
        <v>2.5469354994505557E-3</v>
      </c>
      <c r="AJ574" s="13">
        <f t="shared" si="863"/>
        <v>3.3854365279390938E-3</v>
      </c>
      <c r="AK574" s="13">
        <f t="shared" si="864"/>
        <v>2.9999923403836483E-3</v>
      </c>
      <c r="AL574" s="13">
        <f t="shared" si="865"/>
        <v>2.0415336219053179E-4</v>
      </c>
      <c r="AM574" s="13">
        <f t="shared" si="866"/>
        <v>2.9595322475503342E-2</v>
      </c>
      <c r="AN574" s="13">
        <f t="shared" si="867"/>
        <v>2.849745114089966E-2</v>
      </c>
      <c r="AO574" s="13">
        <f t="shared" si="868"/>
        <v>1.3720153280981461E-2</v>
      </c>
      <c r="AP574" s="13">
        <f t="shared" si="869"/>
        <v>4.4037296557482841E-3</v>
      </c>
      <c r="AQ574" s="13">
        <f t="shared" si="870"/>
        <v>1.060092104134804E-3</v>
      </c>
      <c r="AR574" s="13">
        <f t="shared" si="871"/>
        <v>1.8450330872450498E-4</v>
      </c>
      <c r="AS574" s="13">
        <f t="shared" si="872"/>
        <v>4.9049082005909561E-4</v>
      </c>
      <c r="AT574" s="13">
        <f t="shared" si="873"/>
        <v>6.5197000049867172E-4</v>
      </c>
      <c r="AU574" s="13">
        <f t="shared" si="874"/>
        <v>5.777408589747239E-4</v>
      </c>
      <c r="AV574" s="13">
        <f t="shared" si="875"/>
        <v>3.8397223017188329E-4</v>
      </c>
      <c r="AW574" s="13">
        <f t="shared" si="876"/>
        <v>1.4516559615127031E-5</v>
      </c>
      <c r="AX574" s="13">
        <f t="shared" si="877"/>
        <v>1.3112894010117941E-2</v>
      </c>
      <c r="AY574" s="13">
        <f t="shared" si="878"/>
        <v>1.2626456653021362E-2</v>
      </c>
      <c r="AZ574" s="13">
        <f t="shared" si="879"/>
        <v>6.0790321147876584E-3</v>
      </c>
      <c r="BA574" s="13">
        <f t="shared" si="880"/>
        <v>1.9511745571563774E-3</v>
      </c>
      <c r="BB574" s="13">
        <f t="shared" si="881"/>
        <v>4.6969839284530983E-4</v>
      </c>
      <c r="BC574" s="13">
        <f t="shared" si="882"/>
        <v>9.0454881930396441E-5</v>
      </c>
      <c r="BD574" s="13">
        <f t="shared" si="883"/>
        <v>2.9609825618349851E-5</v>
      </c>
      <c r="BE574" s="13">
        <f t="shared" si="884"/>
        <v>7.8715919783515012E-5</v>
      </c>
      <c r="BF574" s="13">
        <f t="shared" si="885"/>
        <v>1.0463074161985023E-4</v>
      </c>
      <c r="BG574" s="13">
        <f t="shared" si="886"/>
        <v>9.2718153430953464E-5</v>
      </c>
      <c r="BH574" s="13">
        <f t="shared" si="887"/>
        <v>6.1621392354837081E-5</v>
      </c>
      <c r="BI574" s="13">
        <f t="shared" si="888"/>
        <v>3.276334443892062E-5</v>
      </c>
      <c r="BJ574" s="14">
        <f t="shared" si="889"/>
        <v>0.71480652404874179</v>
      </c>
      <c r="BK574" s="14">
        <f t="shared" si="890"/>
        <v>0.16631601720046887</v>
      </c>
      <c r="BL574" s="14">
        <f t="shared" si="891"/>
        <v>0.1083404291258851</v>
      </c>
      <c r="BM574" s="14">
        <f t="shared" si="892"/>
        <v>0.68184509032040763</v>
      </c>
      <c r="BN574" s="14">
        <f t="shared" si="893"/>
        <v>0.29898580433135996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1.5625</v>
      </c>
      <c r="F575" s="10">
        <f>VLOOKUP(B575,home!$B$2:$E$405,3,FALSE)</f>
        <v>1.0667</v>
      </c>
      <c r="G575" s="10">
        <f>VLOOKUP(C575,away!$B$2:$E$405,4,FALSE)</f>
        <v>1.024</v>
      </c>
      <c r="H575" s="10">
        <f>VLOOKUP(A575,away!$A$2:$E$405,3,FALSE)</f>
        <v>1.1561999999999999</v>
      </c>
      <c r="I575" s="10">
        <f>VLOOKUP(C575,away!$B$2:$E$405,3,FALSE)</f>
        <v>1.2109000000000001</v>
      </c>
      <c r="J575" s="10">
        <f>VLOOKUP(B575,home!$B$2:$E$405,4,FALSE)</f>
        <v>1.7298</v>
      </c>
      <c r="K575" s="12">
        <f t="shared" si="838"/>
        <v>1.70672</v>
      </c>
      <c r="L575" s="12">
        <f t="shared" si="839"/>
        <v>2.421793654884</v>
      </c>
      <c r="M575" s="13">
        <f t="shared" si="840"/>
        <v>1.6106801305105958E-2</v>
      </c>
      <c r="N575" s="13">
        <f t="shared" si="841"/>
        <v>2.7489799923450436E-2</v>
      </c>
      <c r="O575" s="13">
        <f t="shared" si="842"/>
        <v>3.9007349201182935E-2</v>
      </c>
      <c r="P575" s="13">
        <f t="shared" si="843"/>
        <v>6.6574623028642921E-2</v>
      </c>
      <c r="Q575" s="13">
        <f t="shared" si="844"/>
        <v>2.3458695662675669E-2</v>
      </c>
      <c r="R575" s="13">
        <f t="shared" si="845"/>
        <v>4.723387539463466E-2</v>
      </c>
      <c r="S575" s="13">
        <f t="shared" si="846"/>
        <v>6.8793616240874711E-2</v>
      </c>
      <c r="T575" s="13">
        <f t="shared" si="847"/>
        <v>5.6812120307722744E-2</v>
      </c>
      <c r="U575" s="13">
        <f t="shared" si="848"/>
        <v>8.0614999813530847E-2</v>
      </c>
      <c r="V575" s="13">
        <f t="shared" si="849"/>
        <v>3.1594031347086909E-2</v>
      </c>
      <c r="W575" s="13">
        <f t="shared" si="850"/>
        <v>1.3345808353800606E-2</v>
      </c>
      <c r="X575" s="13">
        <f t="shared" si="851"/>
        <v>3.2320793990532184E-2</v>
      </c>
      <c r="Y575" s="13">
        <f t="shared" si="852"/>
        <v>3.9137146903541892E-2</v>
      </c>
      <c r="Z575" s="13">
        <f t="shared" si="853"/>
        <v>3.8130233242102567E-2</v>
      </c>
      <c r="AA575" s="13">
        <f t="shared" si="854"/>
        <v>6.5077631678961287E-2</v>
      </c>
      <c r="AB575" s="13">
        <f t="shared" si="855"/>
        <v>5.5534647769558416E-2</v>
      </c>
      <c r="AC575" s="13">
        <f t="shared" si="856"/>
        <v>8.1617723432641717E-3</v>
      </c>
      <c r="AD575" s="13">
        <f t="shared" si="857"/>
        <v>5.6943895083996455E-3</v>
      </c>
      <c r="AE575" s="13">
        <f t="shared" si="858"/>
        <v>1.379063637988028E-2</v>
      </c>
      <c r="AF575" s="13">
        <f t="shared" si="859"/>
        <v>1.6699037840803264E-2</v>
      </c>
      <c r="AG575" s="13">
        <f t="shared" si="860"/>
        <v>1.348054129517505E-2</v>
      </c>
      <c r="AH575" s="13">
        <f t="shared" si="861"/>
        <v>2.3085889231242749E-2</v>
      </c>
      <c r="AI575" s="13">
        <f t="shared" si="862"/>
        <v>3.940114886874662E-2</v>
      </c>
      <c r="AJ575" s="13">
        <f t="shared" si="863"/>
        <v>3.3623364398633622E-2</v>
      </c>
      <c r="AK575" s="13">
        <f t="shared" si="864"/>
        <v>1.9128556162145323E-2</v>
      </c>
      <c r="AL575" s="13">
        <f t="shared" si="865"/>
        <v>1.3494098715333732E-3</v>
      </c>
      <c r="AM575" s="13">
        <f t="shared" si="866"/>
        <v>1.9437456923551662E-3</v>
      </c>
      <c r="AN575" s="13">
        <f t="shared" si="867"/>
        <v>4.7073509844538482E-3</v>
      </c>
      <c r="AO575" s="13">
        <f t="shared" si="868"/>
        <v>5.7001163727311418E-3</v>
      </c>
      <c r="AP575" s="13">
        <f t="shared" si="869"/>
        <v>4.6015018878602263E-3</v>
      </c>
      <c r="AQ575" s="13">
        <f t="shared" si="870"/>
        <v>2.785972018739162E-3</v>
      </c>
      <c r="AR575" s="13">
        <f t="shared" si="871"/>
        <v>1.1181852011515704E-2</v>
      </c>
      <c r="AS575" s="13">
        <f t="shared" si="872"/>
        <v>1.9084290465094078E-2</v>
      </c>
      <c r="AT575" s="13">
        <f t="shared" si="873"/>
        <v>1.6285770111292688E-2</v>
      </c>
      <c r="AU575" s="13">
        <f t="shared" si="874"/>
        <v>9.2650831881151505E-3</v>
      </c>
      <c r="AV575" s="13">
        <f t="shared" si="875"/>
        <v>3.9532256947049744E-3</v>
      </c>
      <c r="AW575" s="13">
        <f t="shared" si="876"/>
        <v>1.549318821677335E-4</v>
      </c>
      <c r="AX575" s="13">
        <f t="shared" si="877"/>
        <v>5.5290494134273478E-4</v>
      </c>
      <c r="AY575" s="13">
        <f t="shared" si="878"/>
        <v>1.3390216786978452E-3</v>
      </c>
      <c r="AZ575" s="13">
        <f t="shared" si="879"/>
        <v>1.6214171026112823E-3</v>
      </c>
      <c r="BA575" s="13">
        <f t="shared" si="880"/>
        <v>1.3089125503414677E-3</v>
      </c>
      <c r="BB575" s="13">
        <f t="shared" si="881"/>
        <v>7.9247902730375031E-4</v>
      </c>
      <c r="BC575" s="13">
        <f t="shared" si="882"/>
        <v>3.8384413599057307E-4</v>
      </c>
      <c r="BD575" s="13">
        <f t="shared" si="883"/>
        <v>4.513356375223437E-3</v>
      </c>
      <c r="BE575" s="13">
        <f t="shared" si="884"/>
        <v>7.7030355927213429E-3</v>
      </c>
      <c r="BF575" s="13">
        <f t="shared" si="885"/>
        <v>6.5734624534046866E-3</v>
      </c>
      <c r="BG575" s="13">
        <f t="shared" si="886"/>
        <v>3.7396866128249487E-3</v>
      </c>
      <c r="BH575" s="13">
        <f t="shared" si="887"/>
        <v>1.5956494839601499E-3</v>
      </c>
      <c r="BI575" s="13">
        <f t="shared" si="888"/>
        <v>5.4466537745289278E-4</v>
      </c>
      <c r="BJ575" s="14">
        <f t="shared" si="889"/>
        <v>0.26796623655840901</v>
      </c>
      <c r="BK575" s="14">
        <f t="shared" si="890"/>
        <v>0.19391927581520588</v>
      </c>
      <c r="BL575" s="14">
        <f t="shared" si="891"/>
        <v>0.48714753988494647</v>
      </c>
      <c r="BM575" s="14">
        <f t="shared" si="892"/>
        <v>0.76610805118844161</v>
      </c>
      <c r="BN575" s="14">
        <f t="shared" si="893"/>
        <v>0.21987114451569259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1.5625</v>
      </c>
      <c r="F576" s="10">
        <f>VLOOKUP(B576,home!$B$2:$E$405,3,FALSE)</f>
        <v>1.4933000000000001</v>
      </c>
      <c r="G576" s="10">
        <f>VLOOKUP(C576,away!$B$2:$E$405,4,FALSE)</f>
        <v>0.64</v>
      </c>
      <c r="H576" s="10">
        <f>VLOOKUP(A576,away!$A$2:$E$405,3,FALSE)</f>
        <v>1.1561999999999999</v>
      </c>
      <c r="I576" s="10">
        <f>VLOOKUP(C576,away!$B$2:$E$405,3,FALSE)</f>
        <v>1.4415</v>
      </c>
      <c r="J576" s="10">
        <f>VLOOKUP(B576,home!$B$2:$E$405,4,FALSE)</f>
        <v>0.14419999999999999</v>
      </c>
      <c r="K576" s="12">
        <f t="shared" si="838"/>
        <v>1.4933000000000001</v>
      </c>
      <c r="L576" s="12">
        <f t="shared" si="839"/>
        <v>0.24033270365999995</v>
      </c>
      <c r="M576" s="13">
        <f t="shared" si="840"/>
        <v>0.17664155659976749</v>
      </c>
      <c r="N576" s="13">
        <f t="shared" si="841"/>
        <v>0.26377883647043276</v>
      </c>
      <c r="O576" s="13">
        <f t="shared" si="842"/>
        <v>4.2452742876333022E-2</v>
      </c>
      <c r="P576" s="13">
        <f t="shared" si="843"/>
        <v>6.3394680937228096E-2</v>
      </c>
      <c r="Q576" s="13">
        <f t="shared" si="844"/>
        <v>0.19695046825064869</v>
      </c>
      <c r="R576" s="13">
        <f t="shared" si="845"/>
        <v>5.1013912366259578E-3</v>
      </c>
      <c r="S576" s="13">
        <f t="shared" si="846"/>
        <v>5.6879106600024191E-3</v>
      </c>
      <c r="T576" s="13">
        <f t="shared" si="847"/>
        <v>4.7333638521781372E-2</v>
      </c>
      <c r="U576" s="13">
        <f t="shared" si="848"/>
        <v>7.6179075336535425E-3</v>
      </c>
      <c r="V576" s="13">
        <f t="shared" si="849"/>
        <v>2.268141756996488E-4</v>
      </c>
      <c r="W576" s="13">
        <f t="shared" si="850"/>
        <v>9.803537807956457E-2</v>
      </c>
      <c r="X576" s="13">
        <f t="shared" si="851"/>
        <v>2.3561107468192042E-2</v>
      </c>
      <c r="Y576" s="13">
        <f t="shared" si="852"/>
        <v>2.8312523295272044E-3</v>
      </c>
      <c r="Z576" s="13">
        <f t="shared" si="853"/>
        <v>4.0867704944191582E-4</v>
      </c>
      <c r="AA576" s="13">
        <f t="shared" si="854"/>
        <v>6.1027743793161285E-4</v>
      </c>
      <c r="AB576" s="13">
        <f t="shared" si="855"/>
        <v>4.556636490316389E-4</v>
      </c>
      <c r="AC576" s="13">
        <f t="shared" si="856"/>
        <v>5.0875670826355221E-6</v>
      </c>
      <c r="AD576" s="13">
        <f t="shared" si="857"/>
        <v>3.6599057521553437E-2</v>
      </c>
      <c r="AE576" s="13">
        <f t="shared" si="858"/>
        <v>8.7959504455627918E-3</v>
      </c>
      <c r="AF576" s="13">
        <f t="shared" si="859"/>
        <v>1.0569772759207435E-3</v>
      </c>
      <c r="AG576" s="13">
        <f t="shared" si="860"/>
        <v>8.4675402143071364E-5</v>
      </c>
      <c r="AH576" s="13">
        <f t="shared" si="861"/>
        <v>2.4554615054041764E-5</v>
      </c>
      <c r="AI576" s="13">
        <f t="shared" si="862"/>
        <v>3.6667406660200563E-5</v>
      </c>
      <c r="AJ576" s="13">
        <f t="shared" si="863"/>
        <v>2.7377719182838762E-5</v>
      </c>
      <c r="AK576" s="13">
        <f t="shared" si="864"/>
        <v>1.3627716018577708E-5</v>
      </c>
      <c r="AL576" s="13">
        <f t="shared" si="865"/>
        <v>7.3034839175743021E-8</v>
      </c>
      <c r="AM576" s="13">
        <f t="shared" si="866"/>
        <v>1.0930674519387144E-2</v>
      </c>
      <c r="AN576" s="13">
        <f t="shared" si="867"/>
        <v>2.6269985600717825E-3</v>
      </c>
      <c r="AO576" s="13">
        <f t="shared" si="868"/>
        <v>3.1567683322648908E-4</v>
      </c>
      <c r="AP576" s="13">
        <f t="shared" si="869"/>
        <v>2.5289155604049686E-5</v>
      </c>
      <c r="AQ576" s="13">
        <f t="shared" si="870"/>
        <v>1.5194527848999243E-6</v>
      </c>
      <c r="AR576" s="13">
        <f t="shared" si="871"/>
        <v>1.1802554046536786E-6</v>
      </c>
      <c r="AS576" s="13">
        <f t="shared" si="872"/>
        <v>1.7624753957693381E-6</v>
      </c>
      <c r="AT576" s="13">
        <f t="shared" si="873"/>
        <v>1.3159522542511766E-6</v>
      </c>
      <c r="AU576" s="13">
        <f t="shared" si="874"/>
        <v>6.5503716709109407E-7</v>
      </c>
      <c r="AV576" s="13">
        <f t="shared" si="875"/>
        <v>2.4454175040428267E-7</v>
      </c>
      <c r="AW576" s="13">
        <f t="shared" si="876"/>
        <v>7.2809410323067318E-10</v>
      </c>
      <c r="AX576" s="13">
        <f t="shared" si="877"/>
        <v>2.7204627099668074E-3</v>
      </c>
      <c r="AY576" s="13">
        <f t="shared" si="878"/>
        <v>6.5381615829253304E-4</v>
      </c>
      <c r="AZ576" s="13">
        <f t="shared" si="879"/>
        <v>7.8566702509519462E-5</v>
      </c>
      <c r="BA576" s="13">
        <f t="shared" si="880"/>
        <v>6.2940493439212417E-6</v>
      </c>
      <c r="BB576" s="13">
        <f t="shared" si="881"/>
        <v>3.7816647394851006E-7</v>
      </c>
      <c r="BC576" s="13">
        <f t="shared" si="882"/>
        <v>1.817715422352287E-8</v>
      </c>
      <c r="BD576" s="13">
        <f t="shared" si="883"/>
        <v>4.7275662068290983E-8</v>
      </c>
      <c r="BE576" s="13">
        <f t="shared" si="884"/>
        <v>7.0596746166578914E-8</v>
      </c>
      <c r="BF576" s="13">
        <f t="shared" si="885"/>
        <v>5.2711060525276167E-8</v>
      </c>
      <c r="BG576" s="13">
        <f t="shared" si="886"/>
        <v>2.6237808894131637E-8</v>
      </c>
      <c r="BH576" s="13">
        <f t="shared" si="887"/>
        <v>9.7952300054016911E-9</v>
      </c>
      <c r="BI576" s="13">
        <f t="shared" si="888"/>
        <v>2.9254433934132679E-9</v>
      </c>
      <c r="BJ576" s="14">
        <f t="shared" si="889"/>
        <v>0.69638703625014198</v>
      </c>
      <c r="BK576" s="14">
        <f t="shared" si="890"/>
        <v>0.24660993913291201</v>
      </c>
      <c r="BL576" s="14">
        <f t="shared" si="891"/>
        <v>5.6345577994414642E-2</v>
      </c>
      <c r="BM576" s="14">
        <f t="shared" si="892"/>
        <v>0.25077773862567609</v>
      </c>
      <c r="BN576" s="14">
        <f t="shared" si="893"/>
        <v>0.74831967637103602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1.3125</v>
      </c>
      <c r="F577" s="10">
        <f>VLOOKUP(B577,home!$B$2:$E$405,3,FALSE)</f>
        <v>0.76190000000000002</v>
      </c>
      <c r="G577" s="10">
        <f>VLOOKUP(C577,away!$B$2:$E$405,4,FALSE)</f>
        <v>1.2698</v>
      </c>
      <c r="H577" s="10">
        <f>VLOOKUP(A577,away!$A$2:$E$405,3,FALSE)</f>
        <v>0.8125</v>
      </c>
      <c r="I577" s="10">
        <f>VLOOKUP(C577,away!$B$2:$E$405,3,FALSE)</f>
        <v>1.4359</v>
      </c>
      <c r="J577" s="10">
        <f>VLOOKUP(B577,home!$B$2:$E$405,4,FALSE)</f>
        <v>0.70330000000000004</v>
      </c>
      <c r="K577" s="12">
        <f t="shared" si="838"/>
        <v>1.26979206375</v>
      </c>
      <c r="L577" s="12">
        <f t="shared" si="839"/>
        <v>0.820518131875</v>
      </c>
      <c r="M577" s="13">
        <f t="shared" si="840"/>
        <v>0.12364877455911032</v>
      </c>
      <c r="N577" s="13">
        <f t="shared" si="841"/>
        <v>0.15700823262757116</v>
      </c>
      <c r="O577" s="13">
        <f t="shared" si="842"/>
        <v>0.10145606150987423</v>
      </c>
      <c r="P577" s="13">
        <f t="shared" si="843"/>
        <v>0.12882810172457013</v>
      </c>
      <c r="Q577" s="13">
        <f t="shared" si="844"/>
        <v>9.9683903866951834E-2</v>
      </c>
      <c r="R577" s="13">
        <f t="shared" si="845"/>
        <v>4.1623269028738537E-2</v>
      </c>
      <c r="S577" s="13">
        <f t="shared" si="846"/>
        <v>3.3556094375246197E-2</v>
      </c>
      <c r="T577" s="13">
        <f t="shared" si="847"/>
        <v>8.1792450578918416E-2</v>
      </c>
      <c r="U577" s="13">
        <f t="shared" si="848"/>
        <v>5.2852896680023367E-2</v>
      </c>
      <c r="V577" s="13">
        <f t="shared" si="849"/>
        <v>3.8846302584502252E-3</v>
      </c>
      <c r="W577" s="13">
        <f t="shared" si="850"/>
        <v>4.2192610004624459E-2</v>
      </c>
      <c r="X577" s="13">
        <f t="shared" si="851"/>
        <v>3.4619801539924902E-2</v>
      </c>
      <c r="Y577" s="13">
        <f t="shared" si="852"/>
        <v>1.4203087442711211E-2</v>
      </c>
      <c r="Z577" s="13">
        <f t="shared" si="853"/>
        <v>1.1384215648663699E-2</v>
      </c>
      <c r="AA577" s="13">
        <f t="shared" si="854"/>
        <v>1.4455586682691722E-2</v>
      </c>
      <c r="AB577" s="13">
        <f t="shared" si="855"/>
        <v>9.1777946232660685E-3</v>
      </c>
      <c r="AC577" s="13">
        <f t="shared" si="856"/>
        <v>2.5295921041393386E-4</v>
      </c>
      <c r="AD577" s="13">
        <f t="shared" si="857"/>
        <v>1.3393960333192755E-2</v>
      </c>
      <c r="AE577" s="13">
        <f t="shared" si="858"/>
        <v>1.0989987310999171E-2</v>
      </c>
      <c r="AF577" s="13">
        <f t="shared" si="859"/>
        <v>4.5087419288754966E-3</v>
      </c>
      <c r="AG577" s="13">
        <f t="shared" si="860"/>
        <v>1.2331681681958025E-3</v>
      </c>
      <c r="AH577" s="13">
        <f t="shared" si="861"/>
        <v>2.3352388392259196E-3</v>
      </c>
      <c r="AI577" s="13">
        <f t="shared" si="862"/>
        <v>2.9652677450098344E-3</v>
      </c>
      <c r="AJ577" s="13">
        <f t="shared" si="863"/>
        <v>1.8826367247536731E-3</v>
      </c>
      <c r="AK577" s="13">
        <f t="shared" si="864"/>
        <v>7.9685239067216911E-4</v>
      </c>
      <c r="AL577" s="13">
        <f t="shared" si="865"/>
        <v>1.0542200683370102E-5</v>
      </c>
      <c r="AM577" s="13">
        <f t="shared" si="866"/>
        <v>3.4015089066540918E-3</v>
      </c>
      <c r="AN577" s="13">
        <f t="shared" si="867"/>
        <v>2.790999733643989E-3</v>
      </c>
      <c r="AO577" s="13">
        <f t="shared" si="868"/>
        <v>1.1450329437565942E-3</v>
      </c>
      <c r="AP577" s="13">
        <f t="shared" si="869"/>
        <v>3.1317343064883092E-4</v>
      </c>
      <c r="AQ577" s="13">
        <f t="shared" si="870"/>
        <v>6.424111956721588E-5</v>
      </c>
      <c r="AR577" s="13">
        <f t="shared" si="871"/>
        <v>3.8322116196871914E-4</v>
      </c>
      <c r="AS577" s="13">
        <f t="shared" si="872"/>
        <v>4.8661119012893291E-4</v>
      </c>
      <c r="AT577" s="13">
        <f t="shared" si="873"/>
        <v>3.0894751367883065E-4</v>
      </c>
      <c r="AU577" s="13">
        <f t="shared" si="874"/>
        <v>1.3076636699489125E-4</v>
      </c>
      <c r="AV577" s="13">
        <f t="shared" si="875"/>
        <v>4.151152375388323E-5</v>
      </c>
      <c r="AW577" s="13">
        <f t="shared" si="876"/>
        <v>3.0510517186025769E-7</v>
      </c>
      <c r="AX577" s="13">
        <f t="shared" si="877"/>
        <v>7.1986816907405003E-4</v>
      </c>
      <c r="AY577" s="13">
        <f t="shared" si="878"/>
        <v>5.906648852849162E-4</v>
      </c>
      <c r="AZ577" s="13">
        <f t="shared" si="879"/>
        <v>2.4232562411907025E-4</v>
      </c>
      <c r="BA577" s="13">
        <f t="shared" si="880"/>
        <v>6.6277522802540994E-5</v>
      </c>
      <c r="BB577" s="13">
        <f t="shared" si="881"/>
        <v>1.3595477298810911E-5</v>
      </c>
      <c r="BC577" s="13">
        <f t="shared" si="882"/>
        <v>2.231067127033861E-6</v>
      </c>
      <c r="BD577" s="13">
        <f t="shared" si="883"/>
        <v>5.2406651985590014E-5</v>
      </c>
      <c r="BE577" s="13">
        <f t="shared" si="884"/>
        <v>6.6545550779010379E-5</v>
      </c>
      <c r="BF577" s="13">
        <f t="shared" si="885"/>
        <v>4.2249506128530005E-5</v>
      </c>
      <c r="BG577" s="13">
        <f t="shared" si="886"/>
        <v>1.7882695859788129E-5</v>
      </c>
      <c r="BH577" s="13">
        <f t="shared" si="887"/>
        <v>5.6768263203034896E-6</v>
      </c>
      <c r="BI577" s="13">
        <f t="shared" si="888"/>
        <v>1.4416778017616969E-6</v>
      </c>
      <c r="BJ577" s="14">
        <f t="shared" si="889"/>
        <v>0.46897586268194236</v>
      </c>
      <c r="BK577" s="14">
        <f t="shared" si="890"/>
        <v>0.29077176721375908</v>
      </c>
      <c r="BL577" s="14">
        <f t="shared" si="891"/>
        <v>0.22908286488965571</v>
      </c>
      <c r="BM577" s="14">
        <f t="shared" si="892"/>
        <v>0.34737600733709156</v>
      </c>
      <c r="BN577" s="14">
        <f t="shared" si="893"/>
        <v>0.65224834331681625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1.3125</v>
      </c>
      <c r="F578" s="10">
        <f>VLOOKUP(B578,home!$B$2:$E$405,3,FALSE)</f>
        <v>0.50790000000000002</v>
      </c>
      <c r="G578" s="10">
        <f>VLOOKUP(C578,away!$B$2:$E$405,4,FALSE)</f>
        <v>0.60950000000000004</v>
      </c>
      <c r="H578" s="10">
        <f>VLOOKUP(A578,away!$A$2:$E$405,3,FALSE)</f>
        <v>0.8125</v>
      </c>
      <c r="I578" s="10">
        <f>VLOOKUP(C578,away!$B$2:$E$405,3,FALSE)</f>
        <v>2.2153999999999998</v>
      </c>
      <c r="J578" s="10">
        <f>VLOOKUP(B578,home!$B$2:$E$405,4,FALSE)</f>
        <v>0.82050000000000001</v>
      </c>
      <c r="K578" s="12">
        <f t="shared" si="838"/>
        <v>0.40630412812500005</v>
      </c>
      <c r="L578" s="12">
        <f t="shared" si="839"/>
        <v>1.4769102562499998</v>
      </c>
      <c r="M578" s="13">
        <f t="shared" si="840"/>
        <v>0.15210040996205396</v>
      </c>
      <c r="N578" s="13">
        <f t="shared" si="841"/>
        <v>6.1799024457087404E-2</v>
      </c>
      <c r="O578" s="13">
        <f t="shared" si="842"/>
        <v>0.22463865545278713</v>
      </c>
      <c r="P578" s="13">
        <f t="shared" si="843"/>
        <v>9.1271613046916958E-2</v>
      </c>
      <c r="Q578" s="13">
        <f t="shared" si="844"/>
        <v>1.2554599375506225E-2</v>
      </c>
      <c r="R578" s="13">
        <f t="shared" si="845"/>
        <v>0.16588556709421565</v>
      </c>
      <c r="S578" s="13">
        <f t="shared" si="846"/>
        <v>1.3692447229866836E-2</v>
      </c>
      <c r="T578" s="13">
        <f t="shared" si="847"/>
        <v>1.8542016580794983E-2</v>
      </c>
      <c r="U578" s="13">
        <f t="shared" si="848"/>
        <v>6.7399990706736482E-2</v>
      </c>
      <c r="V578" s="13">
        <f t="shared" si="849"/>
        <v>9.1294351433994579E-4</v>
      </c>
      <c r="W578" s="13">
        <f t="shared" si="850"/>
        <v>1.7003285177412428E-3</v>
      </c>
      <c r="X578" s="13">
        <f t="shared" si="851"/>
        <v>2.5112326268464011E-3</v>
      </c>
      <c r="Y578" s="13">
        <f t="shared" si="852"/>
        <v>1.8544326112095394E-3</v>
      </c>
      <c r="Z578" s="13">
        <f t="shared" si="853"/>
        <v>8.1666031801764863E-2</v>
      </c>
      <c r="AA578" s="13">
        <f t="shared" si="854"/>
        <v>3.3181245848644597E-2</v>
      </c>
      <c r="AB578" s="13">
        <f t="shared" si="855"/>
        <v>6.7408385823174103E-3</v>
      </c>
      <c r="AC578" s="13">
        <f t="shared" si="856"/>
        <v>3.423964603190259E-5</v>
      </c>
      <c r="AD578" s="13">
        <f t="shared" si="857"/>
        <v>1.7271262398173227E-4</v>
      </c>
      <c r="AE578" s="13">
        <f t="shared" si="858"/>
        <v>2.5508104574247008E-4</v>
      </c>
      <c r="AF578" s="13">
        <f t="shared" si="859"/>
        <v>1.8836590631601474E-4</v>
      </c>
      <c r="AG578" s="13">
        <f t="shared" si="860"/>
        <v>9.2733179655316267E-5</v>
      </c>
      <c r="AH578" s="13">
        <f t="shared" si="861"/>
        <v>3.0153349988816282E-2</v>
      </c>
      <c r="AI578" s="13">
        <f t="shared" si="862"/>
        <v>1.225143057725398E-2</v>
      </c>
      <c r="AJ578" s="13">
        <f t="shared" si="863"/>
        <v>2.4889034094875717E-3</v>
      </c>
      <c r="AK578" s="13">
        <f t="shared" si="864"/>
        <v>3.3708390992639602E-4</v>
      </c>
      <c r="AL578" s="13">
        <f t="shared" si="865"/>
        <v>8.218538593727317E-7</v>
      </c>
      <c r="AM578" s="13">
        <f t="shared" si="866"/>
        <v>1.4034770420615739E-5</v>
      </c>
      <c r="AN578" s="13">
        <f t="shared" si="867"/>
        <v>2.0728096378321507E-5</v>
      </c>
      <c r="AO578" s="13">
        <f t="shared" si="868"/>
        <v>1.5306769066840758E-5</v>
      </c>
      <c r="AP578" s="13">
        <f t="shared" si="869"/>
        <v>7.5355747416224524E-6</v>
      </c>
      <c r="AQ578" s="13">
        <f t="shared" si="870"/>
        <v>2.7823419056601596E-6</v>
      </c>
      <c r="AR578" s="13">
        <f t="shared" si="871"/>
        <v>8.9067583717557172E-3</v>
      </c>
      <c r="AS578" s="13">
        <f t="shared" si="872"/>
        <v>3.6188526946562515E-3</v>
      </c>
      <c r="AT578" s="13">
        <f t="shared" si="873"/>
        <v>7.3517739445755749E-4</v>
      </c>
      <c r="AU578" s="13">
        <f t="shared" si="874"/>
        <v>9.9568536757429078E-5</v>
      </c>
      <c r="AV578" s="13">
        <f t="shared" si="875"/>
        <v>1.0113776878977308E-5</v>
      </c>
      <c r="AW578" s="13">
        <f t="shared" si="876"/>
        <v>1.3699270445479121E-8</v>
      </c>
      <c r="AX578" s="13">
        <f t="shared" si="877"/>
        <v>9.503975265304697E-7</v>
      </c>
      <c r="AY578" s="13">
        <f t="shared" si="878"/>
        <v>1.4036518544474821E-6</v>
      </c>
      <c r="AZ578" s="13">
        <f t="shared" si="879"/>
        <v>1.0365339100189093E-6</v>
      </c>
      <c r="BA578" s="13">
        <f t="shared" si="880"/>
        <v>5.1028918755261389E-7</v>
      </c>
      <c r="BB578" s="13">
        <f t="shared" si="881"/>
        <v>1.8841283368748371E-7</v>
      </c>
      <c r="BC578" s="13">
        <f t="shared" si="882"/>
        <v>5.5653769296434029E-8</v>
      </c>
      <c r="BD578" s="13">
        <f t="shared" si="883"/>
        <v>2.1924137981977603E-3</v>
      </c>
      <c r="BE578" s="13">
        <f t="shared" si="884"/>
        <v>8.9078677676596076E-4</v>
      </c>
      <c r="BF578" s="13">
        <f t="shared" si="885"/>
        <v>1.8096517233958634E-4</v>
      </c>
      <c r="BG578" s="13">
        <f t="shared" si="886"/>
        <v>2.4508965522808674E-5</v>
      </c>
      <c r="BH578" s="13">
        <f t="shared" si="887"/>
        <v>2.4895234669976153E-6</v>
      </c>
      <c r="BI578" s="13">
        <f t="shared" si="888"/>
        <v>2.0230073234103869E-7</v>
      </c>
      <c r="BJ578" s="14">
        <f t="shared" si="889"/>
        <v>9.973505941647591E-2</v>
      </c>
      <c r="BK578" s="14">
        <f t="shared" si="890"/>
        <v>0.25801387890492344</v>
      </c>
      <c r="BL578" s="14">
        <f t="shared" si="891"/>
        <v>0.55973890288171702</v>
      </c>
      <c r="BM578" s="14">
        <f t="shared" si="892"/>
        <v>0.29090261366372971</v>
      </c>
      <c r="BN578" s="14">
        <f t="shared" si="893"/>
        <v>0.70824986938856727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1.3523000000000001</v>
      </c>
      <c r="F579" s="10">
        <f>VLOOKUP(B579,home!$B$2:$E$405,3,FALSE)</f>
        <v>1.3310999999999999</v>
      </c>
      <c r="G579" s="10">
        <f>VLOOKUP(C579,away!$B$2:$E$405,4,FALSE)</f>
        <v>0.73950000000000005</v>
      </c>
      <c r="H579" s="10">
        <f>VLOOKUP(A579,away!$A$2:$E$405,3,FALSE)</f>
        <v>1.1932</v>
      </c>
      <c r="I579" s="10">
        <f>VLOOKUP(C579,away!$B$2:$E$405,3,FALSE)</f>
        <v>1.2571000000000001</v>
      </c>
      <c r="J579" s="10">
        <f>VLOOKUP(B579,home!$B$2:$E$405,4,FALSE)</f>
        <v>0.83809999999999996</v>
      </c>
      <c r="K579" s="12">
        <f t="shared" si="838"/>
        <v>1.3311344089350001</v>
      </c>
      <c r="L579" s="12">
        <f t="shared" si="839"/>
        <v>1.2571262985320002</v>
      </c>
      <c r="M579" s="13">
        <f t="shared" si="840"/>
        <v>7.5150635419695244E-2</v>
      </c>
      <c r="N579" s="13">
        <f t="shared" si="841"/>
        <v>0.10003559666048573</v>
      </c>
      <c r="O579" s="13">
        <f t="shared" si="842"/>
        <v>9.4473840137489301E-2</v>
      </c>
      <c r="P579" s="13">
        <f t="shared" si="843"/>
        <v>0.12575737935123651</v>
      </c>
      <c r="Q579" s="13">
        <f t="shared" si="844"/>
        <v>6.6580412416557877E-2</v>
      </c>
      <c r="R579" s="13">
        <f t="shared" si="845"/>
        <v>5.9382774480072939E-2</v>
      </c>
      <c r="S579" s="13">
        <f t="shared" si="846"/>
        <v>5.26107276837013E-2</v>
      </c>
      <c r="T579" s="13">
        <f t="shared" si="847"/>
        <v>8.3699987415961422E-2</v>
      </c>
      <c r="U579" s="13">
        <f t="shared" si="848"/>
        <v>7.9046454408452302E-2</v>
      </c>
      <c r="V579" s="13">
        <f t="shared" si="849"/>
        <v>9.7821117728180539E-3</v>
      </c>
      <c r="W579" s="13">
        <f t="shared" si="850"/>
        <v>2.9542492642921105E-2</v>
      </c>
      <c r="X579" s="13">
        <f t="shared" si="851"/>
        <v>3.7138644425604252E-2</v>
      </c>
      <c r="Y579" s="13">
        <f t="shared" si="852"/>
        <v>2.3343983299627995E-2</v>
      </c>
      <c r="Z579" s="13">
        <f t="shared" si="853"/>
        <v>2.4883882492898201E-2</v>
      </c>
      <c r="AA579" s="13">
        <f t="shared" si="854"/>
        <v>3.3123792214192045E-2</v>
      </c>
      <c r="AB579" s="13">
        <f t="shared" si="855"/>
        <v>2.2046109785362145E-2</v>
      </c>
      <c r="AC579" s="13">
        <f t="shared" si="856"/>
        <v>1.0230891048028958E-3</v>
      </c>
      <c r="AD579" s="13">
        <f t="shared" si="857"/>
        <v>9.8312571206753425E-3</v>
      </c>
      <c r="AE579" s="13">
        <f t="shared" si="858"/>
        <v>1.2359131874030963E-2</v>
      </c>
      <c r="AF579" s="13">
        <f t="shared" si="859"/>
        <v>7.7684948529347054E-3</v>
      </c>
      <c r="AG579" s="13">
        <f t="shared" si="860"/>
        <v>3.2553263932115668E-3</v>
      </c>
      <c r="AH579" s="13">
        <f t="shared" si="861"/>
        <v>7.8205457728505873E-3</v>
      </c>
      <c r="AI579" s="13">
        <f t="shared" si="862"/>
        <v>1.0410197574892581E-2</v>
      </c>
      <c r="AJ579" s="13">
        <f t="shared" si="863"/>
        <v>6.9286860978756051E-3</v>
      </c>
      <c r="AK579" s="13">
        <f t="shared" si="864"/>
        <v>3.0743374911972655E-3</v>
      </c>
      <c r="AL579" s="13">
        <f t="shared" si="865"/>
        <v>6.8481658974287556E-5</v>
      </c>
      <c r="AM579" s="13">
        <f t="shared" si="866"/>
        <v>2.6173449272836363E-3</v>
      </c>
      <c r="AN579" s="13">
        <f t="shared" si="867"/>
        <v>3.2903331404175846E-3</v>
      </c>
      <c r="AO579" s="13">
        <f t="shared" si="868"/>
        <v>2.0681821608751656E-3</v>
      </c>
      <c r="AP579" s="13">
        <f t="shared" si="869"/>
        <v>8.6665539486363672E-4</v>
      </c>
      <c r="AQ579" s="13">
        <f t="shared" si="870"/>
        <v>2.7237382216192813E-4</v>
      </c>
      <c r="AR579" s="13">
        <f t="shared" si="871"/>
        <v>1.9662827519847468E-3</v>
      </c>
      <c r="AS579" s="13">
        <f t="shared" si="872"/>
        <v>2.6173866288623014E-3</v>
      </c>
      <c r="AT579" s="13">
        <f t="shared" si="873"/>
        <v>1.7420467015824962E-3</v>
      </c>
      <c r="AU579" s="13">
        <f t="shared" si="874"/>
        <v>7.7296610214939423E-4</v>
      </c>
      <c r="AV579" s="13">
        <f t="shared" si="875"/>
        <v>2.5723044387785619E-4</v>
      </c>
      <c r="AW579" s="13">
        <f t="shared" si="876"/>
        <v>3.1832635280295766E-6</v>
      </c>
      <c r="AX579" s="13">
        <f t="shared" si="877"/>
        <v>5.8067298212645402E-4</v>
      </c>
      <c r="AY579" s="13">
        <f t="shared" si="878"/>
        <v>7.2997927667816742E-4</v>
      </c>
      <c r="AZ579" s="13">
        <f t="shared" si="879"/>
        <v>4.5883807304774584E-4</v>
      </c>
      <c r="BA579" s="13">
        <f t="shared" si="880"/>
        <v>1.9227246946535605E-4</v>
      </c>
      <c r="BB579" s="13">
        <f t="shared" si="881"/>
        <v>6.0427694462147513E-5</v>
      </c>
      <c r="BC579" s="13">
        <f t="shared" si="882"/>
        <v>1.519304877360442E-5</v>
      </c>
      <c r="BD579" s="13">
        <f t="shared" si="883"/>
        <v>4.1197762631164974E-4</v>
      </c>
      <c r="BE579" s="13">
        <f t="shared" si="884"/>
        <v>5.4839759409480227E-4</v>
      </c>
      <c r="BF579" s="13">
        <f t="shared" si="885"/>
        <v>3.649954536383804E-4</v>
      </c>
      <c r="BG579" s="13">
        <f t="shared" si="886"/>
        <v>1.6195266914762924E-4</v>
      </c>
      <c r="BH579" s="13">
        <f t="shared" si="887"/>
        <v>5.3895192630318765E-5</v>
      </c>
      <c r="BI579" s="13">
        <f t="shared" si="888"/>
        <v>1.4348349077279468E-5</v>
      </c>
      <c r="BJ579" s="14">
        <f t="shared" si="889"/>
        <v>0.38470760009216642</v>
      </c>
      <c r="BK579" s="14">
        <f t="shared" si="890"/>
        <v>0.26512240426790651</v>
      </c>
      <c r="BL579" s="14">
        <f t="shared" si="891"/>
        <v>0.3252182174757417</v>
      </c>
      <c r="BM579" s="14">
        <f t="shared" si="892"/>
        <v>0.47782466985002509</v>
      </c>
      <c r="BN579" s="14">
        <f t="shared" si="893"/>
        <v>0.52138063846553762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1.3523000000000001</v>
      </c>
      <c r="F580" s="10">
        <f>VLOOKUP(B580,home!$B$2:$E$405,3,FALSE)</f>
        <v>0.73950000000000005</v>
      </c>
      <c r="G580" s="10">
        <f>VLOOKUP(C580,away!$B$2:$E$405,4,FALSE)</f>
        <v>1.3556999999999999</v>
      </c>
      <c r="H580" s="10">
        <f>VLOOKUP(A580,away!$A$2:$E$405,3,FALSE)</f>
        <v>1.1932</v>
      </c>
      <c r="I580" s="10">
        <f>VLOOKUP(C580,away!$B$2:$E$405,3,FALSE)</f>
        <v>1.3968</v>
      </c>
      <c r="J580" s="10">
        <f>VLOOKUP(B580,home!$B$2:$E$405,4,FALSE)</f>
        <v>1.5085</v>
      </c>
      <c r="K580" s="12">
        <f t="shared" si="838"/>
        <v>1.3557350448450001</v>
      </c>
      <c r="L580" s="12">
        <f t="shared" si="839"/>
        <v>2.5141592649600004</v>
      </c>
      <c r="M580" s="13">
        <f t="shared" si="840"/>
        <v>2.0860574066849092E-2</v>
      </c>
      <c r="N580" s="13">
        <f t="shared" si="841"/>
        <v>2.8281411318012102E-2</v>
      </c>
      <c r="O580" s="13">
        <f t="shared" si="842"/>
        <v>5.2446805562552955E-2</v>
      </c>
      <c r="P580" s="13">
        <f t="shared" si="843"/>
        <v>7.110397229132473E-2</v>
      </c>
      <c r="Q580" s="13">
        <f t="shared" si="844"/>
        <v>1.9171050220752519E-2</v>
      </c>
      <c r="R580" s="13">
        <f t="shared" si="845"/>
        <v>6.5929811061324103E-2</v>
      </c>
      <c r="S580" s="13">
        <f t="shared" si="846"/>
        <v>6.0590073640877665E-2</v>
      </c>
      <c r="T580" s="13">
        <f t="shared" si="847"/>
        <v>4.8199073531518401E-2</v>
      </c>
      <c r="U580" s="13">
        <f t="shared" si="848"/>
        <v>8.9383355355846628E-2</v>
      </c>
      <c r="V580" s="13">
        <f t="shared" si="849"/>
        <v>2.2947035043684651E-2</v>
      </c>
      <c r="W580" s="13">
        <f t="shared" si="850"/>
        <v>8.6636215435858827E-3</v>
      </c>
      <c r="X580" s="13">
        <f t="shared" si="851"/>
        <v>2.1781724371913506E-2</v>
      </c>
      <c r="Y580" s="13">
        <f t="shared" si="852"/>
        <v>2.7381362068225699E-2</v>
      </c>
      <c r="Z580" s="13">
        <f t="shared" si="853"/>
        <v>5.5252681772296773E-2</v>
      </c>
      <c r="AA580" s="13">
        <f t="shared" si="854"/>
        <v>7.490799700037129E-2</v>
      </c>
      <c r="AB580" s="13">
        <f t="shared" si="855"/>
        <v>5.0777698336273755E-2</v>
      </c>
      <c r="AC580" s="13">
        <f t="shared" si="856"/>
        <v>4.8884840689353802E-3</v>
      </c>
      <c r="AD580" s="13">
        <f t="shared" si="857"/>
        <v>2.9363938354783825E-3</v>
      </c>
      <c r="AE580" s="13">
        <f t="shared" si="858"/>
        <v>7.3825617670394052E-3</v>
      </c>
      <c r="AF580" s="13">
        <f t="shared" si="859"/>
        <v>9.2804680328707981E-3</v>
      </c>
      <c r="AG580" s="13">
        <f t="shared" si="860"/>
        <v>7.7775248960024086E-3</v>
      </c>
      <c r="AH580" s="13">
        <f t="shared" si="861"/>
        <v>3.4728510447926617E-2</v>
      </c>
      <c r="AI580" s="13">
        <f t="shared" si="862"/>
        <v>4.7082658669519849E-2</v>
      </c>
      <c r="AJ580" s="13">
        <f t="shared" si="863"/>
        <v>3.1915805181371666E-2</v>
      </c>
      <c r="AK580" s="13">
        <f t="shared" si="864"/>
        <v>1.4423125189610394E-2</v>
      </c>
      <c r="AL580" s="13">
        <f t="shared" si="865"/>
        <v>6.6650253184842665E-4</v>
      </c>
      <c r="AM580" s="13">
        <f t="shared" si="866"/>
        <v>7.9619440564497319E-4</v>
      </c>
      <c r="AN580" s="13">
        <f t="shared" si="867"/>
        <v>2.0017595416616301E-3</v>
      </c>
      <c r="AO580" s="13">
        <f t="shared" si="868"/>
        <v>2.516371148945336E-3</v>
      </c>
      <c r="AP580" s="13">
        <f t="shared" si="869"/>
        <v>2.1088526127329859E-3</v>
      </c>
      <c r="AQ580" s="13">
        <f t="shared" si="870"/>
        <v>1.325497833684435E-3</v>
      </c>
      <c r="AR580" s="13">
        <f t="shared" si="871"/>
        <v>1.7462601260182984E-2</v>
      </c>
      <c r="AS580" s="13">
        <f t="shared" si="872"/>
        <v>2.3674660502584533E-2</v>
      </c>
      <c r="AT580" s="13">
        <f t="shared" si="873"/>
        <v>1.6048283459080798E-2</v>
      </c>
      <c r="AU580" s="13">
        <f t="shared" si="874"/>
        <v>7.2524067650273898E-3</v>
      </c>
      <c r="AV580" s="13">
        <f t="shared" si="875"/>
        <v>2.4580855027046501E-3</v>
      </c>
      <c r="AW580" s="13">
        <f t="shared" si="876"/>
        <v>6.3105456207565865E-5</v>
      </c>
      <c r="AX580" s="13">
        <f t="shared" si="877"/>
        <v>1.7990477637373753E-4</v>
      </c>
      <c r="AY580" s="13">
        <f t="shared" si="878"/>
        <v>4.5230926033058919E-4</v>
      </c>
      <c r="AZ580" s="13">
        <f t="shared" si="879"/>
        <v>5.6858875874367788E-4</v>
      </c>
      <c r="BA580" s="13">
        <f t="shared" si="880"/>
        <v>4.7650756524917471E-4</v>
      </c>
      <c r="BB580" s="13">
        <f t="shared" si="881"/>
        <v>2.9950397749868612E-4</v>
      </c>
      <c r="BC580" s="13">
        <f t="shared" si="882"/>
        <v>1.506001399841387E-4</v>
      </c>
      <c r="BD580" s="13">
        <f t="shared" si="883"/>
        <v>7.3172934580985347E-3</v>
      </c>
      <c r="BE580" s="13">
        <f t="shared" si="884"/>
        <v>9.9203111745592414E-3</v>
      </c>
      <c r="BF580" s="13">
        <f t="shared" si="885"/>
        <v>6.7246567575587161E-3</v>
      </c>
      <c r="BG580" s="13">
        <f t="shared" si="886"/>
        <v>3.0389509435920312E-3</v>
      </c>
      <c r="BH580" s="13">
        <f t="shared" si="887"/>
        <v>1.0300030734481257E-3</v>
      </c>
      <c r="BI580" s="13">
        <f t="shared" si="888"/>
        <v>2.7928225259433651E-4</v>
      </c>
      <c r="BJ580" s="14">
        <f t="shared" si="889"/>
        <v>0.1917312816062485</v>
      </c>
      <c r="BK580" s="14">
        <f t="shared" si="890"/>
        <v>0.18150895090385055</v>
      </c>
      <c r="BL580" s="14">
        <f t="shared" si="891"/>
        <v>0.55680230195422864</v>
      </c>
      <c r="BM580" s="14">
        <f t="shared" si="892"/>
        <v>0.72711238791168586</v>
      </c>
      <c r="BN580" s="14">
        <f t="shared" si="893"/>
        <v>0.2577936245208155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1.3523000000000001</v>
      </c>
      <c r="F581" s="10">
        <f>VLOOKUP(B581,home!$B$2:$E$405,3,FALSE)</f>
        <v>0.73950000000000005</v>
      </c>
      <c r="G581" s="10">
        <f>VLOOKUP(C581,away!$B$2:$E$405,4,FALSE)</f>
        <v>0.9244</v>
      </c>
      <c r="H581" s="10">
        <f>VLOOKUP(A581,away!$A$2:$E$405,3,FALSE)</f>
        <v>1.1932</v>
      </c>
      <c r="I581" s="10">
        <f>VLOOKUP(C581,away!$B$2:$E$405,3,FALSE)</f>
        <v>0.83809999999999996</v>
      </c>
      <c r="J581" s="10">
        <f>VLOOKUP(B581,home!$B$2:$E$405,4,FALSE)</f>
        <v>0.83809999999999996</v>
      </c>
      <c r="K581" s="12">
        <f t="shared" si="838"/>
        <v>0.92442389574000006</v>
      </c>
      <c r="L581" s="12">
        <f t="shared" si="839"/>
        <v>0.83811753305199987</v>
      </c>
      <c r="M581" s="13">
        <f t="shared" si="840"/>
        <v>0.17160817918910617</v>
      </c>
      <c r="N581" s="13">
        <f t="shared" si="841"/>
        <v>0.15863870154684154</v>
      </c>
      <c r="O581" s="13">
        <f t="shared" si="842"/>
        <v>0.14382782379351922</v>
      </c>
      <c r="P581" s="13">
        <f t="shared" si="843"/>
        <v>0.1329578771870113</v>
      </c>
      <c r="Q581" s="13">
        <f t="shared" si="844"/>
        <v>7.3324703249533205E-2</v>
      </c>
      <c r="R581" s="13">
        <f t="shared" si="845"/>
        <v>6.0272310431031012E-2</v>
      </c>
      <c r="S581" s="13">
        <f t="shared" si="846"/>
        <v>2.575313890865899E-2</v>
      </c>
      <c r="T581" s="13">
        <f t="shared" si="847"/>
        <v>6.1454719399268727E-2</v>
      </c>
      <c r="U581" s="13">
        <f t="shared" si="848"/>
        <v>5.5717164013904329E-2</v>
      </c>
      <c r="V581" s="13">
        <f t="shared" si="849"/>
        <v>2.2169900813049934E-3</v>
      </c>
      <c r="W581" s="13">
        <f t="shared" si="850"/>
        <v>2.2594369277304311E-2</v>
      </c>
      <c r="X581" s="13">
        <f t="shared" si="851"/>
        <v>1.8936737039560187E-2</v>
      </c>
      <c r="Y581" s="13">
        <f t="shared" si="852"/>
        <v>7.9356056658253064E-3</v>
      </c>
      <c r="Z581" s="13">
        <f t="shared" si="853"/>
        <v>1.6838426709933348E-2</v>
      </c>
      <c r="AA581" s="13">
        <f t="shared" si="854"/>
        <v>1.5565844017329059E-2</v>
      </c>
      <c r="AB581" s="13">
        <f t="shared" si="855"/>
        <v>7.1947190834902508E-3</v>
      </c>
      <c r="AC581" s="13">
        <f t="shared" si="856"/>
        <v>1.0735440188071884E-4</v>
      </c>
      <c r="AD581" s="13">
        <f t="shared" si="857"/>
        <v>5.221693717278454E-3</v>
      </c>
      <c r="AE581" s="13">
        <f t="shared" si="858"/>
        <v>4.3763930566785448E-3</v>
      </c>
      <c r="AF581" s="13">
        <f t="shared" si="859"/>
        <v>1.8339658761646613E-3</v>
      </c>
      <c r="AG581" s="13">
        <f t="shared" si="860"/>
        <v>5.1235965194422527E-4</v>
      </c>
      <c r="AH581" s="13">
        <f t="shared" si="861"/>
        <v>3.5281451636515601E-3</v>
      </c>
      <c r="AI581" s="13">
        <f t="shared" si="862"/>
        <v>3.2615016969190151E-3</v>
      </c>
      <c r="AJ581" s="13">
        <f t="shared" si="863"/>
        <v>1.5075050523142483E-3</v>
      </c>
      <c r="AK581" s="13">
        <f t="shared" si="864"/>
        <v>4.6452456443602338E-4</v>
      </c>
      <c r="AL581" s="13">
        <f t="shared" si="865"/>
        <v>3.327024026054763E-6</v>
      </c>
      <c r="AM581" s="13">
        <f t="shared" si="866"/>
        <v>9.6541168969752674E-4</v>
      </c>
      <c r="AN581" s="13">
        <f t="shared" si="867"/>
        <v>8.0912846374885388E-4</v>
      </c>
      <c r="AO581" s="13">
        <f t="shared" si="868"/>
        <v>3.3907237597967187E-4</v>
      </c>
      <c r="AP581" s="13">
        <f t="shared" si="869"/>
        <v>9.4727501094054288E-5</v>
      </c>
      <c r="AQ581" s="13">
        <f t="shared" si="870"/>
        <v>1.984819488228235E-5</v>
      </c>
      <c r="AR581" s="13">
        <f t="shared" si="871"/>
        <v>5.9140006416179812E-4</v>
      </c>
      <c r="AS581" s="13">
        <f t="shared" si="872"/>
        <v>5.4670435125333541E-4</v>
      </c>
      <c r="AT581" s="13">
        <f t="shared" si="873"/>
        <v>2.5269328310180883E-4</v>
      </c>
      <c r="AU581" s="13">
        <f t="shared" si="874"/>
        <v>7.7865236397434967E-5</v>
      </c>
      <c r="AV581" s="13">
        <f t="shared" si="875"/>
        <v>1.7995121293308215E-5</v>
      </c>
      <c r="AW581" s="13">
        <f t="shared" si="876"/>
        <v>7.1602720858492905E-8</v>
      </c>
      <c r="AX581" s="13">
        <f t="shared" si="877"/>
        <v>1.4874160586385391E-4</v>
      </c>
      <c r="AY581" s="13">
        <f t="shared" si="878"/>
        <v>1.2466294776880611E-4</v>
      </c>
      <c r="AZ581" s="13">
        <f t="shared" si="879"/>
        <v>5.2241101123491034E-5</v>
      </c>
      <c r="BA581" s="13">
        <f t="shared" si="880"/>
        <v>1.4594727599180126E-5</v>
      </c>
      <c r="BB581" s="13">
        <f t="shared" si="881"/>
        <v>3.0580242727476956E-6</v>
      </c>
      <c r="BC581" s="13">
        <f t="shared" si="882"/>
        <v>5.1259675189768704E-7</v>
      </c>
      <c r="BD581" s="13">
        <f t="shared" si="883"/>
        <v>8.2610460470346759E-5</v>
      </c>
      <c r="BE581" s="13">
        <f t="shared" si="884"/>
        <v>7.6367083696873226E-5</v>
      </c>
      <c r="BF581" s="13">
        <f t="shared" si="885"/>
        <v>3.5297778508683095E-5</v>
      </c>
      <c r="BG581" s="13">
        <f t="shared" si="886"/>
        <v>1.0876703306654826E-5</v>
      </c>
      <c r="BH581" s="13">
        <f t="shared" si="887"/>
        <v>2.5136711108864985E-6</v>
      </c>
      <c r="BI581" s="13">
        <f t="shared" si="888"/>
        <v>4.6473952818695833E-7</v>
      </c>
      <c r="BJ581" s="14">
        <f t="shared" si="889"/>
        <v>0.35740124770918147</v>
      </c>
      <c r="BK581" s="14">
        <f t="shared" si="890"/>
        <v>0.33277152973975699</v>
      </c>
      <c r="BL581" s="14">
        <f t="shared" si="891"/>
        <v>0.29303432630942394</v>
      </c>
      <c r="BM581" s="14">
        <f t="shared" si="892"/>
        <v>0.25929134372620555</v>
      </c>
      <c r="BN581" s="14">
        <f t="shared" si="893"/>
        <v>0.74062959539704243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1.5163</v>
      </c>
      <c r="F582" s="10">
        <f>VLOOKUP(B582,home!$B$2:$E$405,3,FALSE)</f>
        <v>1.1540999999999999</v>
      </c>
      <c r="G582" s="10">
        <f>VLOOKUP(C582,away!$B$2:$E$405,4,FALSE)</f>
        <v>1.1391</v>
      </c>
      <c r="H582" s="10">
        <f>VLOOKUP(A582,away!$A$2:$E$405,3,FALSE)</f>
        <v>1.0435000000000001</v>
      </c>
      <c r="I582" s="10">
        <f>VLOOKUP(C582,away!$B$2:$E$405,3,FALSE)</f>
        <v>1.2197</v>
      </c>
      <c r="J582" s="10">
        <f>VLOOKUP(B582,home!$B$2:$E$405,4,FALSE)</f>
        <v>1.0382</v>
      </c>
      <c r="K582" s="12">
        <f t="shared" si="838"/>
        <v>1.9933815205529999</v>
      </c>
      <c r="L582" s="12">
        <f t="shared" si="839"/>
        <v>1.3213762654900003</v>
      </c>
      <c r="M582" s="13">
        <f t="shared" si="840"/>
        <v>3.6342850256921522E-2</v>
      </c>
      <c r="N582" s="13">
        <f t="shared" si="841"/>
        <v>7.2445166106372208E-2</v>
      </c>
      <c r="O582" s="13">
        <f t="shared" si="842"/>
        <v>4.8022579749753262E-2</v>
      </c>
      <c r="P582" s="13">
        <f t="shared" si="843"/>
        <v>9.5727323042440859E-2</v>
      </c>
      <c r="Q582" s="13">
        <f t="shared" si="844"/>
        <v>7.2205427684917459E-2</v>
      </c>
      <c r="R582" s="13">
        <f t="shared" si="845"/>
        <v>3.1727948544462342E-2</v>
      </c>
      <c r="S582" s="13">
        <f t="shared" si="846"/>
        <v>6.3036610448066008E-2</v>
      </c>
      <c r="T582" s="13">
        <f t="shared" si="847"/>
        <v>9.5410538382404514E-2</v>
      </c>
      <c r="U582" s="13">
        <f t="shared" si="848"/>
        <v>6.3245906313587688E-2</v>
      </c>
      <c r="V582" s="13">
        <f t="shared" si="849"/>
        <v>1.8448763891670446E-2</v>
      </c>
      <c r="W582" s="13">
        <f t="shared" si="850"/>
        <v>4.797765507691347E-2</v>
      </c>
      <c r="X582" s="13">
        <f t="shared" si="851"/>
        <v>6.3396534692499285E-2</v>
      </c>
      <c r="Y582" s="13">
        <f t="shared" si="852"/>
        <v>4.1885338128490983E-2</v>
      </c>
      <c r="Z582" s="13">
        <f t="shared" si="853"/>
        <v>1.3974852719780185E-2</v>
      </c>
      <c r="AA582" s="13">
        <f t="shared" si="854"/>
        <v>2.785721316405965E-2</v>
      </c>
      <c r="AB582" s="13">
        <f t="shared" si="855"/>
        <v>2.7765026967671139E-2</v>
      </c>
      <c r="AC582" s="13">
        <f t="shared" si="856"/>
        <v>3.0371358608136888E-3</v>
      </c>
      <c r="AD582" s="13">
        <f t="shared" si="857"/>
        <v>2.3909442757446272E-2</v>
      </c>
      <c r="AE582" s="13">
        <f t="shared" si="858"/>
        <v>3.1593370180781295E-2</v>
      </c>
      <c r="AF582" s="13">
        <f t="shared" si="859"/>
        <v>2.0873364751861963E-2</v>
      </c>
      <c r="AG582" s="13">
        <f t="shared" si="860"/>
        <v>9.1938562546753245E-3</v>
      </c>
      <c r="AH582" s="13">
        <f t="shared" si="861"/>
        <v>4.6165096744089753E-3</v>
      </c>
      <c r="AI582" s="13">
        <f t="shared" si="862"/>
        <v>9.2024650744209971E-3</v>
      </c>
      <c r="AJ582" s="13">
        <f t="shared" si="863"/>
        <v>9.1720119114426044E-3</v>
      </c>
      <c r="AK582" s="13">
        <f t="shared" si="864"/>
        <v>6.0944396835205614E-3</v>
      </c>
      <c r="AL582" s="13">
        <f t="shared" si="865"/>
        <v>3.1999348825594389E-4</v>
      </c>
      <c r="AM582" s="13">
        <f t="shared" si="866"/>
        <v>9.5321282718826318E-3</v>
      </c>
      <c r="AN582" s="13">
        <f t="shared" si="867"/>
        <v>1.2595528058071922E-2</v>
      </c>
      <c r="AO582" s="13">
        <f t="shared" si="868"/>
        <v>8.3217159136247977E-3</v>
      </c>
      <c r="AP582" s="13">
        <f t="shared" si="869"/>
        <v>3.6653726321380811E-3</v>
      </c>
      <c r="AQ582" s="13">
        <f t="shared" si="870"/>
        <v>1.210834100070967E-3</v>
      </c>
      <c r="AR582" s="13">
        <f t="shared" si="871"/>
        <v>1.2200292626337978E-3</v>
      </c>
      <c r="AS582" s="13">
        <f t="shared" si="872"/>
        <v>2.4319837866681152E-3</v>
      </c>
      <c r="AT582" s="13">
        <f t="shared" si="873"/>
        <v>2.4239357693143656E-3</v>
      </c>
      <c r="AU582" s="13">
        <f t="shared" si="874"/>
        <v>1.6106095898528916E-3</v>
      </c>
      <c r="AV582" s="13">
        <f t="shared" si="875"/>
        <v>8.0263984830954984E-4</v>
      </c>
      <c r="AW582" s="13">
        <f t="shared" si="876"/>
        <v>2.3412919372344868E-5</v>
      </c>
      <c r="AX582" s="13">
        <f t="shared" si="877"/>
        <v>3.1668613914519416E-3</v>
      </c>
      <c r="AY582" s="13">
        <f t="shared" si="878"/>
        <v>4.184615478761233E-3</v>
      </c>
      <c r="AZ582" s="13">
        <f t="shared" si="879"/>
        <v>2.7647257869185841E-3</v>
      </c>
      <c r="BA582" s="13">
        <f t="shared" si="880"/>
        <v>1.2177476784741273E-3</v>
      </c>
      <c r="BB582" s="13">
        <f t="shared" si="881"/>
        <v>4.0227571992281473E-4</v>
      </c>
      <c r="BC582" s="13">
        <f t="shared" si="882"/>
        <v>1.0631151769778204E-4</v>
      </c>
      <c r="BD582" s="13">
        <f t="shared" si="883"/>
        <v>2.6868628514126089E-4</v>
      </c>
      <c r="BE582" s="13">
        <f t="shared" si="884"/>
        <v>5.3559427562662354E-4</v>
      </c>
      <c r="BF582" s="13">
        <f t="shared" si="885"/>
        <v>5.3382186577404075E-4</v>
      </c>
      <c r="BG582" s="13">
        <f t="shared" si="886"/>
        <v>3.5470354750036557E-4</v>
      </c>
      <c r="BH582" s="13">
        <f t="shared" si="887"/>
        <v>1.7676487421545541E-4</v>
      </c>
      <c r="BI582" s="13">
        <f t="shared" si="888"/>
        <v>7.0471966748792845E-5</v>
      </c>
      <c r="BJ582" s="14">
        <f t="shared" si="889"/>
        <v>0.52605881056537773</v>
      </c>
      <c r="BK582" s="14">
        <f t="shared" si="890"/>
        <v>0.22109729246692972</v>
      </c>
      <c r="BL582" s="14">
        <f t="shared" si="891"/>
        <v>0.23813334215511248</v>
      </c>
      <c r="BM582" s="14">
        <f t="shared" si="892"/>
        <v>0.63863179996294328</v>
      </c>
      <c r="BN582" s="14">
        <f t="shared" si="893"/>
        <v>0.35647129538486766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1.5163</v>
      </c>
      <c r="F583" s="10">
        <f>VLOOKUP(B583,home!$B$2:$E$405,3,FALSE)</f>
        <v>0.47960000000000003</v>
      </c>
      <c r="G583" s="10">
        <f>VLOOKUP(C583,away!$B$2:$E$405,4,FALSE)</f>
        <v>0.98929999999999996</v>
      </c>
      <c r="H583" s="10">
        <f>VLOOKUP(A583,away!$A$2:$E$405,3,FALSE)</f>
        <v>1.0435000000000001</v>
      </c>
      <c r="I583" s="10">
        <f>VLOOKUP(C583,away!$B$2:$E$405,3,FALSE)</f>
        <v>1.2778</v>
      </c>
      <c r="J583" s="10">
        <f>VLOOKUP(B583,home!$B$2:$E$405,4,FALSE)</f>
        <v>0.60980000000000001</v>
      </c>
      <c r="K583" s="12">
        <f t="shared" si="838"/>
        <v>0.71943625296400004</v>
      </c>
      <c r="L583" s="12">
        <f t="shared" si="839"/>
        <v>0.81309774614000008</v>
      </c>
      <c r="M583" s="13">
        <f t="shared" si="840"/>
        <v>0.21598766074635853</v>
      </c>
      <c r="N583" s="13">
        <f t="shared" si="841"/>
        <v>0.15538935333381981</v>
      </c>
      <c r="O583" s="13">
        <f t="shared" si="842"/>
        <v>0.17561908014691507</v>
      </c>
      <c r="P583" s="13">
        <f t="shared" si="843"/>
        <v>0.126346732969881</v>
      </c>
      <c r="Q583" s="13">
        <f t="shared" si="844"/>
        <v>5.5896367056491182E-2</v>
      </c>
      <c r="R583" s="13">
        <f t="shared" si="845"/>
        <v>7.1397739123318343E-2</v>
      </c>
      <c r="S583" s="13">
        <f t="shared" si="846"/>
        <v>1.8477325136305907E-2</v>
      </c>
      <c r="T583" s="13">
        <f t="shared" si="847"/>
        <v>4.5449210071047137E-2</v>
      </c>
      <c r="U583" s="13">
        <f t="shared" si="848"/>
        <v>5.1366121904981341E-2</v>
      </c>
      <c r="V583" s="13">
        <f t="shared" si="849"/>
        <v>1.2009686401772183E-3</v>
      </c>
      <c r="W583" s="13">
        <f t="shared" si="850"/>
        <v>1.3404624289807465E-2</v>
      </c>
      <c r="X583" s="13">
        <f t="shared" si="851"/>
        <v>1.0899269797895949E-2</v>
      </c>
      <c r="Y583" s="13">
        <f t="shared" si="852"/>
        <v>4.4310858536204855E-3</v>
      </c>
      <c r="Z583" s="13">
        <f t="shared" si="853"/>
        <v>1.9351113586887285E-2</v>
      </c>
      <c r="AA583" s="13">
        <f t="shared" si="854"/>
        <v>1.3921892649630939E-2</v>
      </c>
      <c r="AB583" s="13">
        <f t="shared" si="855"/>
        <v>5.0079571410087684E-3</v>
      </c>
      <c r="AC583" s="13">
        <f t="shared" si="856"/>
        <v>4.390831389433617E-5</v>
      </c>
      <c r="AD583" s="13">
        <f t="shared" si="857"/>
        <v>2.4109431678623248E-3</v>
      </c>
      <c r="AE583" s="13">
        <f t="shared" si="858"/>
        <v>1.9603324558604882E-3</v>
      </c>
      <c r="AF583" s="13">
        <f t="shared" si="859"/>
        <v>7.96970950772627E-4</v>
      </c>
      <c r="AG583" s="13">
        <f t="shared" si="860"/>
        <v>2.1600509460409202E-4</v>
      </c>
      <c r="AH583" s="13">
        <f t="shared" si="861"/>
        <v>3.9335867106992956E-3</v>
      </c>
      <c r="AI583" s="13">
        <f t="shared" si="862"/>
        <v>2.8299648838544869E-3</v>
      </c>
      <c r="AJ583" s="13">
        <f t="shared" si="863"/>
        <v>1.0179896660299868E-3</v>
      </c>
      <c r="AK583" s="13">
        <f t="shared" si="864"/>
        <v>2.4412622362822919E-4</v>
      </c>
      <c r="AL583" s="13">
        <f t="shared" si="865"/>
        <v>1.0274053603979211E-6</v>
      </c>
      <c r="AM583" s="13">
        <f t="shared" si="866"/>
        <v>3.4690398375920552E-4</v>
      </c>
      <c r="AN583" s="13">
        <f t="shared" si="867"/>
        <v>2.8206684732159725E-4</v>
      </c>
      <c r="AO583" s="13">
        <f t="shared" si="868"/>
        <v>1.1467395890900311E-4</v>
      </c>
      <c r="AP583" s="13">
        <f t="shared" si="869"/>
        <v>3.1080379176620475E-5</v>
      </c>
      <c r="AQ583" s="13">
        <f t="shared" si="870"/>
        <v>6.3178465644216731E-6</v>
      </c>
      <c r="AR583" s="13">
        <f t="shared" si="871"/>
        <v>6.3967809774317073E-4</v>
      </c>
      <c r="AS583" s="13">
        <f t="shared" si="872"/>
        <v>4.6020761374348612E-4</v>
      </c>
      <c r="AT583" s="13">
        <f t="shared" si="873"/>
        <v>1.6554502060855874E-4</v>
      </c>
      <c r="AU583" s="13">
        <f t="shared" si="874"/>
        <v>3.9699696441156563E-5</v>
      </c>
      <c r="AV583" s="13">
        <f t="shared" si="875"/>
        <v>7.1403502128584777E-6</v>
      </c>
      <c r="AW583" s="13">
        <f t="shared" si="876"/>
        <v>1.6694537892871653E-8</v>
      </c>
      <c r="AX583" s="13">
        <f t="shared" si="877"/>
        <v>4.1595883702334518E-5</v>
      </c>
      <c r="AY583" s="13">
        <f t="shared" si="878"/>
        <v>3.3821519287069759E-5</v>
      </c>
      <c r="AZ583" s="13">
        <f t="shared" si="879"/>
        <v>1.3750100551673483E-5</v>
      </c>
      <c r="BA583" s="13">
        <f t="shared" si="880"/>
        <v>3.7267252559213602E-6</v>
      </c>
      <c r="BB583" s="13">
        <f t="shared" si="881"/>
        <v>7.5754797651816808E-7</v>
      </c>
      <c r="BC583" s="13">
        <f t="shared" si="882"/>
        <v>1.2319211045996804E-7</v>
      </c>
      <c r="BD583" s="13">
        <f t="shared" si="883"/>
        <v>8.6686803255015782E-5</v>
      </c>
      <c r="BE583" s="13">
        <f t="shared" si="884"/>
        <v>6.2365628915216038E-5</v>
      </c>
      <c r="BF583" s="13">
        <f t="shared" si="885"/>
        <v>2.2434047190253159E-5</v>
      </c>
      <c r="BG583" s="13">
        <f t="shared" si="886"/>
        <v>5.3799556164577621E-6</v>
      </c>
      <c r="BH583" s="13">
        <f t="shared" si="887"/>
        <v>9.6763377745424946E-7</v>
      </c>
      <c r="BI583" s="13">
        <f t="shared" si="888"/>
        <v>1.3923016381861731E-7</v>
      </c>
      <c r="BJ583" s="14">
        <f t="shared" si="889"/>
        <v>0.29172898005639636</v>
      </c>
      <c r="BK583" s="14">
        <f t="shared" si="890"/>
        <v>0.36209144473126442</v>
      </c>
      <c r="BL583" s="14">
        <f t="shared" si="891"/>
        <v>0.32682870252773399</v>
      </c>
      <c r="BM583" s="14">
        <f t="shared" si="892"/>
        <v>0.19932950270074895</v>
      </c>
      <c r="BN583" s="14">
        <f t="shared" si="893"/>
        <v>0.80063693337678388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1.5163</v>
      </c>
      <c r="F584" s="10">
        <f>VLOOKUP(B584,home!$B$2:$E$405,3,FALSE)</f>
        <v>1.1540999999999999</v>
      </c>
      <c r="G584" s="10">
        <f>VLOOKUP(C584,away!$B$2:$E$405,4,FALSE)</f>
        <v>1.0442</v>
      </c>
      <c r="H584" s="10">
        <f>VLOOKUP(A584,away!$A$2:$E$405,3,FALSE)</f>
        <v>1.0435000000000001</v>
      </c>
      <c r="I584" s="10">
        <f>VLOOKUP(C584,away!$B$2:$E$405,3,FALSE)</f>
        <v>1.1180000000000001</v>
      </c>
      <c r="J584" s="10">
        <f>VLOOKUP(B584,home!$B$2:$E$405,4,FALSE)</f>
        <v>0.47920000000000001</v>
      </c>
      <c r="K584" s="12">
        <f t="shared" si="838"/>
        <v>1.8273101428859999</v>
      </c>
      <c r="L584" s="12">
        <f t="shared" si="839"/>
        <v>0.55905053360000012</v>
      </c>
      <c r="M584" s="13">
        <f t="shared" si="840"/>
        <v>9.1963761480128955E-2</v>
      </c>
      <c r="N584" s="13">
        <f t="shared" si="841"/>
        <v>0.16804631413058843</v>
      </c>
      <c r="O584" s="13">
        <f t="shared" si="842"/>
        <v>5.141238992732923E-2</v>
      </c>
      <c r="P584" s="13">
        <f t="shared" si="843"/>
        <v>9.3946381584218711E-2</v>
      </c>
      <c r="Q584" s="13">
        <f t="shared" si="844"/>
        <v>0.15353636714271565</v>
      </c>
      <c r="R584" s="13">
        <f t="shared" si="845"/>
        <v>1.4371062011262337E-2</v>
      </c>
      <c r="S584" s="13">
        <f t="shared" si="846"/>
        <v>2.3992936105257857E-2</v>
      </c>
      <c r="T584" s="13">
        <f t="shared" si="847"/>
        <v>8.5834587978140711E-2</v>
      </c>
      <c r="U584" s="13">
        <f t="shared" si="848"/>
        <v>2.6260387377223346E-2</v>
      </c>
      <c r="V584" s="13">
        <f t="shared" si="849"/>
        <v>2.7233547630212485E-3</v>
      </c>
      <c r="W584" s="13">
        <f t="shared" si="850"/>
        <v>9.3519520327250999E-2</v>
      </c>
      <c r="X584" s="13">
        <f t="shared" si="851"/>
        <v>5.2282137740965733E-2</v>
      </c>
      <c r="Y584" s="13">
        <f t="shared" si="852"/>
        <v>1.4614178500917799E-2</v>
      </c>
      <c r="Z584" s="13">
        <f t="shared" si="853"/>
        <v>2.6780499619316342E-3</v>
      </c>
      <c r="AA584" s="13">
        <f t="shared" si="854"/>
        <v>4.8936278585931404E-3</v>
      </c>
      <c r="AB584" s="13">
        <f t="shared" si="855"/>
        <v>4.4710879107583718E-3</v>
      </c>
      <c r="AC584" s="13">
        <f t="shared" si="856"/>
        <v>1.7387917373524103E-4</v>
      </c>
      <c r="AD584" s="13">
        <f t="shared" si="857"/>
        <v>4.2722292012954813E-2</v>
      </c>
      <c r="AE584" s="13">
        <f t="shared" si="858"/>
        <v>2.3883920146457412E-2</v>
      </c>
      <c r="AF584" s="13">
        <f t="shared" si="859"/>
        <v>6.6761591511684043E-3</v>
      </c>
      <c r="AG584" s="13">
        <f t="shared" si="860"/>
        <v>1.244103445286407E-3</v>
      </c>
      <c r="AH584" s="13">
        <f t="shared" si="861"/>
        <v>3.7429131505633493E-4</v>
      </c>
      <c r="AI584" s="13">
        <f t="shared" si="862"/>
        <v>6.8394631639658011E-4</v>
      </c>
      <c r="AJ584" s="13">
        <f t="shared" si="863"/>
        <v>6.2489102057049423E-4</v>
      </c>
      <c r="AK584" s="13">
        <f t="shared" si="864"/>
        <v>3.8062323336228264E-4</v>
      </c>
      <c r="AL584" s="13">
        <f t="shared" si="865"/>
        <v>7.1051113796859093E-6</v>
      </c>
      <c r="AM584" s="13">
        <f t="shared" si="866"/>
        <v>1.5613375504521972E-2</v>
      </c>
      <c r="AN584" s="13">
        <f t="shared" si="867"/>
        <v>8.7286659071001797E-3</v>
      </c>
      <c r="AO584" s="13">
        <f t="shared" si="868"/>
        <v>2.4398826664902423E-3</v>
      </c>
      <c r="AP584" s="13">
        <f t="shared" si="869"/>
        <v>4.5467256887425373E-4</v>
      </c>
      <c r="AQ584" s="13">
        <f t="shared" si="870"/>
        <v>6.3546235560608567E-5</v>
      </c>
      <c r="AR584" s="13">
        <f t="shared" si="871"/>
        <v>4.184955188081798E-5</v>
      </c>
      <c r="AS584" s="13">
        <f t="shared" si="872"/>
        <v>7.6472110627052572E-5</v>
      </c>
      <c r="AT584" s="13">
        <f t="shared" si="873"/>
        <v>6.9869131698356733E-5</v>
      </c>
      <c r="AU584" s="13">
        <f t="shared" si="874"/>
        <v>4.2557524342348321E-5</v>
      </c>
      <c r="AV584" s="13">
        <f t="shared" si="875"/>
        <v>1.9441448971722737E-5</v>
      </c>
      <c r="AW584" s="13">
        <f t="shared" si="876"/>
        <v>2.016191227365431E-7</v>
      </c>
      <c r="AX584" s="13">
        <f t="shared" si="877"/>
        <v>4.7550799040168021E-3</v>
      </c>
      <c r="AY584" s="13">
        <f t="shared" si="878"/>
        <v>2.6583299576512305E-3</v>
      </c>
      <c r="AZ584" s="13">
        <f t="shared" si="879"/>
        <v>7.4307039065489306E-4</v>
      </c>
      <c r="BA584" s="13">
        <f t="shared" si="880"/>
        <v>1.3847129946599287E-4</v>
      </c>
      <c r="BB584" s="13">
        <f t="shared" si="881"/>
        <v>1.9353113463687175E-5</v>
      </c>
      <c r="BC584" s="13">
        <f t="shared" si="882"/>
        <v>2.1638736817391335E-6</v>
      </c>
      <c r="BD584" s="13">
        <f t="shared" si="883"/>
        <v>3.8993357183153608E-6</v>
      </c>
      <c r="BE584" s="13">
        <f t="shared" si="884"/>
        <v>7.1252957085953247E-6</v>
      </c>
      <c r="BF584" s="13">
        <f t="shared" si="885"/>
        <v>6.5100625596891646E-6</v>
      </c>
      <c r="BG584" s="13">
        <f t="shared" si="886"/>
        <v>3.9653011153808013E-6</v>
      </c>
      <c r="BH584" s="13">
        <f t="shared" si="887"/>
        <v>1.811458736933127E-6</v>
      </c>
      <c r="BI584" s="13">
        <f t="shared" si="888"/>
        <v>6.6201938468347299E-7</v>
      </c>
      <c r="BJ584" s="14">
        <f t="shared" si="889"/>
        <v>0.67797619199792802</v>
      </c>
      <c r="BK584" s="14">
        <f t="shared" si="890"/>
        <v>0.21546574817539291</v>
      </c>
      <c r="BL584" s="14">
        <f t="shared" si="891"/>
        <v>0.10374647021129602</v>
      </c>
      <c r="BM584" s="14">
        <f t="shared" si="892"/>
        <v>0.42393205573177695</v>
      </c>
      <c r="BN584" s="14">
        <f t="shared" si="893"/>
        <v>0.57327627627624334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1.5163</v>
      </c>
      <c r="F585" s="10">
        <f>VLOOKUP(B585,home!$B$2:$E$405,3,FALSE)</f>
        <v>0.53959999999999997</v>
      </c>
      <c r="G585" s="10">
        <f>VLOOKUP(C585,away!$B$2:$E$405,4,FALSE)</f>
        <v>1.3740000000000001</v>
      </c>
      <c r="H585" s="10">
        <f>VLOOKUP(A585,away!$A$2:$E$405,3,FALSE)</f>
        <v>1.0435000000000001</v>
      </c>
      <c r="I585" s="10">
        <f>VLOOKUP(C585,away!$B$2:$E$405,3,FALSE)</f>
        <v>1.0382</v>
      </c>
      <c r="J585" s="10">
        <f>VLOOKUP(B585,home!$B$2:$E$405,4,FALSE)</f>
        <v>1.3938999999999999</v>
      </c>
      <c r="K585" s="12">
        <f t="shared" si="838"/>
        <v>1.12420058952</v>
      </c>
      <c r="L585" s="12">
        <f t="shared" si="839"/>
        <v>1.5100978736300001</v>
      </c>
      <c r="M585" s="13">
        <f t="shared" si="840"/>
        <v>7.1769300560989763E-2</v>
      </c>
      <c r="N585" s="13">
        <f t="shared" si="841"/>
        <v>8.068309000010275E-2</v>
      </c>
      <c r="O585" s="13">
        <f t="shared" si="842"/>
        <v>0.10837866816906301</v>
      </c>
      <c r="P585" s="13">
        <f t="shared" si="843"/>
        <v>0.12183936264705308</v>
      </c>
      <c r="Q585" s="13">
        <f t="shared" si="844"/>
        <v>4.5351988671205379E-2</v>
      </c>
      <c r="R585" s="13">
        <f t="shared" si="845"/>
        <v>8.1831198174476732E-2</v>
      </c>
      <c r="S585" s="13">
        <f t="shared" si="846"/>
        <v>5.1710237435102717E-2</v>
      </c>
      <c r="T585" s="13">
        <f t="shared" si="847"/>
        <v>6.8485941657279101E-2</v>
      </c>
      <c r="U585" s="13">
        <f t="shared" si="848"/>
        <v>9.1994681228874692E-2</v>
      </c>
      <c r="V585" s="13">
        <f t="shared" si="849"/>
        <v>9.7540039515094969E-3</v>
      </c>
      <c r="W585" s="13">
        <f t="shared" si="850"/>
        <v>1.6994910800024483E-2</v>
      </c>
      <c r="X585" s="13">
        <f t="shared" si="851"/>
        <v>2.5663978661648497E-2</v>
      </c>
      <c r="Y585" s="13">
        <f t="shared" si="852"/>
        <v>1.9377559802920549E-2</v>
      </c>
      <c r="Z585" s="13">
        <f t="shared" si="853"/>
        <v>4.1191039453290827E-2</v>
      </c>
      <c r="AA585" s="13">
        <f t="shared" si="854"/>
        <v>4.6306990836331122E-2</v>
      </c>
      <c r="AB585" s="13">
        <f t="shared" si="855"/>
        <v>2.6029173198550352E-2</v>
      </c>
      <c r="AC585" s="13">
        <f t="shared" si="856"/>
        <v>1.034932080481638E-3</v>
      </c>
      <c r="AD585" s="13">
        <f t="shared" si="857"/>
        <v>4.7764221850568351E-3</v>
      </c>
      <c r="AE585" s="13">
        <f t="shared" si="858"/>
        <v>7.2128649852134857E-3</v>
      </c>
      <c r="AF585" s="13">
        <f t="shared" si="859"/>
        <v>5.446066038475585E-3</v>
      </c>
      <c r="AG585" s="13">
        <f t="shared" si="860"/>
        <v>2.7413642481168466E-3</v>
      </c>
      <c r="AH585" s="13">
        <f t="shared" si="861"/>
        <v>1.5550625272755973E-2</v>
      </c>
      <c r="AI585" s="13">
        <f t="shared" si="862"/>
        <v>1.7482022099036876E-2</v>
      </c>
      <c r="AJ585" s="13">
        <f t="shared" si="863"/>
        <v>9.8266497748694653E-3</v>
      </c>
      <c r="AK585" s="13">
        <f t="shared" si="864"/>
        <v>3.6823751566382756E-3</v>
      </c>
      <c r="AL585" s="13">
        <f t="shared" si="865"/>
        <v>7.0278218727638344E-5</v>
      </c>
      <c r="AM585" s="13">
        <f t="shared" si="866"/>
        <v>1.0739313272474596E-3</v>
      </c>
      <c r="AN585" s="13">
        <f t="shared" si="867"/>
        <v>1.6217414137010325E-3</v>
      </c>
      <c r="AO585" s="13">
        <f t="shared" si="868"/>
        <v>1.22449413020382E-3</v>
      </c>
      <c r="AP585" s="13">
        <f t="shared" si="869"/>
        <v>6.163686607644018E-4</v>
      </c>
      <c r="AQ585" s="13">
        <f t="shared" si="870"/>
        <v>2.3269425099812341E-4</v>
      </c>
      <c r="AR585" s="13">
        <f t="shared" si="871"/>
        <v>4.6965932316011478E-3</v>
      </c>
      <c r="AS585" s="13">
        <f t="shared" si="872"/>
        <v>5.2799128797016513E-3</v>
      </c>
      <c r="AT585" s="13">
        <f t="shared" si="873"/>
        <v>2.9678405859874198E-3</v>
      </c>
      <c r="AU585" s="13">
        <f t="shared" si="874"/>
        <v>1.1121493787894798E-3</v>
      </c>
      <c r="AV585" s="13">
        <f t="shared" si="875"/>
        <v>3.1256974681735878E-4</v>
      </c>
      <c r="AW585" s="13">
        <f t="shared" si="876"/>
        <v>3.3141117560847588E-6</v>
      </c>
      <c r="AX585" s="13">
        <f t="shared" si="877"/>
        <v>2.0121903853259821E-4</v>
      </c>
      <c r="AY585" s="13">
        <f t="shared" si="878"/>
        <v>3.0386044222194963E-4</v>
      </c>
      <c r="AZ585" s="13">
        <f t="shared" si="879"/>
        <v>2.2942950383981889E-4</v>
      </c>
      <c r="BA585" s="13">
        <f t="shared" si="880"/>
        <v>1.1548700196549884E-4</v>
      </c>
      <c r="BB585" s="13">
        <f t="shared" si="881"/>
        <v>4.3599169025000838E-5</v>
      </c>
      <c r="BC585" s="13">
        <f t="shared" si="882"/>
        <v>1.3167802487337747E-5</v>
      </c>
      <c r="BD585" s="13">
        <f t="shared" si="883"/>
        <v>1.1820525753909901E-3</v>
      </c>
      <c r="BE585" s="13">
        <f t="shared" si="884"/>
        <v>1.3288642020981853E-3</v>
      </c>
      <c r="BF585" s="13">
        <f t="shared" si="885"/>
        <v>7.4695495969540244E-4</v>
      </c>
      <c r="BG585" s="13">
        <f t="shared" si="886"/>
        <v>2.7990906867815307E-4</v>
      </c>
      <c r="BH585" s="13">
        <f t="shared" si="887"/>
        <v>7.8668485004993469E-5</v>
      </c>
      <c r="BI585" s="13">
        <f t="shared" si="888"/>
        <v>1.7687831443851778E-5</v>
      </c>
      <c r="BJ585" s="14">
        <f t="shared" si="889"/>
        <v>0.28241017979103067</v>
      </c>
      <c r="BK585" s="14">
        <f t="shared" si="890"/>
        <v>0.25648197533608635</v>
      </c>
      <c r="BL585" s="14">
        <f t="shared" si="891"/>
        <v>0.41908558685580516</v>
      </c>
      <c r="BM585" s="14">
        <f t="shared" si="892"/>
        <v>0.48901462688285641</v>
      </c>
      <c r="BN585" s="14">
        <f t="shared" si="893"/>
        <v>0.50985360822289072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1.9388000000000001</v>
      </c>
      <c r="F586" s="10">
        <f>VLOOKUP(B586,home!$B$2:$E$405,3,FALSE)</f>
        <v>0.82530000000000003</v>
      </c>
      <c r="G586" s="10">
        <f>VLOOKUP(C586,away!$B$2:$E$405,4,FALSE)</f>
        <v>0.3095</v>
      </c>
      <c r="H586" s="10">
        <f>VLOOKUP(A586,away!$A$2:$E$405,3,FALSE)</f>
        <v>1.5306</v>
      </c>
      <c r="I586" s="10">
        <f>VLOOKUP(C586,away!$B$2:$E$405,3,FALSE)</f>
        <v>1.0452999999999999</v>
      </c>
      <c r="J586" s="10">
        <f>VLOOKUP(B586,home!$B$2:$E$405,4,FALSE)</f>
        <v>1.5680000000000001</v>
      </c>
      <c r="K586" s="12">
        <f t="shared" si="838"/>
        <v>0.49522836258000003</v>
      </c>
      <c r="L586" s="12">
        <f t="shared" si="839"/>
        <v>2.5086999302399997</v>
      </c>
      <c r="M586" s="13">
        <f t="shared" si="840"/>
        <v>4.9591873826335356E-2</v>
      </c>
      <c r="N586" s="13">
        <f t="shared" si="841"/>
        <v>2.4559302472290018E-2</v>
      </c>
      <c r="O586" s="13">
        <f t="shared" si="842"/>
        <v>0.12441113040859836</v>
      </c>
      <c r="P586" s="13">
        <f t="shared" si="843"/>
        <v>6.1611920398977012E-2</v>
      </c>
      <c r="Q586" s="13">
        <f t="shared" si="844"/>
        <v>6.0812315747295663E-3</v>
      </c>
      <c r="R586" s="13">
        <f t="shared" si="845"/>
        <v>0.15605509708856519</v>
      </c>
      <c r="S586" s="13">
        <f t="shared" si="846"/>
        <v>1.9136344537731664E-2</v>
      </c>
      <c r="T586" s="13">
        <f t="shared" si="847"/>
        <v>1.5255985227297346E-2</v>
      </c>
      <c r="U586" s="13">
        <f t="shared" si="848"/>
        <v>7.7282910203433058E-2</v>
      </c>
      <c r="V586" s="13">
        <f t="shared" si="849"/>
        <v>2.6416221615369433E-3</v>
      </c>
      <c r="W586" s="13">
        <f t="shared" si="850"/>
        <v>1.0038661184077063E-3</v>
      </c>
      <c r="X586" s="13">
        <f t="shared" si="851"/>
        <v>2.5183988612197121E-3</v>
      </c>
      <c r="Y586" s="13">
        <f t="shared" si="852"/>
        <v>3.1589535237291945E-3</v>
      </c>
      <c r="Z586" s="13">
        <f t="shared" si="853"/>
        <v>0.1304984703932266</v>
      </c>
      <c r="AA586" s="13">
        <f t="shared" si="854"/>
        <v>6.4626543812032214E-2</v>
      </c>
      <c r="AB586" s="13">
        <f t="shared" si="855"/>
        <v>1.6002448735618673E-2</v>
      </c>
      <c r="AC586" s="13">
        <f t="shared" si="856"/>
        <v>2.0511855292907602E-4</v>
      </c>
      <c r="AD586" s="13">
        <f t="shared" si="857"/>
        <v>1.2428574351714715E-4</v>
      </c>
      <c r="AE586" s="13">
        <f t="shared" si="858"/>
        <v>3.1179563609129353E-4</v>
      </c>
      <c r="AF586" s="13">
        <f t="shared" si="859"/>
        <v>3.9110084525568242E-4</v>
      </c>
      <c r="AG586" s="13">
        <f t="shared" si="860"/>
        <v>3.2705155440324507E-4</v>
      </c>
      <c r="AH586" s="13">
        <f t="shared" si="861"/>
        <v>8.1845375892978522E-2</v>
      </c>
      <c r="AI586" s="13">
        <f t="shared" si="862"/>
        <v>4.0532151488224359E-2</v>
      </c>
      <c r="AJ586" s="13">
        <f t="shared" si="863"/>
        <v>1.003633550667893E-2</v>
      </c>
      <c r="AK586" s="13">
        <f t="shared" si="864"/>
        <v>1.6567593330920412E-3</v>
      </c>
      <c r="AL586" s="13">
        <f t="shared" si="865"/>
        <v>1.0193402249469694E-5</v>
      </c>
      <c r="AM586" s="13">
        <f t="shared" si="866"/>
        <v>1.2309965050806932E-5</v>
      </c>
      <c r="AN586" s="13">
        <f t="shared" si="867"/>
        <v>3.0882008464216178E-5</v>
      </c>
      <c r="AO586" s="13">
        <f t="shared" si="868"/>
        <v>3.8736846239925122E-5</v>
      </c>
      <c r="AP586" s="13">
        <f t="shared" si="869"/>
        <v>3.2393041153272575E-5</v>
      </c>
      <c r="AQ586" s="13">
        <f t="shared" si="870"/>
        <v>2.0316105020369083E-5</v>
      </c>
      <c r="AR586" s="13">
        <f t="shared" si="871"/>
        <v>4.1065097758636392E-2</v>
      </c>
      <c r="AS586" s="13">
        <f t="shared" si="872"/>
        <v>2.0336601122197127E-2</v>
      </c>
      <c r="AT586" s="13">
        <f t="shared" si="873"/>
        <v>5.0356308370941372E-3</v>
      </c>
      <c r="AU586" s="13">
        <f t="shared" si="874"/>
        <v>8.3126240467049507E-4</v>
      </c>
      <c r="AV586" s="13">
        <f t="shared" si="875"/>
        <v>1.0291617988482062E-4</v>
      </c>
      <c r="AW586" s="13">
        <f t="shared" si="876"/>
        <v>3.5177979303422721E-7</v>
      </c>
      <c r="AX586" s="13">
        <f t="shared" si="877"/>
        <v>1.0160406392546903E-6</v>
      </c>
      <c r="AY586" s="13">
        <f t="shared" si="878"/>
        <v>2.5489410808192462E-6</v>
      </c>
      <c r="AZ586" s="13">
        <f t="shared" si="879"/>
        <v>3.1972641558185578E-6</v>
      </c>
      <c r="BA586" s="13">
        <f t="shared" si="880"/>
        <v>2.6736587882202886E-6</v>
      </c>
      <c r="BB586" s="13">
        <f t="shared" si="881"/>
        <v>1.6768519038734495E-6</v>
      </c>
      <c r="BC586" s="13">
        <f t="shared" si="882"/>
        <v>8.4134365085402737E-7</v>
      </c>
      <c r="BD586" s="13">
        <f t="shared" si="883"/>
        <v>1.7170001313731632E-2</v>
      </c>
      <c r="BE586" s="13">
        <f t="shared" si="884"/>
        <v>8.5030716360957638E-3</v>
      </c>
      <c r="BF586" s="13">
        <f t="shared" si="885"/>
        <v>2.1054811216220737E-3</v>
      </c>
      <c r="BG586" s="13">
        <f t="shared" si="886"/>
        <v>3.4756465610133393E-4</v>
      </c>
      <c r="BH586" s="13">
        <f t="shared" si="887"/>
        <v>4.3030968882936093E-5</v>
      </c>
      <c r="BI586" s="13">
        <f t="shared" si="888"/>
        <v>4.2620312520254757E-6</v>
      </c>
      <c r="BJ586" s="14">
        <f t="shared" si="889"/>
        <v>5.3878563623088335E-2</v>
      </c>
      <c r="BK586" s="14">
        <f t="shared" si="890"/>
        <v>0.13319962182084033</v>
      </c>
      <c r="BL586" s="14">
        <f t="shared" si="891"/>
        <v>0.6679936724993899</v>
      </c>
      <c r="BM586" s="14">
        <f t="shared" si="892"/>
        <v>0.56325757540576216</v>
      </c>
      <c r="BN586" s="14">
        <f t="shared" si="893"/>
        <v>0.4223105557694955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1.9388000000000001</v>
      </c>
      <c r="F587" s="10">
        <f>VLOOKUP(B587,home!$B$2:$E$405,3,FALSE)</f>
        <v>1.0316000000000001</v>
      </c>
      <c r="G587" s="10">
        <f>VLOOKUP(C587,away!$B$2:$E$405,4,FALSE)</f>
        <v>0.9284</v>
      </c>
      <c r="H587" s="10">
        <f>VLOOKUP(A587,away!$A$2:$E$405,3,FALSE)</f>
        <v>1.5306</v>
      </c>
      <c r="I587" s="10">
        <f>VLOOKUP(C587,away!$B$2:$E$405,3,FALSE)</f>
        <v>0.78400000000000003</v>
      </c>
      <c r="J587" s="10">
        <f>VLOOKUP(B587,home!$B$2:$E$405,4,FALSE)</f>
        <v>1.4373</v>
      </c>
      <c r="K587" s="12">
        <f t="shared" si="838"/>
        <v>1.8568613486720003</v>
      </c>
      <c r="L587" s="12">
        <f t="shared" si="839"/>
        <v>1.7247462019200002</v>
      </c>
      <c r="M587" s="13">
        <f t="shared" si="840"/>
        <v>2.7830922659174851E-2</v>
      </c>
      <c r="N587" s="13">
        <f t="shared" si="841"/>
        <v>5.1678164583701537E-2</v>
      </c>
      <c r="O587" s="13">
        <f t="shared" si="842"/>
        <v>4.8001278152341099E-2</v>
      </c>
      <c r="P587" s="13">
        <f t="shared" si="843"/>
        <v>8.9131718087935907E-2</v>
      </c>
      <c r="Q587" s="13">
        <f t="shared" si="844"/>
        <v>4.7979593192892835E-2</v>
      </c>
      <c r="R587" s="13">
        <f t="shared" si="845"/>
        <v>4.1395011090277899E-2</v>
      </c>
      <c r="S587" s="13">
        <f t="shared" si="846"/>
        <v>7.1363634495677425E-2</v>
      </c>
      <c r="T587" s="13">
        <f t="shared" si="847"/>
        <v>8.2752621129108611E-2</v>
      </c>
      <c r="U587" s="13">
        <f t="shared" si="848"/>
        <v>7.6864796121385817E-2</v>
      </c>
      <c r="V587" s="13">
        <f t="shared" si="849"/>
        <v>2.5394468310163409E-2</v>
      </c>
      <c r="W587" s="13">
        <f t="shared" si="850"/>
        <v>2.9697150708296306E-2</v>
      </c>
      <c r="X587" s="13">
        <f t="shared" si="851"/>
        <v>5.1220047891979897E-2</v>
      </c>
      <c r="Y587" s="13">
        <f t="shared" si="852"/>
        <v>4.4170791531926427E-2</v>
      </c>
      <c r="Z587" s="13">
        <f t="shared" si="853"/>
        <v>2.379862938546437E-2</v>
      </c>
      <c r="AA587" s="13">
        <f t="shared" si="854"/>
        <v>4.4190755057238462E-2</v>
      </c>
      <c r="AB587" s="13">
        <f t="shared" si="855"/>
        <v>4.1028052517208924E-2</v>
      </c>
      <c r="AC587" s="13">
        <f t="shared" si="856"/>
        <v>5.0830433698995795E-3</v>
      </c>
      <c r="AD587" s="13">
        <f t="shared" si="857"/>
        <v>1.3785872828980686E-2</v>
      </c>
      <c r="AE587" s="13">
        <f t="shared" si="858"/>
        <v>2.3777131801936566E-2</v>
      </c>
      <c r="AF587" s="13">
        <f t="shared" si="859"/>
        <v>2.0504758883970672E-2</v>
      </c>
      <c r="AG587" s="13">
        <f t="shared" si="860"/>
        <v>1.1788501668804604E-2</v>
      </c>
      <c r="AH587" s="13">
        <f t="shared" si="861"/>
        <v>1.0261648910870343E-2</v>
      </c>
      <c r="AI587" s="13">
        <f t="shared" si="862"/>
        <v>1.9054459236237265E-2</v>
      </c>
      <c r="AJ587" s="13">
        <f t="shared" si="863"/>
        <v>1.7690744437807597E-2</v>
      </c>
      <c r="AK587" s="13">
        <f t="shared" si="864"/>
        <v>1.0949753191933033E-2</v>
      </c>
      <c r="AL587" s="13">
        <f t="shared" si="865"/>
        <v>6.5116114794028755E-4</v>
      </c>
      <c r="AM587" s="13">
        <f t="shared" si="866"/>
        <v>5.1196908827683537E-3</v>
      </c>
      <c r="AN587" s="13">
        <f t="shared" si="867"/>
        <v>8.8301674050591718E-3</v>
      </c>
      <c r="AO587" s="13">
        <f t="shared" si="868"/>
        <v>7.6148988470967956E-3</v>
      </c>
      <c r="AP587" s="13">
        <f t="shared" si="869"/>
        <v>4.3779226215117295E-3</v>
      </c>
      <c r="AQ587" s="13">
        <f t="shared" si="870"/>
        <v>1.8877013534380012E-3</v>
      </c>
      <c r="AR587" s="13">
        <f t="shared" si="871"/>
        <v>3.5397479968920275E-3</v>
      </c>
      <c r="AS587" s="13">
        <f t="shared" si="872"/>
        <v>6.5728212394679415E-3</v>
      </c>
      <c r="AT587" s="13">
        <f t="shared" si="873"/>
        <v>6.102408855649207E-3</v>
      </c>
      <c r="AU587" s="13">
        <f t="shared" si="874"/>
        <v>3.7771090459495812E-3</v>
      </c>
      <c r="AV587" s="13">
        <f t="shared" si="875"/>
        <v>1.7533919492857884E-3</v>
      </c>
      <c r="AW587" s="13">
        <f t="shared" si="876"/>
        <v>5.7928282566594992E-5</v>
      </c>
      <c r="AX587" s="13">
        <f t="shared" si="877"/>
        <v>1.5844260195601639E-3</v>
      </c>
      <c r="AY587" s="13">
        <f t="shared" si="878"/>
        <v>2.7327327594596166E-3</v>
      </c>
      <c r="AZ587" s="13">
        <f t="shared" si="879"/>
        <v>2.3566352238701678E-3</v>
      </c>
      <c r="BA587" s="13">
        <f t="shared" si="880"/>
        <v>1.354865883893654E-3</v>
      </c>
      <c r="BB587" s="13">
        <f t="shared" si="881"/>
        <v>5.8419994683914082E-4</v>
      </c>
      <c r="BC587" s="13">
        <f t="shared" si="882"/>
        <v>2.0151932789453492E-4</v>
      </c>
      <c r="BD587" s="13">
        <f t="shared" si="883"/>
        <v>1.0175278188989079E-3</v>
      </c>
      <c r="BE587" s="13">
        <f t="shared" si="884"/>
        <v>1.8894080781119049E-3</v>
      </c>
      <c r="BF587" s="13">
        <f t="shared" si="885"/>
        <v>1.7541844160573225E-3</v>
      </c>
      <c r="BG587" s="13">
        <f t="shared" si="886"/>
        <v>1.0857590802065349E-3</v>
      </c>
      <c r="BH587" s="13">
        <f t="shared" si="887"/>
        <v>5.0402601750129444E-4</v>
      </c>
      <c r="BI587" s="13">
        <f t="shared" si="888"/>
        <v>1.8718128612464622E-4</v>
      </c>
      <c r="BJ587" s="14">
        <f t="shared" si="889"/>
        <v>0.41399939449298956</v>
      </c>
      <c r="BK587" s="14">
        <f t="shared" si="890"/>
        <v>0.22218768083025106</v>
      </c>
      <c r="BL587" s="14">
        <f t="shared" si="891"/>
        <v>0.33762006449944565</v>
      </c>
      <c r="BM587" s="14">
        <f t="shared" si="892"/>
        <v>0.68891427696493324</v>
      </c>
      <c r="BN587" s="14">
        <f t="shared" si="893"/>
        <v>0.30601668776632412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1.6234</v>
      </c>
      <c r="F588" s="10">
        <f>VLOOKUP(B588,home!$B$2:$E$405,3,FALSE)</f>
        <v>1.232</v>
      </c>
      <c r="G588" s="10">
        <f>VLOOKUP(C588,away!$B$2:$E$405,4,FALSE)</f>
        <v>0.90349999999999997</v>
      </c>
      <c r="H588" s="10">
        <f>VLOOKUP(A588,away!$A$2:$E$405,3,FALSE)</f>
        <v>1.1247</v>
      </c>
      <c r="I588" s="10">
        <f>VLOOKUP(C588,away!$B$2:$E$405,3,FALSE)</f>
        <v>1.0669999999999999</v>
      </c>
      <c r="J588" s="10">
        <f>VLOOKUP(B588,home!$B$2:$E$405,4,FALSE)</f>
        <v>0.6986</v>
      </c>
      <c r="K588" s="12">
        <f t="shared" si="838"/>
        <v>1.8070260208</v>
      </c>
      <c r="L588" s="12">
        <f t="shared" si="839"/>
        <v>0.83835835314000007</v>
      </c>
      <c r="M588" s="13">
        <f t="shared" si="840"/>
        <v>7.0978066376670534E-2</v>
      </c>
      <c r="N588" s="13">
        <f t="shared" si="841"/>
        <v>0.12825921284871322</v>
      </c>
      <c r="O588" s="13">
        <f t="shared" si="842"/>
        <v>5.9505054836607126E-2</v>
      </c>
      <c r="P588" s="13">
        <f t="shared" si="843"/>
        <v>0.10752718245887996</v>
      </c>
      <c r="Q588" s="13">
        <f t="shared" si="844"/>
        <v>0.11588386751247527</v>
      </c>
      <c r="R588" s="13">
        <f t="shared" si="845"/>
        <v>2.4943279888161671E-2</v>
      </c>
      <c r="S588" s="13">
        <f t="shared" si="846"/>
        <v>4.0724182686898182E-2</v>
      </c>
      <c r="T588" s="13">
        <f t="shared" si="847"/>
        <v>9.7152208323252734E-2</v>
      </c>
      <c r="U588" s="13">
        <f t="shared" si="848"/>
        <v>4.5073155802005452E-2</v>
      </c>
      <c r="V588" s="13">
        <f t="shared" si="849"/>
        <v>6.854944923758966E-3</v>
      </c>
      <c r="W588" s="13">
        <f t="shared" si="850"/>
        <v>6.980172132866086E-2</v>
      </c>
      <c r="X588" s="13">
        <f t="shared" si="851"/>
        <v>5.8518856139433341E-2</v>
      </c>
      <c r="Y588" s="13">
        <f t="shared" si="852"/>
        <v>2.4529885930345958E-2</v>
      </c>
      <c r="Z588" s="13">
        <f t="shared" si="853"/>
        <v>6.970469016316436E-3</v>
      </c>
      <c r="AA588" s="13">
        <f t="shared" si="854"/>
        <v>1.2595818889663978E-2</v>
      </c>
      <c r="AB588" s="13">
        <f t="shared" si="855"/>
        <v>1.1380486243453489E-2</v>
      </c>
      <c r="AC588" s="13">
        <f t="shared" si="856"/>
        <v>6.4904990301066696E-4</v>
      </c>
      <c r="AD588" s="13">
        <f t="shared" si="857"/>
        <v>3.1533381684380128E-2</v>
      </c>
      <c r="AE588" s="13">
        <f t="shared" si="858"/>
        <v>2.6436273937851962E-2</v>
      </c>
      <c r="AF588" s="13">
        <f t="shared" si="859"/>
        <v>1.1081535540847738E-2</v>
      </c>
      <c r="AG588" s="13">
        <f t="shared" si="860"/>
        <v>3.0967659620958301E-3</v>
      </c>
      <c r="AH588" s="13">
        <f t="shared" si="861"/>
        <v>1.4609377312831107E-3</v>
      </c>
      <c r="AI588" s="13">
        <f t="shared" si="862"/>
        <v>2.6399524951970987E-3</v>
      </c>
      <c r="AJ588" s="13">
        <f t="shared" si="863"/>
        <v>2.3852314262485228E-3</v>
      </c>
      <c r="AK588" s="13">
        <f t="shared" si="864"/>
        <v>1.4367250842869923E-3</v>
      </c>
      <c r="AL588" s="13">
        <f t="shared" si="865"/>
        <v>3.9330745909914209E-5</v>
      </c>
      <c r="AM588" s="13">
        <f t="shared" si="866"/>
        <v>1.1396328245498605E-2</v>
      </c>
      <c r="AN588" s="13">
        <f t="shared" si="867"/>
        <v>9.5542069797390772E-3</v>
      </c>
      <c r="AO588" s="13">
        <f t="shared" si="868"/>
        <v>4.004924614546373E-3</v>
      </c>
      <c r="AP588" s="13">
        <f t="shared" si="869"/>
        <v>1.1191873347669826E-3</v>
      </c>
      <c r="AQ588" s="13">
        <f t="shared" si="870"/>
        <v>2.3457001270759832E-4</v>
      </c>
      <c r="AR588" s="13">
        <f t="shared" si="871"/>
        <v>2.449578700877194E-4</v>
      </c>
      <c r="AS588" s="13">
        <f t="shared" si="872"/>
        <v>4.4264524524825484E-4</v>
      </c>
      <c r="AT588" s="13">
        <f t="shared" si="873"/>
        <v>3.9993573807349709E-4</v>
      </c>
      <c r="AU588" s="13">
        <f t="shared" si="874"/>
        <v>2.4089809511555418E-4</v>
      </c>
      <c r="AV588" s="13">
        <f t="shared" si="875"/>
        <v>1.0882728155873993E-4</v>
      </c>
      <c r="AW588" s="13">
        <f t="shared" si="876"/>
        <v>1.6550982686115338E-6</v>
      </c>
      <c r="AX588" s="13">
        <f t="shared" si="877"/>
        <v>3.432243613532331E-3</v>
      </c>
      <c r="AY588" s="13">
        <f t="shared" si="878"/>
        <v>2.8774501034162479E-3</v>
      </c>
      <c r="AZ588" s="13">
        <f t="shared" si="879"/>
        <v>1.2061671649712842E-3</v>
      </c>
      <c r="BA588" s="13">
        <f t="shared" si="880"/>
        <v>3.3706677267895621E-4</v>
      </c>
      <c r="BB588" s="13">
        <f t="shared" si="881"/>
        <v>7.064568611033612E-5</v>
      </c>
      <c r="BC588" s="13">
        <f t="shared" si="882"/>
        <v>1.1845280212781356E-5</v>
      </c>
      <c r="BD588" s="13">
        <f t="shared" si="883"/>
        <v>3.4227079425903737E-5</v>
      </c>
      <c r="BE588" s="13">
        <f t="shared" si="884"/>
        <v>6.1849223138596369E-5</v>
      </c>
      <c r="BF588" s="13">
        <f t="shared" si="885"/>
        <v>5.5881577788854551E-5</v>
      </c>
      <c r="BG588" s="13">
        <f t="shared" si="886"/>
        <v>3.3659821715939837E-5</v>
      </c>
      <c r="BH588" s="13">
        <f t="shared" si="887"/>
        <v>1.5206043424048043E-5</v>
      </c>
      <c r="BI588" s="13">
        <f t="shared" si="888"/>
        <v>5.4955432281339098E-6</v>
      </c>
      <c r="BJ588" s="14">
        <f t="shared" si="889"/>
        <v>0.60053834501623771</v>
      </c>
      <c r="BK588" s="14">
        <f t="shared" si="890"/>
        <v>0.22965020719854448</v>
      </c>
      <c r="BL588" s="14">
        <f t="shared" si="891"/>
        <v>0.16306422591571271</v>
      </c>
      <c r="BM588" s="14">
        <f t="shared" si="892"/>
        <v>0.49025078822015589</v>
      </c>
      <c r="BN588" s="14">
        <f t="shared" si="893"/>
        <v>0.50709666392150776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1.6234</v>
      </c>
      <c r="F589" s="10">
        <f>VLOOKUP(B589,home!$B$2:$E$405,3,FALSE)</f>
        <v>0.748</v>
      </c>
      <c r="G589" s="10">
        <f>VLOOKUP(C589,away!$B$2:$E$405,4,FALSE)</f>
        <v>1.4373</v>
      </c>
      <c r="H589" s="10">
        <f>VLOOKUP(A589,away!$A$2:$E$405,3,FALSE)</f>
        <v>1.1247</v>
      </c>
      <c r="I589" s="10">
        <f>VLOOKUP(C589,away!$B$2:$E$405,3,FALSE)</f>
        <v>0.82989999999999997</v>
      </c>
      <c r="J589" s="10">
        <f>VLOOKUP(B589,home!$B$2:$E$405,4,FALSE)</f>
        <v>1.9688000000000001</v>
      </c>
      <c r="K589" s="12">
        <f t="shared" si="838"/>
        <v>1.7453179893600002</v>
      </c>
      <c r="L589" s="12">
        <f t="shared" si="839"/>
        <v>1.8376553378640001</v>
      </c>
      <c r="M589" s="13">
        <f t="shared" si="840"/>
        <v>2.7792937780694232E-2</v>
      </c>
      <c r="N589" s="13">
        <f t="shared" si="841"/>
        <v>4.8507514285808837E-2</v>
      </c>
      <c r="O589" s="13">
        <f t="shared" si="842"/>
        <v>5.1073840467614789E-2</v>
      </c>
      <c r="P589" s="13">
        <f t="shared" si="843"/>
        <v>8.9140092553830846E-2</v>
      </c>
      <c r="Q589" s="13">
        <f t="shared" si="844"/>
        <v>4.2330518651079695E-2</v>
      </c>
      <c r="R589" s="13">
        <f t="shared" si="845"/>
        <v>4.6928057780263363E-2</v>
      </c>
      <c r="S589" s="13">
        <f t="shared" si="846"/>
        <v>7.1474596921029906E-2</v>
      </c>
      <c r="T589" s="13">
        <f t="shared" si="847"/>
        <v>7.7788903553708211E-2</v>
      </c>
      <c r="U589" s="13">
        <f t="shared" si="848"/>
        <v>8.1904383449619159E-2</v>
      </c>
      <c r="V589" s="13">
        <f t="shared" si="849"/>
        <v>2.5471107624781868E-2</v>
      </c>
      <c r="W589" s="13">
        <f t="shared" si="850"/>
        <v>2.4626738566889465E-2</v>
      </c>
      <c r="X589" s="13">
        <f t="shared" si="851"/>
        <v>4.5255457581625656E-2</v>
      </c>
      <c r="Y589" s="13">
        <f t="shared" si="852"/>
        <v>4.1581966596176127E-2</v>
      </c>
      <c r="Z589" s="13">
        <f t="shared" si="853"/>
        <v>2.8745865291830399E-2</v>
      </c>
      <c r="AA589" s="13">
        <f t="shared" si="854"/>
        <v>5.0170675813550843E-2</v>
      </c>
      <c r="AB589" s="13">
        <f t="shared" si="855"/>
        <v>4.3781891517869487E-2</v>
      </c>
      <c r="AC589" s="13">
        <f t="shared" si="856"/>
        <v>5.1058314459176959E-3</v>
      </c>
      <c r="AD589" s="13">
        <f t="shared" si="857"/>
        <v>1.0745372460014469E-2</v>
      </c>
      <c r="AE589" s="13">
        <f t="shared" si="858"/>
        <v>1.9746291058482413E-2</v>
      </c>
      <c r="AF589" s="13">
        <f t="shared" si="859"/>
        <v>1.8143438583318194E-2</v>
      </c>
      <c r="AG589" s="13">
        <f t="shared" si="860"/>
        <v>1.1113795586614112E-2</v>
      </c>
      <c r="AH589" s="13">
        <f t="shared" si="861"/>
        <v>1.3206248198762902E-2</v>
      </c>
      <c r="AI589" s="13">
        <f t="shared" si="862"/>
        <v>2.3049102553253993E-2</v>
      </c>
      <c r="AJ589" s="13">
        <f t="shared" si="863"/>
        <v>2.0114006662398858E-2</v>
      </c>
      <c r="AK589" s="13">
        <f t="shared" si="864"/>
        <v>1.1701779221997206E-2</v>
      </c>
      <c r="AL589" s="13">
        <f t="shared" si="865"/>
        <v>6.5503588176923596E-4</v>
      </c>
      <c r="AM589" s="13">
        <f t="shared" si="866"/>
        <v>3.7508183713673561E-3</v>
      </c>
      <c r="AN589" s="13">
        <f t="shared" si="867"/>
        <v>6.8927114015015769E-3</v>
      </c>
      <c r="AO589" s="13">
        <f t="shared" si="868"/>
        <v>6.3332139496627146E-3</v>
      </c>
      <c r="AP589" s="13">
        <f t="shared" si="869"/>
        <v>3.8794214734774787E-3</v>
      </c>
      <c r="AQ589" s="13">
        <f t="shared" si="870"/>
        <v>1.7822598946400279E-3</v>
      </c>
      <c r="AR589" s="13">
        <f t="shared" si="871"/>
        <v>4.8537064991227008E-3</v>
      </c>
      <c r="AS589" s="13">
        <f t="shared" si="872"/>
        <v>8.4712612679923964E-3</v>
      </c>
      <c r="AT589" s="13">
        <f t="shared" si="873"/>
        <v>7.3925223417978699E-3</v>
      </c>
      <c r="AU589" s="13">
        <f t="shared" si="874"/>
        <v>4.3007674099618453E-3</v>
      </c>
      <c r="AV589" s="13">
        <f t="shared" si="875"/>
        <v>1.8765516821649055E-3</v>
      </c>
      <c r="AW589" s="13">
        <f t="shared" si="876"/>
        <v>5.8358109598967982E-5</v>
      </c>
      <c r="AX589" s="13">
        <f t="shared" si="877"/>
        <v>1.0910617963949044E-3</v>
      </c>
      <c r="AY589" s="13">
        <f t="shared" si="878"/>
        <v>2.0049955340845807E-3</v>
      </c>
      <c r="AZ589" s="13">
        <f t="shared" si="879"/>
        <v>1.8422453728020064E-3</v>
      </c>
      <c r="BA589" s="13">
        <f t="shared" si="880"/>
        <v>1.1284706809949541E-3</v>
      </c>
      <c r="BB589" s="13">
        <f t="shared" si="881"/>
        <v>5.1843504263835002E-4</v>
      </c>
      <c r="BC589" s="13">
        <f t="shared" si="882"/>
        <v>1.9054098468802302E-4</v>
      </c>
      <c r="BD589" s="13">
        <f t="shared" si="883"/>
        <v>1.4865732760896684E-3</v>
      </c>
      <c r="BE589" s="13">
        <f t="shared" si="884"/>
        <v>2.5945430812611284E-3</v>
      </c>
      <c r="BF589" s="13">
        <f t="shared" si="885"/>
        <v>2.2641513569472867E-3</v>
      </c>
      <c r="BG589" s="13">
        <f t="shared" si="886"/>
        <v>1.3172213646379847E-3</v>
      </c>
      <c r="BH589" s="13">
        <f t="shared" si="887"/>
        <v>5.7474253591800056E-4</v>
      </c>
      <c r="BI589" s="13">
        <f t="shared" si="888"/>
        <v>2.0062169743761458E-4</v>
      </c>
      <c r="BJ589" s="14">
        <f t="shared" si="889"/>
        <v>0.36925417142596917</v>
      </c>
      <c r="BK589" s="14">
        <f t="shared" si="890"/>
        <v>0.22164459774210837</v>
      </c>
      <c r="BL589" s="14">
        <f t="shared" si="891"/>
        <v>0.37726264817866201</v>
      </c>
      <c r="BM589" s="14">
        <f t="shared" si="892"/>
        <v>0.68918768369479266</v>
      </c>
      <c r="BN589" s="14">
        <f t="shared" si="893"/>
        <v>0.30577296151929179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1.6234</v>
      </c>
      <c r="F590" s="10">
        <f>VLOOKUP(B590,home!$B$2:$E$405,3,FALSE)</f>
        <v>1.232</v>
      </c>
      <c r="G590" s="10">
        <f>VLOOKUP(C590,away!$B$2:$E$405,4,FALSE)</f>
        <v>1.5605</v>
      </c>
      <c r="H590" s="10">
        <f>VLOOKUP(A590,away!$A$2:$E$405,3,FALSE)</f>
        <v>1.1247</v>
      </c>
      <c r="I590" s="10">
        <f>VLOOKUP(C590,away!$B$2:$E$405,3,FALSE)</f>
        <v>1.1262000000000001</v>
      </c>
      <c r="J590" s="10">
        <f>VLOOKUP(B590,home!$B$2:$E$405,4,FALSE)</f>
        <v>1.0077</v>
      </c>
      <c r="K590" s="12">
        <f t="shared" si="838"/>
        <v>3.1210449423999997</v>
      </c>
      <c r="L590" s="12">
        <f t="shared" si="839"/>
        <v>1.2763902459780001</v>
      </c>
      <c r="M590" s="13">
        <f t="shared" si="840"/>
        <v>1.2308869383443841E-2</v>
      </c>
      <c r="N590" s="13">
        <f t="shared" si="841"/>
        <v>3.8416534535859595E-2</v>
      </c>
      <c r="O590" s="13">
        <f t="shared" si="842"/>
        <v>1.5710920820044959E-2</v>
      </c>
      <c r="P590" s="13">
        <f t="shared" si="843"/>
        <v>4.9034489965848166E-2</v>
      </c>
      <c r="Q590" s="13">
        <f t="shared" si="844"/>
        <v>5.9949865408839779E-2</v>
      </c>
      <c r="R590" s="13">
        <f t="shared" si="845"/>
        <v>1.0026633045019035E-2</v>
      </c>
      <c r="S590" s="13">
        <f t="shared" si="846"/>
        <v>4.8834322863253822E-2</v>
      </c>
      <c r="T590" s="13">
        <f t="shared" si="847"/>
        <v>7.6519423455537E-2</v>
      </c>
      <c r="U590" s="13">
        <f t="shared" si="848"/>
        <v>3.1293572354457365E-2</v>
      </c>
      <c r="V590" s="13">
        <f t="shared" si="849"/>
        <v>2.1615543500761628E-2</v>
      </c>
      <c r="W590" s="13">
        <f t="shared" si="850"/>
        <v>6.2368741410606686E-2</v>
      </c>
      <c r="X590" s="13">
        <f t="shared" si="851"/>
        <v>7.9606853190422558E-2</v>
      </c>
      <c r="Y590" s="13">
        <f t="shared" si="852"/>
        <v>5.0804705462628996E-2</v>
      </c>
      <c r="Z590" s="13">
        <f t="shared" si="853"/>
        <v>4.2659655395543309E-3</v>
      </c>
      <c r="AA590" s="13">
        <f t="shared" si="854"/>
        <v>1.3314270171678728E-2</v>
      </c>
      <c r="AB590" s="13">
        <f t="shared" si="855"/>
        <v>2.0777217790532543E-2</v>
      </c>
      <c r="AC590" s="13">
        <f t="shared" si="856"/>
        <v>5.3818262967357151E-3</v>
      </c>
      <c r="AD590" s="13">
        <f t="shared" si="857"/>
        <v>4.8663911235856852E-2</v>
      </c>
      <c r="AE590" s="13">
        <f t="shared" si="858"/>
        <v>6.2114141632586897E-2</v>
      </c>
      <c r="AF590" s="13">
        <f t="shared" si="859"/>
        <v>3.9640942258564967E-2</v>
      </c>
      <c r="AG590" s="13">
        <f t="shared" si="860"/>
        <v>1.6865770680069815E-2</v>
      </c>
      <c r="AH590" s="13">
        <f t="shared" si="861"/>
        <v>1.3612592010913565E-3</v>
      </c>
      <c r="AI590" s="13">
        <f t="shared" si="862"/>
        <v>4.2485511448616424E-3</v>
      </c>
      <c r="AJ590" s="13">
        <f t="shared" si="863"/>
        <v>6.6299595315990802E-3</v>
      </c>
      <c r="AK590" s="13">
        <f t="shared" si="864"/>
        <v>6.8974672214713265E-3</v>
      </c>
      <c r="AL590" s="13">
        <f t="shared" si="865"/>
        <v>8.5757708307533014E-4</v>
      </c>
      <c r="AM590" s="13">
        <f t="shared" si="866"/>
        <v>3.037645080801472E-2</v>
      </c>
      <c r="AN590" s="13">
        <f t="shared" si="867"/>
        <v>3.877220551878053E-2</v>
      </c>
      <c r="AO590" s="13">
        <f t="shared" si="868"/>
        <v>2.474423246961293E-2</v>
      </c>
      <c r="AP590" s="13">
        <f t="shared" si="869"/>
        <v>1.0527765656142024E-2</v>
      </c>
      <c r="AQ590" s="13">
        <f t="shared" si="870"/>
        <v>3.3593843488604661E-3</v>
      </c>
      <c r="AR590" s="13">
        <f t="shared" si="871"/>
        <v>3.4749959330416223E-4</v>
      </c>
      <c r="AS590" s="13">
        <f t="shared" si="872"/>
        <v>1.0845618481680121E-3</v>
      </c>
      <c r="AT590" s="13">
        <f t="shared" si="873"/>
        <v>1.692483135472386E-3</v>
      </c>
      <c r="AU590" s="13">
        <f t="shared" si="874"/>
        <v>1.7607719766877944E-3</v>
      </c>
      <c r="AV590" s="13">
        <f t="shared" si="875"/>
        <v>1.3738621181402727E-3</v>
      </c>
      <c r="AW590" s="13">
        <f t="shared" si="876"/>
        <v>9.4897367556311162E-5</v>
      </c>
      <c r="AX590" s="13">
        <f t="shared" si="877"/>
        <v>1.5801044693736128E-2</v>
      </c>
      <c r="AY590" s="13">
        <f t="shared" si="878"/>
        <v>2.0168299323347232E-2</v>
      </c>
      <c r="AZ590" s="13">
        <f t="shared" si="879"/>
        <v>1.2871310267142553E-2</v>
      </c>
      <c r="BA590" s="13">
        <f t="shared" si="880"/>
        <v>5.4762716259790824E-3</v>
      </c>
      <c r="BB590" s="13">
        <f t="shared" si="881"/>
        <v>1.7474649219314463E-3</v>
      </c>
      <c r="BC590" s="13">
        <f t="shared" si="882"/>
        <v>4.460894363084008E-4</v>
      </c>
      <c r="BD590" s="13">
        <f t="shared" si="883"/>
        <v>7.392418189579242E-5</v>
      </c>
      <c r="BE590" s="13">
        <f t="shared" si="884"/>
        <v>2.3072069402692053E-4</v>
      </c>
      <c r="BF590" s="13">
        <f t="shared" si="885"/>
        <v>3.6004482759986918E-4</v>
      </c>
      <c r="BG590" s="13">
        <f t="shared" si="886"/>
        <v>3.7457202940595048E-4</v>
      </c>
      <c r="BH590" s="13">
        <f t="shared" si="887"/>
        <v>2.9226403448548644E-4</v>
      </c>
      <c r="BI590" s="13">
        <f t="shared" si="888"/>
        <v>1.8243383733526937E-4</v>
      </c>
      <c r="BJ590" s="14">
        <f t="shared" si="889"/>
        <v>0.6992414083408286</v>
      </c>
      <c r="BK590" s="14">
        <f t="shared" si="890"/>
        <v>0.15820092841646574</v>
      </c>
      <c r="BL590" s="14">
        <f t="shared" si="891"/>
        <v>0.11803298955727795</v>
      </c>
      <c r="BM590" s="14">
        <f t="shared" si="892"/>
        <v>0.77422057673928035</v>
      </c>
      <c r="BN590" s="14">
        <f t="shared" si="893"/>
        <v>0.18544731315905535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1.6234</v>
      </c>
      <c r="F591" s="10">
        <f>VLOOKUP(B591,home!$B$2:$E$405,3,FALSE)</f>
        <v>0.73919999999999997</v>
      </c>
      <c r="G591" s="10">
        <f>VLOOKUP(C591,away!$B$2:$E$405,4,FALSE)</f>
        <v>0.86240000000000006</v>
      </c>
      <c r="H591" s="10">
        <f>VLOOKUP(A591,away!$A$2:$E$405,3,FALSE)</f>
        <v>1.1247</v>
      </c>
      <c r="I591" s="10">
        <f>VLOOKUP(C591,away!$B$2:$E$405,3,FALSE)</f>
        <v>0.8891</v>
      </c>
      <c r="J591" s="10">
        <f>VLOOKUP(B591,home!$B$2:$E$405,4,FALSE)</f>
        <v>0.65200000000000002</v>
      </c>
      <c r="K591" s="12">
        <f t="shared" si="838"/>
        <v>1.034894902272</v>
      </c>
      <c r="L591" s="12">
        <f t="shared" si="839"/>
        <v>0.65198094204000001</v>
      </c>
      <c r="M591" s="13">
        <f t="shared" si="840"/>
        <v>0.18509689313936012</v>
      </c>
      <c r="N591" s="13">
        <f t="shared" si="841"/>
        <v>0.19155583113630889</v>
      </c>
      <c r="O591" s="13">
        <f t="shared" si="842"/>
        <v>0.12067964675767721</v>
      </c>
      <c r="P591" s="13">
        <f t="shared" si="843"/>
        <v>0.12489075123750581</v>
      </c>
      <c r="Q591" s="13">
        <f t="shared" si="844"/>
        <v>9.9120076571721061E-2</v>
      </c>
      <c r="R591" s="13">
        <f t="shared" si="845"/>
        <v>3.9340414889062411E-2</v>
      </c>
      <c r="S591" s="13">
        <f t="shared" si="846"/>
        <v>2.1066938888224612E-2</v>
      </c>
      <c r="T591" s="13">
        <f t="shared" si="847"/>
        <v>6.4624400898307621E-2</v>
      </c>
      <c r="U591" s="13">
        <f t="shared" si="848"/>
        <v>4.0713194821956171E-2</v>
      </c>
      <c r="V591" s="13">
        <f t="shared" si="849"/>
        <v>1.5793925125138887E-3</v>
      </c>
      <c r="W591" s="13">
        <f t="shared" si="850"/>
        <v>3.419295398562814E-2</v>
      </c>
      <c r="X591" s="13">
        <f t="shared" si="851"/>
        <v>2.2293154350680206E-2</v>
      </c>
      <c r="Y591" s="13">
        <f t="shared" si="852"/>
        <v>7.2673558872998027E-3</v>
      </c>
      <c r="Z591" s="13">
        <f t="shared" si="853"/>
        <v>8.5497335865384518E-3</v>
      </c>
      <c r="AA591" s="13">
        <f t="shared" si="854"/>
        <v>8.8480757044923451E-3</v>
      </c>
      <c r="AB591" s="13">
        <f t="shared" si="855"/>
        <v>4.5784142207479315E-3</v>
      </c>
      <c r="AC591" s="13">
        <f t="shared" si="856"/>
        <v>6.6604142444411533E-5</v>
      </c>
      <c r="AD591" s="13">
        <f t="shared" si="857"/>
        <v>8.8465284433369065E-3</v>
      </c>
      <c r="AE591" s="13">
        <f t="shared" si="858"/>
        <v>5.76776794827045E-3</v>
      </c>
      <c r="AF591" s="13">
        <f t="shared" si="859"/>
        <v>1.8802373901907431E-3</v>
      </c>
      <c r="AG591" s="13">
        <f t="shared" si="860"/>
        <v>4.0862631497179727E-4</v>
      </c>
      <c r="AH591" s="13">
        <f t="shared" si="861"/>
        <v>1.3935658394855918E-3</v>
      </c>
      <c r="AI591" s="13">
        <f t="shared" si="862"/>
        <v>1.4421941832640389E-3</v>
      </c>
      <c r="AJ591" s="13">
        <f t="shared" si="863"/>
        <v>7.462597041731422E-4</v>
      </c>
      <c r="AK591" s="13">
        <f t="shared" si="864"/>
        <v>2.5743345453993184E-4</v>
      </c>
      <c r="AL591" s="13">
        <f t="shared" si="865"/>
        <v>1.7975971923309548E-6</v>
      </c>
      <c r="AM591" s="13">
        <f t="shared" si="866"/>
        <v>1.831045437762724E-3</v>
      </c>
      <c r="AN591" s="13">
        <f t="shared" si="867"/>
        <v>1.1938067294305849E-3</v>
      </c>
      <c r="AO591" s="13">
        <f t="shared" si="868"/>
        <v>3.8916961803392208E-4</v>
      </c>
      <c r="AP591" s="13">
        <f t="shared" si="869"/>
        <v>8.4577058059701171E-5</v>
      </c>
      <c r="AQ591" s="13">
        <f t="shared" si="870"/>
        <v>1.3785657497183933E-5</v>
      </c>
      <c r="AR591" s="13">
        <f t="shared" si="871"/>
        <v>1.8171567376451599E-4</v>
      </c>
      <c r="AS591" s="13">
        <f t="shared" si="872"/>
        <v>1.8805662444181938E-4</v>
      </c>
      <c r="AT591" s="13">
        <f t="shared" si="873"/>
        <v>9.7309420986659432E-5</v>
      </c>
      <c r="AU591" s="13">
        <f t="shared" si="874"/>
        <v>3.3568341240711274E-5</v>
      </c>
      <c r="AV591" s="13">
        <f t="shared" si="875"/>
        <v>8.6849263069347601E-6</v>
      </c>
      <c r="AW591" s="13">
        <f t="shared" si="876"/>
        <v>3.3691552925024377E-8</v>
      </c>
      <c r="AX591" s="13">
        <f t="shared" si="877"/>
        <v>3.1582326489484078E-4</v>
      </c>
      <c r="AY591" s="13">
        <f t="shared" si="878"/>
        <v>2.0591074976428672E-4</v>
      </c>
      <c r="AZ591" s="13">
        <f t="shared" si="879"/>
        <v>6.7124942303741183E-5</v>
      </c>
      <c r="BA591" s="13">
        <f t="shared" si="880"/>
        <v>1.4588061039191276E-5</v>
      </c>
      <c r="BB591" s="13">
        <f t="shared" si="881"/>
        <v>2.3777844447172372E-6</v>
      </c>
      <c r="BC591" s="13">
        <f t="shared" si="882"/>
        <v>3.1005402844696065E-7</v>
      </c>
      <c r="BD591" s="13">
        <f t="shared" si="883"/>
        <v>1.9745859360737066E-5</v>
      </c>
      <c r="BE591" s="13">
        <f t="shared" si="884"/>
        <v>2.0434889193406638E-5</v>
      </c>
      <c r="BF591" s="13">
        <f t="shared" si="885"/>
        <v>1.0573981327374857E-5</v>
      </c>
      <c r="BG591" s="13">
        <f t="shared" si="886"/>
        <v>3.6476531241398515E-6</v>
      </c>
      <c r="BH591" s="13">
        <f t="shared" si="887"/>
        <v>9.4373440585721665E-7</v>
      </c>
      <c r="BI591" s="13">
        <f t="shared" si="888"/>
        <v>1.9533318514406575E-7</v>
      </c>
      <c r="BJ591" s="14">
        <f t="shared" si="889"/>
        <v>0.44007545228397499</v>
      </c>
      <c r="BK591" s="14">
        <f t="shared" si="890"/>
        <v>0.33290828826700541</v>
      </c>
      <c r="BL591" s="14">
        <f t="shared" si="891"/>
        <v>0.21856407601273606</v>
      </c>
      <c r="BM591" s="14">
        <f t="shared" si="892"/>
        <v>0.23920805936040807</v>
      </c>
      <c r="BN591" s="14">
        <f t="shared" si="893"/>
        <v>0.76068361373163551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1.6234</v>
      </c>
      <c r="F592" s="10">
        <f>VLOOKUP(B592,home!$B$2:$E$405,3,FALSE)</f>
        <v>1.1000000000000001</v>
      </c>
      <c r="G592" s="10">
        <f>VLOOKUP(C592,away!$B$2:$E$405,4,FALSE)</f>
        <v>1.32</v>
      </c>
      <c r="H592" s="10">
        <f>VLOOKUP(A592,away!$A$2:$E$405,3,FALSE)</f>
        <v>1.1247</v>
      </c>
      <c r="I592" s="10">
        <f>VLOOKUP(C592,away!$B$2:$E$405,3,FALSE)</f>
        <v>0.5716</v>
      </c>
      <c r="J592" s="10">
        <f>VLOOKUP(B592,home!$B$2:$E$405,4,FALSE)</f>
        <v>0.8891</v>
      </c>
      <c r="K592" s="12">
        <f t="shared" si="838"/>
        <v>2.3571768000000004</v>
      </c>
      <c r="L592" s="12">
        <f t="shared" si="839"/>
        <v>0.57158329213199999</v>
      </c>
      <c r="M592" s="13">
        <f t="shared" si="840"/>
        <v>5.3463286615433564E-2</v>
      </c>
      <c r="N592" s="13">
        <f t="shared" si="841"/>
        <v>0.12602241886165055</v>
      </c>
      <c r="O592" s="13">
        <f t="shared" si="842"/>
        <v>3.0558721371846207E-2</v>
      </c>
      <c r="P592" s="13">
        <f t="shared" si="843"/>
        <v>7.2032309055380078E-2</v>
      </c>
      <c r="Q592" s="13">
        <f t="shared" si="844"/>
        <v>0.14852856101028258</v>
      </c>
      <c r="R592" s="13">
        <f t="shared" si="845"/>
        <v>8.7334272825321784E-3</v>
      </c>
      <c r="S592" s="13">
        <f t="shared" si="846"/>
        <v>2.4262694441010802E-2</v>
      </c>
      <c r="T592" s="13">
        <f t="shared" si="847"/>
        <v>8.4896443877885933E-2</v>
      </c>
      <c r="U592" s="13">
        <f t="shared" si="848"/>
        <v>2.0586232174871901E-2</v>
      </c>
      <c r="V592" s="13">
        <f t="shared" si="849"/>
        <v>3.6321870267981941E-3</v>
      </c>
      <c r="W592" s="13">
        <f t="shared" si="850"/>
        <v>0.11670269271694091</v>
      </c>
      <c r="X592" s="13">
        <f t="shared" si="851"/>
        <v>6.6705309303818253E-2</v>
      </c>
      <c r="Y592" s="13">
        <f t="shared" si="852"/>
        <v>1.9063820147279878E-2</v>
      </c>
      <c r="Z592" s="13">
        <f t="shared" si="853"/>
        <v>1.663960372581723E-3</v>
      </c>
      <c r="AA592" s="13">
        <f t="shared" si="854"/>
        <v>3.9222487863689948E-3</v>
      </c>
      <c r="AB592" s="13">
        <f t="shared" si="855"/>
        <v>4.6227169215285763E-3</v>
      </c>
      <c r="AC592" s="13">
        <f t="shared" si="856"/>
        <v>3.0585804182694718E-4</v>
      </c>
      <c r="AD592" s="13">
        <f t="shared" si="857"/>
        <v>6.8772219942475524E-2</v>
      </c>
      <c r="AE592" s="13">
        <f t="shared" si="858"/>
        <v>3.9309051881946139E-2</v>
      </c>
      <c r="AF592" s="13">
        <f t="shared" si="859"/>
        <v>1.1234198642635179E-2</v>
      </c>
      <c r="AG592" s="13">
        <f t="shared" si="860"/>
        <v>2.1404267482074205E-3</v>
      </c>
      <c r="AH592" s="13">
        <f t="shared" si="861"/>
        <v>2.377729869343626E-4</v>
      </c>
      <c r="AI592" s="13">
        <f t="shared" si="862"/>
        <v>5.6047296846838276E-4</v>
      </c>
      <c r="AJ592" s="13">
        <f t="shared" si="863"/>
        <v>6.6056693915040189E-4</v>
      </c>
      <c r="AK592" s="13">
        <f t="shared" si="864"/>
        <v>5.1902435460411309E-4</v>
      </c>
      <c r="AL592" s="13">
        <f t="shared" si="865"/>
        <v>1.6483581456132945E-5</v>
      </c>
      <c r="AM592" s="13">
        <f t="shared" si="866"/>
        <v>3.242165626658014E-2</v>
      </c>
      <c r="AN592" s="13">
        <f t="shared" si="867"/>
        <v>1.8531677025223965E-2</v>
      </c>
      <c r="AO592" s="13">
        <f t="shared" si="868"/>
        <v>5.2961984814022291E-3</v>
      </c>
      <c r="AP592" s="13">
        <f t="shared" si="869"/>
        <v>1.0090728545947951E-3</v>
      </c>
      <c r="AQ592" s="13">
        <f t="shared" si="870"/>
        <v>1.4419229605758195E-4</v>
      </c>
      <c r="AR592" s="13">
        <f t="shared" si="871"/>
        <v>2.718141333040041E-5</v>
      </c>
      <c r="AS592" s="13">
        <f t="shared" si="872"/>
        <v>6.4071396893630595E-5</v>
      </c>
      <c r="AT592" s="13">
        <f t="shared" si="873"/>
        <v>7.5513805150629077E-5</v>
      </c>
      <c r="AU592" s="13">
        <f t="shared" si="874"/>
        <v>5.9333129860261124E-5</v>
      </c>
      <c r="AV592" s="13">
        <f t="shared" si="875"/>
        <v>3.4964669294498695E-5</v>
      </c>
      <c r="AW592" s="13">
        <f t="shared" si="876"/>
        <v>6.169085101584764E-7</v>
      </c>
      <c r="AX592" s="13">
        <f t="shared" si="877"/>
        <v>1.2737262661526213E-2</v>
      </c>
      <c r="AY592" s="13">
        <f t="shared" si="878"/>
        <v>7.2804065248251535E-3</v>
      </c>
      <c r="AZ592" s="13">
        <f t="shared" si="879"/>
        <v>2.0806793647594264E-3</v>
      </c>
      <c r="BA592" s="13">
        <f t="shared" si="880"/>
        <v>3.9642718706010382E-4</v>
      </c>
      <c r="BB592" s="13">
        <f t="shared" si="881"/>
        <v>5.6647789167610581E-5</v>
      </c>
      <c r="BC592" s="13">
        <f t="shared" si="882"/>
        <v>6.4757859648844627E-6</v>
      </c>
      <c r="BD592" s="13">
        <f t="shared" si="883"/>
        <v>2.5894069526984807E-6</v>
      </c>
      <c r="BE592" s="13">
        <f t="shared" si="884"/>
        <v>6.1036899946595579E-6</v>
      </c>
      <c r="BF592" s="13">
        <f t="shared" si="885"/>
        <v>7.193738224901819E-6</v>
      </c>
      <c r="BG592" s="13">
        <f t="shared" si="886"/>
        <v>5.6523042830039172E-6</v>
      </c>
      <c r="BH592" s="13">
        <f t="shared" si="887"/>
        <v>3.3308701306093674E-6</v>
      </c>
      <c r="BI592" s="13">
        <f t="shared" si="888"/>
        <v>1.5702899591370746E-6</v>
      </c>
      <c r="BJ592" s="14">
        <f t="shared" si="889"/>
        <v>0.7633358393702846</v>
      </c>
      <c r="BK592" s="14">
        <f t="shared" si="890"/>
        <v>0.16099322528673088</v>
      </c>
      <c r="BL592" s="14">
        <f t="shared" si="891"/>
        <v>7.0688688500379557E-2</v>
      </c>
      <c r="BM592" s="14">
        <f t="shared" si="892"/>
        <v>0.5500631997165365</v>
      </c>
      <c r="BN592" s="14">
        <f t="shared" si="893"/>
        <v>0.43933872419712511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1.6234</v>
      </c>
      <c r="F593" s="10">
        <f>VLOOKUP(B593,home!$B$2:$E$405,3,FALSE)</f>
        <v>0.90349999999999997</v>
      </c>
      <c r="G593" s="10">
        <f>VLOOKUP(C593,away!$B$2:$E$405,4,FALSE)</f>
        <v>0.79200000000000004</v>
      </c>
      <c r="H593" s="10">
        <f>VLOOKUP(A593,away!$A$2:$E$405,3,FALSE)</f>
        <v>1.1247</v>
      </c>
      <c r="I593" s="10">
        <f>VLOOKUP(C593,away!$B$2:$E$405,3,FALSE)</f>
        <v>0.9526</v>
      </c>
      <c r="J593" s="10">
        <f>VLOOKUP(B593,home!$B$2:$E$405,4,FALSE)</f>
        <v>0.59279999999999999</v>
      </c>
      <c r="K593" s="12">
        <f t="shared" si="838"/>
        <v>1.1616595848</v>
      </c>
      <c r="L593" s="12">
        <f t="shared" si="839"/>
        <v>0.63511952961600004</v>
      </c>
      <c r="M593" s="13">
        <f t="shared" si="840"/>
        <v>0.16583215536292067</v>
      </c>
      <c r="N593" s="13">
        <f t="shared" si="841"/>
        <v>0.19264051274537949</v>
      </c>
      <c r="O593" s="13">
        <f t="shared" si="842"/>
        <v>0.10532324050930561</v>
      </c>
      <c r="P593" s="13">
        <f t="shared" si="843"/>
        <v>0.12234975183983048</v>
      </c>
      <c r="Q593" s="13">
        <f t="shared" si="844"/>
        <v>0.11189134902572835</v>
      </c>
      <c r="R593" s="13">
        <f t="shared" si="845"/>
        <v>3.3446423484951505E-2</v>
      </c>
      <c r="S593" s="13">
        <f t="shared" si="846"/>
        <v>2.2567188104302978E-2</v>
      </c>
      <c r="T593" s="13">
        <f t="shared" si="847"/>
        <v>7.106438096132027E-2</v>
      </c>
      <c r="U593" s="13">
        <f t="shared" si="848"/>
        <v>3.8853358418573729E-2</v>
      </c>
      <c r="V593" s="13">
        <f t="shared" si="849"/>
        <v>1.8499895995854952E-3</v>
      </c>
      <c r="W593" s="13">
        <f t="shared" si="850"/>
        <v>4.3326552683979815E-2</v>
      </c>
      <c r="X593" s="13">
        <f t="shared" si="851"/>
        <v>2.75175397605321E-2</v>
      </c>
      <c r="Y593" s="13">
        <f t="shared" si="852"/>
        <v>8.738463454449362E-3</v>
      </c>
      <c r="Z593" s="13">
        <f t="shared" si="853"/>
        <v>7.0808255836999796E-3</v>
      </c>
      <c r="AA593" s="13">
        <f t="shared" si="854"/>
        <v>8.2255089076021335E-3</v>
      </c>
      <c r="AB593" s="13">
        <f t="shared" si="855"/>
        <v>4.7776206311868994E-3</v>
      </c>
      <c r="AC593" s="13">
        <f t="shared" si="856"/>
        <v>8.5306800089599295E-5</v>
      </c>
      <c r="AD593" s="13">
        <f t="shared" si="857"/>
        <v>1.2582676300421831E-2</v>
      </c>
      <c r="AE593" s="13">
        <f t="shared" si="858"/>
        <v>7.991503453234303E-3</v>
      </c>
      <c r="AF593" s="13">
        <f t="shared" si="859"/>
        <v>2.5377799570714052E-3</v>
      </c>
      <c r="AG593" s="13">
        <f t="shared" si="860"/>
        <v>5.3726453753470118E-4</v>
      </c>
      <c r="AH593" s="13">
        <f t="shared" si="861"/>
        <v>1.1242926535031173E-3</v>
      </c>
      <c r="AI593" s="13">
        <f t="shared" si="862"/>
        <v>1.3060453370621213E-3</v>
      </c>
      <c r="AJ593" s="13">
        <f t="shared" si="863"/>
        <v>7.5859004199078017E-4</v>
      </c>
      <c r="AK593" s="13">
        <f t="shared" si="864"/>
        <v>2.9374113107080794E-4</v>
      </c>
      <c r="AL593" s="13">
        <f t="shared" si="865"/>
        <v>2.517549337369642E-6</v>
      </c>
      <c r="AM593" s="13">
        <f t="shared" si="866"/>
        <v>2.9233573053641655E-3</v>
      </c>
      <c r="AN593" s="13">
        <f t="shared" si="867"/>
        <v>1.8566813166823858E-3</v>
      </c>
      <c r="AO593" s="13">
        <f t="shared" si="868"/>
        <v>5.8960728224906626E-4</v>
      </c>
      <c r="AP593" s="13">
        <f t="shared" si="869"/>
        <v>1.2482369992006503E-4</v>
      </c>
      <c r="AQ593" s="13">
        <f t="shared" si="870"/>
        <v>1.981949239454011E-5</v>
      </c>
      <c r="AR593" s="13">
        <f t="shared" si="871"/>
        <v>1.4281204424872494E-4</v>
      </c>
      <c r="AS593" s="13">
        <f t="shared" si="872"/>
        <v>1.6589898002641301E-4</v>
      </c>
      <c r="AT593" s="13">
        <f t="shared" si="873"/>
        <v>9.635907012811324E-5</v>
      </c>
      <c r="AU593" s="13">
        <f t="shared" si="874"/>
        <v>3.7312145798912688E-5</v>
      </c>
      <c r="AV593" s="13">
        <f t="shared" si="875"/>
        <v>1.0836002949190496E-5</v>
      </c>
      <c r="AW593" s="13">
        <f t="shared" si="876"/>
        <v>5.1595263763600348E-8</v>
      </c>
      <c r="AX593" s="13">
        <f t="shared" si="877"/>
        <v>5.6599100559522964E-4</v>
      </c>
      <c r="AY593" s="13">
        <f t="shared" si="878"/>
        <v>3.5947194124052908E-4</v>
      </c>
      <c r="AZ593" s="13">
        <f t="shared" si="879"/>
        <v>1.141538251154176E-4</v>
      </c>
      <c r="BA593" s="13">
        <f t="shared" si="880"/>
        <v>2.4167107903723721E-5</v>
      </c>
      <c r="BB593" s="13">
        <f t="shared" si="881"/>
        <v>3.837250550998031E-6</v>
      </c>
      <c r="BC593" s="13">
        <f t="shared" si="882"/>
        <v>4.8742255299372153E-7</v>
      </c>
      <c r="BD593" s="13">
        <f t="shared" si="883"/>
        <v>1.5117119727791586E-5</v>
      </c>
      <c r="BE593" s="13">
        <f t="shared" si="884"/>
        <v>1.7560947026358261E-5</v>
      </c>
      <c r="BF593" s="13">
        <f t="shared" si="885"/>
        <v>1.0199921215667068E-5</v>
      </c>
      <c r="BG593" s="13">
        <f t="shared" si="886"/>
        <v>3.9496120814615046E-6</v>
      </c>
      <c r="BH593" s="13">
        <f t="shared" si="887"/>
        <v>1.1470261826679089E-6</v>
      </c>
      <c r="BI593" s="13">
        <f t="shared" si="888"/>
        <v>2.6649079182254645E-7</v>
      </c>
      <c r="BJ593" s="14">
        <f t="shared" si="889"/>
        <v>0.48541042052922068</v>
      </c>
      <c r="BK593" s="14">
        <f t="shared" si="890"/>
        <v>0.31304638119730716</v>
      </c>
      <c r="BL593" s="14">
        <f t="shared" si="891"/>
        <v>0.19461028047542384</v>
      </c>
      <c r="BM593" s="14">
        <f t="shared" si="892"/>
        <v>0.26830505447155878</v>
      </c>
      <c r="BN593" s="14">
        <f t="shared" si="893"/>
        <v>0.73148343296811613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1.6234</v>
      </c>
      <c r="F594" s="10">
        <f>VLOOKUP(B594,home!$B$2:$E$405,3,FALSE)</f>
        <v>0.86240000000000006</v>
      </c>
      <c r="G594" s="10">
        <f>VLOOKUP(C594,away!$B$2:$E$405,4,FALSE)</f>
        <v>1.3141</v>
      </c>
      <c r="H594" s="10">
        <f>VLOOKUP(A594,away!$A$2:$E$405,3,FALSE)</f>
        <v>1.1247</v>
      </c>
      <c r="I594" s="10">
        <f>VLOOKUP(C594,away!$B$2:$E$405,3,FALSE)</f>
        <v>1.1262000000000001</v>
      </c>
      <c r="J594" s="10">
        <f>VLOOKUP(B594,home!$B$2:$E$405,4,FALSE)</f>
        <v>1.0669999999999999</v>
      </c>
      <c r="K594" s="12">
        <f t="shared" si="838"/>
        <v>1.839766492256</v>
      </c>
      <c r="L594" s="12">
        <f t="shared" si="839"/>
        <v>1.35150182838</v>
      </c>
      <c r="M594" s="13">
        <f t="shared" si="840"/>
        <v>4.1119684906839482E-2</v>
      </c>
      <c r="N594" s="13">
        <f t="shared" si="841"/>
        <v>7.5650618463728059E-2</v>
      </c>
      <c r="O594" s="13">
        <f t="shared" si="842"/>
        <v>5.5573329334003052E-2</v>
      </c>
      <c r="P594" s="13">
        <f t="shared" si="843"/>
        <v>0.10224194917180625</v>
      </c>
      <c r="Q594" s="13">
        <f t="shared" si="844"/>
        <v>6.9589736484005002E-2</v>
      </c>
      <c r="R594" s="13">
        <f t="shared" si="845"/>
        <v>3.7553728102034507E-2</v>
      </c>
      <c r="S594" s="13">
        <f t="shared" si="846"/>
        <v>6.355481683610549E-2</v>
      </c>
      <c r="T594" s="13">
        <f t="shared" si="847"/>
        <v>9.4050656094615145E-2</v>
      </c>
      <c r="U594" s="13">
        <f t="shared" si="848"/>
        <v>6.9090090621415592E-2</v>
      </c>
      <c r="V594" s="13">
        <f t="shared" si="849"/>
        <v>1.7558414789797458E-2</v>
      </c>
      <c r="W594" s="13">
        <f t="shared" si="850"/>
        <v>4.2676288462732415E-2</v>
      </c>
      <c r="X594" s="13">
        <f t="shared" si="851"/>
        <v>5.7677081885855158E-2</v>
      </c>
      <c r="Y594" s="13">
        <f t="shared" si="852"/>
        <v>3.8975340812178114E-2</v>
      </c>
      <c r="Z594" s="13">
        <f t="shared" si="853"/>
        <v>1.6917977397461682E-2</v>
      </c>
      <c r="AA594" s="13">
        <f t="shared" si="854"/>
        <v>3.1125127932594365E-2</v>
      </c>
      <c r="AB594" s="13">
        <f t="shared" si="855"/>
        <v>2.8631483718784198E-2</v>
      </c>
      <c r="AC594" s="13">
        <f t="shared" si="856"/>
        <v>2.7286300900395584E-3</v>
      </c>
      <c r="AD594" s="13">
        <f t="shared" si="857"/>
        <v>1.9628601381896611E-2</v>
      </c>
      <c r="AE594" s="13">
        <f t="shared" si="858"/>
        <v>2.6528090656175462E-2</v>
      </c>
      <c r="AF594" s="13">
        <f t="shared" si="859"/>
        <v>1.7926381512625766E-2</v>
      </c>
      <c r="AG594" s="13">
        <f t="shared" si="860"/>
        <v>8.0758457968503877E-3</v>
      </c>
      <c r="AH594" s="13">
        <f t="shared" si="861"/>
        <v>5.7161693462902431E-3</v>
      </c>
      <c r="AI594" s="13">
        <f t="shared" si="862"/>
        <v>1.0516416827365671E-2</v>
      </c>
      <c r="AJ594" s="13">
        <f t="shared" si="863"/>
        <v>9.6738756487922597E-3</v>
      </c>
      <c r="AK594" s="13">
        <f t="shared" si="864"/>
        <v>5.9325574229664229E-3</v>
      </c>
      <c r="AL594" s="13">
        <f t="shared" si="865"/>
        <v>2.7138384898283357E-4</v>
      </c>
      <c r="AM594" s="13">
        <f t="shared" si="866"/>
        <v>7.2224086224526411E-3</v>
      </c>
      <c r="AN594" s="13">
        <f t="shared" si="867"/>
        <v>9.7610984585522215E-3</v>
      </c>
      <c r="AO594" s="13">
        <f t="shared" si="868"/>
        <v>6.5960712068652647E-3</v>
      </c>
      <c r="AP594" s="13">
        <f t="shared" si="869"/>
        <v>2.9715340987343602E-3</v>
      </c>
      <c r="AQ594" s="13">
        <f t="shared" si="870"/>
        <v>1.0040084418832507E-3</v>
      </c>
      <c r="AR594" s="13">
        <f t="shared" si="871"/>
        <v>1.545082664568194E-3</v>
      </c>
      <c r="AS594" s="13">
        <f t="shared" si="872"/>
        <v>2.8425913140381798E-3</v>
      </c>
      <c r="AT594" s="13">
        <f t="shared" si="873"/>
        <v>2.6148521253726987E-3</v>
      </c>
      <c r="AU594" s="13">
        <f t="shared" si="874"/>
        <v>1.6035724408216918E-3</v>
      </c>
      <c r="AV594" s="13">
        <f t="shared" si="875"/>
        <v>7.3754971113222927E-4</v>
      </c>
      <c r="AW594" s="13">
        <f t="shared" si="876"/>
        <v>1.8743938008587338E-5</v>
      </c>
      <c r="AX594" s="13">
        <f t="shared" si="877"/>
        <v>2.2145908961615302E-3</v>
      </c>
      <c r="AY594" s="13">
        <f t="shared" si="878"/>
        <v>2.9930236452760106E-3</v>
      </c>
      <c r="AZ594" s="13">
        <f t="shared" si="879"/>
        <v>2.0225384644875508E-3</v>
      </c>
      <c r="BA594" s="13">
        <f t="shared" si="880"/>
        <v>9.111548109079344E-4</v>
      </c>
      <c r="BB594" s="13">
        <f t="shared" si="881"/>
        <v>3.0785684821982659E-4</v>
      </c>
      <c r="BC594" s="13">
        <f t="shared" si="882"/>
        <v>8.3213818649679924E-5</v>
      </c>
      <c r="BD594" s="13">
        <f t="shared" si="883"/>
        <v>3.4803034102702567E-4</v>
      </c>
      <c r="BE594" s="13">
        <f t="shared" si="884"/>
        <v>6.4029455970995039E-4</v>
      </c>
      <c r="BF594" s="13">
        <f t="shared" si="885"/>
        <v>5.8899623806408781E-4</v>
      </c>
      <c r="BG594" s="13">
        <f t="shared" si="886"/>
        <v>3.6120518095171555E-4</v>
      </c>
      <c r="BH594" s="13">
        <f t="shared" si="887"/>
        <v>1.6613329718605791E-4</v>
      </c>
      <c r="BI594" s="13">
        <f t="shared" si="888"/>
        <v>6.1129294682183484E-5</v>
      </c>
      <c r="BJ594" s="14">
        <f t="shared" si="889"/>
        <v>0.4868661408628524</v>
      </c>
      <c r="BK594" s="14">
        <f t="shared" si="890"/>
        <v>0.23046790328884709</v>
      </c>
      <c r="BL594" s="14">
        <f t="shared" si="891"/>
        <v>0.26532221612180035</v>
      </c>
      <c r="BM594" s="14">
        <f t="shared" si="892"/>
        <v>0.61487091150127771</v>
      </c>
      <c r="BN594" s="14">
        <f t="shared" si="893"/>
        <v>0.38172904646241634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1.6234</v>
      </c>
      <c r="F595" s="10">
        <f>VLOOKUP(B595,home!$B$2:$E$405,3,FALSE)</f>
        <v>0.90349999999999997</v>
      </c>
      <c r="G595" s="10">
        <f>VLOOKUP(C595,away!$B$2:$E$405,4,FALSE)</f>
        <v>1.1088</v>
      </c>
      <c r="H595" s="10">
        <f>VLOOKUP(A595,away!$A$2:$E$405,3,FALSE)</f>
        <v>1.1247</v>
      </c>
      <c r="I595" s="10">
        <f>VLOOKUP(C595,away!$B$2:$E$405,3,FALSE)</f>
        <v>1.0669999999999999</v>
      </c>
      <c r="J595" s="10">
        <f>VLOOKUP(B595,home!$B$2:$E$405,4,FALSE)</f>
        <v>1.3633</v>
      </c>
      <c r="K595" s="12">
        <f t="shared" si="838"/>
        <v>1.62632341872</v>
      </c>
      <c r="L595" s="12">
        <f t="shared" si="839"/>
        <v>1.63603484517</v>
      </c>
      <c r="M595" s="13">
        <f t="shared" si="840"/>
        <v>3.8297974707632368E-2</v>
      </c>
      <c r="N595" s="13">
        <f t="shared" si="841"/>
        <v>6.2284893156568752E-2</v>
      </c>
      <c r="O595" s="13">
        <f t="shared" si="842"/>
        <v>6.2656821121125889E-2</v>
      </c>
      <c r="P595" s="13">
        <f t="shared" si="843"/>
        <v>0.10190025553183694</v>
      </c>
      <c r="Q595" s="13">
        <f t="shared" si="844"/>
        <v>5.0647690186500435E-2</v>
      </c>
      <c r="R595" s="13">
        <f t="shared" si="845"/>
        <v>5.1254371320872807E-2</v>
      </c>
      <c r="S595" s="13">
        <f t="shared" si="846"/>
        <v>6.7782057385036634E-2</v>
      </c>
      <c r="T595" s="13">
        <f t="shared" si="847"/>
        <v>8.2861385972489349E-2</v>
      </c>
      <c r="U595" s="13">
        <f t="shared" si="848"/>
        <v>8.3356184390906168E-2</v>
      </c>
      <c r="V595" s="13">
        <f t="shared" si="849"/>
        <v>2.0038799616652603E-2</v>
      </c>
      <c r="W595" s="13">
        <f t="shared" si="850"/>
        <v>2.7456508218126924E-2</v>
      </c>
      <c r="X595" s="13">
        <f t="shared" si="851"/>
        <v>4.4919804171552113E-2</v>
      </c>
      <c r="Y595" s="13">
        <f t="shared" si="852"/>
        <v>3.6745182431435999E-2</v>
      </c>
      <c r="Z595" s="13">
        <f t="shared" si="853"/>
        <v>2.7951312482743282E-2</v>
      </c>
      <c r="AA595" s="13">
        <f t="shared" si="854"/>
        <v>4.5457874074646056E-2</v>
      </c>
      <c r="AB595" s="13">
        <f t="shared" si="855"/>
        <v>3.6964602586410829E-2</v>
      </c>
      <c r="AC595" s="13">
        <f t="shared" si="856"/>
        <v>3.3323544147512646E-3</v>
      </c>
      <c r="AD595" s="13">
        <f t="shared" si="857"/>
        <v>1.1163290577854484E-2</v>
      </c>
      <c r="AE595" s="13">
        <f t="shared" si="858"/>
        <v>1.826353237212788E-2</v>
      </c>
      <c r="AF595" s="13">
        <f t="shared" si="859"/>
        <v>1.4939887678345762E-2</v>
      </c>
      <c r="AG595" s="13">
        <f t="shared" si="860"/>
        <v>8.1473922748998683E-3</v>
      </c>
      <c r="AH595" s="13">
        <f t="shared" si="861"/>
        <v>1.1432330297500798E-2</v>
      </c>
      <c r="AI595" s="13">
        <f t="shared" si="862"/>
        <v>1.8592666493367729E-2</v>
      </c>
      <c r="AJ595" s="13">
        <f t="shared" si="863"/>
        <v>1.5118844467307305E-2</v>
      </c>
      <c r="AK595" s="13">
        <f t="shared" si="864"/>
        <v>8.1960436070557235E-3</v>
      </c>
      <c r="AL595" s="13">
        <f t="shared" si="865"/>
        <v>3.5465871913913636E-4</v>
      </c>
      <c r="AM595" s="13">
        <f t="shared" si="866"/>
        <v>3.6310241793482108E-3</v>
      </c>
      <c r="AN595" s="13">
        <f t="shared" si="867"/>
        <v>5.9404820810684753E-3</v>
      </c>
      <c r="AO595" s="13">
        <f t="shared" si="868"/>
        <v>4.8594178408680128E-3</v>
      </c>
      <c r="AP595" s="13">
        <f t="shared" si="869"/>
        <v>2.6500589716336124E-3</v>
      </c>
      <c r="AQ595" s="13">
        <f t="shared" si="870"/>
        <v>1.0838972048369915E-3</v>
      </c>
      <c r="AR595" s="13">
        <f t="shared" si="871"/>
        <v>3.7407381456408006E-3</v>
      </c>
      <c r="AS595" s="13">
        <f t="shared" si="872"/>
        <v>6.0836500495548588E-3</v>
      </c>
      <c r="AT595" s="13">
        <f t="shared" si="873"/>
        <v>4.9469912734440794E-3</v>
      </c>
      <c r="AU595" s="13">
        <f t="shared" si="874"/>
        <v>2.6818025867351939E-3</v>
      </c>
      <c r="AV595" s="13">
        <f t="shared" si="875"/>
        <v>1.0903695877978294E-3</v>
      </c>
      <c r="AW595" s="13">
        <f t="shared" si="876"/>
        <v>2.6212449427275485E-5</v>
      </c>
      <c r="AX595" s="13">
        <f t="shared" si="877"/>
        <v>9.8420327613542736E-4</v>
      </c>
      <c r="AY595" s="13">
        <f t="shared" si="878"/>
        <v>1.6101908544880305E-3</v>
      </c>
      <c r="AZ595" s="13">
        <f t="shared" si="879"/>
        <v>1.3171641726582378E-3</v>
      </c>
      <c r="BA595" s="13">
        <f t="shared" si="880"/>
        <v>7.1830882775946391E-4</v>
      </c>
      <c r="BB595" s="13">
        <f t="shared" si="881"/>
        <v>2.9379456795192464E-4</v>
      </c>
      <c r="BC595" s="13">
        <f t="shared" si="882"/>
        <v>9.6131630098202745E-5</v>
      </c>
      <c r="BD595" s="13">
        <f t="shared" si="883"/>
        <v>1.0199963254874937E-3</v>
      </c>
      <c r="BE595" s="13">
        <f t="shared" si="884"/>
        <v>1.6588439111486584E-3</v>
      </c>
      <c r="BF595" s="13">
        <f t="shared" si="885"/>
        <v>1.3489083503510715E-3</v>
      </c>
      <c r="BG595" s="13">
        <f t="shared" si="886"/>
        <v>7.3125374662763663E-4</v>
      </c>
      <c r="BH595" s="13">
        <f t="shared" si="887"/>
        <v>2.9731377329181654E-4</v>
      </c>
      <c r="BI595" s="13">
        <f t="shared" si="888"/>
        <v>9.6705670442497949E-5</v>
      </c>
      <c r="BJ595" s="14">
        <f t="shared" si="889"/>
        <v>0.38061424064674809</v>
      </c>
      <c r="BK595" s="14">
        <f t="shared" si="890"/>
        <v>0.23331629122953698</v>
      </c>
      <c r="BL595" s="14">
        <f t="shared" si="891"/>
        <v>0.35672631177971525</v>
      </c>
      <c r="BM595" s="14">
        <f t="shared" si="892"/>
        <v>0.62998217170914605</v>
      </c>
      <c r="BN595" s="14">
        <f t="shared" si="893"/>
        <v>0.36704200602453718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1.6234</v>
      </c>
      <c r="F596" s="10">
        <f>VLOOKUP(B596,home!$B$2:$E$405,3,FALSE)</f>
        <v>1.012</v>
      </c>
      <c r="G596" s="10">
        <f>VLOOKUP(C596,away!$B$2:$E$405,4,FALSE)</f>
        <v>1.3640000000000001</v>
      </c>
      <c r="H596" s="10">
        <f>VLOOKUP(A596,away!$A$2:$E$405,3,FALSE)</f>
        <v>1.1247</v>
      </c>
      <c r="I596" s="10">
        <f>VLOOKUP(C596,away!$B$2:$E$405,3,FALSE)</f>
        <v>1.3972</v>
      </c>
      <c r="J596" s="10">
        <f>VLOOKUP(B596,home!$B$2:$E$405,4,FALSE)</f>
        <v>0.6986</v>
      </c>
      <c r="K596" s="12">
        <f t="shared" si="838"/>
        <v>2.2408894112</v>
      </c>
      <c r="L596" s="12">
        <f t="shared" si="839"/>
        <v>1.0978015848240001</v>
      </c>
      <c r="M596" s="13">
        <f t="shared" si="840"/>
        <v>3.5483375213866519E-2</v>
      </c>
      <c r="N596" s="13">
        <f t="shared" si="841"/>
        <v>7.9514319790390017E-2</v>
      </c>
      <c r="O596" s="13">
        <f t="shared" si="842"/>
        <v>3.89537055446873E-2</v>
      </c>
      <c r="P596" s="13">
        <f t="shared" si="843"/>
        <v>8.729094628209251E-2</v>
      </c>
      <c r="Q596" s="13">
        <f t="shared" si="844"/>
        <v>8.9091398628527815E-2</v>
      </c>
      <c r="R596" s="13">
        <f t="shared" si="845"/>
        <v>2.1381719840862581E-2</v>
      </c>
      <c r="S596" s="13">
        <f t="shared" si="846"/>
        <v>5.3685065589853066E-2</v>
      </c>
      <c r="T596" s="13">
        <f t="shared" si="847"/>
        <v>9.7804678608584564E-2</v>
      </c>
      <c r="U596" s="13">
        <f t="shared" si="848"/>
        <v>4.7914069584633914E-2</v>
      </c>
      <c r="V596" s="13">
        <f t="shared" si="849"/>
        <v>1.4674227792309759E-2</v>
      </c>
      <c r="W596" s="13">
        <f t="shared" si="850"/>
        <v>6.6547990605222068E-2</v>
      </c>
      <c r="X596" s="13">
        <f t="shared" si="851"/>
        <v>7.305648955326545E-2</v>
      </c>
      <c r="Y596" s="13">
        <f t="shared" si="852"/>
        <v>4.0100765006626411E-2</v>
      </c>
      <c r="Z596" s="13">
        <f t="shared" si="853"/>
        <v>7.8242953091872368E-3</v>
      </c>
      <c r="AA596" s="13">
        <f t="shared" si="854"/>
        <v>1.7533380508459512E-2</v>
      </c>
      <c r="AB596" s="13">
        <f t="shared" si="855"/>
        <v>1.9645183361973698E-2</v>
      </c>
      <c r="AC596" s="13">
        <f t="shared" si="856"/>
        <v>2.2562101657277083E-3</v>
      </c>
      <c r="AD596" s="13">
        <f t="shared" si="857"/>
        <v>3.7281671870969799E-2</v>
      </c>
      <c r="AE596" s="13">
        <f t="shared" si="858"/>
        <v>4.0927878464838981E-2</v>
      </c>
      <c r="AF596" s="13">
        <f t="shared" si="859"/>
        <v>2.2465344921092152E-2</v>
      </c>
      <c r="AG596" s="13">
        <f t="shared" si="860"/>
        <v>8.2208304193309226E-3</v>
      </c>
      <c r="AH596" s="13">
        <f t="shared" si="861"/>
        <v>2.1473809476391845E-3</v>
      </c>
      <c r="AI596" s="13">
        <f t="shared" si="862"/>
        <v>4.81204322737727E-3</v>
      </c>
      <c r="AJ596" s="13">
        <f t="shared" si="863"/>
        <v>5.3916283572331995E-3</v>
      </c>
      <c r="AK596" s="13">
        <f t="shared" si="864"/>
        <v>4.0273476316165097E-3</v>
      </c>
      <c r="AL596" s="13">
        <f t="shared" si="865"/>
        <v>2.220157684443545E-4</v>
      </c>
      <c r="AM596" s="13">
        <f t="shared" si="866"/>
        <v>1.6708820745497809E-2</v>
      </c>
      <c r="AN596" s="13">
        <f t="shared" si="867"/>
        <v>1.8342969894947624E-2</v>
      </c>
      <c r="AO596" s="13">
        <f t="shared" si="868"/>
        <v>1.0068470710526214E-2</v>
      </c>
      <c r="AP596" s="13">
        <f t="shared" si="869"/>
        <v>3.6843943675899013E-3</v>
      </c>
      <c r="AQ596" s="13">
        <f t="shared" si="870"/>
        <v>1.011183493964203E-3</v>
      </c>
      <c r="AR596" s="13">
        <f t="shared" si="871"/>
        <v>4.7147964150783222E-4</v>
      </c>
      <c r="AS596" s="13">
        <f t="shared" si="872"/>
        <v>1.0565337362512732E-3</v>
      </c>
      <c r="AT596" s="13">
        <f t="shared" si="873"/>
        <v>1.1837876310705261E-3</v>
      </c>
      <c r="AU596" s="13">
        <f t="shared" si="874"/>
        <v>8.8424572252515806E-4</v>
      </c>
      <c r="AV596" s="13">
        <f t="shared" si="875"/>
        <v>4.9537421912637994E-4</v>
      </c>
      <c r="AW596" s="13">
        <f t="shared" si="876"/>
        <v>1.5171397873140202E-5</v>
      </c>
      <c r="AX596" s="13">
        <f t="shared" si="877"/>
        <v>6.240436580370828E-3</v>
      </c>
      <c r="AY596" s="13">
        <f t="shared" si="878"/>
        <v>6.8507611679247578E-3</v>
      </c>
      <c r="AZ596" s="13">
        <f t="shared" si="879"/>
        <v>3.7603882336992587E-3</v>
      </c>
      <c r="BA596" s="13">
        <f t="shared" si="880"/>
        <v>1.3760533875028563E-3</v>
      </c>
      <c r="BB596" s="13">
        <f t="shared" si="881"/>
        <v>3.776583974007673E-4</v>
      </c>
      <c r="BC596" s="13">
        <f t="shared" si="882"/>
        <v>8.2918797437730928E-5</v>
      </c>
      <c r="BD596" s="13">
        <f t="shared" si="883"/>
        <v>8.6265182943258241E-5</v>
      </c>
      <c r="BE596" s="13">
        <f t="shared" si="884"/>
        <v>1.9331073501277824E-4</v>
      </c>
      <c r="BF596" s="13">
        <f t="shared" si="885"/>
        <v>2.1659398958071195E-4</v>
      </c>
      <c r="BG596" s="13">
        <f t="shared" si="886"/>
        <v>1.6178772592699353E-4</v>
      </c>
      <c r="BH596" s="13">
        <f t="shared" si="887"/>
        <v>9.0637100472981856E-5</v>
      </c>
      <c r="BI596" s="13">
        <f t="shared" si="888"/>
        <v>4.0621543742355086E-5</v>
      </c>
      <c r="BJ596" s="14">
        <f t="shared" si="889"/>
        <v>0.62351542364571044</v>
      </c>
      <c r="BK596" s="14">
        <f t="shared" si="890"/>
        <v>0.2004626019802187</v>
      </c>
      <c r="BL596" s="14">
        <f t="shared" si="891"/>
        <v>0.16668709623264338</v>
      </c>
      <c r="BM596" s="14">
        <f t="shared" si="892"/>
        <v>0.6399383620972815</v>
      </c>
      <c r="BN596" s="14">
        <f t="shared" si="893"/>
        <v>0.35171546530042674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1.6234</v>
      </c>
      <c r="F597" s="10">
        <f>VLOOKUP(B597,home!$B$2:$E$405,3,FALSE)</f>
        <v>0.90349999999999997</v>
      </c>
      <c r="G597" s="10">
        <f>VLOOKUP(C597,away!$B$2:$E$405,4,FALSE)</f>
        <v>0.88</v>
      </c>
      <c r="H597" s="10">
        <f>VLOOKUP(A597,away!$A$2:$E$405,3,FALSE)</f>
        <v>1.1247</v>
      </c>
      <c r="I597" s="10">
        <f>VLOOKUP(C597,away!$B$2:$E$405,3,FALSE)</f>
        <v>0.8256</v>
      </c>
      <c r="J597" s="10">
        <f>VLOOKUP(B597,home!$B$2:$E$405,4,FALSE)</f>
        <v>0.8891</v>
      </c>
      <c r="K597" s="12">
        <f t="shared" si="838"/>
        <v>1.290732872</v>
      </c>
      <c r="L597" s="12">
        <f t="shared" si="839"/>
        <v>0.82557586771199998</v>
      </c>
      <c r="M597" s="13">
        <f t="shared" si="840"/>
        <v>0.12047551524180393</v>
      </c>
      <c r="N597" s="13">
        <f t="shared" si="841"/>
        <v>0.15550170779373337</v>
      </c>
      <c r="O597" s="13">
        <f t="shared" si="842"/>
        <v>9.9461678033802556E-2</v>
      </c>
      <c r="P597" s="13">
        <f t="shared" si="843"/>
        <v>0.1283784573425093</v>
      </c>
      <c r="Q597" s="13">
        <f t="shared" si="844"/>
        <v>0.10035558295075514</v>
      </c>
      <c r="R597" s="13">
        <f t="shared" si="845"/>
        <v>4.1056580573424054E-2</v>
      </c>
      <c r="S597" s="13">
        <f t="shared" si="846"/>
        <v>3.419995398352052E-2</v>
      </c>
      <c r="T597" s="13">
        <f t="shared" si="847"/>
        <v>8.2851147474313269E-2</v>
      </c>
      <c r="U597" s="13">
        <f t="shared" si="848"/>
        <v>5.2993078158035042E-2</v>
      </c>
      <c r="V597" s="13">
        <f t="shared" si="849"/>
        <v>4.0492666126455594E-3</v>
      </c>
      <c r="W597" s="13">
        <f t="shared" si="850"/>
        <v>4.3177416601087482E-2</v>
      </c>
      <c r="X597" s="13">
        <f t="shared" si="851"/>
        <v>3.5646233176005307E-2</v>
      </c>
      <c r="Y597" s="13">
        <f t="shared" si="852"/>
        <v>1.4714334942472431E-2</v>
      </c>
      <c r="Z597" s="13">
        <f t="shared" si="853"/>
        <v>1.1298440710730736E-2</v>
      </c>
      <c r="AA597" s="13">
        <f t="shared" si="854"/>
        <v>1.4583268827683205E-2</v>
      </c>
      <c r="AB597" s="13">
        <f t="shared" si="855"/>
        <v>9.4115522285518095E-3</v>
      </c>
      <c r="AC597" s="13">
        <f t="shared" si="856"/>
        <v>2.6968062766561296E-4</v>
      </c>
      <c r="AD597" s="13">
        <f t="shared" si="857"/>
        <v>1.3932627733765527E-2</v>
      </c>
      <c r="AE597" s="13">
        <f t="shared" si="858"/>
        <v>1.150244123081175E-2</v>
      </c>
      <c r="AF597" s="13">
        <f t="shared" si="859"/>
        <v>4.7480689499668476E-3</v>
      </c>
      <c r="AG597" s="13">
        <f t="shared" si="860"/>
        <v>1.3066303811084285E-3</v>
      </c>
      <c r="AH597" s="13">
        <f t="shared" si="861"/>
        <v>2.3319299983885276E-3</v>
      </c>
      <c r="AI597" s="13">
        <f t="shared" si="862"/>
        <v>3.00989870412298E-3</v>
      </c>
      <c r="AJ597" s="13">
        <f t="shared" si="863"/>
        <v>1.9424875994008663E-3</v>
      </c>
      <c r="AK597" s="13">
        <f t="shared" si="864"/>
        <v>8.3574419933302201E-4</v>
      </c>
      <c r="AL597" s="13">
        <f t="shared" si="865"/>
        <v>1.1494844536795234E-5</v>
      </c>
      <c r="AM597" s="13">
        <f t="shared" si="866"/>
        <v>3.5966601218620046E-3</v>
      </c>
      <c r="AN597" s="13">
        <f t="shared" si="867"/>
        <v>2.9693158009713723E-3</v>
      </c>
      <c r="AO597" s="13">
        <f t="shared" si="868"/>
        <v>1.2256977344489463E-3</v>
      </c>
      <c r="AP597" s="13">
        <f t="shared" si="869"/>
        <v>3.3730215689010712E-4</v>
      </c>
      <c r="AQ597" s="13">
        <f t="shared" si="870"/>
        <v>6.9617130213919828E-5</v>
      </c>
      <c r="AR597" s="13">
        <f t="shared" si="871"/>
        <v>3.8503702637265045E-4</v>
      </c>
      <c r="AS597" s="13">
        <f t="shared" si="872"/>
        <v>4.969799468763108E-4</v>
      </c>
      <c r="AT597" s="13">
        <f t="shared" si="873"/>
        <v>3.2073417707903409E-4</v>
      </c>
      <c r="AU597" s="13">
        <f t="shared" si="874"/>
        <v>1.3799404850992612E-4</v>
      </c>
      <c r="AV597" s="13">
        <f t="shared" si="875"/>
        <v>4.4528363638031055E-5</v>
      </c>
      <c r="AW597" s="13">
        <f t="shared" si="876"/>
        <v>3.4024673120046077E-7</v>
      </c>
      <c r="AX597" s="13">
        <f t="shared" si="877"/>
        <v>7.7372124144980275E-4</v>
      </c>
      <c r="AY597" s="13">
        <f t="shared" si="878"/>
        <v>6.387655852771268E-4</v>
      </c>
      <c r="AZ597" s="13">
        <f t="shared" si="879"/>
        <v>2.6367472616486368E-4</v>
      </c>
      <c r="BA597" s="13">
        <f t="shared" si="880"/>
        <v>7.2561163615760452E-5</v>
      </c>
      <c r="BB597" s="13">
        <f t="shared" si="881"/>
        <v>1.4976186403568455E-5</v>
      </c>
      <c r="BC597" s="13">
        <f t="shared" si="882"/>
        <v>2.4727956170285373E-6</v>
      </c>
      <c r="BD597" s="13">
        <f t="shared" si="883"/>
        <v>5.2979546191474836E-5</v>
      </c>
      <c r="BE597" s="13">
        <f t="shared" si="884"/>
        <v>6.838244181297898E-5</v>
      </c>
      <c r="BF597" s="13">
        <f t="shared" si="885"/>
        <v>4.4131732757819626E-5</v>
      </c>
      <c r="BG597" s="13">
        <f t="shared" si="886"/>
        <v>1.8987426056279005E-5</v>
      </c>
      <c r="BH597" s="13">
        <f t="shared" si="887"/>
        <v>6.1269237413771569E-6</v>
      </c>
      <c r="BI597" s="13">
        <f t="shared" si="888"/>
        <v>1.5816443754465441E-6</v>
      </c>
      <c r="BJ597" s="14">
        <f t="shared" si="889"/>
        <v>0.473700955876934</v>
      </c>
      <c r="BK597" s="14">
        <f t="shared" si="890"/>
        <v>0.28802313423795889</v>
      </c>
      <c r="BL597" s="14">
        <f t="shared" si="891"/>
        <v>0.22720368160015339</v>
      </c>
      <c r="BM597" s="14">
        <f t="shared" si="892"/>
        <v>0.35435826515120272</v>
      </c>
      <c r="BN597" s="14">
        <f t="shared" si="893"/>
        <v>0.64522952193602834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1.2644</v>
      </c>
      <c r="F598" s="10">
        <f>VLOOKUP(B598,home!$B$2:$E$405,3,FALSE)</f>
        <v>0.61509999999999998</v>
      </c>
      <c r="G598" s="10">
        <f>VLOOKUP(C598,away!$B$2:$E$405,4,FALSE)</f>
        <v>0.67789999999999995</v>
      </c>
      <c r="H598" s="10">
        <f>VLOOKUP(A598,away!$A$2:$E$405,3,FALSE)</f>
        <v>0.96630000000000005</v>
      </c>
      <c r="I598" s="10">
        <f>VLOOKUP(C598,away!$B$2:$E$405,3,FALSE)</f>
        <v>2.2176</v>
      </c>
      <c r="J598" s="10">
        <f>VLOOKUP(B598,home!$B$2:$E$405,4,FALSE)</f>
        <v>0.45989999999999998</v>
      </c>
      <c r="K598" s="12">
        <f t="shared" si="838"/>
        <v>0.52722482107599988</v>
      </c>
      <c r="L598" s="12">
        <f t="shared" si="839"/>
        <v>0.98550447811200004</v>
      </c>
      <c r="M598" s="13">
        <f t="shared" si="840"/>
        <v>0.22030787057527165</v>
      </c>
      <c r="N598" s="13">
        <f t="shared" si="841"/>
        <v>0.11615177764568214</v>
      </c>
      <c r="O598" s="13">
        <f t="shared" si="842"/>
        <v>0.21711439301524912</v>
      </c>
      <c r="P598" s="13">
        <f t="shared" si="843"/>
        <v>0.11446809701048904</v>
      </c>
      <c r="Q598" s="13">
        <f t="shared" si="844"/>
        <v>3.0619050093452047E-2</v>
      </c>
      <c r="R598" s="13">
        <f t="shared" si="845"/>
        <v>0.10698360328954837</v>
      </c>
      <c r="S598" s="13">
        <f t="shared" si="846"/>
        <v>1.4868902775679434E-2</v>
      </c>
      <c r="T598" s="13">
        <f t="shared" si="847"/>
        <v>3.0175210982632639E-2</v>
      </c>
      <c r="U598" s="13">
        <f t="shared" si="848"/>
        <v>5.640441110239789E-2</v>
      </c>
      <c r="V598" s="13">
        <f t="shared" si="849"/>
        <v>8.5840227986492689E-4</v>
      </c>
      <c r="W598" s="13">
        <f t="shared" si="850"/>
        <v>5.3810410690124447E-3</v>
      </c>
      <c r="X598" s="13">
        <f t="shared" si="851"/>
        <v>5.3030400704163474E-3</v>
      </c>
      <c r="Y598" s="13">
        <f t="shared" si="852"/>
        <v>2.6130848685013428E-3</v>
      </c>
      <c r="Z598" s="13">
        <f t="shared" si="853"/>
        <v>3.5144273375469208E-2</v>
      </c>
      <c r="AA598" s="13">
        <f t="shared" si="854"/>
        <v>1.852893324222778E-2</v>
      </c>
      <c r="AB598" s="13">
        <f t="shared" si="855"/>
        <v>4.884456756681344E-3</v>
      </c>
      <c r="AC598" s="13">
        <f t="shared" si="856"/>
        <v>2.7875670984037602E-5</v>
      </c>
      <c r="AD598" s="13">
        <f t="shared" si="857"/>
        <v>7.0925460370317326E-4</v>
      </c>
      <c r="AE598" s="13">
        <f t="shared" si="858"/>
        <v>6.9897358807102902E-4</v>
      </c>
      <c r="AF598" s="13">
        <f t="shared" si="859"/>
        <v>3.4442080056300577E-4</v>
      </c>
      <c r="AG598" s="13">
        <f t="shared" si="860"/>
        <v>1.1314274710325409E-4</v>
      </c>
      <c r="AH598" s="13">
        <f t="shared" si="861"/>
        <v>8.6587096978793087E-3</v>
      </c>
      <c r="AI598" s="13">
        <f t="shared" si="862"/>
        <v>4.5650866712134437E-3</v>
      </c>
      <c r="AJ598" s="13">
        <f t="shared" si="863"/>
        <v>1.2034135017134698E-3</v>
      </c>
      <c r="AK598" s="13">
        <f t="shared" si="864"/>
        <v>2.1148982270710891E-4</v>
      </c>
      <c r="AL598" s="13">
        <f t="shared" si="865"/>
        <v>5.7934834594900771E-7</v>
      </c>
      <c r="AM598" s="13">
        <f t="shared" si="866"/>
        <v>7.4787326306946958E-5</v>
      </c>
      <c r="AN598" s="13">
        <f t="shared" si="867"/>
        <v>7.3703244981519604E-5</v>
      </c>
      <c r="AO598" s="13">
        <f t="shared" si="868"/>
        <v>3.6317438990336674E-5</v>
      </c>
      <c r="AP598" s="13">
        <f t="shared" si="869"/>
        <v>1.1930332919512051E-5</v>
      </c>
      <c r="AQ598" s="13">
        <f t="shared" si="870"/>
        <v>2.9393491293865339E-6</v>
      </c>
      <c r="AR598" s="13">
        <f t="shared" si="871"/>
        <v>1.7066394363863728E-3</v>
      </c>
      <c r="AS598" s="13">
        <f t="shared" si="872"/>
        <v>8.9978267149005075E-4</v>
      </c>
      <c r="AT598" s="13">
        <f t="shared" si="873"/>
        <v>2.371938789918136E-4</v>
      </c>
      <c r="AU598" s="13">
        <f t="shared" si="874"/>
        <v>4.1684833470593767E-5</v>
      </c>
      <c r="AV598" s="13">
        <f t="shared" si="875"/>
        <v>5.494319717029162E-6</v>
      </c>
      <c r="AW598" s="13">
        <f t="shared" si="876"/>
        <v>8.3616449125627824E-9</v>
      </c>
      <c r="AX598" s="13">
        <f t="shared" si="877"/>
        <v>6.5716224551554218E-6</v>
      </c>
      <c r="AY598" s="13">
        <f t="shared" si="878"/>
        <v>6.4763633580170438E-6</v>
      </c>
      <c r="AZ598" s="13">
        <f t="shared" si="879"/>
        <v>3.1912425456031329E-6</v>
      </c>
      <c r="BA598" s="13">
        <f t="shared" si="880"/>
        <v>1.048327939811142E-6</v>
      </c>
      <c r="BB598" s="13">
        <f t="shared" si="881"/>
        <v>2.5828296980345192E-7</v>
      </c>
      <c r="BC598" s="13">
        <f t="shared" si="882"/>
        <v>5.0907804672273684E-8</v>
      </c>
      <c r="BD598" s="13">
        <f t="shared" si="883"/>
        <v>2.8031680118021827E-4</v>
      </c>
      <c r="BE598" s="13">
        <f t="shared" si="884"/>
        <v>1.4778997534683721E-4</v>
      </c>
      <c r="BF598" s="13">
        <f t="shared" si="885"/>
        <v>3.8959271654531339E-5</v>
      </c>
      <c r="BG598" s="13">
        <f t="shared" si="886"/>
        <v>6.8467650091038545E-6</v>
      </c>
      <c r="BH598" s="13">
        <f t="shared" si="887"/>
        <v>9.0244611421854892E-7</v>
      </c>
      <c r="BI598" s="13">
        <f t="shared" si="888"/>
        <v>9.5158398219921185E-8</v>
      </c>
      <c r="BJ598" s="14">
        <f t="shared" si="889"/>
        <v>0.19232627090853821</v>
      </c>
      <c r="BK598" s="14">
        <f t="shared" si="890"/>
        <v>0.35053820402399311</v>
      </c>
      <c r="BL598" s="14">
        <f t="shared" si="891"/>
        <v>0.42192020265737695</v>
      </c>
      <c r="BM598" s="14">
        <f t="shared" si="892"/>
        <v>0.1942776913339718</v>
      </c>
      <c r="BN598" s="14">
        <f t="shared" si="893"/>
        <v>0.80564479162969227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1.1910000000000001</v>
      </c>
      <c r="F599" s="10">
        <f>VLOOKUP(B599,home!$B$2:$E$405,3,FALSE)</f>
        <v>0.33589999999999998</v>
      </c>
      <c r="G599" s="10">
        <f>VLOOKUP(C599,away!$B$2:$E$405,4,FALSE)</f>
        <v>1.0794999999999999</v>
      </c>
      <c r="H599" s="10">
        <f>VLOOKUP(A599,away!$A$2:$E$405,3,FALSE)</f>
        <v>1.03</v>
      </c>
      <c r="I599" s="10">
        <f>VLOOKUP(C599,away!$B$2:$E$405,3,FALSE)</f>
        <v>0.76280000000000003</v>
      </c>
      <c r="J599" s="10">
        <f>VLOOKUP(B599,home!$B$2:$E$405,4,FALSE)</f>
        <v>0.71199999999999997</v>
      </c>
      <c r="K599" s="12">
        <f t="shared" si="838"/>
        <v>0.43186142354999996</v>
      </c>
      <c r="L599" s="12">
        <f t="shared" si="839"/>
        <v>0.55940700799999998</v>
      </c>
      <c r="M599" s="13">
        <f t="shared" si="840"/>
        <v>0.3711056702158872</v>
      </c>
      <c r="N599" s="13">
        <f t="shared" si="841"/>
        <v>0.16026622302690985</v>
      </c>
      <c r="O599" s="13">
        <f t="shared" si="842"/>
        <v>0.20759911262730418</v>
      </c>
      <c r="P599" s="13">
        <f t="shared" si="843"/>
        <v>8.9654048306944345E-2</v>
      </c>
      <c r="Q599" s="13">
        <f t="shared" si="844"/>
        <v>3.4606399611691534E-2</v>
      </c>
      <c r="R599" s="13">
        <f t="shared" si="845"/>
        <v>5.8066199229147616E-2</v>
      </c>
      <c r="S599" s="13">
        <f t="shared" si="846"/>
        <v>5.4147976054555883E-3</v>
      </c>
      <c r="T599" s="13">
        <f t="shared" si="847"/>
        <v>1.9359062464428724E-2</v>
      </c>
      <c r="U599" s="13">
        <f t="shared" si="848"/>
        <v>2.5076551459237595E-2</v>
      </c>
      <c r="V599" s="13">
        <f t="shared" si="849"/>
        <v>1.4534899507476641E-4</v>
      </c>
      <c r="W599" s="13">
        <f t="shared" si="850"/>
        <v>4.9817230000817562E-3</v>
      </c>
      <c r="X599" s="13">
        <f t="shared" si="851"/>
        <v>2.786810758160519E-3</v>
      </c>
      <c r="Y599" s="13">
        <f t="shared" si="852"/>
        <v>7.7948073404239364E-4</v>
      </c>
      <c r="Z599" s="13">
        <f t="shared" si="853"/>
        <v>1.0827546258903127E-2</v>
      </c>
      <c r="AA599" s="13">
        <f t="shared" si="854"/>
        <v>4.67599954092338E-3</v>
      </c>
      <c r="AB599" s="13">
        <f t="shared" si="855"/>
        <v>1.0096919091311584E-3</v>
      </c>
      <c r="AC599" s="13">
        <f t="shared" si="856"/>
        <v>2.1946454324953772E-6</v>
      </c>
      <c r="AD599" s="13">
        <f t="shared" si="857"/>
        <v>5.3785349663677102E-4</v>
      </c>
      <c r="AE599" s="13">
        <f t="shared" si="858"/>
        <v>3.008790152959141E-4</v>
      </c>
      <c r="AF599" s="13">
        <f t="shared" si="859"/>
        <v>8.4156914858336763E-5</v>
      </c>
      <c r="AG599" s="13">
        <f t="shared" si="860"/>
        <v>1.5692655981137639E-5</v>
      </c>
      <c r="AH599" s="13">
        <f t="shared" si="861"/>
        <v>1.5142513141686476E-3</v>
      </c>
      <c r="AI599" s="13">
        <f t="shared" si="862"/>
        <v>6.539467281493303E-4</v>
      </c>
      <c r="AJ599" s="13">
        <f t="shared" si="863"/>
        <v>1.4120718247221729E-4</v>
      </c>
      <c r="AK599" s="13">
        <f t="shared" si="864"/>
        <v>2.032731161264545E-5</v>
      </c>
      <c r="AL599" s="13">
        <f t="shared" si="865"/>
        <v>2.1207851392525784E-8</v>
      </c>
      <c r="AM599" s="13">
        <f t="shared" si="866"/>
        <v>4.6455635343780219E-5</v>
      </c>
      <c r="AN599" s="13">
        <f t="shared" si="867"/>
        <v>2.5987607972403145E-5</v>
      </c>
      <c r="AO599" s="13">
        <f t="shared" si="868"/>
        <v>7.2688250104594938E-6</v>
      </c>
      <c r="AP599" s="13">
        <f t="shared" si="869"/>
        <v>1.3554105502589051E-6</v>
      </c>
      <c r="AQ599" s="13">
        <f t="shared" si="870"/>
        <v>1.8955654013299188E-7</v>
      </c>
      <c r="AR599" s="13">
        <f t="shared" si="871"/>
        <v>1.6941655940383023E-4</v>
      </c>
      <c r="AS599" s="13">
        <f t="shared" si="872"/>
        <v>7.3164476517081252E-5</v>
      </c>
      <c r="AT599" s="13">
        <f t="shared" si="873"/>
        <v>1.5798457490978623E-5</v>
      </c>
      <c r="AU599" s="13">
        <f t="shared" si="874"/>
        <v>2.2742481139827294E-6</v>
      </c>
      <c r="AV599" s="13">
        <f t="shared" si="875"/>
        <v>2.4554000700262102E-7</v>
      </c>
      <c r="AW599" s="13">
        <f t="shared" si="876"/>
        <v>1.4232018037446325E-10</v>
      </c>
      <c r="AX599" s="13">
        <f t="shared" si="877"/>
        <v>3.3437328019140999E-6</v>
      </c>
      <c r="AY599" s="13">
        <f t="shared" si="878"/>
        <v>1.8705075622702235E-6</v>
      </c>
      <c r="AZ599" s="13">
        <f t="shared" si="879"/>
        <v>5.2318751942547954E-7</v>
      </c>
      <c r="BA599" s="13">
        <f t="shared" si="880"/>
        <v>9.7558254954916477E-8</v>
      </c>
      <c r="BB599" s="13">
        <f t="shared" si="881"/>
        <v>1.3643692877507749E-8</v>
      </c>
      <c r="BC599" s="13">
        <f t="shared" si="882"/>
        <v>1.5264754821355041E-9</v>
      </c>
      <c r="BD599" s="13">
        <f t="shared" si="883"/>
        <v>1.5795468433625152E-5</v>
      </c>
      <c r="BE599" s="13">
        <f t="shared" si="884"/>
        <v>6.8214534833844451E-6</v>
      </c>
      <c r="BF599" s="13">
        <f t="shared" si="885"/>
        <v>1.4729613060072561E-6</v>
      </c>
      <c r="BG599" s="13">
        <f t="shared" si="886"/>
        <v>2.1203838881545353E-7</v>
      </c>
      <c r="BH599" s="13">
        <f t="shared" si="887"/>
        <v>2.289280011027254E-8</v>
      </c>
      <c r="BI599" s="13">
        <f t="shared" si="888"/>
        <v>1.9773034489335798E-9</v>
      </c>
      <c r="BJ599" s="14">
        <f t="shared" si="889"/>
        <v>0.22380538886981083</v>
      </c>
      <c r="BK599" s="14">
        <f t="shared" si="890"/>
        <v>0.46632395148420813</v>
      </c>
      <c r="BL599" s="14">
        <f t="shared" si="891"/>
        <v>0.29904251337539506</v>
      </c>
      <c r="BM599" s="14">
        <f t="shared" si="892"/>
        <v>7.8699876605190289E-2</v>
      </c>
      <c r="BN599" s="14">
        <f t="shared" si="893"/>
        <v>0.9212976530178848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1.4861</v>
      </c>
      <c r="F600" s="10">
        <f>VLOOKUP(B600,home!$B$2:$E$405,3,FALSE)</f>
        <v>1.1214999999999999</v>
      </c>
      <c r="G600" s="10">
        <f>VLOOKUP(C600,away!$B$2:$E$405,4,FALSE)</f>
        <v>2.0186999999999999</v>
      </c>
      <c r="H600" s="10">
        <f>VLOOKUP(A600,away!$A$2:$E$405,3,FALSE)</f>
        <v>1.1943999999999999</v>
      </c>
      <c r="I600" s="10">
        <f>VLOOKUP(C600,away!$B$2:$E$405,3,FALSE)</f>
        <v>0.55820000000000003</v>
      </c>
      <c r="J600" s="10">
        <f>VLOOKUP(B600,home!$B$2:$E$405,4,FALSE)</f>
        <v>1.5348999999999999</v>
      </c>
      <c r="K600" s="12">
        <f t="shared" si="838"/>
        <v>3.3644888635049996</v>
      </c>
      <c r="L600" s="12">
        <f t="shared" si="839"/>
        <v>1.0233394413919998</v>
      </c>
      <c r="M600" s="13">
        <f t="shared" si="840"/>
        <v>1.2427689087074435E-2</v>
      </c>
      <c r="N600" s="13">
        <f t="shared" si="841"/>
        <v>4.1812821532564548E-2</v>
      </c>
      <c r="O600" s="13">
        <f t="shared" si="842"/>
        <v>1.2717744408160207E-2</v>
      </c>
      <c r="P600" s="13">
        <f t="shared" si="843"/>
        <v>4.2788709430157994E-2</v>
      </c>
      <c r="Q600" s="13">
        <f t="shared" si="844"/>
        <v>7.0339386199017737E-2</v>
      </c>
      <c r="R600" s="13">
        <f t="shared" si="845"/>
        <v>6.5072847292064473E-3</v>
      </c>
      <c r="S600" s="13">
        <f t="shared" si="846"/>
        <v>3.6830533051448663E-2</v>
      </c>
      <c r="T600" s="13">
        <f t="shared" si="847"/>
        <v>7.1981068180758973E-2</v>
      </c>
      <c r="U600" s="13">
        <f t="shared" si="848"/>
        <v>2.1893687003071236E-2</v>
      </c>
      <c r="V600" s="13">
        <f t="shared" si="849"/>
        <v>1.4089782955664817E-2</v>
      </c>
      <c r="W600" s="13">
        <f t="shared" si="850"/>
        <v>7.8885360510790828E-2</v>
      </c>
      <c r="X600" s="13">
        <f t="shared" si="851"/>
        <v>8.0726500759119219E-2</v>
      </c>
      <c r="Y600" s="13">
        <f t="shared" si="852"/>
        <v>4.130530609618395E-2</v>
      </c>
      <c r="Z600" s="13">
        <f t="shared" si="853"/>
        <v>2.2197203732549388E-3</v>
      </c>
      <c r="AA600" s="13">
        <f t="shared" si="854"/>
        <v>7.4682244759114022E-3</v>
      </c>
      <c r="AB600" s="13">
        <f t="shared" si="855"/>
        <v>1.2563379039679688E-2</v>
      </c>
      <c r="AC600" s="13">
        <f t="shared" si="856"/>
        <v>3.0319576340774143E-3</v>
      </c>
      <c r="AD600" s="13">
        <f t="shared" si="857"/>
        <v>6.6352229233033216E-2</v>
      </c>
      <c r="AE600" s="13">
        <f t="shared" si="858"/>
        <v>6.7900853198446132E-2</v>
      </c>
      <c r="AF600" s="13">
        <f t="shared" si="859"/>
        <v>3.4742810591069026E-2</v>
      </c>
      <c r="AG600" s="13">
        <f t="shared" si="860"/>
        <v>1.1851229460884211E-2</v>
      </c>
      <c r="AH600" s="13">
        <f t="shared" si="861"/>
        <v>5.6788185170328755E-4</v>
      </c>
      <c r="AI600" s="13">
        <f t="shared" si="862"/>
        <v>1.9106321658423082E-3</v>
      </c>
      <c r="AJ600" s="13">
        <f t="shared" si="863"/>
        <v>3.2141503221154422E-3</v>
      </c>
      <c r="AK600" s="13">
        <f t="shared" si="864"/>
        <v>3.6046576547961377E-3</v>
      </c>
      <c r="AL600" s="13">
        <f t="shared" si="865"/>
        <v>4.1756292195632325E-4</v>
      </c>
      <c r="AM600" s="13">
        <f t="shared" si="866"/>
        <v>4.4648267264654221E-2</v>
      </c>
      <c r="AN600" s="13">
        <f t="shared" si="867"/>
        <v>4.5690332881731965E-2</v>
      </c>
      <c r="AO600" s="13">
        <f t="shared" si="868"/>
        <v>2.3378359864103054E-2</v>
      </c>
      <c r="AP600" s="13">
        <f t="shared" si="869"/>
        <v>7.9746659079974573E-3</v>
      </c>
      <c r="AQ600" s="13">
        <f t="shared" si="870"/>
        <v>2.0401975388944851E-3</v>
      </c>
      <c r="AR600" s="13">
        <f t="shared" si="871"/>
        <v>1.162271793797394E-4</v>
      </c>
      <c r="AS600" s="13">
        <f t="shared" si="872"/>
        <v>3.910450506597311E-4</v>
      </c>
      <c r="AT600" s="13">
        <f t="shared" si="873"/>
        <v>6.5783335903670686E-4</v>
      </c>
      <c r="AU600" s="13">
        <f t="shared" si="874"/>
        <v>7.3775767017369553E-4</v>
      </c>
      <c r="AV600" s="13">
        <f t="shared" si="875"/>
        <v>6.205443663161984E-4</v>
      </c>
      <c r="AW600" s="13">
        <f t="shared" si="876"/>
        <v>3.9935418070648755E-5</v>
      </c>
      <c r="AX600" s="13">
        <f t="shared" si="877"/>
        <v>2.5036432997787322E-2</v>
      </c>
      <c r="AY600" s="13">
        <f t="shared" si="878"/>
        <v>2.5620769358403912E-2</v>
      </c>
      <c r="AZ600" s="13">
        <f t="shared" si="879"/>
        <v>1.3109371901631162E-2</v>
      </c>
      <c r="BA600" s="13">
        <f t="shared" si="880"/>
        <v>4.4717791062717374E-3</v>
      </c>
      <c r="BB600" s="13">
        <f t="shared" si="881"/>
        <v>1.1440369831601338E-3</v>
      </c>
      <c r="BC600" s="13">
        <f t="shared" si="882"/>
        <v>2.3414763345577609E-4</v>
      </c>
      <c r="BD600" s="13">
        <f t="shared" si="883"/>
        <v>1.9823309470171704E-5</v>
      </c>
      <c r="BE600" s="13">
        <f t="shared" si="884"/>
        <v>6.6695303950205876E-5</v>
      </c>
      <c r="BF600" s="13">
        <f t="shared" si="885"/>
        <v>1.1219780369427436E-4</v>
      </c>
      <c r="BG600" s="13">
        <f t="shared" si="886"/>
        <v>1.2582942034636873E-4</v>
      </c>
      <c r="BH600" s="13">
        <f t="shared" si="887"/>
        <v>1.0583792086416178E-4</v>
      </c>
      <c r="BI600" s="13">
        <f t="shared" si="888"/>
        <v>7.1218101216799138E-5</v>
      </c>
      <c r="BJ600" s="14">
        <f t="shared" si="889"/>
        <v>0.75924592719995909</v>
      </c>
      <c r="BK600" s="14">
        <f t="shared" si="890"/>
        <v>0.13520700443878358</v>
      </c>
      <c r="BL600" s="14">
        <f t="shared" si="891"/>
        <v>7.3472651135594216E-2</v>
      </c>
      <c r="BM600" s="14">
        <f t="shared" si="892"/>
        <v>0.75797083382107711</v>
      </c>
      <c r="BN600" s="14">
        <f t="shared" si="893"/>
        <v>0.18659363538618137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1.2639</v>
      </c>
      <c r="F601" s="10">
        <f>VLOOKUP(B601,home!$B$2:$E$405,3,FALSE)</f>
        <v>1.0548999999999999</v>
      </c>
      <c r="G601" s="10">
        <f>VLOOKUP(C601,away!$B$2:$E$405,4,FALSE)</f>
        <v>0.39560000000000001</v>
      </c>
      <c r="H601" s="10">
        <f>VLOOKUP(A601,away!$A$2:$E$405,3,FALSE)</f>
        <v>1.1389</v>
      </c>
      <c r="I601" s="10">
        <f>VLOOKUP(C601,away!$B$2:$E$405,3,FALSE)</f>
        <v>1.3170999999999999</v>
      </c>
      <c r="J601" s="10">
        <f>VLOOKUP(B601,home!$B$2:$E$405,4,FALSE)</f>
        <v>0.878</v>
      </c>
      <c r="K601" s="12">
        <f t="shared" si="838"/>
        <v>0.52744877631600007</v>
      </c>
      <c r="L601" s="12">
        <f t="shared" si="839"/>
        <v>1.3170396768200001</v>
      </c>
      <c r="M601" s="13">
        <f t="shared" si="840"/>
        <v>0.15810617892655579</v>
      </c>
      <c r="N601" s="13">
        <f t="shared" si="841"/>
        <v>8.3392910602810399E-2</v>
      </c>
      <c r="O601" s="13">
        <f t="shared" si="842"/>
        <v>0.20823211079667614</v>
      </c>
      <c r="P601" s="13">
        <f t="shared" si="843"/>
        <v>0.10983177202940457</v>
      </c>
      <c r="Q601" s="13">
        <f t="shared" si="844"/>
        <v>2.1992744325440967E-2</v>
      </c>
      <c r="R601" s="13">
        <f t="shared" si="845"/>
        <v>0.13712497595360046</v>
      </c>
      <c r="S601" s="13">
        <f t="shared" si="846"/>
        <v>1.9074235790497902E-2</v>
      </c>
      <c r="T601" s="13">
        <f t="shared" si="847"/>
        <v>2.8965316878763664E-2</v>
      </c>
      <c r="U601" s="13">
        <f t="shared" si="848"/>
        <v>7.2326400769087487E-2</v>
      </c>
      <c r="V601" s="13">
        <f t="shared" si="849"/>
        <v>1.472257533373074E-3</v>
      </c>
      <c r="W601" s="13">
        <f t="shared" si="850"/>
        <v>3.866682027428165E-3</v>
      </c>
      <c r="X601" s="13">
        <f t="shared" si="851"/>
        <v>5.0925736477696933E-3</v>
      </c>
      <c r="Y601" s="13">
        <f t="shared" si="852"/>
        <v>3.3535607756203238E-3</v>
      </c>
      <c r="Z601" s="13">
        <f t="shared" si="853"/>
        <v>6.0199678004626757E-2</v>
      </c>
      <c r="AA601" s="13">
        <f t="shared" si="854"/>
        <v>3.175224649815761E-2</v>
      </c>
      <c r="AB601" s="13">
        <f t="shared" si="855"/>
        <v>8.3738417803686134E-3</v>
      </c>
      <c r="AC601" s="13">
        <f t="shared" si="856"/>
        <v>6.3920910172460252E-5</v>
      </c>
      <c r="AD601" s="13">
        <f t="shared" si="857"/>
        <v>5.0986917594251396E-4</v>
      </c>
      <c r="AE601" s="13">
        <f t="shared" si="858"/>
        <v>6.7151793470380833E-4</v>
      </c>
      <c r="AF601" s="13">
        <f t="shared" si="859"/>
        <v>4.4220788185056898E-4</v>
      </c>
      <c r="AG601" s="13">
        <f t="shared" si="860"/>
        <v>1.9413510859991011E-4</v>
      </c>
      <c r="AH601" s="13">
        <f t="shared" si="861"/>
        <v>1.9821341115970406E-2</v>
      </c>
      <c r="AI601" s="13">
        <f t="shared" si="862"/>
        <v>1.045474211656061E-2</v>
      </c>
      <c r="AJ601" s="13">
        <f t="shared" si="863"/>
        <v>2.7571704680396211E-3</v>
      </c>
      <c r="AK601" s="13">
        <f t="shared" si="864"/>
        <v>4.8475539648737051E-4</v>
      </c>
      <c r="AL601" s="13">
        <f t="shared" si="865"/>
        <v>1.7761600164241332E-6</v>
      </c>
      <c r="AM601" s="13">
        <f t="shared" si="866"/>
        <v>5.3785974586425282E-5</v>
      </c>
      <c r="AN601" s="13">
        <f t="shared" si="867"/>
        <v>7.083826258675429E-5</v>
      </c>
      <c r="AO601" s="13">
        <f t="shared" si="868"/>
        <v>4.6648401231874607E-5</v>
      </c>
      <c r="AP601" s="13">
        <f t="shared" si="869"/>
        <v>2.0479265094199283E-5</v>
      </c>
      <c r="AQ601" s="13">
        <f t="shared" si="870"/>
        <v>6.7430011702938267E-6</v>
      </c>
      <c r="AR601" s="13">
        <f t="shared" si="871"/>
        <v>5.2210985395033296E-3</v>
      </c>
      <c r="AS601" s="13">
        <f t="shared" si="872"/>
        <v>2.7538620356862861E-3</v>
      </c>
      <c r="AT601" s="13">
        <f t="shared" si="873"/>
        <v>7.2626058043291023E-4</v>
      </c>
      <c r="AU601" s="13">
        <f t="shared" si="874"/>
        <v>1.2768841814529553E-4</v>
      </c>
      <c r="AV601" s="13">
        <f t="shared" si="875"/>
        <v>1.6837274975115463E-5</v>
      </c>
      <c r="AW601" s="13">
        <f t="shared" si="876"/>
        <v>3.4273522061092919E-8</v>
      </c>
      <c r="AX601" s="13">
        <f t="shared" si="877"/>
        <v>4.7282244130955786E-6</v>
      </c>
      <c r="AY601" s="13">
        <f t="shared" si="878"/>
        <v>6.2272591529558357E-6</v>
      </c>
      <c r="AZ601" s="13">
        <f t="shared" si="879"/>
        <v>4.1007736911416715E-6</v>
      </c>
      <c r="BA601" s="13">
        <f t="shared" si="880"/>
        <v>1.8002938856310627E-6</v>
      </c>
      <c r="BB601" s="13">
        <f t="shared" si="881"/>
        <v>5.9276461932813871E-7</v>
      </c>
      <c r="BC601" s="13">
        <f t="shared" si="882"/>
        <v>1.5613890453405246E-7</v>
      </c>
      <c r="BD601" s="13">
        <f t="shared" si="883"/>
        <v>1.1460656555188078E-3</v>
      </c>
      <c r="BE601" s="13">
        <f t="shared" si="884"/>
        <v>6.0449092758118965E-4</v>
      </c>
      <c r="BF601" s="13">
        <f t="shared" si="885"/>
        <v>1.5941900002341112E-4</v>
      </c>
      <c r="BG601" s="13">
        <f t="shared" si="886"/>
        <v>2.8028452161289537E-5</v>
      </c>
      <c r="BH601" s="13">
        <f t="shared" si="887"/>
        <v>3.6958931986259279E-6</v>
      </c>
      <c r="BI601" s="13">
        <f t="shared" si="888"/>
        <v>3.8987886900197477E-7</v>
      </c>
      <c r="BJ601" s="14">
        <f t="shared" si="889"/>
        <v>0.14869761871826617</v>
      </c>
      <c r="BK601" s="14">
        <f t="shared" si="890"/>
        <v>0.28855636860917316</v>
      </c>
      <c r="BL601" s="14">
        <f t="shared" si="891"/>
        <v>0.50211542155104338</v>
      </c>
      <c r="BM601" s="14">
        <f t="shared" si="892"/>
        <v>0.28088220126299052</v>
      </c>
      <c r="BN601" s="14">
        <f t="shared" si="893"/>
        <v>0.71868069263448819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1.3125</v>
      </c>
      <c r="F604" s="10">
        <f>VLOOKUP(B604,home!$B$2:$E$405,3,FALSE)</f>
        <v>0.15240000000000001</v>
      </c>
      <c r="G604" s="10">
        <f>VLOOKUP(C604,away!$B$2:$E$405,4,FALSE)</f>
        <v>1.0884</v>
      </c>
      <c r="H604" s="10">
        <f>VLOOKUP(A604,away!$A$2:$E$405,3,FALSE)</f>
        <v>0.8125</v>
      </c>
      <c r="I604" s="10">
        <f>VLOOKUP(C604,away!$B$2:$E$405,3,FALSE)</f>
        <v>1.0548999999999999</v>
      </c>
      <c r="J604" s="10">
        <f>VLOOKUP(B604,home!$B$2:$E$405,4,FALSE)</f>
        <v>0.98460000000000003</v>
      </c>
      <c r="K604" s="12">
        <f t="shared" si="838"/>
        <v>0.21770721000000001</v>
      </c>
      <c r="L604" s="12">
        <f t="shared" si="839"/>
        <v>0.84390681374999998</v>
      </c>
      <c r="M604" s="13">
        <f t="shared" si="840"/>
        <v>0.3458970734524503</v>
      </c>
      <c r="N604" s="13">
        <f t="shared" si="841"/>
        <v>7.5304286808498017E-2</v>
      </c>
      <c r="O604" s="13">
        <f t="shared" si="842"/>
        <v>0.29190489714270706</v>
      </c>
      <c r="P604" s="13">
        <f t="shared" si="843"/>
        <v>6.3549800742275717E-2</v>
      </c>
      <c r="Q604" s="13">
        <f t="shared" si="844"/>
        <v>8.1971430910589525E-3</v>
      </c>
      <c r="R604" s="13">
        <f t="shared" si="845"/>
        <v>0.12317026583286167</v>
      </c>
      <c r="S604" s="13">
        <f t="shared" si="846"/>
        <v>2.9189153973415453E-3</v>
      </c>
      <c r="T604" s="13">
        <f t="shared" si="847"/>
        <v>6.9176249078283869E-3</v>
      </c>
      <c r="U604" s="13">
        <f t="shared" si="848"/>
        <v>2.6815054929430638E-2</v>
      </c>
      <c r="V604" s="13">
        <f t="shared" si="849"/>
        <v>5.9586284193717484E-5</v>
      </c>
      <c r="W604" s="13">
        <f t="shared" si="850"/>
        <v>5.948590507750737E-4</v>
      </c>
      <c r="X604" s="13">
        <f t="shared" si="851"/>
        <v>5.0200560616994196E-4</v>
      </c>
      <c r="Y604" s="13">
        <f t="shared" si="852"/>
        <v>2.1182297579375647E-4</v>
      </c>
      <c r="Z604" s="13">
        <f t="shared" si="853"/>
        <v>3.4648075529250269E-2</v>
      </c>
      <c r="AA604" s="13">
        <f t="shared" si="854"/>
        <v>7.5431358553423485E-3</v>
      </c>
      <c r="AB604" s="13">
        <f t="shared" si="855"/>
        <v>8.2109753085877308E-4</v>
      </c>
      <c r="AC604" s="13">
        <f t="shared" si="856"/>
        <v>6.8421663157044337E-7</v>
      </c>
      <c r="AD604" s="13">
        <f t="shared" si="857"/>
        <v>3.2376276071872397E-5</v>
      </c>
      <c r="AE604" s="13">
        <f t="shared" si="858"/>
        <v>2.73225599809042E-5</v>
      </c>
      <c r="AF604" s="13">
        <f t="shared" si="859"/>
        <v>1.1528847268489059E-5</v>
      </c>
      <c r="AG604" s="13">
        <f t="shared" si="860"/>
        <v>3.2430909215203314E-6</v>
      </c>
      <c r="AH604" s="13">
        <f t="shared" si="861"/>
        <v>7.3099367556147326E-3</v>
      </c>
      <c r="AI604" s="13">
        <f t="shared" si="862"/>
        <v>1.591425936341335E-3</v>
      </c>
      <c r="AJ604" s="13">
        <f t="shared" si="863"/>
        <v>1.7323245026125482E-4</v>
      </c>
      <c r="AK604" s="13">
        <f t="shared" si="864"/>
        <v>1.2571317809280524E-5</v>
      </c>
      <c r="AL604" s="13">
        <f t="shared" si="865"/>
        <v>5.028297021059374E-9</v>
      </c>
      <c r="AM604" s="13">
        <f t="shared" si="866"/>
        <v>1.4097097467594199E-6</v>
      </c>
      <c r="AN604" s="13">
        <f t="shared" si="867"/>
        <v>1.1896636607000614E-6</v>
      </c>
      <c r="AO604" s="13">
        <f t="shared" si="868"/>
        <v>5.0198263466777486E-7</v>
      </c>
      <c r="AP604" s="13">
        <f t="shared" si="869"/>
        <v>1.4120885526010411E-7</v>
      </c>
      <c r="AQ604" s="13">
        <f t="shared" si="870"/>
        <v>2.9791778778959836E-8</v>
      </c>
      <c r="AR604" s="13">
        <f t="shared" si="871"/>
        <v>1.2337810872289688E-3</v>
      </c>
      <c r="AS604" s="13">
        <f t="shared" si="872"/>
        <v>2.6860303825138542E-4</v>
      </c>
      <c r="AT604" s="13">
        <f t="shared" si="873"/>
        <v>2.9238409027616194E-5</v>
      </c>
      <c r="AU604" s="13">
        <f t="shared" si="874"/>
        <v>2.1218041514137122E-6</v>
      </c>
      <c r="AV604" s="13">
        <f t="shared" si="875"/>
        <v>1.1548301549267416E-7</v>
      </c>
      <c r="AW604" s="13">
        <f t="shared" si="876"/>
        <v>2.5661718011778339E-11</v>
      </c>
      <c r="AX604" s="13">
        <f t="shared" si="877"/>
        <v>5.1150662646133319E-8</v>
      </c>
      <c r="AY604" s="13">
        <f t="shared" si="878"/>
        <v>4.316639273489952E-8</v>
      </c>
      <c r="AZ604" s="13">
        <f t="shared" si="879"/>
        <v>1.8214206476995096E-8</v>
      </c>
      <c r="BA604" s="13">
        <f t="shared" si="880"/>
        <v>5.1236976509951823E-9</v>
      </c>
      <c r="BB604" s="13">
        <f t="shared" si="881"/>
        <v>1.0809808398174257E-9</v>
      </c>
      <c r="BC604" s="13">
        <f t="shared" si="882"/>
        <v>1.8244941925102464E-10</v>
      </c>
      <c r="BD604" s="13">
        <f t="shared" si="883"/>
        <v>1.7353271103140157E-4</v>
      </c>
      <c r="BE604" s="13">
        <f t="shared" si="884"/>
        <v>3.7779322362382649E-5</v>
      </c>
      <c r="BF604" s="13">
        <f t="shared" si="885"/>
        <v>4.1124154336024676E-6</v>
      </c>
      <c r="BG604" s="13">
        <f t="shared" si="886"/>
        <v>2.9843416347017795E-7</v>
      </c>
      <c r="BH604" s="13">
        <f t="shared" si="887"/>
        <v>1.6242817274444081E-8</v>
      </c>
      <c r="BI604" s="13">
        <f t="shared" si="888"/>
        <v>7.0723568627180512E-10</v>
      </c>
      <c r="BJ604" s="14">
        <f t="shared" si="889"/>
        <v>9.1805604489432854E-2</v>
      </c>
      <c r="BK604" s="14">
        <f t="shared" si="890"/>
        <v>0.41242610828758264</v>
      </c>
      <c r="BL604" s="14">
        <f t="shared" si="891"/>
        <v>0.46109121740594577</v>
      </c>
      <c r="BM604" s="14">
        <f t="shared" si="892"/>
        <v>9.194749550162877E-2</v>
      </c>
      <c r="BN604" s="14">
        <f t="shared" si="893"/>
        <v>0.90802346706985171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1.3125</v>
      </c>
      <c r="F605" s="10">
        <f>VLOOKUP(B605,home!$B$2:$E$405,3,FALSE)</f>
        <v>2.4127000000000001</v>
      </c>
      <c r="G605" s="10">
        <f>VLOOKUP(C605,away!$B$2:$E$405,4,FALSE)</f>
        <v>0.60950000000000004</v>
      </c>
      <c r="H605" s="10">
        <f>VLOOKUP(A605,away!$A$2:$E$405,3,FALSE)</f>
        <v>0.8125</v>
      </c>
      <c r="I605" s="10">
        <f>VLOOKUP(C605,away!$B$2:$E$405,3,FALSE)</f>
        <v>0.73850000000000005</v>
      </c>
      <c r="J605" s="10">
        <f>VLOOKUP(B605,home!$B$2:$E$405,4,FALSE)</f>
        <v>1.0256000000000001</v>
      </c>
      <c r="K605" s="12">
        <f t="shared" si="838"/>
        <v>1.9300846031250001</v>
      </c>
      <c r="L605" s="12">
        <f t="shared" si="839"/>
        <v>0.61539205000000008</v>
      </c>
      <c r="M605" s="13">
        <f t="shared" si="840"/>
        <v>7.8435656468317738E-2</v>
      </c>
      <c r="N605" s="13">
        <f t="shared" si="841"/>
        <v>0.15138745288550187</v>
      </c>
      <c r="O605" s="13">
        <f t="shared" si="842"/>
        <v>4.8268679427133823E-2</v>
      </c>
      <c r="P605" s="13">
        <f t="shared" si="843"/>
        <v>9.3162634975487435E-2</v>
      </c>
      <c r="Q605" s="13">
        <f t="shared" si="844"/>
        <v>0.14609529596030932</v>
      </c>
      <c r="R605" s="13">
        <f t="shared" si="845"/>
        <v>1.4852080791728353E-2</v>
      </c>
      <c r="S605" s="13">
        <f t="shared" si="846"/>
        <v>2.7663683031331893E-2</v>
      </c>
      <c r="T605" s="13">
        <f t="shared" si="847"/>
        <v>8.9905883676371492E-2</v>
      </c>
      <c r="U605" s="13">
        <f t="shared" si="848"/>
        <v>2.8665772460483456E-2</v>
      </c>
      <c r="V605" s="13">
        <f t="shared" si="849"/>
        <v>3.6508645293463035E-3</v>
      </c>
      <c r="W605" s="13">
        <f t="shared" si="850"/>
        <v>9.3992093773994326E-2</v>
      </c>
      <c r="X605" s="13">
        <f t="shared" si="851"/>
        <v>5.7841987271370618E-2</v>
      </c>
      <c r="Y605" s="13">
        <f t="shared" si="852"/>
        <v>1.7797749561501333E-2</v>
      </c>
      <c r="Z605" s="13">
        <f t="shared" si="853"/>
        <v>3.0466174817291129E-3</v>
      </c>
      <c r="AA605" s="13">
        <f t="shared" si="854"/>
        <v>5.8802294930968219E-3</v>
      </c>
      <c r="AB605" s="13">
        <f t="shared" si="855"/>
        <v>5.6746702037338516E-3</v>
      </c>
      <c r="AC605" s="13">
        <f t="shared" si="856"/>
        <v>2.7102163640160717E-4</v>
      </c>
      <c r="AD605" s="13">
        <f t="shared" si="857"/>
        <v>4.5353173252166916E-2</v>
      </c>
      <c r="AE605" s="13">
        <f t="shared" si="858"/>
        <v>2.7909982261656169E-2</v>
      </c>
      <c r="AF605" s="13">
        <f t="shared" si="859"/>
        <v>8.5877905997321126E-3</v>
      </c>
      <c r="AG605" s="13">
        <f t="shared" si="860"/>
        <v>1.7616193540466256E-3</v>
      </c>
      <c r="AH605" s="13">
        <f t="shared" si="861"/>
        <v>4.6871604441177909E-4</v>
      </c>
      <c r="AI605" s="13">
        <f t="shared" si="862"/>
        <v>9.0466162055682843E-4</v>
      </c>
      <c r="AJ605" s="13">
        <f t="shared" si="863"/>
        <v>8.730367324374231E-4</v>
      </c>
      <c r="AK605" s="13">
        <f t="shared" si="864"/>
        <v>5.6167825174667681E-4</v>
      </c>
      <c r="AL605" s="13">
        <f t="shared" si="865"/>
        <v>1.2876332484189001E-5</v>
      </c>
      <c r="AM605" s="13">
        <f t="shared" si="866"/>
        <v>1.7507092279373596E-2</v>
      </c>
      <c r="AN605" s="13">
        <f t="shared" si="867"/>
        <v>1.0773725407342892E-2</v>
      </c>
      <c r="AO605" s="13">
        <f t="shared" si="868"/>
        <v>3.3150324822809134E-3</v>
      </c>
      <c r="AP605" s="13">
        <f t="shared" si="869"/>
        <v>6.8001487836248024E-4</v>
      </c>
      <c r="AQ605" s="13">
        <f t="shared" si="870"/>
        <v>1.0461893750649685E-4</v>
      </c>
      <c r="AR605" s="13">
        <f t="shared" si="871"/>
        <v>5.768882548769117E-5</v>
      </c>
      <c r="AS605" s="13">
        <f t="shared" si="872"/>
        <v>1.113443138461578E-4</v>
      </c>
      <c r="AT605" s="13">
        <f t="shared" si="873"/>
        <v>1.074519728999935E-4</v>
      </c>
      <c r="AU605" s="13">
        <f t="shared" si="874"/>
        <v>6.9130466156560723E-5</v>
      </c>
      <c r="AV605" s="13">
        <f t="shared" si="875"/>
        <v>3.3356912083907943E-5</v>
      </c>
      <c r="AW605" s="13">
        <f t="shared" si="876"/>
        <v>4.2483267214773888E-7</v>
      </c>
      <c r="AX605" s="13">
        <f t="shared" si="877"/>
        <v>5.6316948756512525E-3</v>
      </c>
      <c r="AY605" s="13">
        <f t="shared" si="878"/>
        <v>3.4657002545015201E-3</v>
      </c>
      <c r="AZ605" s="13">
        <f t="shared" si="879"/>
        <v>1.0663821921516061E-3</v>
      </c>
      <c r="BA605" s="13">
        <f t="shared" si="880"/>
        <v>2.1874770777055702E-4</v>
      </c>
      <c r="BB605" s="13">
        <f t="shared" si="881"/>
        <v>3.3653900079431002E-5</v>
      </c>
      <c r="BC605" s="13">
        <f t="shared" si="882"/>
        <v>4.1420685120752426E-6</v>
      </c>
      <c r="BD605" s="13">
        <f t="shared" si="883"/>
        <v>5.9168740964937534E-6</v>
      </c>
      <c r="BE605" s="13">
        <f t="shared" si="884"/>
        <v>1.1420067592271738E-5</v>
      </c>
      <c r="BF605" s="13">
        <f t="shared" si="885"/>
        <v>1.102084831324524E-5</v>
      </c>
      <c r="BG605" s="13">
        <f t="shared" si="886"/>
        <v>7.0903898809235866E-6</v>
      </c>
      <c r="BH605" s="13">
        <f t="shared" si="887"/>
        <v>3.4212630848309801E-6</v>
      </c>
      <c r="BI605" s="13">
        <f t="shared" si="888"/>
        <v>1.3206654406544436E-6</v>
      </c>
      <c r="BJ605" s="14">
        <f t="shared" si="889"/>
        <v>0.68343383358018372</v>
      </c>
      <c r="BK605" s="14">
        <f t="shared" si="890"/>
        <v>0.2066624372278707</v>
      </c>
      <c r="BL605" s="14">
        <f t="shared" si="891"/>
        <v>0.10656868762421176</v>
      </c>
      <c r="BM605" s="14">
        <f t="shared" si="892"/>
        <v>0.46404449998368735</v>
      </c>
      <c r="BN605" s="14">
        <f t="shared" si="893"/>
        <v>0.53220180050847854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1.5163</v>
      </c>
      <c r="F606" s="10">
        <f>VLOOKUP(B606,home!$B$2:$E$405,3,FALSE)</f>
        <v>1.319</v>
      </c>
      <c r="G606" s="10">
        <f>VLOOKUP(C606,away!$B$2:$E$405,4,FALSE)</f>
        <v>0.76939999999999997</v>
      </c>
      <c r="H606" s="10">
        <f>VLOOKUP(A606,away!$A$2:$E$405,3,FALSE)</f>
        <v>1.0435000000000001</v>
      </c>
      <c r="I606" s="10">
        <f>VLOOKUP(C606,away!$B$2:$E$405,3,FALSE)</f>
        <v>0.87849999999999995</v>
      </c>
      <c r="J606" s="10">
        <f>VLOOKUP(B606,home!$B$2:$E$405,4,FALSE)</f>
        <v>1.0382</v>
      </c>
      <c r="K606" s="12">
        <f t="shared" si="838"/>
        <v>1.5387997691799997</v>
      </c>
      <c r="L606" s="12">
        <f t="shared" si="839"/>
        <v>0.95173325345000004</v>
      </c>
      <c r="M606" s="13">
        <f t="shared" si="840"/>
        <v>8.2865785462548067E-2</v>
      </c>
      <c r="N606" s="13">
        <f t="shared" si="841"/>
        <v>0.12751385154268832</v>
      </c>
      <c r="O606" s="13">
        <f t="shared" si="842"/>
        <v>7.8866123597960566E-2</v>
      </c>
      <c r="P606" s="13">
        <f t="shared" si="843"/>
        <v>0.12135917278866305</v>
      </c>
      <c r="Q606" s="13">
        <f t="shared" si="844"/>
        <v>9.8109142660570789E-2</v>
      </c>
      <c r="R606" s="13">
        <f t="shared" si="845"/>
        <v>3.7529756199438422E-2</v>
      </c>
      <c r="S606" s="13">
        <f t="shared" si="846"/>
        <v>4.4433443603225889E-2</v>
      </c>
      <c r="T606" s="13">
        <f t="shared" si="847"/>
        <v>9.3373733537535225E-2</v>
      </c>
      <c r="U606" s="13">
        <f t="shared" si="848"/>
        <v>5.77507801770775E-2</v>
      </c>
      <c r="V606" s="13">
        <f t="shared" si="849"/>
        <v>7.2304415437020831E-3</v>
      </c>
      <c r="W606" s="13">
        <f t="shared" si="850"/>
        <v>5.0323442026844654E-2</v>
      </c>
      <c r="X606" s="13">
        <f t="shared" si="851"/>
        <v>4.7894493205011317E-2</v>
      </c>
      <c r="Y606" s="13">
        <f t="shared" si="852"/>
        <v>2.2791390920172169E-2</v>
      </c>
      <c r="Z606" s="13">
        <f t="shared" si="853"/>
        <v>1.1906105656292278E-2</v>
      </c>
      <c r="AA606" s="13">
        <f t="shared" si="854"/>
        <v>1.8321112635735246E-2</v>
      </c>
      <c r="AB606" s="13">
        <f t="shared" si="855"/>
        <v>1.4096261947495088E-2</v>
      </c>
      <c r="AC606" s="13">
        <f t="shared" si="856"/>
        <v>6.618235135756465E-4</v>
      </c>
      <c r="AD606" s="13">
        <f t="shared" si="857"/>
        <v>1.935942524381291E-2</v>
      </c>
      <c r="AE606" s="13">
        <f t="shared" si="858"/>
        <v>1.8425008772216117E-2</v>
      </c>
      <c r="AF606" s="13">
        <f t="shared" si="859"/>
        <v>8.7678467718130173E-3</v>
      </c>
      <c r="AG606" s="13">
        <f t="shared" si="860"/>
        <v>2.7815504446295613E-3</v>
      </c>
      <c r="AH606" s="13">
        <f t="shared" si="861"/>
        <v>2.8328591680456239E-3</v>
      </c>
      <c r="AI606" s="13">
        <f t="shared" si="862"/>
        <v>4.3592030339080524E-3</v>
      </c>
      <c r="AJ606" s="13">
        <f t="shared" si="863"/>
        <v>3.353970311193233E-3</v>
      </c>
      <c r="AK606" s="13">
        <f t="shared" si="864"/>
        <v>1.7203629135669057E-3</v>
      </c>
      <c r="AL606" s="13">
        <f t="shared" si="865"/>
        <v>3.8770333831411106E-5</v>
      </c>
      <c r="AM606" s="13">
        <f t="shared" si="866"/>
        <v>5.9580558193273545E-3</v>
      </c>
      <c r="AN606" s="13">
        <f t="shared" si="867"/>
        <v>5.6704798491651279E-3</v>
      </c>
      <c r="AO606" s="13">
        <f t="shared" si="868"/>
        <v>2.6983921177342962E-3</v>
      </c>
      <c r="AP606" s="13">
        <f t="shared" si="869"/>
        <v>8.5604983643169919E-4</v>
      </c>
      <c r="AQ606" s="13">
        <f t="shared" si="870"/>
        <v>2.0368277398562031E-4</v>
      </c>
      <c r="AR606" s="13">
        <f t="shared" si="871"/>
        <v>5.3922525451394459E-4</v>
      </c>
      <c r="AS606" s="13">
        <f t="shared" si="872"/>
        <v>8.2975969718208453E-4</v>
      </c>
      <c r="AT606" s="13">
        <f t="shared" si="873"/>
        <v>6.3841701524932921E-4</v>
      </c>
      <c r="AU606" s="13">
        <f t="shared" si="874"/>
        <v>3.2746531856875063E-4</v>
      </c>
      <c r="AV606" s="13">
        <f t="shared" si="875"/>
        <v>1.2597588915701211E-4</v>
      </c>
      <c r="AW606" s="13">
        <f t="shared" si="876"/>
        <v>1.5772277009466443E-6</v>
      </c>
      <c r="AX606" s="13">
        <f t="shared" si="877"/>
        <v>1.5280424865904158E-3</v>
      </c>
      <c r="AY606" s="13">
        <f t="shared" si="878"/>
        <v>1.4542888471725242E-3</v>
      </c>
      <c r="AZ606" s="13">
        <f t="shared" si="879"/>
        <v>6.9204752798777817E-4</v>
      </c>
      <c r="BA606" s="13">
        <f t="shared" si="880"/>
        <v>2.1954821511794605E-4</v>
      </c>
      <c r="BB606" s="13">
        <f t="shared" si="881"/>
        <v>5.2237834265835805E-5</v>
      </c>
      <c r="BC606" s="13">
        <f t="shared" si="882"/>
        <v>9.9432967918011653E-6</v>
      </c>
      <c r="BD606" s="13">
        <f t="shared" si="883"/>
        <v>8.5533100970160099E-5</v>
      </c>
      <c r="BE606" s="13">
        <f t="shared" si="884"/>
        <v>1.3161831603013198E-4</v>
      </c>
      <c r="BF606" s="13">
        <f t="shared" si="885"/>
        <v>1.0126711716351368E-4</v>
      </c>
      <c r="BG606" s="13">
        <f t="shared" si="886"/>
        <v>5.1943272172246269E-5</v>
      </c>
      <c r="BH606" s="13">
        <f t="shared" si="887"/>
        <v>1.9982573807276612E-5</v>
      </c>
      <c r="BI606" s="13">
        <f t="shared" si="888"/>
        <v>6.1498359924519133E-6</v>
      </c>
      <c r="BJ606" s="14">
        <f t="shared" si="889"/>
        <v>0.50868265372986454</v>
      </c>
      <c r="BK606" s="14">
        <f t="shared" si="890"/>
        <v>0.25804372609271864</v>
      </c>
      <c r="BL606" s="14">
        <f t="shared" si="891"/>
        <v>0.22168776737522747</v>
      </c>
      <c r="BM606" s="14">
        <f t="shared" si="892"/>
        <v>0.45262370898276227</v>
      </c>
      <c r="BN606" s="14">
        <f t="shared" si="893"/>
        <v>0.54624383225186923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1.5163</v>
      </c>
      <c r="F607" s="10">
        <f>VLOOKUP(B607,home!$B$2:$E$405,3,FALSE)</f>
        <v>0.87929999999999997</v>
      </c>
      <c r="G607" s="10">
        <f>VLOOKUP(C607,away!$B$2:$E$405,4,FALSE)</f>
        <v>0.93430000000000002</v>
      </c>
      <c r="H607" s="10">
        <f>VLOOKUP(A607,away!$A$2:$E$405,3,FALSE)</f>
        <v>1.0435000000000001</v>
      </c>
      <c r="I607" s="10">
        <f>VLOOKUP(C607,away!$B$2:$E$405,3,FALSE)</f>
        <v>1.1979</v>
      </c>
      <c r="J607" s="10">
        <f>VLOOKUP(B607,home!$B$2:$E$405,4,FALSE)</f>
        <v>1.1979</v>
      </c>
      <c r="K607" s="12">
        <f t="shared" si="838"/>
        <v>1.2456859238370002</v>
      </c>
      <c r="L607" s="12">
        <f t="shared" si="839"/>
        <v>1.4973853618349999</v>
      </c>
      <c r="M607" s="13">
        <f t="shared" si="840"/>
        <v>6.437233713982736E-2</v>
      </c>
      <c r="N607" s="13">
        <f t="shared" si="841"/>
        <v>8.018771425957269E-2</v>
      </c>
      <c r="O607" s="13">
        <f t="shared" si="842"/>
        <v>9.6390195340285006E-2</v>
      </c>
      <c r="P607" s="13">
        <f t="shared" si="843"/>
        <v>0.12007190953129185</v>
      </c>
      <c r="Q607" s="13">
        <f t="shared" si="844"/>
        <v>4.9944353458906611E-2</v>
      </c>
      <c r="R607" s="13">
        <f t="shared" si="845"/>
        <v>7.2166633763479496E-2</v>
      </c>
      <c r="S607" s="13">
        <f t="shared" si="846"/>
        <v>5.5991688740359286E-2</v>
      </c>
      <c r="T607" s="13">
        <f t="shared" si="847"/>
        <v>7.4785943775680014E-2</v>
      </c>
      <c r="U607" s="13">
        <f t="shared" si="848"/>
        <v>8.9896959849866412E-2</v>
      </c>
      <c r="V607" s="13">
        <f t="shared" si="849"/>
        <v>1.1604413537540263E-2</v>
      </c>
      <c r="W607" s="13">
        <f t="shared" si="850"/>
        <v>2.0738326026299912E-2</v>
      </c>
      <c r="X607" s="13">
        <f t="shared" si="851"/>
        <v>3.1053265820743293E-2</v>
      </c>
      <c r="Y607" s="13">
        <f t="shared" si="852"/>
        <v>2.3249352838576064E-2</v>
      </c>
      <c r="Z607" s="13">
        <f t="shared" si="853"/>
        <v>3.6020420336780545E-2</v>
      </c>
      <c r="AA607" s="13">
        <f t="shared" si="854"/>
        <v>4.4870130584219542E-2</v>
      </c>
      <c r="AB607" s="13">
        <f t="shared" si="855"/>
        <v>2.7947045034745183E-2</v>
      </c>
      <c r="AC607" s="13">
        <f t="shared" si="856"/>
        <v>1.3528366321163487E-3</v>
      </c>
      <c r="AD607" s="13">
        <f t="shared" si="857"/>
        <v>6.4583602037260809E-3</v>
      </c>
      <c r="AE607" s="13">
        <f t="shared" si="858"/>
        <v>9.6706540305171434E-3</v>
      </c>
      <c r="AF607" s="13">
        <f t="shared" si="859"/>
        <v>7.240347892333506E-3</v>
      </c>
      <c r="AG607" s="13">
        <f t="shared" si="860"/>
        <v>3.6138636495243611E-3</v>
      </c>
      <c r="AH607" s="13">
        <f t="shared" si="861"/>
        <v>1.3484112534859748E-2</v>
      </c>
      <c r="AI607" s="13">
        <f t="shared" si="862"/>
        <v>1.6796969180108839E-2</v>
      </c>
      <c r="AJ607" s="13">
        <f t="shared" si="863"/>
        <v>1.0461874035392751E-2</v>
      </c>
      <c r="AK607" s="13">
        <f t="shared" si="864"/>
        <v>4.3440697409481803E-3</v>
      </c>
      <c r="AL607" s="13">
        <f t="shared" si="865"/>
        <v>1.0093632446449786E-4</v>
      </c>
      <c r="AM607" s="13">
        <f t="shared" si="866"/>
        <v>1.6090176793701271E-3</v>
      </c>
      <c r="AN607" s="13">
        <f t="shared" si="867"/>
        <v>2.4093195200225502E-3</v>
      </c>
      <c r="AO607" s="13">
        <f t="shared" si="868"/>
        <v>1.8038398906325471E-3</v>
      </c>
      <c r="AP607" s="13">
        <f t="shared" si="869"/>
        <v>9.0034781577574081E-4</v>
      </c>
      <c r="AQ607" s="13">
        <f t="shared" si="870"/>
        <v>3.3704190997567776E-4</v>
      </c>
      <c r="AR607" s="13">
        <f t="shared" si="871"/>
        <v>4.0381825454069604E-3</v>
      </c>
      <c r="AS607" s="13">
        <f t="shared" si="872"/>
        <v>5.0303071546977185E-3</v>
      </c>
      <c r="AT607" s="13">
        <f t="shared" si="873"/>
        <v>3.1330914075917505E-3</v>
      </c>
      <c r="AU607" s="13">
        <f t="shared" si="874"/>
        <v>1.3009492881772319E-3</v>
      </c>
      <c r="AV607" s="13">
        <f t="shared" si="875"/>
        <v>4.0514355397703591E-4</v>
      </c>
      <c r="AW607" s="13">
        <f t="shared" si="876"/>
        <v>5.2298246239583766E-6</v>
      </c>
      <c r="AX607" s="13">
        <f t="shared" si="877"/>
        <v>3.3405511239937387E-4</v>
      </c>
      <c r="AY607" s="13">
        <f t="shared" si="878"/>
        <v>5.0020923535296807E-4</v>
      </c>
      <c r="AZ607" s="13">
        <f t="shared" si="879"/>
        <v>3.7450299343610635E-4</v>
      </c>
      <c r="BA607" s="13">
        <f t="shared" si="880"/>
        <v>1.8692510011153818E-4</v>
      </c>
      <c r="BB607" s="13">
        <f t="shared" si="881"/>
        <v>6.9974727166639868E-5</v>
      </c>
      <c r="BC607" s="13">
        <f t="shared" si="882"/>
        <v>2.095582643154487E-5</v>
      </c>
      <c r="BD607" s="13">
        <f t="shared" si="883"/>
        <v>1.00778590531833E-3</v>
      </c>
      <c r="BE607" s="13">
        <f t="shared" si="884"/>
        <v>1.2553847164963716E-3</v>
      </c>
      <c r="BF607" s="13">
        <f t="shared" si="885"/>
        <v>7.8190753516981675E-4</v>
      </c>
      <c r="BG607" s="13">
        <f t="shared" si="886"/>
        <v>3.2467040343437488E-4</v>
      </c>
      <c r="BH607" s="13">
        <f t="shared" si="887"/>
        <v>1.0110933786117026E-4</v>
      </c>
      <c r="BI607" s="13">
        <f t="shared" si="888"/>
        <v>2.519009578842784E-5</v>
      </c>
      <c r="BJ607" s="14">
        <f t="shared" si="889"/>
        <v>0.31548837176655448</v>
      </c>
      <c r="BK607" s="14">
        <f t="shared" si="890"/>
        <v>0.25399433114095255</v>
      </c>
      <c r="BL607" s="14">
        <f t="shared" si="891"/>
        <v>0.39376171200782434</v>
      </c>
      <c r="BM607" s="14">
        <f t="shared" si="892"/>
        <v>0.51563671234802</v>
      </c>
      <c r="BN607" s="14">
        <f t="shared" si="893"/>
        <v>0.483133143493363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1.5163</v>
      </c>
      <c r="F608" s="10">
        <f>VLOOKUP(B608,home!$B$2:$E$405,3,FALSE)</f>
        <v>0.93430000000000002</v>
      </c>
      <c r="G608" s="10">
        <f>VLOOKUP(C608,away!$B$2:$E$405,4,FALSE)</f>
        <v>0.83940000000000003</v>
      </c>
      <c r="H608" s="10">
        <f>VLOOKUP(A608,away!$A$2:$E$405,3,FALSE)</f>
        <v>1.0435000000000001</v>
      </c>
      <c r="I608" s="10">
        <f>VLOOKUP(C608,away!$B$2:$E$405,3,FALSE)</f>
        <v>1.0454000000000001</v>
      </c>
      <c r="J608" s="10">
        <f>VLOOKUP(B608,home!$B$2:$E$405,4,FALSE)</f>
        <v>1.5173000000000001</v>
      </c>
      <c r="K608" s="12">
        <f t="shared" si="838"/>
        <v>1.189160428146</v>
      </c>
      <c r="L608" s="12">
        <f t="shared" si="839"/>
        <v>1.6551844857700004</v>
      </c>
      <c r="M608" s="13">
        <f t="shared" si="840"/>
        <v>5.8172362165495525E-2</v>
      </c>
      <c r="N608" s="13">
        <f t="shared" si="841"/>
        <v>6.9176271098984818E-2</v>
      </c>
      <c r="O608" s="13">
        <f t="shared" si="842"/>
        <v>9.628599135692191E-2</v>
      </c>
      <c r="P608" s="13">
        <f t="shared" si="843"/>
        <v>0.11449949070645929</v>
      </c>
      <c r="Q608" s="13">
        <f t="shared" si="844"/>
        <v>4.1130842078806275E-2</v>
      </c>
      <c r="R608" s="13">
        <f t="shared" si="845"/>
        <v>7.9685539545480785E-2</v>
      </c>
      <c r="S608" s="13">
        <f t="shared" si="846"/>
        <v>5.6341761293538899E-2</v>
      </c>
      <c r="T608" s="13">
        <f t="shared" si="847"/>
        <v>6.8079131695496051E-2</v>
      </c>
      <c r="U608" s="13">
        <f t="shared" si="848"/>
        <v>9.4758890322948916E-2</v>
      </c>
      <c r="V608" s="13">
        <f t="shared" si="849"/>
        <v>1.2321817313372323E-2</v>
      </c>
      <c r="W608" s="13">
        <f t="shared" si="850"/>
        <v>1.6303723258812932E-2</v>
      </c>
      <c r="X608" s="13">
        <f t="shared" si="851"/>
        <v>2.6985669798274672E-2</v>
      </c>
      <c r="Y608" s="13">
        <f t="shared" si="852"/>
        <v>2.2333130994108153E-2</v>
      </c>
      <c r="Z608" s="13">
        <f t="shared" si="853"/>
        <v>4.3964756265297215E-2</v>
      </c>
      <c r="AA608" s="13">
        <f t="shared" si="854"/>
        <v>5.2281148383775365E-2</v>
      </c>
      <c r="AB608" s="13">
        <f t="shared" si="855"/>
        <v>3.1085336398007438E-2</v>
      </c>
      <c r="AC608" s="13">
        <f t="shared" si="856"/>
        <v>1.5157990779898155E-3</v>
      </c>
      <c r="AD608" s="13">
        <f t="shared" si="857"/>
        <v>4.8469356327059702E-3</v>
      </c>
      <c r="AE608" s="13">
        <f t="shared" si="858"/>
        <v>8.0225726627807213E-3</v>
      </c>
      <c r="AF608" s="13">
        <f t="shared" si="859"/>
        <v>6.6394189036985884E-3</v>
      </c>
      <c r="AG608" s="13">
        <f t="shared" si="860"/>
        <v>3.6631543879766565E-3</v>
      </c>
      <c r="AH608" s="13">
        <f t="shared" si="861"/>
        <v>1.8192445622744843E-2</v>
      </c>
      <c r="AI608" s="13">
        <f t="shared" si="862"/>
        <v>2.1633736425766076E-2</v>
      </c>
      <c r="AJ608" s="13">
        <f t="shared" si="863"/>
        <v>1.2862991635230851E-2</v>
      </c>
      <c r="AK608" s="13">
        <f t="shared" si="864"/>
        <v>5.0987202133965133E-3</v>
      </c>
      <c r="AL608" s="13">
        <f t="shared" si="865"/>
        <v>1.193406738061596E-4</v>
      </c>
      <c r="AM608" s="13">
        <f t="shared" si="866"/>
        <v>1.1527568104369476E-3</v>
      </c>
      <c r="AN608" s="13">
        <f t="shared" si="867"/>
        <v>1.9080251885009445E-3</v>
      </c>
      <c r="AO608" s="13">
        <f t="shared" si="868"/>
        <v>1.5790668452325726E-3</v>
      </c>
      <c r="AP608" s="13">
        <f t="shared" si="869"/>
        <v>8.7121564807424428E-4</v>
      </c>
      <c r="AQ608" s="13">
        <f t="shared" si="870"/>
        <v>3.6050565611313632E-4</v>
      </c>
      <c r="AR608" s="13">
        <f t="shared" si="871"/>
        <v>6.0223707505963212E-3</v>
      </c>
      <c r="AS608" s="13">
        <f t="shared" si="872"/>
        <v>7.1615649802330671E-3</v>
      </c>
      <c r="AT608" s="13">
        <f t="shared" si="873"/>
        <v>4.2581248390446769E-3</v>
      </c>
      <c r="AU608" s="13">
        <f t="shared" si="874"/>
        <v>1.6878645188991622E-3</v>
      </c>
      <c r="AV608" s="13">
        <f t="shared" si="875"/>
        <v>5.0178542348664249E-4</v>
      </c>
      <c r="AW608" s="13">
        <f t="shared" si="876"/>
        <v>6.5248846811560597E-6</v>
      </c>
      <c r="AX608" s="13">
        <f t="shared" si="877"/>
        <v>2.2846879704123597E-4</v>
      </c>
      <c r="AY608" s="13">
        <f t="shared" si="878"/>
        <v>3.7815800834518871E-4</v>
      </c>
      <c r="AZ608" s="13">
        <f t="shared" si="879"/>
        <v>3.1296063429131943E-4</v>
      </c>
      <c r="BA608" s="13">
        <f t="shared" si="880"/>
        <v>1.7266919551191026E-4</v>
      </c>
      <c r="BB608" s="13">
        <f t="shared" si="881"/>
        <v>7.1449843395425208E-5</v>
      </c>
      <c r="BC608" s="13">
        <f t="shared" si="882"/>
        <v>2.3652534459760777E-5</v>
      </c>
      <c r="BD608" s="13">
        <f t="shared" si="883"/>
        <v>1.6613557723236772E-3</v>
      </c>
      <c r="BE608" s="13">
        <f t="shared" si="884"/>
        <v>1.9756185415192519E-3</v>
      </c>
      <c r="BF608" s="13">
        <f t="shared" si="885"/>
        <v>1.174663695343105E-3</v>
      </c>
      <c r="BG608" s="13">
        <f t="shared" si="886"/>
        <v>4.6562119429392317E-4</v>
      </c>
      <c r="BH608" s="13">
        <f t="shared" si="887"/>
        <v>1.384245746901034E-4</v>
      </c>
      <c r="BI608" s="13">
        <f t="shared" si="888"/>
        <v>3.2921805300882272E-5</v>
      </c>
      <c r="BJ608" s="14">
        <f t="shared" si="889"/>
        <v>0.27423977967304741</v>
      </c>
      <c r="BK608" s="14">
        <f t="shared" si="890"/>
        <v>0.24334872923900719</v>
      </c>
      <c r="BL608" s="14">
        <f t="shared" si="891"/>
        <v>0.43696511600000359</v>
      </c>
      <c r="BM608" s="14">
        <f t="shared" si="892"/>
        <v>0.53919625110154279</v>
      </c>
      <c r="BN608" s="14">
        <f t="shared" si="893"/>
        <v>0.45895049695214862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1.1910000000000001</v>
      </c>
      <c r="F609" s="10">
        <f>VLOOKUP(B609,home!$B$2:$E$405,3,FALSE)</f>
        <v>0.71970000000000001</v>
      </c>
      <c r="G609" s="10">
        <f>VLOOKUP(C609,away!$B$2:$E$405,4,FALSE)</f>
        <v>0.95960000000000001</v>
      </c>
      <c r="H609" s="10">
        <f>VLOOKUP(A609,away!$A$2:$E$405,3,FALSE)</f>
        <v>1.03</v>
      </c>
      <c r="I609" s="10">
        <f>VLOOKUP(C609,away!$B$2:$E$405,3,FALSE)</f>
        <v>1.6644000000000001</v>
      </c>
      <c r="J609" s="10">
        <f>VLOOKUP(B609,home!$B$2:$E$405,4,FALSE)</f>
        <v>0.62409999999999999</v>
      </c>
      <c r="K609" s="12">
        <f t="shared" si="838"/>
        <v>0.82253332692000003</v>
      </c>
      <c r="L609" s="12">
        <f t="shared" si="839"/>
        <v>1.0699146012</v>
      </c>
      <c r="M609" s="13">
        <f t="shared" si="840"/>
        <v>0.1507024481759994</v>
      </c>
      <c r="N609" s="13">
        <f t="shared" si="841"/>
        <v>0.12395778607319367</v>
      </c>
      <c r="O609" s="13">
        <f t="shared" si="842"/>
        <v>0.16123874974008809</v>
      </c>
      <c r="P609" s="13">
        <f t="shared" si="843"/>
        <v>0.13262424525213595</v>
      </c>
      <c r="Q609" s="13">
        <f t="shared" si="844"/>
        <v>5.0979705088210821E-2</v>
      </c>
      <c r="R609" s="13">
        <f t="shared" si="845"/>
        <v>8.6255846313076465E-2</v>
      </c>
      <c r="S609" s="13">
        <f t="shared" si="846"/>
        <v>2.9178674005609025E-2</v>
      </c>
      <c r="T609" s="13">
        <f t="shared" si="847"/>
        <v>5.4543930838746695E-2</v>
      </c>
      <c r="U609" s="13">
        <f t="shared" si="848"/>
        <v>7.0948308234194998E-2</v>
      </c>
      <c r="V609" s="13">
        <f t="shared" si="849"/>
        <v>2.853156935913159E-3</v>
      </c>
      <c r="W609" s="13">
        <f t="shared" si="850"/>
        <v>1.3977502143868831E-2</v>
      </c>
      <c r="X609" s="13">
        <f t="shared" si="851"/>
        <v>1.4954733632029567E-2</v>
      </c>
      <c r="Y609" s="13">
        <f t="shared" si="852"/>
        <v>8.00014393498257E-3</v>
      </c>
      <c r="Z609" s="13">
        <f t="shared" si="853"/>
        <v>3.0762129803074571E-2</v>
      </c>
      <c r="AA609" s="13">
        <f t="shared" si="854"/>
        <v>2.5302876970067813E-2</v>
      </c>
      <c r="AB609" s="13">
        <f t="shared" si="855"/>
        <v>1.0406229787418664E-2</v>
      </c>
      <c r="AC609" s="13">
        <f t="shared" si="856"/>
        <v>1.569308386290545E-4</v>
      </c>
      <c r="AD609" s="13">
        <f t="shared" si="857"/>
        <v>2.8742403351069653E-3</v>
      </c>
      <c r="AE609" s="13">
        <f t="shared" si="858"/>
        <v>3.0751917018889234E-3</v>
      </c>
      <c r="AF609" s="13">
        <f t="shared" si="859"/>
        <v>1.6450962516700183E-3</v>
      </c>
      <c r="AG609" s="13">
        <f t="shared" si="860"/>
        <v>5.8670416668038094E-4</v>
      </c>
      <c r="AH609" s="13">
        <f t="shared" si="861"/>
        <v>8.2282129600797886E-3</v>
      </c>
      <c r="AI609" s="13">
        <f t="shared" si="862"/>
        <v>6.76797938066069E-3</v>
      </c>
      <c r="AJ609" s="13">
        <f t="shared" si="863"/>
        <v>2.7834442982503996E-3</v>
      </c>
      <c r="AK609" s="13">
        <f t="shared" si="864"/>
        <v>7.6315856631213521E-4</v>
      </c>
      <c r="AL609" s="13">
        <f t="shared" si="865"/>
        <v>5.5242192232090676E-6</v>
      </c>
      <c r="AM609" s="13">
        <f t="shared" si="866"/>
        <v>4.7283169304063768E-4</v>
      </c>
      <c r="AN609" s="13">
        <f t="shared" si="867"/>
        <v>5.0588953229429472E-4</v>
      </c>
      <c r="AO609" s="13">
        <f t="shared" si="868"/>
        <v>2.7062929859795245E-4</v>
      </c>
      <c r="AP609" s="13">
        <f t="shared" si="869"/>
        <v>9.6516746027488018E-5</v>
      </c>
      <c r="AQ609" s="13">
        <f t="shared" si="870"/>
        <v>2.5816168958780375E-5</v>
      </c>
      <c r="AR609" s="13">
        <f t="shared" si="871"/>
        <v>1.7606970375544887E-3</v>
      </c>
      <c r="AS609" s="13">
        <f t="shared" si="872"/>
        <v>1.4482319919978818E-3</v>
      </c>
      <c r="AT609" s="13">
        <f t="shared" si="873"/>
        <v>5.9560953926499831E-4</v>
      </c>
      <c r="AU609" s="13">
        <f t="shared" si="874"/>
        <v>1.6330289862564247E-4</v>
      </c>
      <c r="AV609" s="13">
        <f t="shared" si="875"/>
        <v>3.3580519125557293E-5</v>
      </c>
      <c r="AW609" s="13">
        <f t="shared" si="876"/>
        <v>1.35042671825782E-7</v>
      </c>
      <c r="AX609" s="13">
        <f t="shared" si="877"/>
        <v>6.4819970924988646E-5</v>
      </c>
      <c r="AY609" s="13">
        <f t="shared" si="878"/>
        <v>6.9351833342004825E-5</v>
      </c>
      <c r="AZ609" s="13">
        <f t="shared" si="879"/>
        <v>3.7100269556299977E-5</v>
      </c>
      <c r="BA609" s="13">
        <f t="shared" si="880"/>
        <v>1.3231373368913733E-5</v>
      </c>
      <c r="BB609" s="13">
        <f t="shared" si="881"/>
        <v>3.5391098903324081E-6</v>
      </c>
      <c r="BC609" s="13">
        <f t="shared" si="882"/>
        <v>7.5730906938359529E-7</v>
      </c>
      <c r="BD609" s="13">
        <f t="shared" si="883"/>
        <v>3.1396591146152191E-4</v>
      </c>
      <c r="BE609" s="13">
        <f t="shared" si="884"/>
        <v>2.5824742569391574E-4</v>
      </c>
      <c r="BF609" s="13">
        <f t="shared" si="885"/>
        <v>1.0620855711227101E-4</v>
      </c>
      <c r="BG609" s="13">
        <f t="shared" si="886"/>
        <v>2.9120025942976367E-5</v>
      </c>
      <c r="BH609" s="13">
        <f t="shared" si="887"/>
        <v>5.9880479547182647E-6</v>
      </c>
      <c r="BI609" s="13">
        <f t="shared" si="888"/>
        <v>9.850738011901835E-7</v>
      </c>
      <c r="BJ609" s="14">
        <f t="shared" si="889"/>
        <v>0.27615551747144956</v>
      </c>
      <c r="BK609" s="14">
        <f t="shared" si="890"/>
        <v>0.31559033126085179</v>
      </c>
      <c r="BL609" s="14">
        <f t="shared" si="891"/>
        <v>0.37741074327868435</v>
      </c>
      <c r="BM609" s="14">
        <f t="shared" si="892"/>
        <v>0.29409072438068568</v>
      </c>
      <c r="BN609" s="14">
        <f t="shared" si="893"/>
        <v>0.70575878064270436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1.1910000000000001</v>
      </c>
      <c r="F610" s="15">
        <f>VLOOKUP(B610,home!$B$2:$E$405,3,FALSE)</f>
        <v>0.77500000000000002</v>
      </c>
      <c r="G610" s="15">
        <f>VLOOKUP(C610,away!$B$2:$E$405,4,FALSE)</f>
        <v>0.71970000000000001</v>
      </c>
      <c r="H610" s="15">
        <f>VLOOKUP(A610,away!$A$2:$E$405,3,FALSE)</f>
        <v>1.03</v>
      </c>
      <c r="I610" s="15">
        <f>VLOOKUP(C610,away!$B$2:$E$405,3,FALSE)</f>
        <v>1.1095999999999999</v>
      </c>
      <c r="J610" s="15">
        <f>VLOOKUP(B610,home!$B$2:$E$405,4,FALSE)</f>
        <v>0.8962</v>
      </c>
      <c r="K610" s="16">
        <f t="shared" si="838"/>
        <v>0.66430109250000002</v>
      </c>
      <c r="L610" s="16">
        <f t="shared" si="839"/>
        <v>1.0242562255999998</v>
      </c>
      <c r="M610" s="17">
        <f t="shared" si="840"/>
        <v>0.18478591908593528</v>
      </c>
      <c r="N610" s="17">
        <f t="shared" si="841"/>
        <v>0.12275348792740343</v>
      </c>
      <c r="O610" s="17">
        <f t="shared" si="842"/>
        <v>0.18926812802698703</v>
      </c>
      <c r="P610" s="17">
        <f t="shared" si="843"/>
        <v>0.12573102422375737</v>
      </c>
      <c r="Q610" s="17">
        <f t="shared" si="844"/>
        <v>4.0772638069179828E-2</v>
      </c>
      <c r="R610" s="17">
        <f t="shared" si="845"/>
        <v>9.6929529219649646E-2</v>
      </c>
      <c r="S610" s="17">
        <f t="shared" si="846"/>
        <v>2.1387303927908278E-2</v>
      </c>
      <c r="T610" s="17">
        <f t="shared" si="847"/>
        <v>4.1761628376492992E-2</v>
      </c>
      <c r="U610" s="17">
        <f t="shared" si="848"/>
        <v>6.4390392156123938E-2</v>
      </c>
      <c r="V610" s="17">
        <f t="shared" si="849"/>
        <v>1.6169147047701829E-3</v>
      </c>
      <c r="W610" s="17">
        <f t="shared" si="850"/>
        <v>9.0284360044877495E-3</v>
      </c>
      <c r="X610" s="17">
        <f t="shared" si="851"/>
        <v>9.2474317850277654E-3</v>
      </c>
      <c r="Y610" s="17">
        <f t="shared" si="852"/>
        <v>4.7358697883130036E-3</v>
      </c>
      <c r="Z610" s="17">
        <f t="shared" si="853"/>
        <v>3.3093557915901087E-2</v>
      </c>
      <c r="AA610" s="17">
        <f t="shared" si="854"/>
        <v>2.198408667824512E-2</v>
      </c>
      <c r="AB610" s="17">
        <f t="shared" si="855"/>
        <v>7.3020263989864633E-3</v>
      </c>
      <c r="AC610" s="17">
        <f t="shared" si="856"/>
        <v>6.8760766147265827E-5</v>
      </c>
      <c r="AD610" s="17">
        <f t="shared" si="857"/>
        <v>1.4993999753368868E-3</v>
      </c>
      <c r="AE610" s="17">
        <f t="shared" si="858"/>
        <v>1.5357697594032924E-3</v>
      </c>
      <c r="AF610" s="17">
        <f t="shared" si="859"/>
        <v>7.8651086857851806E-4</v>
      </c>
      <c r="AG610" s="17">
        <f t="shared" si="860"/>
        <v>2.6852955121453684E-4</v>
      </c>
      <c r="AH610" s="17">
        <f t="shared" si="861"/>
        <v>8.4740706806539605E-3</v>
      </c>
      <c r="AI610" s="17">
        <f t="shared" si="862"/>
        <v>5.6293344110806449E-3</v>
      </c>
      <c r="AJ610" s="17">
        <f t="shared" si="863"/>
        <v>1.8697864996643581E-3</v>
      </c>
      <c r="AK610" s="17">
        <f t="shared" si="864"/>
        <v>4.1403373815626133E-4</v>
      </c>
      <c r="AL610" s="17">
        <f t="shared" si="865"/>
        <v>1.8714329743026467E-6</v>
      </c>
      <c r="AM610" s="17">
        <f t="shared" si="866"/>
        <v>1.9921060834215347E-4</v>
      </c>
      <c r="AN610" s="17">
        <f t="shared" si="867"/>
        <v>2.0404270580001393E-4</v>
      </c>
      <c r="AO610" s="17">
        <f t="shared" si="868"/>
        <v>1.0449600585196672E-4</v>
      </c>
      <c r="AP610" s="17">
        <f t="shared" si="869"/>
        <v>3.5676894848070319E-5</v>
      </c>
      <c r="AQ610" s="17">
        <f t="shared" si="870"/>
        <v>9.1355704145531446E-6</v>
      </c>
      <c r="AR610" s="17">
        <f t="shared" si="871"/>
        <v>1.7359239301668499E-3</v>
      </c>
      <c r="AS610" s="17">
        <f t="shared" si="872"/>
        <v>1.1531761633067322E-3</v>
      </c>
      <c r="AT610" s="17">
        <f t="shared" si="873"/>
        <v>3.830280925648103E-4</v>
      </c>
      <c r="AU610" s="17">
        <f t="shared" si="874"/>
        <v>8.4815326782998211E-5</v>
      </c>
      <c r="AV610" s="17">
        <f t="shared" si="875"/>
        <v>1.4085728560672554E-5</v>
      </c>
      <c r="AW610" s="17">
        <f t="shared" si="876"/>
        <v>3.5370838528099705E-8</v>
      </c>
      <c r="AX610" s="17">
        <f t="shared" si="877"/>
        <v>2.2055970793213681E-5</v>
      </c>
      <c r="AY610" s="17">
        <f t="shared" si="878"/>
        <v>2.2590965396600879E-5</v>
      </c>
      <c r="AZ610" s="17">
        <f t="shared" si="879"/>
        <v>1.156946847489131E-5</v>
      </c>
      <c r="BA610" s="17">
        <f t="shared" si="880"/>
        <v>3.9500333707634545E-6</v>
      </c>
      <c r="BB610" s="17">
        <f t="shared" si="881"/>
        <v>1.011461567833055E-6</v>
      </c>
      <c r="BC610" s="17">
        <f t="shared" si="882"/>
        <v>2.0719916156162869E-7</v>
      </c>
      <c r="BD610" s="17">
        <f t="shared" si="883"/>
        <v>2.9633848210690241E-4</v>
      </c>
      <c r="BE610" s="17">
        <f t="shared" si="884"/>
        <v>1.9685797741340698E-4</v>
      </c>
      <c r="BF610" s="17">
        <f t="shared" si="885"/>
        <v>6.5386484731533287E-5</v>
      </c>
      <c r="BG610" s="17">
        <f t="shared" si="886"/>
        <v>1.4478771080630711E-5</v>
      </c>
      <c r="BH610" s="17">
        <f t="shared" si="887"/>
        <v>2.4045658617300966E-6</v>
      </c>
      <c r="BI610" s="17">
        <f t="shared" si="888"/>
        <v>3.1947114578710157E-7</v>
      </c>
      <c r="BJ610" s="18">
        <f t="shared" si="889"/>
        <v>0.23300364898945958</v>
      </c>
      <c r="BK610" s="18">
        <f t="shared" si="890"/>
        <v>0.33361438510688923</v>
      </c>
      <c r="BL610" s="18">
        <f t="shared" si="891"/>
        <v>0.40020820280326957</v>
      </c>
      <c r="BM610" s="18">
        <f t="shared" si="892"/>
        <v>0.23965651266804877</v>
      </c>
      <c r="BN610" s="18">
        <f t="shared" si="893"/>
        <v>0.76024072655291253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1.2644</v>
      </c>
      <c r="F611" s="10">
        <f>VLOOKUP(B611,home!$B$2:$E$405,3,FALSE)</f>
        <v>0.67789999999999995</v>
      </c>
      <c r="G611" s="10">
        <f>VLOOKUP(C611,away!$B$2:$E$405,4,FALSE)</f>
        <v>0.52729999999999999</v>
      </c>
      <c r="H611" s="10">
        <f>VLOOKUP(A611,away!$A$2:$E$405,3,FALSE)</f>
        <v>0.96630000000000005</v>
      </c>
      <c r="I611" s="10">
        <f>VLOOKUP(C611,away!$B$2:$E$405,3,FALSE)</f>
        <v>0.57489999999999997</v>
      </c>
      <c r="J611" s="10">
        <f>VLOOKUP(B611,home!$B$2:$E$405,4,FALSE)</f>
        <v>0.73919999999999997</v>
      </c>
      <c r="K611" s="12">
        <f t="shared" ref="K611:K641" si="894">E611*F611*G611</f>
        <v>0.45196821354799999</v>
      </c>
      <c r="L611" s="12">
        <f t="shared" ref="L611:L641" si="895">H611*I611*J611</f>
        <v>0.41064472310399996</v>
      </c>
      <c r="M611" s="13">
        <f t="shared" ref="M611:M641" si="896">_xlfn.POISSON.DIST(0,K611,FALSE) * _xlfn.POISSON.DIST(0,L611,FALSE)</f>
        <v>0.42205782990219681</v>
      </c>
      <c r="N611" s="13">
        <f t="shared" ref="N611:N641" si="897">_xlfn.POISSON.DIST(1,K611,FALSE) * _xlfn.POISSON.DIST(0,L611,FALSE)</f>
        <v>0.19075672339484154</v>
      </c>
      <c r="O611" s="13">
        <f t="shared" ref="O611:O641" si="898">_xlfn.POISSON.DIST(0,K611,FALSE) * _xlfn.POISSON.DIST(1,L611,FALSE)</f>
        <v>0.17331582069406273</v>
      </c>
      <c r="P611" s="13">
        <f t="shared" ref="P611:P641" si="899">_xlfn.POISSON.DIST(1,K611,FALSE) * _xlfn.POISSON.DIST(1,L611,FALSE)</f>
        <v>7.8333241858701011E-2</v>
      </c>
      <c r="Q611" s="13">
        <f t="shared" ref="Q611:Q641" si="900">_xlfn.POISSON.DIST(2,K611,FALSE) * _xlfn.POISSON.DIST(0,L611,FALSE)</f>
        <v>4.3107987747518249E-2</v>
      </c>
      <c r="R611" s="13">
        <f t="shared" ref="R611:R641" si="901">_xlfn.POISSON.DIST(0,K611,FALSE) * _xlfn.POISSON.DIST(2,L611,FALSE)</f>
        <v>3.558561359922794E-2</v>
      </c>
      <c r="S611" s="13">
        <f t="shared" ref="S611:S641" si="902">_xlfn.POISSON.DIST(2,K611,FALSE) * _xlfn.POISSON.DIST(2,L611,FALSE)</f>
        <v>3.6346303429056516E-3</v>
      </c>
      <c r="T611" s="13">
        <f t="shared" ref="T611:T641" si="903">_xlfn.POISSON.DIST(2,K611,FALSE) * _xlfn.POISSON.DIST(1,L611,FALSE)</f>
        <v>1.7702067692150252E-2</v>
      </c>
      <c r="U611" s="13">
        <f t="shared" ref="U611:U641" si="904">_xlfn.POISSON.DIST(1,K611,FALSE) * _xlfn.POISSON.DIST(2,L611,FALSE)</f>
        <v>1.6083566206452467E-2</v>
      </c>
      <c r="V611" s="13">
        <f t="shared" ref="V611:V641" si="905">_xlfn.POISSON.DIST(3,K611,FALSE) * _xlfn.POISSON.DIST(3,L611,FALSE)</f>
        <v>7.4953493085632409E-5</v>
      </c>
      <c r="W611" s="13">
        <f t="shared" ref="W611:W641" si="906">_xlfn.POISSON.DIST(3,K611,FALSE) * _xlfn.POISSON.DIST(0,L611,FALSE)</f>
        <v>6.4944800706316346E-3</v>
      </c>
      <c r="X611" s="13">
        <f t="shared" ref="X611:X641" si="907">_xlfn.POISSON.DIST(3,K611,FALSE) * _xlfn.POISSON.DIST(1,L611,FALSE)</f>
        <v>2.6669239703089737E-3</v>
      </c>
      <c r="Y611" s="13">
        <f t="shared" ref="Y611:Y641" si="908">_xlfn.POISSON.DIST(3,K611,FALSE) * _xlfn.POISSON.DIST(2,L611,FALSE)</f>
        <v>5.4757912766347427E-4</v>
      </c>
      <c r="Z611" s="13">
        <f t="shared" ref="Z611:Z641" si="909">_xlfn.POISSON.DIST(0,K611,FALSE) * _xlfn.POISSON.DIST(3,L611,FALSE)</f>
        <v>4.8710148143136312E-3</v>
      </c>
      <c r="AA611" s="13">
        <f t="shared" ref="AA611:AA641" si="910">_xlfn.POISSON.DIST(1,K611,FALSE) * _xlfn.POISSON.DIST(3,L611,FALSE)</f>
        <v>2.2015438637911747E-3</v>
      </c>
      <c r="AB611" s="13">
        <f t="shared" ref="AB611:AB641" si="911">_xlfn.POISSON.DIST(2,K611,FALSE) * _xlfn.POISSON.DIST(3,L611,FALSE)</f>
        <v>4.9751392358262931E-4</v>
      </c>
      <c r="AC611" s="13">
        <f t="shared" ref="AC611:AC641" si="912">_xlfn.POISSON.DIST(4,K611,FALSE) * _xlfn.POISSON.DIST(4,L611,FALSE)</f>
        <v>8.6945284598082799E-7</v>
      </c>
      <c r="AD611" s="13">
        <f t="shared" ref="AD611:AD641" si="913">_xlfn.POISSON.DIST(4,K611,FALSE) * _xlfn.POISSON.DIST(0,L611,FALSE)</f>
        <v>7.3382463886161693E-4</v>
      </c>
      <c r="AE611" s="13">
        <f t="shared" ref="AE611:AE641" si="914">_xlfn.POISSON.DIST(4,K611,FALSE) * _xlfn.POISSON.DIST(1,L611,FALSE)</f>
        <v>3.0134121563222144E-4</v>
      </c>
      <c r="AF611" s="13">
        <f t="shared" ref="AF611:AF641" si="915">_xlfn.POISSON.DIST(4,K611,FALSE) * _xlfn.POISSON.DIST(2,L611,FALSE)</f>
        <v>6.1872090026558155E-5</v>
      </c>
      <c r="AG611" s="13">
        <f t="shared" ref="AG611:AG641" si="916">_xlfn.POISSON.DIST(4,K611,FALSE) * _xlfn.POISSON.DIST(3,L611,FALSE)</f>
        <v>8.4691490922739098E-6</v>
      </c>
      <c r="AH611" s="13">
        <f t="shared" ref="AH611:AH641" si="917">_xlfn.POISSON.DIST(0,K611,FALSE) * _xlfn.POISSON.DIST(4,L611,FALSE)</f>
        <v>5.0006413241482567E-4</v>
      </c>
      <c r="AI611" s="13">
        <f t="shared" ref="AI611:AI641" si="918">_xlfn.POISSON.DIST(1,K611,FALSE) * _xlfn.POISSON.DIST(4,L611,FALSE)</f>
        <v>2.2601309258695926E-4</v>
      </c>
      <c r="AJ611" s="13">
        <f t="shared" ref="AJ611:AJ641" si="919">_xlfn.POISSON.DIST(2,K611,FALSE) * _xlfn.POISSON.DIST(4,L611,FALSE)</f>
        <v>5.1075366847493343E-5</v>
      </c>
      <c r="AK611" s="13">
        <f t="shared" ref="AK611:AK641" si="920">_xlfn.POISSON.DIST(3,K611,FALSE) * _xlfn.POISSON.DIST(4,L611,FALSE)</f>
        <v>7.6948141034567731E-6</v>
      </c>
      <c r="AL611" s="13">
        <f t="shared" ref="AL611:AL641" si="921">_xlfn.POISSON.DIST(5,K611,FALSE) * _xlfn.POISSON.DIST(5,L611,FALSE)</f>
        <v>6.454760958680433E-9</v>
      </c>
      <c r="AM611" s="13">
        <f t="shared" ref="AM611:AM641" si="922">_xlfn.POISSON.DIST(5,K611,FALSE) * _xlfn.POISSON.DIST(0,L611,FALSE)</f>
        <v>6.6333082216758267E-5</v>
      </c>
      <c r="AN611" s="13">
        <f t="shared" ref="AN611:AN641" si="923">_xlfn.POISSON.DIST(5,K611,FALSE) * _xlfn.POISSON.DIST(1,L611,FALSE)</f>
        <v>2.7239330179535563E-5</v>
      </c>
      <c r="AO611" s="13">
        <f t="shared" ref="AO611:AO641" si="924">_xlfn.POISSON.DIST(5,K611,FALSE) * _xlfn.POISSON.DIST(2,L611,FALSE)</f>
        <v>5.5928435995569042E-6</v>
      </c>
      <c r="AP611" s="13">
        <f t="shared" ref="AP611:AP641" si="925">_xlfn.POISSON.DIST(5,K611,FALSE) * _xlfn.POISSON.DIST(3,L611,FALSE)</f>
        <v>7.6555723710134116E-7</v>
      </c>
      <c r="AQ611" s="13">
        <f t="shared" ref="AQ611:AQ641" si="926">_xlfn.POISSON.DIST(5,K611,FALSE) * _xlfn.POISSON.DIST(4,L611,FALSE)</f>
        <v>7.8593009912435856E-8</v>
      </c>
      <c r="AR611" s="13">
        <f t="shared" ref="AR611:AR641" si="927">_xlfn.POISSON.DIST(0,K611,FALSE) * _xlfn.POISSON.DIST(5,L611,FALSE)</f>
        <v>4.106973943794563E-5</v>
      </c>
      <c r="AS611" s="13">
        <f t="shared" ref="AS611:AS641" si="928">_xlfn.POISSON.DIST(1,K611,FALSE) * _xlfn.POISSON.DIST(5,L611,FALSE)</f>
        <v>1.8562216764650127E-5</v>
      </c>
      <c r="AT611" s="13">
        <f t="shared" ref="AT611:AT641" si="929">_xlfn.POISSON.DIST(2,K611,FALSE) * _xlfn.POISSON.DIST(5,L611,FALSE)</f>
        <v>4.1947659753048268E-6</v>
      </c>
      <c r="AU611" s="13">
        <f t="shared" ref="AU611:AU641" si="930">_xlfn.POISSON.DIST(3,K611,FALSE) * _xlfn.POISSON.DIST(5,L611,FALSE)</f>
        <v>6.3196696137015239E-7</v>
      </c>
      <c r="AV611" s="13">
        <f t="shared" ref="AV611:AV641" si="931">_xlfn.POISSON.DIST(4,K611,FALSE) * _xlfn.POISSON.DIST(5,L611,FALSE)</f>
        <v>7.1407244637956401E-8</v>
      </c>
      <c r="AW611" s="13">
        <f t="shared" ref="AW611:AW641" si="932">_xlfn.POISSON.DIST(6,K611,FALSE) * _xlfn.POISSON.DIST(6,L611,FALSE)</f>
        <v>3.3277585011512553E-11</v>
      </c>
      <c r="AX611" s="13">
        <f t="shared" ref="AX611:AX641" si="933">_xlfn.POISSON.DIST(6,K611,FALSE) * _xlfn.POISSON.DIST(0,L611,FALSE)</f>
        <v>4.9967407781068077E-6</v>
      </c>
      <c r="AY611" s="13">
        <f t="shared" ref="AY611:AY641" si="934">_xlfn.POISSON.DIST(6,K611,FALSE) * _xlfn.POISSON.DIST(1,L611,FALSE)</f>
        <v>2.0518852332481352E-6</v>
      </c>
      <c r="AZ611" s="13">
        <f t="shared" ref="AZ611:AZ641" si="935">_xlfn.POISSON.DIST(6,K611,FALSE) * _xlfn.POISSON.DIST(2,L611,FALSE)</f>
        <v>4.2129792172418339E-7</v>
      </c>
      <c r="BA611" s="13">
        <f t="shared" ref="BA611:BA641" si="936">_xlfn.POISSON.DIST(6,K611,FALSE) * _xlfn.POISSON.DIST(3,L611,FALSE)</f>
        <v>5.7667922803572652E-8</v>
      </c>
      <c r="BB611" s="13">
        <f t="shared" ref="BB611:BB641" si="937">_xlfn.POISSON.DIST(6,K611,FALSE) * _xlfn.POISSON.DIST(4,L611,FALSE)</f>
        <v>5.9202570479139831E-9</v>
      </c>
      <c r="BC611" s="13">
        <f t="shared" ref="BC611:BC641" si="938">_xlfn.POISSON.DIST(6,K611,FALSE) * _xlfn.POISSON.DIST(5,L611,FALSE)</f>
        <v>4.8622446322902868E-10</v>
      </c>
      <c r="BD611" s="13">
        <f t="shared" ref="BD611:BD641" si="939">_xlfn.POISSON.DIST(0,K611,FALSE) * _xlfn.POISSON.DIST(6,L611,FALSE)</f>
        <v>2.8108452965747663E-6</v>
      </c>
      <c r="BE611" s="13">
        <f t="shared" ref="BE611:BE641" si="940">_xlfn.POISSON.DIST(1,K611,FALSE) * _xlfn.POISSON.DIST(6,L611,FALSE)</f>
        <v>1.2704127272526952E-6</v>
      </c>
      <c r="BF611" s="13">
        <f t="shared" ref="BF611:BF641" si="941">_xlfn.POISSON.DIST(2,K611,FALSE) * _xlfn.POISSON.DIST(6,L611,FALSE)</f>
        <v>2.8709308540252158E-7</v>
      </c>
      <c r="BG611" s="13">
        <f t="shared" ref="BG611:BG641" si="942">_xlfn.POISSON.DIST(3,K611,FALSE) * _xlfn.POISSON.DIST(6,L611,FALSE)</f>
        <v>4.3252316310453712E-8</v>
      </c>
      <c r="BH611" s="13">
        <f t="shared" ref="BH611:BH641" si="943">_xlfn.POISSON.DIST(4,K611,FALSE) * _xlfn.POISSON.DIST(6,L611,FALSE)</f>
        <v>4.8871680336621952E-9</v>
      </c>
      <c r="BI611" s="13">
        <f t="shared" ref="BI611:BI641" si="944">_xlfn.POISSON.DIST(5,K611,FALSE) * _xlfn.POISSON.DIST(6,L611,FALSE)</f>
        <v>4.4176892109663895E-10</v>
      </c>
      <c r="BJ611" s="14">
        <f t="shared" ref="BJ611:BJ641" si="945">SUM(N611,Q611,T611,W611,X611,Y611,AD611,AE611,AF611,AG611,AM611,AN611,AO611,AP611,AQ611,AX611,AY611,AZ611,BA611,BB611,BC611)</f>
        <v>0.26248881250130712</v>
      </c>
      <c r="BK611" s="14">
        <f t="shared" ref="BK611:BK641" si="946">SUM(M611,P611,S611,V611,AC611,AL611,AY611)</f>
        <v>0.50410358338972927</v>
      </c>
      <c r="BL611" s="14">
        <f t="shared" ref="BL611:BL641" si="947">SUM(O611,R611,U611,AA611,AB611,AH611,AI611,AJ611,AK611,AR611,AS611,AT611,AU611,AV611,BD611,BE611,BF611,BG611,BH611,BI611)</f>
        <v>0.22853785272181606</v>
      </c>
      <c r="BM611" s="14">
        <f t="shared" ref="BM611:BM641" si="948">SUM(S611:BI611)</f>
        <v>5.6841994378662122E-2</v>
      </c>
      <c r="BN611" s="14">
        <f t="shared" ref="BN611:BN641" si="949">SUM(M611:R611)</f>
        <v>0.94315721719654833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1.2644</v>
      </c>
      <c r="F612" s="10">
        <f>VLOOKUP(B612,home!$B$2:$E$405,3,FALSE)</f>
        <v>0.69199999999999995</v>
      </c>
      <c r="G612" s="10">
        <f>VLOOKUP(C612,away!$B$2:$E$405,4,FALSE)</f>
        <v>1.1297999999999999</v>
      </c>
      <c r="H612" s="10">
        <f>VLOOKUP(A612,away!$A$2:$E$405,3,FALSE)</f>
        <v>0.96630000000000005</v>
      </c>
      <c r="I612" s="10">
        <f>VLOOKUP(C612,away!$B$2:$E$405,3,FALSE)</f>
        <v>0.88700000000000001</v>
      </c>
      <c r="J612" s="10">
        <f>VLOOKUP(B612,home!$B$2:$E$405,4,FALSE)</f>
        <v>0.7762</v>
      </c>
      <c r="K612" s="12">
        <f t="shared" si="894"/>
        <v>0.98853523103999974</v>
      </c>
      <c r="L612" s="12">
        <f t="shared" si="895"/>
        <v>0.66528730722000007</v>
      </c>
      <c r="M612" s="13">
        <f t="shared" si="896"/>
        <v>0.19131719180843854</v>
      </c>
      <c r="N612" s="13">
        <f t="shared" si="897"/>
        <v>0.18912378440627875</v>
      </c>
      <c r="O612" s="13">
        <f t="shared" si="898"/>
        <v>0.12728089936312836</v>
      </c>
      <c r="P612" s="13">
        <f t="shared" si="899"/>
        <v>0.12582165325890907</v>
      </c>
      <c r="Q612" s="13">
        <f t="shared" si="900"/>
        <v>9.3477761956609909E-2</v>
      </c>
      <c r="R612" s="13">
        <f t="shared" si="901"/>
        <v>4.2339183398917735E-2</v>
      </c>
      <c r="S612" s="13">
        <f t="shared" si="902"/>
        <v>2.0686965294598864E-2</v>
      </c>
      <c r="T612" s="13">
        <f t="shared" si="903"/>
        <v>6.2189568537065185E-2</v>
      </c>
      <c r="U612" s="13">
        <f t="shared" si="904"/>
        <v>4.1853774443294071E-2</v>
      </c>
      <c r="V612" s="13">
        <f t="shared" si="905"/>
        <v>1.5116653771980091E-3</v>
      </c>
      <c r="W612" s="13">
        <f t="shared" si="906"/>
        <v>3.0802020337626499E-2</v>
      </c>
      <c r="X612" s="13">
        <f t="shared" si="907"/>
        <v>2.0492193167355212E-2</v>
      </c>
      <c r="Y612" s="13">
        <f t="shared" si="908"/>
        <v>6.8165980056709161E-3</v>
      </c>
      <c r="Z612" s="13">
        <f t="shared" si="909"/>
        <v>9.3892404377865727E-3</v>
      </c>
      <c r="AA612" s="13">
        <f t="shared" si="910"/>
        <v>9.2815949654574577E-3</v>
      </c>
      <c r="AB612" s="13">
        <f t="shared" si="911"/>
        <v>4.5875918117990926E-3</v>
      </c>
      <c r="AC612" s="13">
        <f t="shared" si="912"/>
        <v>6.2135110263558023E-5</v>
      </c>
      <c r="AD612" s="13">
        <f t="shared" si="913"/>
        <v>7.6122205727385938E-3</v>
      </c>
      <c r="AE612" s="13">
        <f t="shared" si="914"/>
        <v>5.0643137268019467E-3</v>
      </c>
      <c r="AF612" s="13">
        <f t="shared" si="915"/>
        <v>1.6846118211106748E-3</v>
      </c>
      <c r="AG612" s="13">
        <f t="shared" si="916"/>
        <v>3.7358362072590051E-4</v>
      </c>
      <c r="AH612" s="13">
        <f t="shared" si="917"/>
        <v>1.5616356219240405E-3</v>
      </c>
      <c r="AI612" s="13">
        <f t="shared" si="918"/>
        <v>1.5437318303189753E-3</v>
      </c>
      <c r="AJ612" s="13">
        <f t="shared" si="919"/>
        <v>7.6301665077408473E-4</v>
      </c>
      <c r="AK612" s="13">
        <f t="shared" si="920"/>
        <v>2.5142294705344224E-4</v>
      </c>
      <c r="AL612" s="13">
        <f t="shared" si="921"/>
        <v>1.6345509203612827E-6</v>
      </c>
      <c r="AM612" s="13">
        <f t="shared" si="922"/>
        <v>1.5049896445199177E-3</v>
      </c>
      <c r="AN612" s="13">
        <f t="shared" si="923"/>
        <v>1.0012505079966413E-3</v>
      </c>
      <c r="AO612" s="13">
        <f t="shared" si="924"/>
        <v>3.330596271588713E-4</v>
      </c>
      <c r="AP612" s="13">
        <f t="shared" si="925"/>
        <v>7.386011416540757E-5</v>
      </c>
      <c r="AQ612" s="13">
        <f t="shared" si="926"/>
        <v>1.2284549116016444E-5</v>
      </c>
      <c r="AR612" s="13">
        <f t="shared" si="927"/>
        <v>2.0778727155373501E-4</v>
      </c>
      <c r="AS612" s="13">
        <f t="shared" si="928"/>
        <v>2.0540503849254263E-4</v>
      </c>
      <c r="AT612" s="13">
        <f t="shared" si="929"/>
        <v>1.015250585915028E-4</v>
      </c>
      <c r="AU612" s="13">
        <f t="shared" si="930"/>
        <v>3.345369908370025E-5</v>
      </c>
      <c r="AV612" s="13">
        <f t="shared" si="931"/>
        <v>8.2675400382120613E-6</v>
      </c>
      <c r="AW612" s="13">
        <f t="shared" si="932"/>
        <v>2.9860518427785193E-8</v>
      </c>
      <c r="AX612" s="13">
        <f t="shared" si="933"/>
        <v>2.4795588099305049E-4</v>
      </c>
      <c r="AY612" s="13">
        <f t="shared" si="934"/>
        <v>1.6496190037522938E-4</v>
      </c>
      <c r="AZ612" s="13">
        <f t="shared" si="935"/>
        <v>5.4873529247265135E-5</v>
      </c>
      <c r="BA612" s="13">
        <f t="shared" si="936"/>
        <v>1.2168887503523647E-5</v>
      </c>
      <c r="BB612" s="13">
        <f t="shared" si="937"/>
        <v>2.023951599770589E-6</v>
      </c>
      <c r="BC612" s="13">
        <f t="shared" si="938"/>
        <v>2.6930186195099728E-7</v>
      </c>
      <c r="BD612" s="13">
        <f t="shared" si="939"/>
        <v>2.3039705727762542E-5</v>
      </c>
      <c r="BE612" s="13">
        <f t="shared" si="940"/>
        <v>2.2775560824687354E-5</v>
      </c>
      <c r="BF612" s="13">
        <f t="shared" si="941"/>
        <v>1.1257222140948937E-5</v>
      </c>
      <c r="BG612" s="13">
        <f t="shared" si="942"/>
        <v>3.7093868966571865E-6</v>
      </c>
      <c r="BH612" s="13">
        <f t="shared" si="943"/>
        <v>9.1671490822593971E-7</v>
      </c>
      <c r="BI612" s="13">
        <f t="shared" si="944"/>
        <v>1.8124099672018837E-7</v>
      </c>
      <c r="BJ612" s="14">
        <f t="shared" si="945"/>
        <v>0.4210443540465213</v>
      </c>
      <c r="BK612" s="14">
        <f t="shared" si="946"/>
        <v>0.33956620730070353</v>
      </c>
      <c r="BL612" s="14">
        <f t="shared" si="947"/>
        <v>0.23008116947192198</v>
      </c>
      <c r="BM612" s="14">
        <f t="shared" si="948"/>
        <v>0.23055556502479424</v>
      </c>
      <c r="BN612" s="14">
        <f t="shared" si="949"/>
        <v>0.76936047419228237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1.2644</v>
      </c>
      <c r="F613" s="10">
        <f>VLOOKUP(B613,home!$B$2:$E$405,3,FALSE)</f>
        <v>0.98860000000000003</v>
      </c>
      <c r="G613" s="10">
        <f>VLOOKUP(C613,away!$B$2:$E$405,4,FALSE)</f>
        <v>0.88980000000000004</v>
      </c>
      <c r="H613" s="10">
        <f>VLOOKUP(A613,away!$A$2:$E$405,3,FALSE)</f>
        <v>0.96630000000000005</v>
      </c>
      <c r="I613" s="10">
        <f>VLOOKUP(C613,away!$B$2:$E$405,3,FALSE)</f>
        <v>1.1641999999999999</v>
      </c>
      <c r="J613" s="10">
        <f>VLOOKUP(B613,home!$B$2:$E$405,4,FALSE)</f>
        <v>0.90549999999999997</v>
      </c>
      <c r="K613" s="12">
        <f t="shared" si="894"/>
        <v>1.1122374004319999</v>
      </c>
      <c r="L613" s="12">
        <f t="shared" si="895"/>
        <v>1.01865712953</v>
      </c>
      <c r="M613" s="13">
        <f t="shared" si="896"/>
        <v>0.11873103786412362</v>
      </c>
      <c r="N613" s="13">
        <f t="shared" si="897"/>
        <v>0.13205710090458619</v>
      </c>
      <c r="O613" s="13">
        <f t="shared" si="898"/>
        <v>0.12094621821678589</v>
      </c>
      <c r="P613" s="13">
        <f t="shared" si="899"/>
        <v>0.13452090734151931</v>
      </c>
      <c r="Q613" s="13">
        <f t="shared" si="900"/>
        <v>7.3439423309351645E-2</v>
      </c>
      <c r="R613" s="13">
        <f t="shared" si="901"/>
        <v>6.1601363738110052E-2</v>
      </c>
      <c r="S613" s="13">
        <f t="shared" si="902"/>
        <v>3.8102662196667227E-2</v>
      </c>
      <c r="T613" s="13">
        <f t="shared" si="903"/>
        <v>7.4809592142642697E-2</v>
      </c>
      <c r="U613" s="13">
        <f t="shared" si="904"/>
        <v>6.8515340667141586E-2</v>
      </c>
      <c r="V613" s="13">
        <f t="shared" si="905"/>
        <v>4.7966533651076816E-3</v>
      </c>
      <c r="W613" s="13">
        <f t="shared" si="906"/>
        <v>2.7227357756939494E-2</v>
      </c>
      <c r="X613" s="13">
        <f t="shared" si="907"/>
        <v>2.7735342097370361E-2</v>
      </c>
      <c r="Y613" s="13">
        <f t="shared" si="908"/>
        <v>1.412640198371993E-2</v>
      </c>
      <c r="Z613" s="13">
        <f t="shared" si="909"/>
        <v>2.0916889453532209E-2</v>
      </c>
      <c r="AA613" s="13">
        <f t="shared" si="910"/>
        <v>2.3264546750920181E-2</v>
      </c>
      <c r="AB613" s="13">
        <f t="shared" si="911"/>
        <v>1.2937849500236099E-2</v>
      </c>
      <c r="AC613" s="13">
        <f t="shared" si="912"/>
        <v>3.3965958611400794E-4</v>
      </c>
      <c r="AD613" s="13">
        <f t="shared" si="913"/>
        <v>7.5708214030526097E-3</v>
      </c>
      <c r="AE613" s="13">
        <f t="shared" si="914"/>
        <v>7.7120711986178574E-3</v>
      </c>
      <c r="AF613" s="13">
        <f t="shared" si="915"/>
        <v>3.9279781549575263E-3</v>
      </c>
      <c r="AG613" s="13">
        <f t="shared" si="916"/>
        <v>1.3337543173951934E-3</v>
      </c>
      <c r="AH613" s="13">
        <f t="shared" si="917"/>
        <v>5.3267846423578607E-3</v>
      </c>
      <c r="AI613" s="13">
        <f t="shared" si="918"/>
        <v>5.9246491032772068E-3</v>
      </c>
      <c r="AJ613" s="13">
        <f t="shared" si="919"/>
        <v>3.2948081585504108E-3</v>
      </c>
      <c r="AK613" s="13">
        <f t="shared" si="920"/>
        <v>1.221536287062751E-3</v>
      </c>
      <c r="AL613" s="13">
        <f t="shared" si="921"/>
        <v>1.5393216982939422E-5</v>
      </c>
      <c r="AM613" s="13">
        <f t="shared" si="922"/>
        <v>1.6841101432932359E-3</v>
      </c>
      <c r="AN613" s="13">
        <f t="shared" si="923"/>
        <v>1.7155308043794444E-3</v>
      </c>
      <c r="AO613" s="13">
        <f t="shared" si="924"/>
        <v>8.7376884240472836E-4</v>
      </c>
      <c r="AP613" s="13">
        <f t="shared" si="925"/>
        <v>2.966902869589173E-4</v>
      </c>
      <c r="AQ613" s="13">
        <f t="shared" si="926"/>
        <v>7.5556419018250632E-5</v>
      </c>
      <c r="AR613" s="13">
        <f t="shared" si="927"/>
        <v>1.0852334306817495E-3</v>
      </c>
      <c r="AS613" s="13">
        <f t="shared" si="928"/>
        <v>1.20703720980337E-3</v>
      </c>
      <c r="AT613" s="13">
        <f t="shared" si="929"/>
        <v>6.7125596422819755E-4</v>
      </c>
      <c r="AU613" s="13">
        <f t="shared" si="930"/>
        <v>2.4886532955921528E-4</v>
      </c>
      <c r="AV613" s="13">
        <f t="shared" si="931"/>
        <v>6.9199331801648656E-5</v>
      </c>
      <c r="AW613" s="13">
        <f t="shared" si="932"/>
        <v>4.8445385298764865E-7</v>
      </c>
      <c r="AX613" s="13">
        <f t="shared" si="933"/>
        <v>3.1218838130293858E-4</v>
      </c>
      <c r="AY613" s="13">
        <f t="shared" si="934"/>
        <v>3.1801292037066846E-4</v>
      </c>
      <c r="AZ613" s="13">
        <f t="shared" si="935"/>
        <v>1.6197306430911881E-4</v>
      </c>
      <c r="BA613" s="13">
        <f t="shared" si="936"/>
        <v>5.4998338916768366E-5</v>
      </c>
      <c r="BB613" s="13">
        <f t="shared" si="937"/>
        <v>1.4006112512468332E-5</v>
      </c>
      <c r="BC613" s="13">
        <f t="shared" si="938"/>
        <v>2.8534852735650423E-6</v>
      </c>
      <c r="BD613" s="13">
        <f t="shared" si="939"/>
        <v>1.8424679522804417E-4</v>
      </c>
      <c r="BE613" s="13">
        <f t="shared" si="940"/>
        <v>2.0492617656236683E-4</v>
      </c>
      <c r="BF613" s="13">
        <f t="shared" si="941"/>
        <v>1.1396327895009797E-4</v>
      </c>
      <c r="BG613" s="13">
        <f t="shared" si="942"/>
        <v>4.225140704138794E-5</v>
      </c>
      <c r="BH613" s="13">
        <f t="shared" si="943"/>
        <v>1.1748398783076907E-5</v>
      </c>
      <c r="BI613" s="13">
        <f t="shared" si="944"/>
        <v>2.6134017043455861E-6</v>
      </c>
      <c r="BJ613" s="14">
        <f t="shared" si="945"/>
        <v>0.37544953206737358</v>
      </c>
      <c r="BK613" s="14">
        <f t="shared" si="946"/>
        <v>0.29682432649088547</v>
      </c>
      <c r="BL613" s="14">
        <f t="shared" si="947"/>
        <v>0.30687443778878548</v>
      </c>
      <c r="BM613" s="14">
        <f t="shared" si="948"/>
        <v>0.3584516059595822</v>
      </c>
      <c r="BN613" s="14">
        <f t="shared" si="949"/>
        <v>0.64129605137447676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1.2644</v>
      </c>
      <c r="F614" s="10">
        <f>VLOOKUP(B614,home!$B$2:$E$405,3,FALSE)</f>
        <v>0.49430000000000002</v>
      </c>
      <c r="G614" s="10">
        <f>VLOOKUP(C614,away!$B$2:$E$405,4,FALSE)</f>
        <v>0.69199999999999995</v>
      </c>
      <c r="H614" s="10">
        <f>VLOOKUP(A614,away!$A$2:$E$405,3,FALSE)</f>
        <v>0.96630000000000005</v>
      </c>
      <c r="I614" s="10">
        <f>VLOOKUP(C614,away!$B$2:$E$405,3,FALSE)</f>
        <v>0.3881</v>
      </c>
      <c r="J614" s="10">
        <f>VLOOKUP(B614,home!$B$2:$E$405,4,FALSE)</f>
        <v>0.51739999999999997</v>
      </c>
      <c r="K614" s="12">
        <f t="shared" si="894"/>
        <v>0.43249510063999991</v>
      </c>
      <c r="L614" s="12">
        <f t="shared" si="895"/>
        <v>0.194035880922</v>
      </c>
      <c r="M614" s="13">
        <f t="shared" si="896"/>
        <v>0.53444258012191881</v>
      </c>
      <c r="N614" s="13">
        <f t="shared" si="897"/>
        <v>0.23114379747613048</v>
      </c>
      <c r="O614" s="13">
        <f t="shared" si="898"/>
        <v>0.10370103683618309</v>
      </c>
      <c r="P614" s="13">
        <f t="shared" si="899"/>
        <v>4.4850190362937338E-2</v>
      </c>
      <c r="Q614" s="13">
        <f t="shared" si="900"/>
        <v>4.9984279975875394E-2</v>
      </c>
      <c r="R614" s="13">
        <f t="shared" si="901"/>
        <v>1.0060861017516779E-2</v>
      </c>
      <c r="S614" s="13">
        <f t="shared" si="902"/>
        <v>9.4095214827981974E-4</v>
      </c>
      <c r="T614" s="13">
        <f t="shared" si="903"/>
        <v>9.6987437973708665E-3</v>
      </c>
      <c r="U614" s="13">
        <f t="shared" si="904"/>
        <v>4.3512730982959704E-3</v>
      </c>
      <c r="V614" s="13">
        <f t="shared" si="905"/>
        <v>8.7738108498302681E-6</v>
      </c>
      <c r="W614" s="13">
        <f t="shared" si="906"/>
        <v>7.2059853995280546E-3</v>
      </c>
      <c r="X614" s="13">
        <f t="shared" si="907"/>
        <v>1.3982197249084961E-3</v>
      </c>
      <c r="Y614" s="13">
        <f t="shared" si="908"/>
        <v>1.3565239802256827E-4</v>
      </c>
      <c r="Z614" s="13">
        <f t="shared" si="909"/>
        <v>6.5072267678922585E-4</v>
      </c>
      <c r="AA614" s="13">
        <f t="shared" si="910"/>
        <v>2.8143436958668629E-4</v>
      </c>
      <c r="AB614" s="13">
        <f t="shared" si="911"/>
        <v>6.0859492998974402E-5</v>
      </c>
      <c r="AC614" s="13">
        <f t="shared" si="912"/>
        <v>4.6018400930639305E-8</v>
      </c>
      <c r="AD614" s="13">
        <f t="shared" si="913"/>
        <v>7.7913834514481385E-4</v>
      </c>
      <c r="AE614" s="13">
        <f t="shared" si="914"/>
        <v>1.5118079516028324E-4</v>
      </c>
      <c r="AF614" s="13">
        <f t="shared" si="915"/>
        <v>1.4667249383706994E-5</v>
      </c>
      <c r="AG614" s="13">
        <f t="shared" si="916"/>
        <v>9.4865755162341613E-7</v>
      </c>
      <c r="AH614" s="13">
        <f t="shared" si="917"/>
        <v>3.1565886956679828E-5</v>
      </c>
      <c r="AI614" s="13">
        <f t="shared" si="918"/>
        <v>1.36520914561201E-5</v>
      </c>
      <c r="AJ614" s="13">
        <f t="shared" si="919"/>
        <v>2.9522313341305721E-6</v>
      </c>
      <c r="AK614" s="13">
        <f t="shared" si="920"/>
        <v>4.2560852932245435E-7</v>
      </c>
      <c r="AL614" s="13">
        <f t="shared" si="921"/>
        <v>1.5447377276461129E-10</v>
      </c>
      <c r="AM614" s="13">
        <f t="shared" si="922"/>
        <v>6.7394703399177878E-5</v>
      </c>
      <c r="AN614" s="13">
        <f t="shared" si="923"/>
        <v>1.3076990643536387E-5</v>
      </c>
      <c r="AO614" s="13">
        <f t="shared" si="924"/>
        <v>1.2687026996636672E-6</v>
      </c>
      <c r="AP614" s="13">
        <f t="shared" si="925"/>
        <v>8.2057948652453084E-8</v>
      </c>
      <c r="AQ614" s="13">
        <f t="shared" si="926"/>
        <v>3.9805465883577443E-9</v>
      </c>
      <c r="AR614" s="13">
        <f t="shared" si="927"/>
        <v>1.2249829365447278E-6</v>
      </c>
      <c r="AS614" s="13">
        <f t="shared" si="928"/>
        <v>5.2979911842319457E-7</v>
      </c>
      <c r="AT614" s="13">
        <f t="shared" si="929"/>
        <v>1.1456776152071136E-7</v>
      </c>
      <c r="AU614" s="13">
        <f t="shared" si="930"/>
        <v>1.6516665182999858E-8</v>
      </c>
      <c r="AV614" s="13">
        <f t="shared" si="931"/>
        <v>1.7858441926396762E-9</v>
      </c>
      <c r="AW614" s="13">
        <f t="shared" si="932"/>
        <v>3.6009367372561531E-13</v>
      </c>
      <c r="AX614" s="13">
        <f t="shared" si="933"/>
        <v>4.8579798382050606E-6</v>
      </c>
      <c r="AY614" s="13">
        <f t="shared" si="934"/>
        <v>9.4262239740743398E-7</v>
      </c>
      <c r="AZ614" s="13">
        <f t="shared" si="935"/>
        <v>9.1451283628879503E-8</v>
      </c>
      <c r="BA614" s="13">
        <f t="shared" si="936"/>
        <v>5.9149434601257707E-9</v>
      </c>
      <c r="BB614" s="13">
        <f t="shared" si="937"/>
        <v>2.8692781622233166E-10</v>
      </c>
      <c r="BC614" s="13">
        <f t="shared" si="938"/>
        <v>1.1134858316345166E-11</v>
      </c>
      <c r="BD614" s="13">
        <f t="shared" si="939"/>
        <v>3.9615107201145773E-8</v>
      </c>
      <c r="BE614" s="13">
        <f t="shared" si="940"/>
        <v>1.7133339775823924E-8</v>
      </c>
      <c r="BF614" s="13">
        <f t="shared" si="941"/>
        <v>3.7050427553221399E-9</v>
      </c>
      <c r="BG614" s="13">
        <f t="shared" si="942"/>
        <v>5.3413761311285051E-10</v>
      </c>
      <c r="BH614" s="13">
        <f t="shared" si="943"/>
        <v>5.77529751847129E-11</v>
      </c>
      <c r="BI614" s="13">
        <f t="shared" si="944"/>
        <v>4.9955757629543665E-12</v>
      </c>
      <c r="BJ614" s="14">
        <f t="shared" si="945"/>
        <v>0.30060033852083923</v>
      </c>
      <c r="BK614" s="14">
        <f t="shared" si="946"/>
        <v>0.58024348523925795</v>
      </c>
      <c r="BL614" s="14">
        <f t="shared" si="947"/>
        <v>0.11850600933555952</v>
      </c>
      <c r="BM614" s="14">
        <f t="shared" si="948"/>
        <v>2.5816867359846719E-2</v>
      </c>
      <c r="BN614" s="14">
        <f t="shared" si="949"/>
        <v>0.97418274579056197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1.2644</v>
      </c>
      <c r="F615" s="10">
        <f>VLOOKUP(B615,home!$B$2:$E$405,3,FALSE)</f>
        <v>1.1862999999999999</v>
      </c>
      <c r="G615" s="10">
        <f>VLOOKUP(C615,away!$B$2:$E$405,4,FALSE)</f>
        <v>1.3841000000000001</v>
      </c>
      <c r="H615" s="10">
        <f>VLOOKUP(A615,away!$A$2:$E$405,3,FALSE)</f>
        <v>0.96630000000000005</v>
      </c>
      <c r="I615" s="10">
        <f>VLOOKUP(C615,away!$B$2:$E$405,3,FALSE)</f>
        <v>0.12939999999999999</v>
      </c>
      <c r="J615" s="10">
        <f>VLOOKUP(B615,home!$B$2:$E$405,4,FALSE)</f>
        <v>1.1641999999999999</v>
      </c>
      <c r="K615" s="12">
        <f t="shared" si="894"/>
        <v>2.0760914802519999</v>
      </c>
      <c r="L615" s="12">
        <f t="shared" si="895"/>
        <v>0.14557065992400001</v>
      </c>
      <c r="M615" s="13">
        <f t="shared" si="896"/>
        <v>0.10842873520634623</v>
      </c>
      <c r="N615" s="13">
        <f t="shared" si="897"/>
        <v>0.22510797337639549</v>
      </c>
      <c r="O615" s="13">
        <f t="shared" si="898"/>
        <v>1.5784042538712472E-2</v>
      </c>
      <c r="P615" s="13">
        <f t="shared" si="899"/>
        <v>3.2769116238556113E-2</v>
      </c>
      <c r="Q615" s="13">
        <f t="shared" si="900"/>
        <v>0.23367237283176437</v>
      </c>
      <c r="R615" s="13">
        <f t="shared" si="901"/>
        <v>1.1488467443144315E-3</v>
      </c>
      <c r="S615" s="13">
        <f t="shared" si="902"/>
        <v>2.4758542489047514E-3</v>
      </c>
      <c r="T615" s="13">
        <f t="shared" si="903"/>
        <v>3.4015841519126906E-2</v>
      </c>
      <c r="U615" s="13">
        <f t="shared" si="904"/>
        <v>2.3851109379864391E-3</v>
      </c>
      <c r="V615" s="13">
        <f t="shared" si="905"/>
        <v>8.3138637370829349E-5</v>
      </c>
      <c r="W615" s="13">
        <f t="shared" si="906"/>
        <v>0.161708407468765</v>
      </c>
      <c r="X615" s="13">
        <f t="shared" si="907"/>
        <v>2.353999959048721E-2</v>
      </c>
      <c r="Y615" s="13">
        <f t="shared" si="908"/>
        <v>1.7133666374989566E-3</v>
      </c>
      <c r="Z615" s="13">
        <f t="shared" si="909"/>
        <v>5.5746126240463569E-5</v>
      </c>
      <c r="AA615" s="13">
        <f t="shared" si="910"/>
        <v>1.1573405774487888E-4</v>
      </c>
      <c r="AB615" s="13">
        <f t="shared" si="911"/>
        <v>1.2013724562956803E-4</v>
      </c>
      <c r="AC615" s="13">
        <f t="shared" si="912"/>
        <v>1.5703745798653018E-6</v>
      </c>
      <c r="AD615" s="13">
        <f t="shared" si="913"/>
        <v>8.3930361757755492E-2</v>
      </c>
      <c r="AE615" s="13">
        <f t="shared" si="914"/>
        <v>1.221779814873652E-2</v>
      </c>
      <c r="AF615" s="13">
        <f t="shared" si="915"/>
        <v>8.8927646966490033E-4</v>
      </c>
      <c r="AG615" s="13">
        <f t="shared" si="916"/>
        <v>4.3150854181334841E-5</v>
      </c>
      <c r="AH615" s="13">
        <f t="shared" si="917"/>
        <v>2.0287500962577235E-6</v>
      </c>
      <c r="AI615" s="13">
        <f t="shared" si="918"/>
        <v>4.2118707904010849E-6</v>
      </c>
      <c r="AJ615" s="13">
        <f t="shared" si="919"/>
        <v>4.3721145319369746E-6</v>
      </c>
      <c r="AK615" s="13">
        <f t="shared" si="920"/>
        <v>3.0256365768134384E-6</v>
      </c>
      <c r="AL615" s="13">
        <f t="shared" si="921"/>
        <v>1.8983819020944526E-8</v>
      </c>
      <c r="AM615" s="13">
        <f t="shared" si="922"/>
        <v>3.4849421795948854E-2</v>
      </c>
      <c r="AN615" s="13">
        <f t="shared" si="923"/>
        <v>5.073053328806104E-3</v>
      </c>
      <c r="AO615" s="13">
        <f t="shared" si="924"/>
        <v>3.6924386045197481E-4</v>
      </c>
      <c r="AP615" s="13">
        <f t="shared" si="925"/>
        <v>1.7917024146293114E-5</v>
      </c>
      <c r="AQ615" s="13">
        <f t="shared" si="926"/>
        <v>6.5204825721253274E-7</v>
      </c>
      <c r="AR615" s="13">
        <f t="shared" si="927"/>
        <v>5.9065298066623154E-8</v>
      </c>
      <c r="AS615" s="13">
        <f t="shared" si="928"/>
        <v>1.2262496209466127E-7</v>
      </c>
      <c r="AT615" s="13">
        <f t="shared" si="929"/>
        <v>1.2729031953547537E-7</v>
      </c>
      <c r="AU615" s="13">
        <f t="shared" si="930"/>
        <v>8.8088782635385042E-8</v>
      </c>
      <c r="AV615" s="13">
        <f t="shared" si="931"/>
        <v>4.5720092783773315E-8</v>
      </c>
      <c r="AW615" s="13">
        <f t="shared" si="932"/>
        <v>1.5936810963265989E-10</v>
      </c>
      <c r="AX615" s="13">
        <f t="shared" si="933"/>
        <v>1.2058431280379625E-2</v>
      </c>
      <c r="AY615" s="13">
        <f t="shared" si="934"/>
        <v>1.7553537991330662E-3</v>
      </c>
      <c r="AZ615" s="13">
        <f t="shared" si="935"/>
        <v>1.2776400546995052E-4</v>
      </c>
      <c r="BA615" s="13">
        <f t="shared" si="936"/>
        <v>6.1995635302647481E-6</v>
      </c>
      <c r="BB615" s="13">
        <f t="shared" si="937"/>
        <v>2.256186385853506E-7</v>
      </c>
      <c r="BC615" s="13">
        <f t="shared" si="938"/>
        <v>6.5686908220047975E-9</v>
      </c>
      <c r="BD615" s="13">
        <f t="shared" si="939"/>
        <v>1.4330290696943474E-9</v>
      </c>
      <c r="BE615" s="13">
        <f t="shared" si="940"/>
        <v>2.9750994425458843E-9</v>
      </c>
      <c r="BF615" s="13">
        <f t="shared" si="941"/>
        <v>3.0882893027859928E-9</v>
      </c>
      <c r="BG615" s="13">
        <f t="shared" si="942"/>
        <v>2.1371903700224633E-9</v>
      </c>
      <c r="BH615" s="13">
        <f t="shared" si="943"/>
        <v>1.1092506797200641E-9</v>
      </c>
      <c r="BI615" s="13">
        <f t="shared" si="944"/>
        <v>4.6058117712611255E-10</v>
      </c>
      <c r="BJ615" s="14">
        <f t="shared" si="945"/>
        <v>0.83109681754782905</v>
      </c>
      <c r="BK615" s="14">
        <f t="shared" si="946"/>
        <v>0.14551378748870988</v>
      </c>
      <c r="BL615" s="14">
        <f t="shared" si="947"/>
        <v>1.9567963889278353E-2</v>
      </c>
      <c r="BM615" s="14">
        <f t="shared" si="948"/>
        <v>0.37756787447620355</v>
      </c>
      <c r="BN615" s="14">
        <f t="shared" si="949"/>
        <v>0.61691108693608909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1.2644</v>
      </c>
      <c r="F616" s="10">
        <f>VLOOKUP(B616,home!$B$2:$E$405,3,FALSE)</f>
        <v>1.5818000000000001</v>
      </c>
      <c r="G616" s="10">
        <f>VLOOKUP(C616,away!$B$2:$E$405,4,FALSE)</f>
        <v>0.98860000000000003</v>
      </c>
      <c r="H616" s="10">
        <f>VLOOKUP(A616,away!$A$2:$E$405,3,FALSE)</f>
        <v>0.96630000000000005</v>
      </c>
      <c r="I616" s="10">
        <f>VLOOKUP(C616,away!$B$2:$E$405,3,FALSE)</f>
        <v>0.64680000000000004</v>
      </c>
      <c r="J616" s="10">
        <f>VLOOKUP(B616,home!$B$2:$E$405,4,FALSE)</f>
        <v>1.0348999999999999</v>
      </c>
      <c r="K616" s="12">
        <f t="shared" si="894"/>
        <v>1.9772276017120001</v>
      </c>
      <c r="L616" s="12">
        <f t="shared" si="895"/>
        <v>0.64681543911600003</v>
      </c>
      <c r="M616" s="13">
        <f t="shared" si="896"/>
        <v>7.250911210385505E-2</v>
      </c>
      <c r="N616" s="13">
        <f t="shared" si="897"/>
        <v>0.14336701782737188</v>
      </c>
      <c r="O616" s="13">
        <f t="shared" si="898"/>
        <v>4.6900013185366275E-2</v>
      </c>
      <c r="P616" s="13">
        <f t="shared" si="899"/>
        <v>9.2732000590762947E-2</v>
      </c>
      <c r="Q616" s="13">
        <f t="shared" si="900"/>
        <v>0.14173461241170804</v>
      </c>
      <c r="R616" s="13">
        <f t="shared" si="901"/>
        <v>1.5167826311519438E-2</v>
      </c>
      <c r="S616" s="13">
        <f t="shared" si="902"/>
        <v>2.964876994097156E-2</v>
      </c>
      <c r="T616" s="13">
        <f t="shared" si="903"/>
        <v>9.1676135565015013E-2</v>
      </c>
      <c r="U616" s="13">
        <f t="shared" si="904"/>
        <v>2.9990244841109751E-2</v>
      </c>
      <c r="V616" s="13">
        <f t="shared" si="905"/>
        <v>4.2130946211186536E-3</v>
      </c>
      <c r="W616" s="13">
        <f t="shared" si="906"/>
        <v>9.34138625927938E-2</v>
      </c>
      <c r="X616" s="13">
        <f t="shared" si="907"/>
        <v>6.042152855247962E-2</v>
      </c>
      <c r="Y616" s="13">
        <f t="shared" si="908"/>
        <v>1.9540788761366015E-2</v>
      </c>
      <c r="Z616" s="13">
        <f t="shared" si="909"/>
        <v>3.2702614120402218E-3</v>
      </c>
      <c r="AA616" s="13">
        <f t="shared" si="910"/>
        <v>6.466051128699587E-3</v>
      </c>
      <c r="AB616" s="13">
        <f t="shared" si="911"/>
        <v>6.3924273828729287E-3</v>
      </c>
      <c r="AC616" s="13">
        <f t="shared" si="912"/>
        <v>3.3675827213182726E-4</v>
      </c>
      <c r="AD616" s="13">
        <f t="shared" si="913"/>
        <v>4.6175116875250999E-2</v>
      </c>
      <c r="AE616" s="13">
        <f t="shared" si="914"/>
        <v>2.9866778497898101E-2</v>
      </c>
      <c r="AF616" s="13">
        <f t="shared" si="915"/>
        <v>9.6591467245491312E-3</v>
      </c>
      <c r="AG616" s="13">
        <f t="shared" si="916"/>
        <v>2.0825617433750405E-3</v>
      </c>
      <c r="AH616" s="13">
        <f t="shared" si="917"/>
        <v>5.288138928132265E-4</v>
      </c>
      <c r="AI616" s="13">
        <f t="shared" si="918"/>
        <v>1.0455854250390824E-3</v>
      </c>
      <c r="AJ616" s="13">
        <f t="shared" si="919"/>
        <v>1.0336801811675238E-3</v>
      </c>
      <c r="AK616" s="13">
        <f t="shared" si="920"/>
        <v>6.8127366184902972E-4</v>
      </c>
      <c r="AL616" s="13">
        <f t="shared" si="921"/>
        <v>1.7227224211789854E-5</v>
      </c>
      <c r="AM616" s="13">
        <f t="shared" si="922"/>
        <v>1.8259743119604759E-2</v>
      </c>
      <c r="AN616" s="13">
        <f t="shared" si="923"/>
        <v>1.1810683764052513E-2</v>
      </c>
      <c r="AO616" s="13">
        <f t="shared" si="924"/>
        <v>3.8196663025529183E-3</v>
      </c>
      <c r="AP616" s="13">
        <f t="shared" si="925"/>
        <v>8.2353971225411818E-4</v>
      </c>
      <c r="AQ616" s="13">
        <f t="shared" si="926"/>
        <v>1.3316955015277792E-4</v>
      </c>
      <c r="AR616" s="13">
        <f t="shared" si="927"/>
        <v>6.8408998058125715E-5</v>
      </c>
      <c r="AS616" s="13">
        <f t="shared" si="928"/>
        <v>1.352601591659888E-4</v>
      </c>
      <c r="AT616" s="13">
        <f t="shared" si="929"/>
        <v>1.3372006005747572E-4</v>
      </c>
      <c r="AU616" s="13">
        <f t="shared" si="930"/>
        <v>8.8131664549409127E-5</v>
      </c>
      <c r="AV616" s="13">
        <f t="shared" si="931"/>
        <v>4.3564089932978672E-5</v>
      </c>
      <c r="AW616" s="13">
        <f t="shared" si="932"/>
        <v>6.1199778108837161E-7</v>
      </c>
      <c r="AX616" s="13">
        <f t="shared" si="933"/>
        <v>6.0172780160422205E-3</v>
      </c>
      <c r="AY616" s="13">
        <f t="shared" si="934"/>
        <v>3.8920683222294027E-3</v>
      </c>
      <c r="AZ616" s="13">
        <f t="shared" si="935"/>
        <v>1.2587249404561421E-3</v>
      </c>
      <c r="BA616" s="13">
        <f t="shared" si="936"/>
        <v>2.7138757502913357E-4</v>
      </c>
      <c r="BB616" s="13">
        <f t="shared" si="937"/>
        <v>4.3884418378273847E-5</v>
      </c>
      <c r="BC616" s="13">
        <f t="shared" si="938"/>
        <v>5.6770238687386938E-6</v>
      </c>
      <c r="BD616" s="13">
        <f t="shared" si="939"/>
        <v>7.3746660197420267E-6</v>
      </c>
      <c r="BE616" s="13">
        <f t="shared" si="940"/>
        <v>1.4581393207641509E-5</v>
      </c>
      <c r="BF616" s="13">
        <f t="shared" si="941"/>
        <v>1.4415366560782336E-5</v>
      </c>
      <c r="BG616" s="13">
        <f t="shared" si="942"/>
        <v>9.5008202175916751E-6</v>
      </c>
      <c r="BH616" s="13">
        <f t="shared" si="943"/>
        <v>4.696320993281417E-6</v>
      </c>
      <c r="BI616" s="13">
        <f t="shared" si="944"/>
        <v>1.8571390988831061E-6</v>
      </c>
      <c r="BJ616" s="14">
        <f t="shared" si="945"/>
        <v>0.68427337229642871</v>
      </c>
      <c r="BK616" s="14">
        <f t="shared" si="946"/>
        <v>0.20334903107528127</v>
      </c>
      <c r="BL616" s="14">
        <f t="shared" si="947"/>
        <v>0.10872742668829877</v>
      </c>
      <c r="BM616" s="14">
        <f t="shared" si="948"/>
        <v>0.48331805271701683</v>
      </c>
      <c r="BN616" s="14">
        <f t="shared" si="949"/>
        <v>0.51241058243058368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1.2644</v>
      </c>
      <c r="F617" s="10">
        <f>VLOOKUP(B617,home!$B$2:$E$405,3,FALSE)</f>
        <v>1.3181</v>
      </c>
      <c r="G617" s="10">
        <f>VLOOKUP(C617,away!$B$2:$E$405,4,FALSE)</f>
        <v>1.3557999999999999</v>
      </c>
      <c r="H617" s="10">
        <f>VLOOKUP(A617,away!$A$2:$E$405,3,FALSE)</f>
        <v>0.96630000000000005</v>
      </c>
      <c r="I617" s="10">
        <f>VLOOKUP(C617,away!$B$2:$E$405,3,FALSE)</f>
        <v>0.88700000000000001</v>
      </c>
      <c r="J617" s="10">
        <f>VLOOKUP(B617,home!$B$2:$E$405,4,FALSE)</f>
        <v>1.3797999999999999</v>
      </c>
      <c r="K617" s="12">
        <f t="shared" si="894"/>
        <v>2.2595839267119997</v>
      </c>
      <c r="L617" s="12">
        <f t="shared" si="895"/>
        <v>1.1826377563799999</v>
      </c>
      <c r="M617" s="13">
        <f t="shared" si="896"/>
        <v>3.1993526833698362E-2</v>
      </c>
      <c r="N617" s="13">
        <f t="shared" si="897"/>
        <v>7.2292058992253869E-2</v>
      </c>
      <c r="O617" s="13">
        <f t="shared" si="898"/>
        <v>3.7836752793288346E-2</v>
      </c>
      <c r="P617" s="13">
        <f t="shared" si="899"/>
        <v>8.5495318450689708E-2</v>
      </c>
      <c r="Q617" s="13">
        <f t="shared" si="900"/>
        <v>8.1674987263906276E-2</v>
      </c>
      <c r="R617" s="13">
        <f t="shared" si="901"/>
        <v>2.237358621607962E-2</v>
      </c>
      <c r="S617" s="13">
        <f t="shared" si="902"/>
        <v>5.7116627958674289E-2</v>
      </c>
      <c r="T617" s="13">
        <f t="shared" si="903"/>
        <v>9.6591923690151169E-2</v>
      </c>
      <c r="U617" s="13">
        <f t="shared" si="904"/>
        <v>5.0554995796758657E-2</v>
      </c>
      <c r="V617" s="13">
        <f t="shared" si="905"/>
        <v>1.6959001048830951E-2</v>
      </c>
      <c r="W617" s="13">
        <f t="shared" si="906"/>
        <v>6.1517162811976646E-2</v>
      </c>
      <c r="X617" s="13">
        <f t="shared" si="907"/>
        <v>7.2752519406819219E-2</v>
      </c>
      <c r="Y617" s="13">
        <f t="shared" si="908"/>
        <v>4.3019938161136556E-2</v>
      </c>
      <c r="Z617" s="13">
        <f t="shared" si="909"/>
        <v>8.8199492682529603E-3</v>
      </c>
      <c r="AA617" s="13">
        <f t="shared" si="910"/>
        <v>1.9929415600959653E-2</v>
      </c>
      <c r="AB617" s="13">
        <f t="shared" si="911"/>
        <v>2.2516093580345904E-2</v>
      </c>
      <c r="AC617" s="13">
        <f t="shared" si="912"/>
        <v>2.8324385797086587E-3</v>
      </c>
      <c r="AD617" s="13">
        <f t="shared" si="913"/>
        <v>3.4750798076716896E-2</v>
      </c>
      <c r="AE617" s="13">
        <f t="shared" si="914"/>
        <v>4.1097605869862879E-2</v>
      </c>
      <c r="AF617" s="13">
        <f t="shared" si="915"/>
        <v>2.4301790199262083E-2</v>
      </c>
      <c r="AG617" s="13">
        <f t="shared" si="916"/>
        <v>9.5800715457575892E-3</v>
      </c>
      <c r="AH617" s="13">
        <f t="shared" si="917"/>
        <v>2.607701253498026E-3</v>
      </c>
      <c r="AI617" s="13">
        <f t="shared" si="918"/>
        <v>5.892319838070874E-3</v>
      </c>
      <c r="AJ617" s="13">
        <f t="shared" si="919"/>
        <v>6.6570955985755997E-3</v>
      </c>
      <c r="AK617" s="13">
        <f t="shared" si="920"/>
        <v>5.0140887377088756E-3</v>
      </c>
      <c r="AL617" s="13">
        <f t="shared" si="921"/>
        <v>3.0276154251196458E-4</v>
      </c>
      <c r="AM617" s="13">
        <f t="shared" si="922"/>
        <v>1.5704468954912756E-2</v>
      </c>
      <c r="AN617" s="13">
        <f t="shared" si="923"/>
        <v>1.8572697929977382E-2</v>
      </c>
      <c r="AO617" s="13">
        <f t="shared" si="924"/>
        <v>1.0982386904915964E-2</v>
      </c>
      <c r="AP617" s="13">
        <f t="shared" si="925"/>
        <v>4.3293951363089674E-3</v>
      </c>
      <c r="AQ617" s="13">
        <f t="shared" si="926"/>
        <v>1.2800265376217304E-3</v>
      </c>
      <c r="AR617" s="13">
        <f t="shared" si="927"/>
        <v>6.1679319194924375E-4</v>
      </c>
      <c r="AS617" s="13">
        <f t="shared" si="928"/>
        <v>1.3936959826339006E-3</v>
      </c>
      <c r="AT617" s="13">
        <f t="shared" si="929"/>
        <v>1.574586520541324E-3</v>
      </c>
      <c r="AU617" s="13">
        <f t="shared" si="930"/>
        <v>1.1859701310108501E-3</v>
      </c>
      <c r="AV617" s="13">
        <f t="shared" si="931"/>
        <v>6.6994976139816032E-4</v>
      </c>
      <c r="AW617" s="13">
        <f t="shared" si="932"/>
        <v>2.2473899022545062E-5</v>
      </c>
      <c r="AX617" s="13">
        <f t="shared" si="933"/>
        <v>5.9142609380114092E-3</v>
      </c>
      <c r="AY617" s="13">
        <f t="shared" si="934"/>
        <v>6.9944282863756858E-3</v>
      </c>
      <c r="AZ617" s="13">
        <f t="shared" si="935"/>
        <v>4.1359374878800759E-3</v>
      </c>
      <c r="BA617" s="13">
        <f t="shared" si="936"/>
        <v>1.6304386103981412E-3</v>
      </c>
      <c r="BB617" s="13">
        <f t="shared" si="937"/>
        <v>4.8205456502914564E-4</v>
      </c>
      <c r="BC617" s="13">
        <f t="shared" si="938"/>
        <v>1.1401918584776112E-4</v>
      </c>
      <c r="BD617" s="13">
        <f t="shared" si="939"/>
        <v>1.2157381944621864E-4</v>
      </c>
      <c r="BE617" s="13">
        <f t="shared" si="940"/>
        <v>2.7470624832966238E-4</v>
      </c>
      <c r="BF617" s="13">
        <f t="shared" si="941"/>
        <v>3.1036091164653016E-4</v>
      </c>
      <c r="BG617" s="13">
        <f t="shared" si="942"/>
        <v>2.3376217581206092E-4</v>
      </c>
      <c r="BH617" s="13">
        <f t="shared" si="943"/>
        <v>1.3205131378453934E-4</v>
      </c>
      <c r="BI617" s="13">
        <f t="shared" si="944"/>
        <v>5.9676205225749585E-5</v>
      </c>
      <c r="BJ617" s="14">
        <f t="shared" si="945"/>
        <v>0.60771897055512203</v>
      </c>
      <c r="BK617" s="14">
        <f t="shared" si="946"/>
        <v>0.20169410270048962</v>
      </c>
      <c r="BL617" s="14">
        <f t="shared" si="947"/>
        <v>0.17995517567706379</v>
      </c>
      <c r="BM617" s="14">
        <f t="shared" si="948"/>
        <v>0.65955001326365925</v>
      </c>
      <c r="BN617" s="14">
        <f t="shared" si="949"/>
        <v>0.33166623054991617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1.2644</v>
      </c>
      <c r="F618" s="10">
        <f>VLOOKUP(B618,home!$B$2:$E$405,3,FALSE)</f>
        <v>0.61509999999999998</v>
      </c>
      <c r="G618" s="10">
        <f>VLOOKUP(C618,away!$B$2:$E$405,4,FALSE)</f>
        <v>0.56489999999999996</v>
      </c>
      <c r="H618" s="10">
        <f>VLOOKUP(A618,away!$A$2:$E$405,3,FALSE)</f>
        <v>0.96630000000000005</v>
      </c>
      <c r="I618" s="10">
        <f>VLOOKUP(C618,away!$B$2:$E$405,3,FALSE)</f>
        <v>0.59140000000000004</v>
      </c>
      <c r="J618" s="10">
        <f>VLOOKUP(B618,home!$B$2:$E$405,4,FALSE)</f>
        <v>0.91990000000000005</v>
      </c>
      <c r="K618" s="12">
        <f t="shared" si="894"/>
        <v>0.43934105535599993</v>
      </c>
      <c r="L618" s="12">
        <f t="shared" si="895"/>
        <v>0.52569508741800008</v>
      </c>
      <c r="M618" s="13">
        <f t="shared" si="896"/>
        <v>0.38096943019848745</v>
      </c>
      <c r="N618" s="13">
        <f t="shared" si="897"/>
        <v>0.16737551152177743</v>
      </c>
      <c r="O618" s="13">
        <f t="shared" si="898"/>
        <v>0.20027375791177957</v>
      </c>
      <c r="P618" s="13">
        <f t="shared" si="899"/>
        <v>8.7988484161073272E-2</v>
      </c>
      <c r="Q618" s="13">
        <f t="shared" si="900"/>
        <v>3.6767466936364006E-2</v>
      </c>
      <c r="R618" s="13">
        <f t="shared" si="901"/>
        <v>5.264146533648216E-2</v>
      </c>
      <c r="S618" s="13">
        <f t="shared" si="902"/>
        <v>5.0804426361255699E-3</v>
      </c>
      <c r="T618" s="13">
        <f t="shared" si="903"/>
        <v>1.9328476745250307E-2</v>
      </c>
      <c r="U618" s="13">
        <f t="shared" si="904"/>
        <v>2.3127556936416362E-2</v>
      </c>
      <c r="V618" s="13">
        <f t="shared" si="905"/>
        <v>1.3037512869531451E-4</v>
      </c>
      <c r="W618" s="13">
        <f t="shared" si="906"/>
        <v>5.3844859088629984E-3</v>
      </c>
      <c r="X618" s="13">
        <f t="shared" si="907"/>
        <v>2.8305977905607239E-3</v>
      </c>
      <c r="Y618" s="13">
        <f t="shared" si="908"/>
        <v>7.4401567647700874E-4</v>
      </c>
      <c r="Z618" s="13">
        <f t="shared" si="909"/>
        <v>9.2244532406245364E-3</v>
      </c>
      <c r="AA618" s="13">
        <f t="shared" si="910"/>
        <v>4.0526810218180576E-3</v>
      </c>
      <c r="AB618" s="13">
        <f t="shared" si="911"/>
        <v>8.9025457857338868E-4</v>
      </c>
      <c r="AC618" s="13">
        <f t="shared" si="912"/>
        <v>1.881960374784671E-6</v>
      </c>
      <c r="AD618" s="13">
        <f t="shared" si="913"/>
        <v>5.91406430437345E-4</v>
      </c>
      <c r="AE618" s="13">
        <f t="shared" si="914"/>
        <v>3.1089945514832751E-4</v>
      </c>
      <c r="AF618" s="13">
        <f t="shared" si="915"/>
        <v>8.1719158126204291E-5</v>
      </c>
      <c r="AG618" s="13">
        <f t="shared" si="916"/>
        <v>1.4319786658293445E-5</v>
      </c>
      <c r="AH618" s="13">
        <f t="shared" si="917"/>
        <v>1.2123124381783422E-3</v>
      </c>
      <c r="AI618" s="13">
        <f t="shared" si="918"/>
        <v>5.3261862601047837E-4</v>
      </c>
      <c r="AJ618" s="13">
        <f t="shared" si="919"/>
        <v>1.1700061462685309E-4</v>
      </c>
      <c r="AK618" s="13">
        <f t="shared" si="920"/>
        <v>1.7134391169154091E-5</v>
      </c>
      <c r="AL618" s="13">
        <f t="shared" si="921"/>
        <v>1.7386260156594162E-8</v>
      </c>
      <c r="AM618" s="13">
        <f t="shared" si="922"/>
        <v>5.1965825058533587E-5</v>
      </c>
      <c r="AN618" s="13">
        <f t="shared" si="923"/>
        <v>2.7318178946894315E-5</v>
      </c>
      <c r="AO618" s="13">
        <f t="shared" si="924"/>
        <v>7.180516234794087E-6</v>
      </c>
      <c r="AP618" s="13">
        <f t="shared" si="925"/>
        <v>1.2582540365854821E-6</v>
      </c>
      <c r="AQ618" s="13">
        <f t="shared" si="926"/>
        <v>1.6536449143921412E-7</v>
      </c>
      <c r="AR618" s="13">
        <f t="shared" si="927"/>
        <v>1.2746133863321854E-4</v>
      </c>
      <c r="AS618" s="13">
        <f t="shared" si="928"/>
        <v>5.5998999032206721E-5</v>
      </c>
      <c r="AT618" s="13">
        <f t="shared" si="929"/>
        <v>1.2301329666844658E-5</v>
      </c>
      <c r="AU618" s="13">
        <f t="shared" si="930"/>
        <v>1.8014930527045343E-6</v>
      </c>
      <c r="AV618" s="13">
        <f t="shared" si="931"/>
        <v>1.9786746474792802E-7</v>
      </c>
      <c r="AW618" s="13">
        <f t="shared" si="932"/>
        <v>1.1154224482961745E-10</v>
      </c>
      <c r="AX618" s="13">
        <f t="shared" si="933"/>
        <v>3.8051200706102351E-6</v>
      </c>
      <c r="AY618" s="13">
        <f t="shared" si="934"/>
        <v>2.0003329281554341E-6</v>
      </c>
      <c r="AZ618" s="13">
        <f t="shared" si="935"/>
        <v>5.2578259676588749E-7</v>
      </c>
      <c r="BA618" s="13">
        <f t="shared" si="936"/>
        <v>9.2133776056568769E-8</v>
      </c>
      <c r="BB618" s="13">
        <f t="shared" si="937"/>
        <v>1.2108568364552089E-8</v>
      </c>
      <c r="BC618" s="13">
        <f t="shared" si="938"/>
        <v>1.2730829809820085E-9</v>
      </c>
      <c r="BD618" s="13">
        <f t="shared" si="939"/>
        <v>1.1167633259200849E-5</v>
      </c>
      <c r="BE618" s="13">
        <f t="shared" si="940"/>
        <v>4.9063997819260663E-6</v>
      </c>
      <c r="BF618" s="13">
        <f t="shared" si="941"/>
        <v>1.0777914290949228E-6</v>
      </c>
      <c r="BG618" s="13">
        <f t="shared" si="942"/>
        <v>1.5783934130407157E-7</v>
      </c>
      <c r="BH618" s="13">
        <f t="shared" si="943"/>
        <v>1.7336325696306668E-8</v>
      </c>
      <c r="BI618" s="13">
        <f t="shared" si="944"/>
        <v>1.5233119254821425E-9</v>
      </c>
      <c r="BJ618" s="14">
        <f t="shared" si="945"/>
        <v>0.23352322429945385</v>
      </c>
      <c r="BK618" s="14">
        <f t="shared" si="946"/>
        <v>0.47417263180394459</v>
      </c>
      <c r="BL618" s="14">
        <f t="shared" si="947"/>
        <v>0.28307987140635316</v>
      </c>
      <c r="BM618" s="14">
        <f t="shared" si="948"/>
        <v>7.398206446302652E-2</v>
      </c>
      <c r="BN618" s="14">
        <f t="shared" si="949"/>
        <v>0.9260161160659639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1.3030999999999999</v>
      </c>
      <c r="F619" s="10">
        <f>VLOOKUP(B619,home!$B$2:$E$405,3,FALSE)</f>
        <v>1.0551999999999999</v>
      </c>
      <c r="G619" s="10">
        <f>VLOOKUP(C619,away!$B$2:$E$405,4,FALSE)</f>
        <v>0.43169999999999997</v>
      </c>
      <c r="H619" s="10">
        <f>VLOOKUP(A619,away!$A$2:$E$405,3,FALSE)</f>
        <v>1.1313</v>
      </c>
      <c r="I619" s="10">
        <f>VLOOKUP(C619,away!$B$2:$E$405,3,FALSE)</f>
        <v>1.9888999999999999</v>
      </c>
      <c r="J619" s="10">
        <f>VLOOKUP(B619,home!$B$2:$E$405,4,FALSE)</f>
        <v>0.82869999999999999</v>
      </c>
      <c r="K619" s="12">
        <f t="shared" si="894"/>
        <v>0.59360093450399987</v>
      </c>
      <c r="L619" s="12">
        <f t="shared" si="895"/>
        <v>1.8646102777589997</v>
      </c>
      <c r="M619" s="13">
        <f t="shared" si="896"/>
        <v>8.5587912727196194E-2</v>
      </c>
      <c r="N619" s="13">
        <f t="shared" si="897"/>
        <v>5.0805064977110445E-2</v>
      </c>
      <c r="O619" s="13">
        <f t="shared" si="898"/>
        <v>0.15958810172307034</v>
      </c>
      <c r="P619" s="13">
        <f t="shared" si="899"/>
        <v>9.4731646318533938E-2</v>
      </c>
      <c r="Q619" s="13">
        <f t="shared" si="900"/>
        <v>1.5078967023974595E-2</v>
      </c>
      <c r="R619" s="13">
        <f t="shared" si="901"/>
        <v>0.14878480734044283</v>
      </c>
      <c r="S619" s="13">
        <f t="shared" si="902"/>
        <v>2.6213061308154269E-2</v>
      </c>
      <c r="T619" s="13">
        <f t="shared" si="903"/>
        <v>2.8116396890892067E-2</v>
      </c>
      <c r="U619" s="13">
        <f t="shared" si="904"/>
        <v>8.8318800677284454E-2</v>
      </c>
      <c r="V619" s="13">
        <f t="shared" si="905"/>
        <v>3.2237242303713239E-3</v>
      </c>
      <c r="W619" s="13">
        <f t="shared" si="906"/>
        <v>2.9836296389287734E-3</v>
      </c>
      <c r="X619" s="13">
        <f t="shared" si="907"/>
        <v>5.563306489772964E-3</v>
      </c>
      <c r="Y619" s="13">
        <f t="shared" si="908"/>
        <v>5.1866992295770071E-3</v>
      </c>
      <c r="Z619" s="13">
        <f t="shared" si="909"/>
        <v>9.247522698046079E-2</v>
      </c>
      <c r="AA619" s="13">
        <f t="shared" si="910"/>
        <v>5.4893381154071032E-2</v>
      </c>
      <c r="AB619" s="13">
        <f t="shared" si="911"/>
        <v>1.6292381175570407E-2</v>
      </c>
      <c r="AC619" s="13">
        <f t="shared" si="912"/>
        <v>2.2300805532071992E-4</v>
      </c>
      <c r="AD619" s="13">
        <f t="shared" si="913"/>
        <v>4.4277133547048782E-4</v>
      </c>
      <c r="AE619" s="13">
        <f t="shared" si="914"/>
        <v>8.2559598281534954E-4</v>
      </c>
      <c r="AF619" s="13">
        <f t="shared" si="915"/>
        <v>7.6970737741702169E-4</v>
      </c>
      <c r="AG619" s="13">
        <f t="shared" si="916"/>
        <v>4.7840142893290128E-4</v>
      </c>
      <c r="AH619" s="13">
        <f t="shared" si="917"/>
        <v>4.310756466646589E-2</v>
      </c>
      <c r="AI619" s="13">
        <f t="shared" si="918"/>
        <v>2.558869067020576E-2</v>
      </c>
      <c r="AJ619" s="13">
        <f t="shared" si="919"/>
        <v>7.5947353472839594E-3</v>
      </c>
      <c r="AK619" s="13">
        <f t="shared" si="920"/>
        <v>1.5027473331527732E-3</v>
      </c>
      <c r="AL619" s="13">
        <f t="shared" si="921"/>
        <v>9.8733195142465834E-6</v>
      </c>
      <c r="AM619" s="13">
        <f t="shared" si="922"/>
        <v>5.2565895701373127E-5</v>
      </c>
      <c r="AN619" s="13">
        <f t="shared" si="923"/>
        <v>9.8014909384387956E-5</v>
      </c>
      <c r="AO619" s="13">
        <f t="shared" si="924"/>
        <v>9.1379803705873413E-5</v>
      </c>
      <c r="AP619" s="13">
        <f t="shared" si="925"/>
        <v>5.6795907056523825E-5</v>
      </c>
      <c r="AQ619" s="13">
        <f t="shared" si="926"/>
        <v>2.6475558008059813E-5</v>
      </c>
      <c r="AR619" s="13">
        <f t="shared" si="927"/>
        <v>1.6075761625250602E-2</v>
      </c>
      <c r="AS619" s="13">
        <f t="shared" si="928"/>
        <v>9.5425871236122974E-3</v>
      </c>
      <c r="AT619" s="13">
        <f t="shared" si="929"/>
        <v>2.8322443170810474E-3</v>
      </c>
      <c r="AU619" s="13">
        <f t="shared" si="930"/>
        <v>5.6040762445431775E-4</v>
      </c>
      <c r="AV619" s="13">
        <f t="shared" si="931"/>
        <v>8.3164622394812384E-5</v>
      </c>
      <c r="AW619" s="13">
        <f t="shared" si="932"/>
        <v>3.0355915871578796E-7</v>
      </c>
      <c r="AX619" s="13">
        <f t="shared" si="933"/>
        <v>5.2005274685624787E-6</v>
      </c>
      <c r="AY619" s="13">
        <f t="shared" si="934"/>
        <v>9.696956967649592E-6</v>
      </c>
      <c r="AZ619" s="13">
        <f t="shared" si="935"/>
        <v>9.0405228124330874E-6</v>
      </c>
      <c r="BA619" s="13">
        <f t="shared" si="936"/>
        <v>5.6190172507924768E-6</v>
      </c>
      <c r="BB619" s="13">
        <f t="shared" si="937"/>
        <v>2.6193193291831931E-6</v>
      </c>
      <c r="BC619" s="13">
        <f t="shared" si="938"/>
        <v>9.7680194838555816E-7</v>
      </c>
      <c r="BD619" s="13">
        <f t="shared" si="939"/>
        <v>4.9958383915409991E-3</v>
      </c>
      <c r="BE619" s="13">
        <f t="shared" si="940"/>
        <v>2.9655343378496967E-3</v>
      </c>
      <c r="BF619" s="13">
        <f t="shared" si="941"/>
        <v>8.8017197712564007E-4</v>
      </c>
      <c r="BG619" s="13">
        <f t="shared" si="942"/>
        <v>1.7415696938200443E-4</v>
      </c>
      <c r="BH619" s="13">
        <f t="shared" si="943"/>
        <v>2.5844934943885575E-5</v>
      </c>
      <c r="BI619" s="13">
        <f t="shared" si="944"/>
        <v>3.0683155069771123E-6</v>
      </c>
      <c r="BJ619" s="14">
        <f t="shared" si="945"/>
        <v>0.11060892559452487</v>
      </c>
      <c r="BK619" s="14">
        <f t="shared" si="946"/>
        <v>0.20999892291605832</v>
      </c>
      <c r="BL619" s="14">
        <f t="shared" si="947"/>
        <v>0.5838099903266899</v>
      </c>
      <c r="BM619" s="14">
        <f t="shared" si="948"/>
        <v>0.44230717230959626</v>
      </c>
      <c r="BN619" s="14">
        <f t="shared" si="949"/>
        <v>0.55457650011032833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1.3030999999999999</v>
      </c>
      <c r="F620" s="10">
        <f>VLOOKUP(B620,home!$B$2:$E$405,3,FALSE)</f>
        <v>1.0072000000000001</v>
      </c>
      <c r="G620" s="10">
        <f>VLOOKUP(C620,away!$B$2:$E$405,4,FALSE)</f>
        <v>1.2949999999999999</v>
      </c>
      <c r="H620" s="10">
        <f>VLOOKUP(A620,away!$A$2:$E$405,3,FALSE)</f>
        <v>1.1313</v>
      </c>
      <c r="I620" s="10">
        <f>VLOOKUP(C620,away!$B$2:$E$405,3,FALSE)</f>
        <v>1.1049</v>
      </c>
      <c r="J620" s="10">
        <f>VLOOKUP(B620,home!$B$2:$E$405,4,FALSE)</f>
        <v>1.2154</v>
      </c>
      <c r="K620" s="12">
        <f t="shared" si="894"/>
        <v>1.6996646043999999</v>
      </c>
      <c r="L620" s="12">
        <f t="shared" si="895"/>
        <v>1.5192176338979999</v>
      </c>
      <c r="M620" s="13">
        <f t="shared" si="896"/>
        <v>3.999974346363068E-2</v>
      </c>
      <c r="N620" s="13">
        <f t="shared" si="897"/>
        <v>6.798614815021331E-2</v>
      </c>
      <c r="O620" s="13">
        <f t="shared" si="898"/>
        <v>6.0768315621343987E-2</v>
      </c>
      <c r="P620" s="13">
        <f t="shared" si="899"/>
        <v>0.10328575513060595</v>
      </c>
      <c r="Q620" s="13">
        <f t="shared" si="900"/>
        <v>5.7776824800206059E-2</v>
      </c>
      <c r="R620" s="13">
        <f t="shared" si="901"/>
        <v>4.6160148337112551E-2</v>
      </c>
      <c r="S620" s="13">
        <f t="shared" si="902"/>
        <v>6.6675097695309049E-2</v>
      </c>
      <c r="T620" s="13">
        <f t="shared" si="903"/>
        <v>8.7775571067108329E-2</v>
      </c>
      <c r="U620" s="13">
        <f t="shared" si="904"/>
        <v>7.8456770262443715E-2</v>
      </c>
      <c r="V620" s="13">
        <f t="shared" si="905"/>
        <v>1.9129533279600132E-2</v>
      </c>
      <c r="W620" s="13">
        <f t="shared" si="906"/>
        <v>3.2733741355843442E-2</v>
      </c>
      <c r="X620" s="13">
        <f t="shared" si="907"/>
        <v>4.9729677091253581E-2</v>
      </c>
      <c r="Y620" s="13">
        <f t="shared" si="908"/>
        <v>3.7775101182542924E-2</v>
      </c>
      <c r="Z620" s="13">
        <f t="shared" si="909"/>
        <v>2.3375770445696272E-2</v>
      </c>
      <c r="AA620" s="13">
        <f t="shared" si="910"/>
        <v>3.9730969627129561E-2</v>
      </c>
      <c r="AB620" s="13">
        <f t="shared" si="911"/>
        <v>3.3764661386861794E-2</v>
      </c>
      <c r="AC620" s="13">
        <f t="shared" si="912"/>
        <v>3.0872202528561825E-3</v>
      </c>
      <c r="AD620" s="13">
        <f t="shared" si="913"/>
        <v>1.3909095388027894E-2</v>
      </c>
      <c r="AE620" s="13">
        <f t="shared" si="914"/>
        <v>2.113094298506132E-2</v>
      </c>
      <c r="AF620" s="13">
        <f t="shared" si="915"/>
        <v>1.6051250601899204E-2</v>
      </c>
      <c r="AG620" s="13">
        <f t="shared" si="916"/>
        <v>8.128447653507051E-3</v>
      </c>
      <c r="AH620" s="13">
        <f t="shared" si="917"/>
        <v>8.8782206667633711E-3</v>
      </c>
      <c r="AI620" s="13">
        <f t="shared" si="918"/>
        <v>1.5089997417350268E-2</v>
      </c>
      <c r="AJ620" s="13">
        <f t="shared" si="919"/>
        <v>1.2823967245378834E-2</v>
      </c>
      <c r="AK620" s="13">
        <f t="shared" si="920"/>
        <v>7.2654810716517894E-3</v>
      </c>
      <c r="AL620" s="13">
        <f t="shared" si="921"/>
        <v>3.1886792010121405E-4</v>
      </c>
      <c r="AM620" s="13">
        <f t="shared" si="922"/>
        <v>4.7281594220508595E-3</v>
      </c>
      <c r="AN620" s="13">
        <f t="shared" si="923"/>
        <v>7.1831031698606418E-3</v>
      </c>
      <c r="AO620" s="13">
        <f t="shared" si="924"/>
        <v>5.4563485008804549E-3</v>
      </c>
      <c r="AP620" s="13">
        <f t="shared" si="925"/>
        <v>2.7631269530768339E-3</v>
      </c>
      <c r="AQ620" s="13">
        <f t="shared" si="926"/>
        <v>1.0494477979532944E-3</v>
      </c>
      <c r="AR620" s="13">
        <f t="shared" si="927"/>
        <v>2.6975898789169143E-3</v>
      </c>
      <c r="AS620" s="13">
        <f t="shared" si="928"/>
        <v>4.5849980343827604E-3</v>
      </c>
      <c r="AT620" s="13">
        <f t="shared" si="929"/>
        <v>3.8964794351419763E-3</v>
      </c>
      <c r="AU620" s="13">
        <f t="shared" si="930"/>
        <v>2.2075693925611073E-3</v>
      </c>
      <c r="AV620" s="13">
        <f t="shared" si="931"/>
        <v>9.3803188957323092E-4</v>
      </c>
      <c r="AW620" s="13">
        <f t="shared" si="932"/>
        <v>2.2871336901701325E-5</v>
      </c>
      <c r="AX620" s="13">
        <f t="shared" si="933"/>
        <v>1.3393808689367006E-3</v>
      </c>
      <c r="AY620" s="13">
        <f t="shared" si="934"/>
        <v>2.0348110345942616E-3</v>
      </c>
      <c r="AZ620" s="13">
        <f t="shared" si="935"/>
        <v>1.5456604027029178E-3</v>
      </c>
      <c r="BA620" s="13">
        <f t="shared" si="936"/>
        <v>7.8273151326805214E-4</v>
      </c>
      <c r="BB620" s="13">
        <f t="shared" si="937"/>
        <v>2.9728487939112278E-4</v>
      </c>
      <c r="BC620" s="13">
        <f t="shared" si="938"/>
        <v>9.0328086212446761E-5</v>
      </c>
      <c r="BD620" s="13">
        <f t="shared" si="939"/>
        <v>6.8303768551255801E-4</v>
      </c>
      <c r="BE620" s="13">
        <f t="shared" si="940"/>
        <v>1.1609349775369934E-3</v>
      </c>
      <c r="BF620" s="13">
        <f t="shared" si="941"/>
        <v>9.8660004466476843E-4</v>
      </c>
      <c r="BG620" s="13">
        <f t="shared" si="942"/>
        <v>5.5896305820538853E-4</v>
      </c>
      <c r="BH620" s="13">
        <f t="shared" si="943"/>
        <v>2.3751243129971906E-4</v>
      </c>
      <c r="BI620" s="13">
        <f t="shared" si="944"/>
        <v>8.0738294517023845E-5</v>
      </c>
      <c r="BJ620" s="14">
        <f t="shared" si="945"/>
        <v>0.4202671829045907</v>
      </c>
      <c r="BK620" s="14">
        <f t="shared" si="946"/>
        <v>0.23453102877669746</v>
      </c>
      <c r="BL620" s="14">
        <f t="shared" si="947"/>
        <v>0.32097098675834845</v>
      </c>
      <c r="BM620" s="14">
        <f t="shared" si="948"/>
        <v>0.62115609368452718</v>
      </c>
      <c r="BN620" s="14">
        <f t="shared" si="949"/>
        <v>0.37597693550311256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1.3030999999999999</v>
      </c>
      <c r="F621" s="10">
        <f>VLOOKUP(B621,home!$B$2:$E$405,3,FALSE)</f>
        <v>1.1031</v>
      </c>
      <c r="G621" s="10">
        <f>VLOOKUP(C621,away!$B$2:$E$405,4,FALSE)</f>
        <v>0.62350000000000005</v>
      </c>
      <c r="H621" s="10">
        <f>VLOOKUP(A621,away!$A$2:$E$405,3,FALSE)</f>
        <v>1.1313</v>
      </c>
      <c r="I621" s="10">
        <f>VLOOKUP(C621,away!$B$2:$E$405,3,FALSE)</f>
        <v>0.93920000000000003</v>
      </c>
      <c r="J621" s="10">
        <f>VLOOKUP(B621,home!$B$2:$E$405,4,FALSE)</f>
        <v>1.3812</v>
      </c>
      <c r="K621" s="12">
        <f t="shared" si="894"/>
        <v>0.89624983183499995</v>
      </c>
      <c r="L621" s="12">
        <f t="shared" si="895"/>
        <v>1.4675484251519999</v>
      </c>
      <c r="M621" s="13">
        <f t="shared" si="896"/>
        <v>9.4062271151101717E-2</v>
      </c>
      <c r="N621" s="13">
        <f t="shared" si="897"/>
        <v>8.4303294701193077E-2</v>
      </c>
      <c r="O621" s="13">
        <f t="shared" si="898"/>
        <v>0.13804093789401972</v>
      </c>
      <c r="P621" s="13">
        <f t="shared" si="899"/>
        <v>0.12371916737386082</v>
      </c>
      <c r="Q621" s="13">
        <f t="shared" si="900"/>
        <v>3.7778406849540362E-2</v>
      </c>
      <c r="R621" s="13">
        <f t="shared" si="901"/>
        <v>0.10129088050643684</v>
      </c>
      <c r="S621" s="13">
        <f t="shared" si="902"/>
        <v>4.0681646818555781E-2</v>
      </c>
      <c r="T621" s="13">
        <f t="shared" si="903"/>
        <v>5.5441641476794486E-2</v>
      </c>
      <c r="U621" s="13">
        <f t="shared" si="904"/>
        <v>9.0781934620313087E-2</v>
      </c>
      <c r="V621" s="13">
        <f t="shared" si="905"/>
        <v>5.9453516037784315E-3</v>
      </c>
      <c r="W621" s="13">
        <f t="shared" si="906"/>
        <v>1.128629692863159E-2</v>
      </c>
      <c r="X621" s="13">
        <f t="shared" si="907"/>
        <v>1.6563187283411142E-2</v>
      </c>
      <c r="Y621" s="13">
        <f t="shared" si="908"/>
        <v>1.2153639706633827E-2</v>
      </c>
      <c r="Z621" s="13">
        <f t="shared" si="909"/>
        <v>4.9549757389826948E-2</v>
      </c>
      <c r="AA621" s="13">
        <f t="shared" si="910"/>
        <v>4.4408961728097447E-2</v>
      </c>
      <c r="AB621" s="13">
        <f t="shared" si="911"/>
        <v>1.990076224038714E-2</v>
      </c>
      <c r="AC621" s="13">
        <f t="shared" si="912"/>
        <v>4.8874135530302106E-4</v>
      </c>
      <c r="AD621" s="13">
        <f t="shared" si="913"/>
        <v>2.5288354310814844E-3</v>
      </c>
      <c r="AE621" s="13">
        <f t="shared" si="914"/>
        <v>3.7111884543522106E-3</v>
      </c>
      <c r="AF621" s="13">
        <f t="shared" si="915"/>
        <v>2.723174385813436E-3</v>
      </c>
      <c r="AG621" s="13">
        <f t="shared" si="916"/>
        <v>1.3321300937715913E-3</v>
      </c>
      <c r="AH621" s="13">
        <f t="shared" si="917"/>
        <v>1.8179167106026045E-2</v>
      </c>
      <c r="AI621" s="13">
        <f t="shared" si="918"/>
        <v>1.6293075461676205E-2</v>
      </c>
      <c r="AJ621" s="13">
        <f t="shared" si="919"/>
        <v>7.3013330713011309E-3</v>
      </c>
      <c r="AK621" s="13">
        <f t="shared" si="920"/>
        <v>2.1812728457749875E-3</v>
      </c>
      <c r="AL621" s="13">
        <f t="shared" si="921"/>
        <v>2.5713465260530805E-5</v>
      </c>
      <c r="AM621" s="13">
        <f t="shared" si="922"/>
        <v>4.5329366596903411E-4</v>
      </c>
      <c r="AN621" s="13">
        <f t="shared" si="923"/>
        <v>6.6523040562423271E-4</v>
      </c>
      <c r="AO621" s="13">
        <f t="shared" si="924"/>
        <v>4.8812891706853445E-4</v>
      </c>
      <c r="AP621" s="13">
        <f t="shared" si="925"/>
        <v>2.3878427450502637E-4</v>
      </c>
      <c r="AQ621" s="13">
        <f t="shared" si="926"/>
        <v>8.7606871500228552E-5</v>
      </c>
      <c r="AR621" s="13">
        <f t="shared" si="927"/>
        <v>5.3357616114047129E-3</v>
      </c>
      <c r="AS621" s="13">
        <f t="shared" si="928"/>
        <v>4.7821754469331221E-3</v>
      </c>
      <c r="AT621" s="13">
        <f t="shared" si="929"/>
        <v>2.1430119700596379E-3</v>
      </c>
      <c r="AU621" s="13">
        <f t="shared" si="930"/>
        <v>6.4022470592878093E-4</v>
      </c>
      <c r="AV621" s="13">
        <f t="shared" si="931"/>
        <v>1.4345032125632053E-4</v>
      </c>
      <c r="AW621" s="13">
        <f t="shared" si="932"/>
        <v>9.3946290207497222E-7</v>
      </c>
      <c r="AX621" s="13">
        <f t="shared" si="933"/>
        <v>6.7710728649436212E-5</v>
      </c>
      <c r="AY621" s="13">
        <f t="shared" si="934"/>
        <v>9.9368773195374508E-5</v>
      </c>
      <c r="AZ621" s="13">
        <f t="shared" si="935"/>
        <v>7.2914243306079074E-5</v>
      </c>
      <c r="BA621" s="13">
        <f t="shared" si="936"/>
        <v>3.5668394311662042E-5</v>
      </c>
      <c r="BB621" s="13">
        <f t="shared" si="937"/>
        <v>1.3086273974945041E-5</v>
      </c>
      <c r="BC621" s="13">
        <f t="shared" si="938"/>
        <v>3.8409481526076395E-6</v>
      </c>
      <c r="BD621" s="13">
        <f t="shared" si="939"/>
        <v>1.3050814249672491E-3</v>
      </c>
      <c r="BE621" s="13">
        <f t="shared" si="940"/>
        <v>1.1696790076578792E-3</v>
      </c>
      <c r="BF621" s="13">
        <f t="shared" si="941"/>
        <v>5.2416230695715186E-4</v>
      </c>
      <c r="BG621" s="13">
        <f t="shared" si="942"/>
        <v>1.5659345982153101E-4</v>
      </c>
      <c r="BH621" s="13">
        <f t="shared" si="943"/>
        <v>3.5086715507876996E-5</v>
      </c>
      <c r="BI621" s="13">
        <f t="shared" si="944"/>
        <v>6.2892925747154502E-6</v>
      </c>
      <c r="BJ621" s="14">
        <f t="shared" si="945"/>
        <v>0.23004742880748036</v>
      </c>
      <c r="BK621" s="14">
        <f t="shared" si="946"/>
        <v>0.26502226054105571</v>
      </c>
      <c r="BL621" s="14">
        <f t="shared" si="947"/>
        <v>0.45461984173710157</v>
      </c>
      <c r="BM621" s="14">
        <f t="shared" si="948"/>
        <v>0.41994590068901866</v>
      </c>
      <c r="BN621" s="14">
        <f t="shared" si="949"/>
        <v>0.57919495847615254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1.3030999999999999</v>
      </c>
      <c r="F622" s="10">
        <f>VLOOKUP(B622,home!$B$2:$E$405,3,FALSE)</f>
        <v>0.67710000000000004</v>
      </c>
      <c r="G622" s="10">
        <f>VLOOKUP(C622,away!$B$2:$E$405,4,FALSE)</f>
        <v>0.95930000000000004</v>
      </c>
      <c r="H622" s="10">
        <f>VLOOKUP(A622,away!$A$2:$E$405,3,FALSE)</f>
        <v>1.1313</v>
      </c>
      <c r="I622" s="10">
        <f>VLOOKUP(C622,away!$B$2:$E$405,3,FALSE)</f>
        <v>1.3812</v>
      </c>
      <c r="J622" s="10">
        <f>VLOOKUP(B622,home!$B$2:$E$405,4,FALSE)</f>
        <v>0.93589999999999995</v>
      </c>
      <c r="K622" s="12">
        <f t="shared" si="894"/>
        <v>0.84641821929299998</v>
      </c>
      <c r="L622" s="12">
        <f t="shared" si="895"/>
        <v>1.4623920050039998</v>
      </c>
      <c r="M622" s="13">
        <f t="shared" si="896"/>
        <v>9.9379420468309249E-2</v>
      </c>
      <c r="N622" s="13">
        <f t="shared" si="897"/>
        <v>8.4116552107156628E-2</v>
      </c>
      <c r="O622" s="13">
        <f t="shared" si="898"/>
        <v>0.1453316699547863</v>
      </c>
      <c r="P622" s="13">
        <f t="shared" si="899"/>
        <v>0.12301137329000821</v>
      </c>
      <c r="Q622" s="13">
        <f t="shared" si="900"/>
        <v>3.5598891123803177E-2</v>
      </c>
      <c r="R622" s="13">
        <f t="shared" si="901"/>
        <v>0.10626593610787977</v>
      </c>
      <c r="S622" s="13">
        <f t="shared" si="902"/>
        <v>3.8065722982151703E-2</v>
      </c>
      <c r="T622" s="13">
        <f t="shared" si="903"/>
        <v>5.2059533766457618E-2</v>
      </c>
      <c r="U622" s="13">
        <f t="shared" si="904"/>
        <v>8.9945424411935301E-2</v>
      </c>
      <c r="V622" s="13">
        <f t="shared" si="905"/>
        <v>5.2352856213376906E-3</v>
      </c>
      <c r="W622" s="13">
        <f t="shared" si="906"/>
        <v>1.0043850011271624E-2</v>
      </c>
      <c r="X622" s="13">
        <f t="shared" si="907"/>
        <v>1.4688045955942955E-2</v>
      </c>
      <c r="Y622" s="13">
        <f t="shared" si="908"/>
        <v>1.0739840487551158E-2</v>
      </c>
      <c r="Z622" s="13">
        <f t="shared" si="909"/>
        <v>5.180081845614308E-2</v>
      </c>
      <c r="AA622" s="13">
        <f t="shared" si="910"/>
        <v>4.3845156515568591E-2</v>
      </c>
      <c r="AB622" s="13">
        <f t="shared" si="911"/>
        <v>1.8555669651265223E-2</v>
      </c>
      <c r="AC622" s="13">
        <f t="shared" si="912"/>
        <v>4.0501322533090879E-4</v>
      </c>
      <c r="AD622" s="13">
        <f t="shared" si="913"/>
        <v>2.1253244103466261E-3</v>
      </c>
      <c r="AE622" s="13">
        <f t="shared" si="914"/>
        <v>3.1080574257307462E-3</v>
      </c>
      <c r="AF622" s="13">
        <f t="shared" si="915"/>
        <v>2.2725991652409786E-3</v>
      </c>
      <c r="AG622" s="13">
        <f t="shared" si="916"/>
        <v>1.1078102832757237E-3</v>
      </c>
      <c r="AH622" s="13">
        <f t="shared" si="917"/>
        <v>1.8938275690731823E-2</v>
      </c>
      <c r="AI622" s="13">
        <f t="shared" si="918"/>
        <v>1.6029701586629141E-2</v>
      </c>
      <c r="AJ622" s="13">
        <f t="shared" si="919"/>
        <v>6.7839157363764066E-3</v>
      </c>
      <c r="AK622" s="13">
        <f t="shared" si="920"/>
        <v>1.9140099591391597E-3</v>
      </c>
      <c r="AL622" s="13">
        <f t="shared" si="921"/>
        <v>2.005293764596178E-5</v>
      </c>
      <c r="AM622" s="13">
        <f t="shared" si="922"/>
        <v>3.5978266056510739E-4</v>
      </c>
      <c r="AN622" s="13">
        <f t="shared" si="923"/>
        <v>5.2614328634948088E-4</v>
      </c>
      <c r="AO622" s="13">
        <f t="shared" si="924"/>
        <v>3.8471386772200554E-4</v>
      </c>
      <c r="AP622" s="13">
        <f t="shared" si="925"/>
        <v>1.8753416145694243E-4</v>
      </c>
      <c r="AQ622" s="13">
        <f t="shared" si="926"/>
        <v>6.8562114594940482E-5</v>
      </c>
      <c r="AR622" s="13">
        <f t="shared" si="927"/>
        <v>5.5390365917375589E-3</v>
      </c>
      <c r="AS622" s="13">
        <f t="shared" si="928"/>
        <v>4.6883414885772719E-3</v>
      </c>
      <c r="AT622" s="13">
        <f t="shared" si="929"/>
        <v>1.9841488270995336E-3</v>
      </c>
      <c r="AU622" s="13">
        <f t="shared" si="930"/>
        <v>5.598065723486273E-4</v>
      </c>
      <c r="AV622" s="13">
        <f t="shared" si="931"/>
        <v>1.1845762052896076E-4</v>
      </c>
      <c r="AW622" s="13">
        <f t="shared" si="932"/>
        <v>6.8948418615817159E-7</v>
      </c>
      <c r="AX622" s="13">
        <f t="shared" si="933"/>
        <v>5.0754433148002656E-5</v>
      </c>
      <c r="AY622" s="13">
        <f t="shared" si="934"/>
        <v>7.4222877254149065E-5</v>
      </c>
      <c r="AZ622" s="13">
        <f t="shared" si="935"/>
        <v>5.4271471142430424E-5</v>
      </c>
      <c r="BA622" s="13">
        <f t="shared" si="936"/>
        <v>2.6455388499498515E-5</v>
      </c>
      <c r="BB622" s="13">
        <f t="shared" si="937"/>
        <v>9.6720371577353507E-6</v>
      </c>
      <c r="BC622" s="13">
        <f t="shared" si="938"/>
        <v>2.8288619623147545E-6</v>
      </c>
      <c r="BD622" s="13">
        <f t="shared" si="939"/>
        <v>1.350040471196937E-3</v>
      </c>
      <c r="BE622" s="13">
        <f t="shared" si="940"/>
        <v>1.1426988516039941E-3</v>
      </c>
      <c r="BF622" s="13">
        <f t="shared" si="941"/>
        <v>4.836005635814043E-4</v>
      </c>
      <c r="BG622" s="13">
        <f t="shared" si="942"/>
        <v>1.3644277595855451E-4</v>
      </c>
      <c r="BH622" s="13">
        <f t="shared" si="943"/>
        <v>2.8871912865558361E-5</v>
      </c>
      <c r="BI622" s="13">
        <f t="shared" si="944"/>
        <v>4.8875426150497135E-6</v>
      </c>
      <c r="BJ622" s="14">
        <f t="shared" si="945"/>
        <v>0.21760544589662983</v>
      </c>
      <c r="BK622" s="14">
        <f t="shared" si="946"/>
        <v>0.26619109140203789</v>
      </c>
      <c r="BL622" s="14">
        <f t="shared" si="947"/>
        <v>0.46364609283242508</v>
      </c>
      <c r="BM622" s="14">
        <f t="shared" si="948"/>
        <v>0.40546607214222452</v>
      </c>
      <c r="BN622" s="14">
        <f t="shared" si="949"/>
        <v>0.59370384305194335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1.3030999999999999</v>
      </c>
      <c r="F623" s="10">
        <f>VLOOKUP(B623,home!$B$2:$E$405,3,FALSE)</f>
        <v>1.2470000000000001</v>
      </c>
      <c r="G623" s="10">
        <f>VLOOKUP(C623,away!$B$2:$E$405,4,FALSE)</f>
        <v>0.9113</v>
      </c>
      <c r="H623" s="10">
        <f>VLOOKUP(A623,away!$A$2:$E$405,3,FALSE)</f>
        <v>1.1313</v>
      </c>
      <c r="I623" s="10">
        <f>VLOOKUP(C623,away!$B$2:$E$405,3,FALSE)</f>
        <v>1.7679</v>
      </c>
      <c r="J623" s="10">
        <f>VLOOKUP(B623,home!$B$2:$E$405,4,FALSE)</f>
        <v>0.66300000000000003</v>
      </c>
      <c r="K623" s="12">
        <f t="shared" si="894"/>
        <v>1.4808312424099999</v>
      </c>
      <c r="L623" s="12">
        <f t="shared" si="895"/>
        <v>1.3260167540100001</v>
      </c>
      <c r="M623" s="13">
        <f t="shared" si="896"/>
        <v>6.0395058130511138E-2</v>
      </c>
      <c r="N623" s="13">
        <f t="shared" si="897"/>
        <v>8.9434888966828968E-2</v>
      </c>
      <c r="O623" s="13">
        <f t="shared" si="898"/>
        <v>8.0084858940465631E-2</v>
      </c>
      <c r="P623" s="13">
        <f t="shared" si="899"/>
        <v>0.11859216116303931</v>
      </c>
      <c r="Q623" s="13">
        <f t="shared" si="900"/>
        <v>6.6218988871774881E-2</v>
      </c>
      <c r="R623" s="13">
        <f t="shared" si="901"/>
        <v>5.3096932348792487E-2</v>
      </c>
      <c r="S623" s="13">
        <f t="shared" si="902"/>
        <v>5.8217100557004076E-2</v>
      </c>
      <c r="T623" s="13">
        <f t="shared" si="903"/>
        <v>8.7807488677575221E-2</v>
      </c>
      <c r="U623" s="13">
        <f t="shared" si="904"/>
        <v>7.8627596298222094E-2</v>
      </c>
      <c r="V623" s="13">
        <f t="shared" si="905"/>
        <v>1.2701723149418481E-2</v>
      </c>
      <c r="W623" s="13">
        <f t="shared" si="906"/>
        <v>3.2686382520708109E-2</v>
      </c>
      <c r="X623" s="13">
        <f t="shared" si="907"/>
        <v>4.3342690850438563E-2</v>
      </c>
      <c r="Y623" s="13">
        <f t="shared" si="908"/>
        <v>2.8736567115778742E-2</v>
      </c>
      <c r="Z623" s="13">
        <f t="shared" si="909"/>
        <v>2.3469140627011466E-2</v>
      </c>
      <c r="AA623" s="13">
        <f t="shared" si="910"/>
        <v>3.4753836672992387E-2</v>
      </c>
      <c r="AB623" s="13">
        <f t="shared" si="911"/>
        <v>2.5732283569490772E-2</v>
      </c>
      <c r="AC623" s="13">
        <f t="shared" si="912"/>
        <v>1.5588245601248537E-3</v>
      </c>
      <c r="AD623" s="13">
        <f t="shared" si="913"/>
        <v>1.2100754109507176E-2</v>
      </c>
      <c r="AE623" s="13">
        <f t="shared" si="914"/>
        <v>1.6045802685361873E-2</v>
      </c>
      <c r="AF623" s="13">
        <f t="shared" si="915"/>
        <v>1.0638501596164248E-2</v>
      </c>
      <c r="AG623" s="13">
        <f t="shared" si="916"/>
        <v>4.7022771180253069E-3</v>
      </c>
      <c r="AH623" s="13">
        <f t="shared" si="917"/>
        <v>7.7801184184084892E-3</v>
      </c>
      <c r="AI623" s="13">
        <f t="shared" si="918"/>
        <v>1.1521042423628766E-2</v>
      </c>
      <c r="AJ623" s="13">
        <f t="shared" si="919"/>
        <v>8.5303597830202523E-3</v>
      </c>
      <c r="AK623" s="13">
        <f t="shared" si="920"/>
        <v>4.210674425231392E-3</v>
      </c>
      <c r="AL623" s="13">
        <f t="shared" si="921"/>
        <v>1.2243675504690899E-4</v>
      </c>
      <c r="AM623" s="13">
        <f t="shared" si="922"/>
        <v>3.5838349484158837E-3</v>
      </c>
      <c r="AN623" s="13">
        <f t="shared" si="923"/>
        <v>4.7522251852060255E-3</v>
      </c>
      <c r="AO623" s="13">
        <f t="shared" si="924"/>
        <v>3.1507651072057333E-3</v>
      </c>
      <c r="AP623" s="13">
        <f t="shared" si="925"/>
        <v>1.3926557733683056E-3</v>
      </c>
      <c r="AQ623" s="13">
        <f t="shared" si="926"/>
        <v>4.6167122201378163E-4</v>
      </c>
      <c r="AR623" s="13">
        <f t="shared" si="927"/>
        <v>2.0633134741982885E-3</v>
      </c>
      <c r="AS623" s="13">
        <f t="shared" si="928"/>
        <v>3.0554190554783448E-3</v>
      </c>
      <c r="AT623" s="13">
        <f t="shared" si="929"/>
        <v>2.2622799980035932E-3</v>
      </c>
      <c r="AU623" s="13">
        <f t="shared" si="930"/>
        <v>1.1166849667076507E-3</v>
      </c>
      <c r="AV623" s="13">
        <f t="shared" si="931"/>
        <v>4.1340549665756505E-4</v>
      </c>
      <c r="AW623" s="13">
        <f t="shared" si="932"/>
        <v>6.6782687176092132E-6</v>
      </c>
      <c r="AX623" s="13">
        <f t="shared" si="933"/>
        <v>8.8450912654251118E-4</v>
      </c>
      <c r="AY623" s="13">
        <f t="shared" si="934"/>
        <v>1.1728739208701209E-3</v>
      </c>
      <c r="AZ623" s="13">
        <f t="shared" si="935"/>
        <v>7.7762523470758973E-4</v>
      </c>
      <c r="BA623" s="13">
        <f t="shared" si="936"/>
        <v>3.4371469652107423E-4</v>
      </c>
      <c r="BB623" s="13">
        <f t="shared" si="937"/>
        <v>1.1394286154660178E-4</v>
      </c>
      <c r="BC623" s="13">
        <f t="shared" si="938"/>
        <v>3.0218028682127156E-5</v>
      </c>
      <c r="BD623" s="13">
        <f t="shared" si="939"/>
        <v>4.5599803926025119E-4</v>
      </c>
      <c r="BE623" s="13">
        <f t="shared" si="940"/>
        <v>6.7525614301428168E-4</v>
      </c>
      <c r="BF623" s="13">
        <f t="shared" si="941"/>
        <v>4.9997019660241173E-4</v>
      </c>
      <c r="BG623" s="13">
        <f t="shared" si="942"/>
        <v>2.4679049580090704E-4</v>
      </c>
      <c r="BH623" s="13">
        <f t="shared" si="943"/>
        <v>9.1363769127959278E-5</v>
      </c>
      <c r="BI623" s="13">
        <f t="shared" si="944"/>
        <v>2.7058864749803259E-5</v>
      </c>
      <c r="BJ623" s="14">
        <f t="shared" si="945"/>
        <v>0.40837837861724285</v>
      </c>
      <c r="BK623" s="14">
        <f t="shared" si="946"/>
        <v>0.25276017823601488</v>
      </c>
      <c r="BL623" s="14">
        <f t="shared" si="947"/>
        <v>0.31524524337985332</v>
      </c>
      <c r="BM623" s="14">
        <f t="shared" si="948"/>
        <v>0.53086385678655745</v>
      </c>
      <c r="BN623" s="14">
        <f t="shared" si="949"/>
        <v>0.46782288842141245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1.3030999999999999</v>
      </c>
      <c r="F624" s="10">
        <f>VLOOKUP(B624,home!$B$2:$E$405,3,FALSE)</f>
        <v>0.5756</v>
      </c>
      <c r="G624" s="10">
        <f>VLOOKUP(C624,away!$B$2:$E$405,4,FALSE)</f>
        <v>0.67149999999999999</v>
      </c>
      <c r="H624" s="10">
        <f>VLOOKUP(A624,away!$A$2:$E$405,3,FALSE)</f>
        <v>1.1313</v>
      </c>
      <c r="I624" s="10">
        <f>VLOOKUP(C624,away!$B$2:$E$405,3,FALSE)</f>
        <v>1.2706999999999999</v>
      </c>
      <c r="J624" s="10">
        <f>VLOOKUP(B624,home!$B$2:$E$405,4,FALSE)</f>
        <v>1.3812</v>
      </c>
      <c r="K624" s="12">
        <f t="shared" si="894"/>
        <v>0.50366821774000003</v>
      </c>
      <c r="L624" s="12">
        <f t="shared" si="895"/>
        <v>1.9855342672919998</v>
      </c>
      <c r="M624" s="13">
        <f t="shared" si="896"/>
        <v>8.2976114888141606E-2</v>
      </c>
      <c r="N624" s="13">
        <f t="shared" si="897"/>
        <v>4.1792431900699756E-2</v>
      </c>
      <c r="O624" s="13">
        <f t="shared" si="898"/>
        <v>0.16475191947716303</v>
      </c>
      <c r="P624" s="13">
        <f t="shared" si="899"/>
        <v>8.2980305652306685E-2</v>
      </c>
      <c r="Q624" s="13">
        <f t="shared" si="900"/>
        <v>1.0524759845222885E-2</v>
      </c>
      <c r="R624" s="13">
        <f t="shared" si="901"/>
        <v>0.16356029086201976</v>
      </c>
      <c r="S624" s="13">
        <f t="shared" si="902"/>
        <v>2.0746124157032291E-2</v>
      </c>
      <c r="T624" s="13">
        <f t="shared" si="903"/>
        <v>2.0897271327708879E-2</v>
      </c>
      <c r="U624" s="13">
        <f t="shared" si="904"/>
        <v>8.2380120191509504E-2</v>
      </c>
      <c r="V624" s="13">
        <f t="shared" si="905"/>
        <v>2.3052413282116575E-3</v>
      </c>
      <c r="W624" s="13">
        <f t="shared" si="906"/>
        <v>1.7669956777949768E-3</v>
      </c>
      <c r="X624" s="13">
        <f t="shared" si="907"/>
        <v>3.5084304684187798E-3</v>
      </c>
      <c r="Y624" s="13">
        <f t="shared" si="908"/>
        <v>3.4830544597284057E-3</v>
      </c>
      <c r="Z624" s="13">
        <f t="shared" si="909"/>
        <v>0.10825152075826228</v>
      </c>
      <c r="AA624" s="13">
        <f t="shared" si="910"/>
        <v>5.452285052795857E-2</v>
      </c>
      <c r="AB624" s="13">
        <f t="shared" si="911"/>
        <v>1.3730713475760657E-2</v>
      </c>
      <c r="AC624" s="13">
        <f t="shared" si="912"/>
        <v>1.4408485974789738E-4</v>
      </c>
      <c r="AD624" s="13">
        <f t="shared" si="913"/>
        <v>2.2249489094731977E-4</v>
      </c>
      <c r="AE624" s="13">
        <f t="shared" si="914"/>
        <v>4.4177123027329998E-4</v>
      </c>
      <c r="AF624" s="13">
        <f t="shared" si="915"/>
        <v>4.3857595800569113E-4</v>
      </c>
      <c r="AG624" s="13">
        <f t="shared" si="916"/>
        <v>2.9026919781023895E-4</v>
      </c>
      <c r="AH624" s="13">
        <f t="shared" si="917"/>
        <v>5.3734275988000263E-2</v>
      </c>
      <c r="AI624" s="13">
        <f t="shared" si="918"/>
        <v>2.7064247018425368E-2</v>
      </c>
      <c r="AJ624" s="13">
        <f t="shared" si="919"/>
        <v>6.8157005301227071E-3</v>
      </c>
      <c r="AK624" s="13">
        <f t="shared" si="920"/>
        <v>1.144283912885493E-3</v>
      </c>
      <c r="AL624" s="13">
        <f t="shared" si="921"/>
        <v>5.7636854740033001E-6</v>
      </c>
      <c r="AM624" s="13">
        <f t="shared" si="922"/>
        <v>2.2412721035938446E-5</v>
      </c>
      <c r="AN624" s="13">
        <f t="shared" si="923"/>
        <v>4.4501225640112029E-5</v>
      </c>
      <c r="AO624" s="13">
        <f t="shared" si="924"/>
        <v>4.4179354222467911E-5</v>
      </c>
      <c r="AP624" s="13">
        <f t="shared" si="925"/>
        <v>2.9239873905180516E-5</v>
      </c>
      <c r="AQ624" s="13">
        <f t="shared" si="926"/>
        <v>1.4514192902508269E-5</v>
      </c>
      <c r="AR624" s="13">
        <f t="shared" si="927"/>
        <v>2.1338249260460039E-2</v>
      </c>
      <c r="AS624" s="13">
        <f t="shared" si="928"/>
        <v>1.074739797470778E-2</v>
      </c>
      <c r="AT624" s="13">
        <f t="shared" si="929"/>
        <v>2.706561391631777E-3</v>
      </c>
      <c r="AU624" s="13">
        <f t="shared" si="930"/>
        <v>4.5440298410902389E-4</v>
      </c>
      <c r="AV624" s="13">
        <f t="shared" si="931"/>
        <v>5.7217085285482396E-5</v>
      </c>
      <c r="AW624" s="13">
        <f t="shared" si="932"/>
        <v>1.6011046035533619E-7</v>
      </c>
      <c r="AX624" s="13">
        <f t="shared" si="933"/>
        <v>1.8814292098124872E-6</v>
      </c>
      <c r="AY624" s="13">
        <f t="shared" si="934"/>
        <v>3.7356421675668031E-6</v>
      </c>
      <c r="AZ624" s="13">
        <f t="shared" si="935"/>
        <v>3.7086227670224261E-6</v>
      </c>
      <c r="BA624" s="13">
        <f t="shared" si="936"/>
        <v>2.4545325294607674E-6</v>
      </c>
      <c r="BB624" s="13">
        <f t="shared" si="937"/>
        <v>1.2183896118568163E-6</v>
      </c>
      <c r="BC624" s="13">
        <f t="shared" si="938"/>
        <v>4.8383086505086155E-7</v>
      </c>
      <c r="BD624" s="13">
        <f t="shared" si="939"/>
        <v>7.0613041851102657E-3</v>
      </c>
      <c r="BE624" s="13">
        <f t="shared" si="940"/>
        <v>3.5565544938344902E-3</v>
      </c>
      <c r="BF624" s="13">
        <f t="shared" si="941"/>
        <v>8.9566173160240286E-4</v>
      </c>
      <c r="BG624" s="13">
        <f t="shared" si="942"/>
        <v>1.5037211601803488E-4</v>
      </c>
      <c r="BH624" s="13">
        <f t="shared" si="943"/>
        <v>1.8934413918149029E-5</v>
      </c>
      <c r="BI624" s="13">
        <f t="shared" si="944"/>
        <v>1.9073325024211146E-6</v>
      </c>
      <c r="BJ624" s="14">
        <f t="shared" si="945"/>
        <v>8.3534384771467199E-2</v>
      </c>
      <c r="BK624" s="14">
        <f t="shared" si="946"/>
        <v>0.18916137021308171</v>
      </c>
      <c r="BL624" s="14">
        <f t="shared" si="947"/>
        <v>0.61469296495302517</v>
      </c>
      <c r="BM624" s="14">
        <f t="shared" si="948"/>
        <v>0.4490508425385753</v>
      </c>
      <c r="BN624" s="14">
        <f t="shared" si="949"/>
        <v>0.54658582262555366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1.3030999999999999</v>
      </c>
      <c r="F625" s="10">
        <f>VLOOKUP(B625,home!$B$2:$E$405,3,FALSE)</f>
        <v>0.71940000000000004</v>
      </c>
      <c r="G625" s="10">
        <f>VLOOKUP(C625,away!$B$2:$E$405,4,FALSE)</f>
        <v>0.81540000000000001</v>
      </c>
      <c r="H625" s="10">
        <f>VLOOKUP(A625,away!$A$2:$E$405,3,FALSE)</f>
        <v>1.1313</v>
      </c>
      <c r="I625" s="10">
        <f>VLOOKUP(C625,away!$B$2:$E$405,3,FALSE)</f>
        <v>0.77339999999999998</v>
      </c>
      <c r="J625" s="10">
        <f>VLOOKUP(B625,home!$B$2:$E$405,4,FALSE)</f>
        <v>0.99439999999999995</v>
      </c>
      <c r="K625" s="12">
        <f t="shared" si="894"/>
        <v>0.76439684415600007</v>
      </c>
      <c r="L625" s="12">
        <f t="shared" si="895"/>
        <v>0.87004771444799989</v>
      </c>
      <c r="M625" s="13">
        <f t="shared" si="896"/>
        <v>0.19506068599489862</v>
      </c>
      <c r="N625" s="13">
        <f t="shared" si="897"/>
        <v>0.14910377279340498</v>
      </c>
      <c r="O625" s="13">
        <f t="shared" si="898"/>
        <v>0.16971210402852052</v>
      </c>
      <c r="P625" s="13">
        <f t="shared" si="899"/>
        <v>0.12972739673447586</v>
      </c>
      <c r="Q625" s="13">
        <f t="shared" si="900"/>
        <v>5.6987226687516004E-2</v>
      </c>
      <c r="R625" s="13">
        <f t="shared" si="901"/>
        <v>7.3828814112087734E-2</v>
      </c>
      <c r="S625" s="13">
        <f t="shared" si="902"/>
        <v>2.1569181633997004E-2</v>
      </c>
      <c r="T625" s="13">
        <f t="shared" si="903"/>
        <v>4.9581606332203362E-2</v>
      </c>
      <c r="U625" s="13">
        <f t="shared" si="904"/>
        <v>5.643451251505982E-2</v>
      </c>
      <c r="V625" s="13">
        <f t="shared" si="905"/>
        <v>1.593870799062605E-3</v>
      </c>
      <c r="W625" s="13">
        <f t="shared" si="906"/>
        <v>1.452028541237994E-2</v>
      </c>
      <c r="X625" s="13">
        <f t="shared" si="907"/>
        <v>1.2633341136173801E-2</v>
      </c>
      <c r="Y625" s="13">
        <f t="shared" si="908"/>
        <v>5.4958047906849567E-3</v>
      </c>
      <c r="Z625" s="13">
        <f t="shared" si="909"/>
        <v>2.1411530326209391E-2</v>
      </c>
      <c r="AA625" s="13">
        <f t="shared" si="910"/>
        <v>1.6366906209904948E-2</v>
      </c>
      <c r="AB625" s="13">
        <f t="shared" si="911"/>
        <v>6.2554057277242909E-3</v>
      </c>
      <c r="AC625" s="13">
        <f t="shared" si="912"/>
        <v>6.6251404158812049E-5</v>
      </c>
      <c r="AD625" s="13">
        <f t="shared" si="913"/>
        <v>2.774815086366907E-3</v>
      </c>
      <c r="AE625" s="13">
        <f t="shared" si="914"/>
        <v>2.4142215239093571E-3</v>
      </c>
      <c r="AF625" s="13">
        <f t="shared" si="915"/>
        <v>1.0502439595242515E-3</v>
      </c>
      <c r="AG625" s="13">
        <f t="shared" si="916"/>
        <v>3.045874521989643E-4</v>
      </c>
      <c r="AH625" s="13">
        <f t="shared" si="917"/>
        <v>4.6572632557881277E-3</v>
      </c>
      <c r="AI625" s="13">
        <f t="shared" si="918"/>
        <v>3.5599973351281428E-3</v>
      </c>
      <c r="AJ625" s="13">
        <f t="shared" si="919"/>
        <v>1.3606253640878611E-3</v>
      </c>
      <c r="AK625" s="13">
        <f t="shared" si="920"/>
        <v>3.4668591146245657E-4</v>
      </c>
      <c r="AL625" s="13">
        <f t="shared" si="921"/>
        <v>1.7624509311427514E-6</v>
      </c>
      <c r="AM625" s="13">
        <f t="shared" si="922"/>
        <v>4.2421197902706463E-4</v>
      </c>
      <c r="AN625" s="13">
        <f t="shared" si="923"/>
        <v>3.6908466279396044E-4</v>
      </c>
      <c r="AO625" s="13">
        <f t="shared" si="924"/>
        <v>1.6056063365084801E-4</v>
      </c>
      <c r="AP625" s="13">
        <f t="shared" si="925"/>
        <v>4.6565137446080978E-5</v>
      </c>
      <c r="AQ625" s="13">
        <f t="shared" si="926"/>
        <v>1.0128472851979928E-5</v>
      </c>
      <c r="AR625" s="13">
        <f t="shared" si="927"/>
        <v>8.1040825025622274E-4</v>
      </c>
      <c r="AS625" s="13">
        <f t="shared" si="928"/>
        <v>6.1947350897384251E-4</v>
      </c>
      <c r="AT625" s="13">
        <f t="shared" si="929"/>
        <v>2.3676179764892439E-4</v>
      </c>
      <c r="AU625" s="13">
        <f t="shared" si="930"/>
        <v>6.0326656979846432E-5</v>
      </c>
      <c r="AV625" s="13">
        <f t="shared" si="931"/>
        <v>1.1528376553469035E-5</v>
      </c>
      <c r="AW625" s="13">
        <f t="shared" si="932"/>
        <v>3.255940723199991E-8</v>
      </c>
      <c r="AX625" s="13">
        <f t="shared" si="933"/>
        <v>5.404438300357656E-5</v>
      </c>
      <c r="AY625" s="13">
        <f t="shared" si="934"/>
        <v>4.7021191911014121E-5</v>
      </c>
      <c r="AZ625" s="13">
        <f t="shared" si="935"/>
        <v>2.0455340276399305E-5</v>
      </c>
      <c r="BA625" s="13">
        <f t="shared" si="936"/>
        <v>5.9323740185791119E-6</v>
      </c>
      <c r="BB625" s="13">
        <f t="shared" si="937"/>
        <v>1.2903621140288626E-6</v>
      </c>
      <c r="BC625" s="13">
        <f t="shared" si="938"/>
        <v>2.2453532162422042E-7</v>
      </c>
      <c r="BD625" s="13">
        <f t="shared" si="939"/>
        <v>1.1751564098420484E-4</v>
      </c>
      <c r="BE625" s="13">
        <f t="shared" si="940"/>
        <v>8.9828585107295684E-5</v>
      </c>
      <c r="BF625" s="13">
        <f t="shared" si="941"/>
        <v>3.433234348550774E-5</v>
      </c>
      <c r="BG625" s="13">
        <f t="shared" si="942"/>
        <v>8.7478450042673089E-6</v>
      </c>
      <c r="BH625" s="13">
        <f t="shared" si="943"/>
        <v>1.6717062786069399E-6</v>
      </c>
      <c r="BI625" s="13">
        <f t="shared" si="944"/>
        <v>2.5556940074458325E-7</v>
      </c>
      <c r="BJ625" s="14">
        <f t="shared" si="945"/>
        <v>0.29600542424677773</v>
      </c>
      <c r="BK625" s="14">
        <f t="shared" si="946"/>
        <v>0.34806617020943509</v>
      </c>
      <c r="BL625" s="14">
        <f t="shared" si="947"/>
        <v>0.33451316474043696</v>
      </c>
      <c r="BM625" s="14">
        <f t="shared" si="948"/>
        <v>0.22552930053945139</v>
      </c>
      <c r="BN625" s="14">
        <f t="shared" si="949"/>
        <v>0.77442000035090375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1.3030999999999999</v>
      </c>
      <c r="F626" s="10">
        <f>VLOOKUP(B626,home!$B$2:$E$405,3,FALSE)</f>
        <v>1.1031</v>
      </c>
      <c r="G626" s="10">
        <f>VLOOKUP(C626,away!$B$2:$E$405,4,FALSE)</f>
        <v>0.71619999999999995</v>
      </c>
      <c r="H626" s="10">
        <f>VLOOKUP(A626,away!$A$2:$E$405,3,FALSE)</f>
        <v>1.1313</v>
      </c>
      <c r="I626" s="10">
        <f>VLOOKUP(C626,away!$B$2:$E$405,3,FALSE)</f>
        <v>1.2375</v>
      </c>
      <c r="J626" s="10">
        <f>VLOOKUP(B626,home!$B$2:$E$405,4,FALSE)</f>
        <v>0.77339999999999998</v>
      </c>
      <c r="K626" s="12">
        <f t="shared" si="894"/>
        <v>1.0295014106819997</v>
      </c>
      <c r="L626" s="12">
        <f t="shared" si="895"/>
        <v>1.0827474322500001</v>
      </c>
      <c r="M626" s="13">
        <f t="shared" si="896"/>
        <v>0.12096562762785167</v>
      </c>
      <c r="N626" s="13">
        <f t="shared" si="897"/>
        <v>0.12453428428690679</v>
      </c>
      <c r="O626" s="13">
        <f t="shared" si="898"/>
        <v>0.13097522270456605</v>
      </c>
      <c r="P626" s="13">
        <f t="shared" si="899"/>
        <v>0.13483917653873984</v>
      </c>
      <c r="Q626" s="13">
        <f t="shared" si="900"/>
        <v>6.4104110675821863E-2</v>
      </c>
      <c r="R626" s="13">
        <f t="shared" si="901"/>
        <v>7.0906543035870406E-2</v>
      </c>
      <c r="S626" s="13">
        <f t="shared" si="902"/>
        <v>3.757597072447056E-2</v>
      </c>
      <c r="T626" s="13">
        <f t="shared" si="903"/>
        <v>6.9408561230915933E-2</v>
      </c>
      <c r="U626" s="13">
        <f t="shared" si="904"/>
        <v>7.2998386082012506E-2</v>
      </c>
      <c r="V626" s="13">
        <f t="shared" si="905"/>
        <v>4.6539510157556207E-3</v>
      </c>
      <c r="W626" s="13">
        <f t="shared" si="906"/>
        <v>2.1998424123757885E-2</v>
      </c>
      <c r="X626" s="13">
        <f t="shared" si="907"/>
        <v>2.3818737233545304E-2</v>
      </c>
      <c r="Y626" s="13">
        <f t="shared" si="908"/>
        <v>1.2894838289529325E-2</v>
      </c>
      <c r="Z626" s="13">
        <f t="shared" si="909"/>
        <v>2.5591292467270942E-2</v>
      </c>
      <c r="AA626" s="13">
        <f t="shared" si="910"/>
        <v>2.6346271696231067E-2</v>
      </c>
      <c r="AB626" s="13">
        <f t="shared" si="911"/>
        <v>1.3561761938740563E-2</v>
      </c>
      <c r="AC626" s="13">
        <f t="shared" si="912"/>
        <v>3.2423204370228114E-4</v>
      </c>
      <c r="AD626" s="13">
        <f t="shared" si="913"/>
        <v>5.6618521670474178E-3</v>
      </c>
      <c r="AE626" s="13">
        <f t="shared" si="914"/>
        <v>6.1303558956496895E-3</v>
      </c>
      <c r="AF626" s="13">
        <f t="shared" si="915"/>
        <v>3.3188135523966752E-3</v>
      </c>
      <c r="AG626" s="13">
        <f t="shared" si="916"/>
        <v>1.1978122839913341E-3</v>
      </c>
      <c r="AH626" s="13">
        <f t="shared" si="917"/>
        <v>6.9272265517240934E-3</v>
      </c>
      <c r="AI626" s="13">
        <f t="shared" si="918"/>
        <v>7.1315895071137588E-3</v>
      </c>
      <c r="AJ626" s="13">
        <f t="shared" si="919"/>
        <v>3.6709907289892807E-3</v>
      </c>
      <c r="AK626" s="13">
        <f t="shared" si="920"/>
        <v>1.2597633780316692E-3</v>
      </c>
      <c r="AL626" s="13">
        <f t="shared" si="921"/>
        <v>1.4456728787383974E-5</v>
      </c>
      <c r="AM626" s="13">
        <f t="shared" si="922"/>
        <v>1.1657769586096512E-3</v>
      </c>
      <c r="AN626" s="13">
        <f t="shared" si="923"/>
        <v>1.2622420085108145E-3</v>
      </c>
      <c r="AO626" s="13">
        <f t="shared" si="924"/>
        <v>6.8334464679658353E-4</v>
      </c>
      <c r="AP626" s="13">
        <f t="shared" si="925"/>
        <v>2.466298872202614E-4</v>
      </c>
      <c r="AQ626" s="13">
        <f t="shared" si="926"/>
        <v>6.6759469275961273E-5</v>
      </c>
      <c r="AR626" s="13">
        <f t="shared" si="927"/>
        <v>1.5000873522986575E-3</v>
      </c>
      <c r="AS626" s="13">
        <f t="shared" si="928"/>
        <v>1.5443420453376939E-3</v>
      </c>
      <c r="AT626" s="13">
        <f t="shared" si="929"/>
        <v>7.9495115712534031E-4</v>
      </c>
      <c r="AU626" s="13">
        <f t="shared" si="930"/>
        <v>2.7280111256127533E-4</v>
      </c>
      <c r="AV626" s="13">
        <f t="shared" si="931"/>
        <v>7.0212282554362975E-5</v>
      </c>
      <c r="AW626" s="13">
        <f t="shared" si="932"/>
        <v>4.4763253169088344E-7</v>
      </c>
      <c r="AX626" s="13">
        <f t="shared" si="933"/>
        <v>2.0002817057153445E-4</v>
      </c>
      <c r="AY626" s="13">
        <f t="shared" si="934"/>
        <v>2.1657998806399396E-4</v>
      </c>
      <c r="AZ626" s="13">
        <f t="shared" si="935"/>
        <v>1.1725071297651255E-4</v>
      </c>
      <c r="BA626" s="13">
        <f t="shared" si="936"/>
        <v>4.231763613493359E-5</v>
      </c>
      <c r="BB626" s="13">
        <f t="shared" si="937"/>
        <v>1.1454827965997288E-5</v>
      </c>
      <c r="BC626" s="13">
        <f t="shared" si="938"/>
        <v>2.480537113409812E-6</v>
      </c>
      <c r="BD626" s="13">
        <f t="shared" si="939"/>
        <v>2.7070262147534541E-4</v>
      </c>
      <c r="BE626" s="13">
        <f t="shared" si="940"/>
        <v>2.7868873068418349E-4</v>
      </c>
      <c r="BF626" s="13">
        <f t="shared" si="941"/>
        <v>1.4345522069027141E-4</v>
      </c>
      <c r="BG626" s="13">
        <f t="shared" si="942"/>
        <v>4.9229117356777337E-5</v>
      </c>
      <c r="BH626" s="13">
        <f t="shared" si="943"/>
        <v>1.2670361441357996E-5</v>
      </c>
      <c r="BI626" s="13">
        <f t="shared" si="944"/>
        <v>2.6088309955457753E-6</v>
      </c>
      <c r="BJ626" s="14">
        <f t="shared" si="945"/>
        <v>0.33708265458280195</v>
      </c>
      <c r="BK626" s="14">
        <f t="shared" si="946"/>
        <v>0.29858999466737135</v>
      </c>
      <c r="BL626" s="14">
        <f t="shared" si="947"/>
        <v>0.33871750445580034</v>
      </c>
      <c r="BM626" s="14">
        <f t="shared" si="948"/>
        <v>0.35344034894795562</v>
      </c>
      <c r="BN626" s="14">
        <f t="shared" si="949"/>
        <v>0.64632496486975655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1.3030999999999999</v>
      </c>
      <c r="F627" s="10">
        <f>VLOOKUP(B627,home!$B$2:$E$405,3,FALSE)</f>
        <v>0.46039999999999998</v>
      </c>
      <c r="G627" s="10">
        <f>VLOOKUP(C627,away!$B$2:$E$405,4,FALSE)</f>
        <v>0.8125</v>
      </c>
      <c r="H627" s="10">
        <f>VLOOKUP(A627,away!$A$2:$E$405,3,FALSE)</f>
        <v>1.1313</v>
      </c>
      <c r="I627" s="10">
        <f>VLOOKUP(C627,away!$B$2:$E$405,3,FALSE)</f>
        <v>0.88390000000000002</v>
      </c>
      <c r="J627" s="10">
        <f>VLOOKUP(B627,home!$B$2:$E$405,4,FALSE)</f>
        <v>1.1196999999999999</v>
      </c>
      <c r="K627" s="12">
        <f t="shared" si="894"/>
        <v>0.48745713249999989</v>
      </c>
      <c r="L627" s="12">
        <f t="shared" si="895"/>
        <v>1.1196508115789998</v>
      </c>
      <c r="M627" s="13">
        <f t="shared" si="896"/>
        <v>0.20046653696814681</v>
      </c>
      <c r="N627" s="13">
        <f t="shared" si="897"/>
        <v>9.7718843272698072E-2</v>
      </c>
      <c r="O627" s="13">
        <f t="shared" si="898"/>
        <v>0.22445252081081715</v>
      </c>
      <c r="P627" s="13">
        <f t="shared" si="899"/>
        <v>0.10941098217683748</v>
      </c>
      <c r="Q627" s="13">
        <f t="shared" si="900"/>
        <v>2.3816873566463153E-2</v>
      </c>
      <c r="R627" s="13">
        <f t="shared" si="901"/>
        <v>0.1256542235433919</v>
      </c>
      <c r="S627" s="13">
        <f t="shared" si="902"/>
        <v>1.4928629987261098E-2</v>
      </c>
      <c r="T627" s="13">
        <f t="shared" si="903"/>
        <v>2.6666581817964895E-2</v>
      </c>
      <c r="U627" s="13">
        <f t="shared" si="904"/>
        <v>6.1251047494975785E-2</v>
      </c>
      <c r="V627" s="13">
        <f t="shared" si="905"/>
        <v>9.0530823978221672E-4</v>
      </c>
      <c r="W627" s="13">
        <f t="shared" si="906"/>
        <v>3.8699016312743928E-3</v>
      </c>
      <c r="X627" s="13">
        <f t="shared" si="907"/>
        <v>4.3329385021872689E-3</v>
      </c>
      <c r="Y627" s="13">
        <f t="shared" si="908"/>
        <v>2.425689055247936E-3</v>
      </c>
      <c r="Z627" s="13">
        <f t="shared" si="909"/>
        <v>4.689628445622928E-2</v>
      </c>
      <c r="AA627" s="13">
        <f t="shared" si="910"/>
        <v>2.2859928345937842E-2</v>
      </c>
      <c r="AB627" s="13">
        <f t="shared" si="911"/>
        <v>5.5716175603331636E-3</v>
      </c>
      <c r="AC627" s="13">
        <f t="shared" si="912"/>
        <v>3.0881296071091537E-5</v>
      </c>
      <c r="AD627" s="13">
        <f t="shared" si="913"/>
        <v>4.7160278805952172E-4</v>
      </c>
      <c r="AE627" s="13">
        <f t="shared" si="914"/>
        <v>5.2803044439376254E-4</v>
      </c>
      <c r="AF627" s="13">
        <f t="shared" si="915"/>
        <v>2.9560485780194806E-4</v>
      </c>
      <c r="AG627" s="13">
        <f t="shared" si="916"/>
        <v>1.1032473964821538E-4</v>
      </c>
      <c r="AH627" s="13">
        <f t="shared" si="917"/>
        <v>1.3126865737864181E-2</v>
      </c>
      <c r="AI627" s="13">
        <f t="shared" si="918"/>
        <v>6.3987843312917694E-3</v>
      </c>
      <c r="AJ627" s="13">
        <f t="shared" si="919"/>
        <v>1.5595665308087076E-3</v>
      </c>
      <c r="AK627" s="13">
        <f t="shared" si="920"/>
        <v>2.5340727635032856E-4</v>
      </c>
      <c r="AL627" s="13">
        <f t="shared" si="921"/>
        <v>6.7417794214077811E-7</v>
      </c>
      <c r="AM627" s="13">
        <f t="shared" si="922"/>
        <v>4.5977228549299932E-5</v>
      </c>
      <c r="AN627" s="13">
        <f t="shared" si="923"/>
        <v>5.1478441259376827E-5</v>
      </c>
      <c r="AO627" s="13">
        <f t="shared" si="924"/>
        <v>2.8818939267441566E-5</v>
      </c>
      <c r="AP627" s="13">
        <f t="shared" si="925"/>
        <v>1.0755716246545624E-5</v>
      </c>
      <c r="AQ627" s="13">
        <f t="shared" si="926"/>
        <v>3.0106616061395589E-6</v>
      </c>
      <c r="AR627" s="13">
        <f t="shared" si="927"/>
        <v>2.9395011753776379E-3</v>
      </c>
      <c r="AS627" s="13">
        <f t="shared" si="928"/>
        <v>1.4328808139299628E-3</v>
      </c>
      <c r="AT627" s="13">
        <f t="shared" si="929"/>
        <v>3.4923398638628277E-4</v>
      </c>
      <c r="AU627" s="13">
        <f t="shared" si="930"/>
        <v>5.6745532525133819E-5</v>
      </c>
      <c r="AV627" s="13">
        <f t="shared" si="931"/>
        <v>6.9152536417218004E-6</v>
      </c>
      <c r="AW627" s="13">
        <f t="shared" si="932"/>
        <v>1.022094536840084E-8</v>
      </c>
      <c r="AX627" s="13">
        <f t="shared" si="933"/>
        <v>3.7353213314898133E-6</v>
      </c>
      <c r="AY627" s="13">
        <f t="shared" si="934"/>
        <v>4.1822555603109199E-6</v>
      </c>
      <c r="AZ627" s="13">
        <f t="shared" si="935"/>
        <v>2.3413329161664529E-6</v>
      </c>
      <c r="BA627" s="13">
        <f t="shared" si="936"/>
        <v>8.7382509992079882E-7</v>
      </c>
      <c r="BB627" s="13">
        <f t="shared" si="937"/>
        <v>2.4459474557610565E-7</v>
      </c>
      <c r="BC627" s="13">
        <f t="shared" si="938"/>
        <v>5.4772141078449099E-8</v>
      </c>
      <c r="BD627" s="13">
        <f t="shared" si="939"/>
        <v>5.4853581277483296E-4</v>
      </c>
      <c r="BE627" s="13">
        <f t="shared" si="940"/>
        <v>2.6738769436877689E-4</v>
      </c>
      <c r="BF627" s="13">
        <f t="shared" si="941"/>
        <v>6.5170019381395172E-5</v>
      </c>
      <c r="BG627" s="13">
        <f t="shared" si="942"/>
        <v>1.0589196924208107E-5</v>
      </c>
      <c r="BH627" s="13">
        <f t="shared" si="943"/>
        <v>1.2904448920380752E-6</v>
      </c>
      <c r="BI627" s="13">
        <f t="shared" si="944"/>
        <v>1.2580731334443042E-7</v>
      </c>
      <c r="BJ627" s="14">
        <f t="shared" si="945"/>
        <v>0.16038786376446248</v>
      </c>
      <c r="BK627" s="14">
        <f t="shared" si="946"/>
        <v>0.32574719510160116</v>
      </c>
      <c r="BL627" s="14">
        <f t="shared" si="947"/>
        <v>0.46680633736928617</v>
      </c>
      <c r="BM627" s="14">
        <f t="shared" si="948"/>
        <v>0.21831352831860953</v>
      </c>
      <c r="BN627" s="14">
        <f t="shared" si="949"/>
        <v>0.78151998033835457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1.3030999999999999</v>
      </c>
      <c r="F628" s="10">
        <f>VLOOKUP(B628,home!$B$2:$E$405,3,FALSE)</f>
        <v>1.0072000000000001</v>
      </c>
      <c r="G628" s="10">
        <f>VLOOKUP(C628,away!$B$2:$E$405,4,FALSE)</f>
        <v>0.71940000000000004</v>
      </c>
      <c r="H628" s="10">
        <f>VLOOKUP(A628,away!$A$2:$E$405,3,FALSE)</f>
        <v>1.1313</v>
      </c>
      <c r="I628" s="10">
        <f>VLOOKUP(C628,away!$B$2:$E$405,3,FALSE)</f>
        <v>0.60770000000000002</v>
      </c>
      <c r="J628" s="10">
        <f>VLOOKUP(B628,home!$B$2:$E$405,4,FALSE)</f>
        <v>1.5468999999999999</v>
      </c>
      <c r="K628" s="12">
        <f t="shared" si="894"/>
        <v>0.94419978100800006</v>
      </c>
      <c r="L628" s="12">
        <f t="shared" si="895"/>
        <v>1.063479843369</v>
      </c>
      <c r="M628" s="13">
        <f t="shared" si="896"/>
        <v>0.13429993970951298</v>
      </c>
      <c r="N628" s="13">
        <f t="shared" si="897"/>
        <v>0.12680597366310975</v>
      </c>
      <c r="O628" s="13">
        <f t="shared" si="898"/>
        <v>0.14282527884673898</v>
      </c>
      <c r="P628" s="13">
        <f t="shared" si="899"/>
        <v>0.13485559700949748</v>
      </c>
      <c r="Q628" s="13">
        <f t="shared" si="900"/>
        <v>5.9865086281607229E-2</v>
      </c>
      <c r="R628" s="13">
        <f t="shared" si="901"/>
        <v>7.5945902588531858E-2</v>
      </c>
      <c r="S628" s="13">
        <f t="shared" si="902"/>
        <v>3.385338832639067E-2</v>
      </c>
      <c r="T628" s="13">
        <f t="shared" si="903"/>
        <v>6.3665312582035324E-2</v>
      </c>
      <c r="U628" s="13">
        <f t="shared" si="904"/>
        <v>7.1708104592546687E-2</v>
      </c>
      <c r="V628" s="13">
        <f t="shared" si="905"/>
        <v>3.7770505030459973E-3</v>
      </c>
      <c r="W628" s="13">
        <f t="shared" si="906"/>
        <v>1.8841533785706192E-2</v>
      </c>
      <c r="X628" s="13">
        <f t="shared" si="907"/>
        <v>2.003759139925454E-2</v>
      </c>
      <c r="Y628" s="13">
        <f t="shared" si="908"/>
        <v>1.0654787281385619E-2</v>
      </c>
      <c r="Z628" s="13">
        <f t="shared" si="909"/>
        <v>2.69223121964564E-2</v>
      </c>
      <c r="AA628" s="13">
        <f t="shared" si="910"/>
        <v>2.5420041280123141E-2</v>
      </c>
      <c r="AB628" s="13">
        <f t="shared" si="911"/>
        <v>1.2000798704953295E-2</v>
      </c>
      <c r="AC628" s="13">
        <f t="shared" si="912"/>
        <v>2.3704236280048526E-4</v>
      </c>
      <c r="AD628" s="13">
        <f t="shared" si="913"/>
        <v>4.4475430185796543E-3</v>
      </c>
      <c r="AE628" s="13">
        <f t="shared" si="914"/>
        <v>4.7298723527759799E-3</v>
      </c>
      <c r="AF628" s="13">
        <f t="shared" si="915"/>
        <v>2.5150619544427812E-3</v>
      </c>
      <c r="AG628" s="13">
        <f t="shared" si="916"/>
        <v>8.9157256445804669E-4</v>
      </c>
      <c r="AH628" s="13">
        <f t="shared" si="917"/>
        <v>7.157834089454692E-3</v>
      </c>
      <c r="AI628" s="13">
        <f t="shared" si="918"/>
        <v>6.7584253797547166E-3</v>
      </c>
      <c r="AJ628" s="13">
        <f t="shared" si="919"/>
        <v>3.1906518817616568E-3</v>
      </c>
      <c r="AK628" s="13">
        <f t="shared" si="920"/>
        <v>1.0042042693440398E-3</v>
      </c>
      <c r="AL628" s="13">
        <f t="shared" si="921"/>
        <v>9.520924408795415E-6</v>
      </c>
      <c r="AM628" s="13">
        <f t="shared" si="922"/>
        <v>8.3987382883331414E-4</v>
      </c>
      <c r="AN628" s="13">
        <f t="shared" si="923"/>
        <v>8.9318888793737527E-4</v>
      </c>
      <c r="AO628" s="13">
        <f t="shared" si="924"/>
        <v>4.7494418932128552E-4</v>
      </c>
      <c r="AP628" s="13">
        <f t="shared" si="925"/>
        <v>1.6836452402280584E-4</v>
      </c>
      <c r="AQ628" s="13">
        <f t="shared" si="926"/>
        <v>4.4763069409167438E-5</v>
      </c>
      <c r="AR628" s="13">
        <f t="shared" si="927"/>
        <v>1.5224424552629135E-3</v>
      </c>
      <c r="AS628" s="13">
        <f t="shared" si="928"/>
        <v>1.4374898328565245E-3</v>
      </c>
      <c r="AT628" s="13">
        <f t="shared" si="929"/>
        <v>6.7863879269217857E-4</v>
      </c>
      <c r="AU628" s="13">
        <f t="shared" si="930"/>
        <v>2.1359019981449619E-4</v>
      </c>
      <c r="AV628" s="13">
        <f t="shared" si="931"/>
        <v>5.0417954972575561E-5</v>
      </c>
      <c r="AW628" s="13">
        <f t="shared" si="932"/>
        <v>2.6556435046466179E-7</v>
      </c>
      <c r="AX628" s="13">
        <f t="shared" si="933"/>
        <v>1.3216811420979421E-4</v>
      </c>
      <c r="AY628" s="13">
        <f t="shared" si="934"/>
        <v>1.4055812539820806E-4</v>
      </c>
      <c r="AZ628" s="13">
        <f t="shared" si="935"/>
        <v>7.4740366591363269E-5</v>
      </c>
      <c r="BA628" s="13">
        <f t="shared" si="936"/>
        <v>2.6494957785308222E-5</v>
      </c>
      <c r="BB628" s="13">
        <f t="shared" si="937"/>
        <v>7.0442133888969623E-6</v>
      </c>
      <c r="BC628" s="13">
        <f t="shared" si="938"/>
        <v>1.4982757902963914E-6</v>
      </c>
      <c r="BD628" s="13">
        <f t="shared" si="939"/>
        <v>2.6984781064355313E-4</v>
      </c>
      <c r="BE628" s="13">
        <f t="shared" si="940"/>
        <v>2.547902437151311E-4</v>
      </c>
      <c r="BF628" s="13">
        <f t="shared" si="941"/>
        <v>1.2028644615940088E-4</v>
      </c>
      <c r="BG628" s="13">
        <f t="shared" si="942"/>
        <v>3.7858145373978964E-5</v>
      </c>
      <c r="BH628" s="13">
        <f t="shared" si="943"/>
        <v>8.9364131428699911E-6</v>
      </c>
      <c r="BI628" s="13">
        <f t="shared" si="944"/>
        <v>1.6875518664989727E-6</v>
      </c>
      <c r="BJ628" s="14">
        <f t="shared" si="945"/>
        <v>0.31525797343604289</v>
      </c>
      <c r="BK628" s="14">
        <f t="shared" si="946"/>
        <v>0.30717309696105466</v>
      </c>
      <c r="BL628" s="14">
        <f t="shared" si="947"/>
        <v>0.35060722747970924</v>
      </c>
      <c r="BM628" s="14">
        <f t="shared" si="948"/>
        <v>0.3252225394132171</v>
      </c>
      <c r="BN628" s="14">
        <f t="shared" si="949"/>
        <v>0.67459777809899824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1.2644</v>
      </c>
      <c r="F629" s="10">
        <f>VLOOKUP(B629,home!$B$2:$E$405,3,FALSE)</f>
        <v>0.56489999999999996</v>
      </c>
      <c r="G629" s="10">
        <f>VLOOKUP(C629,away!$B$2:$E$405,4,FALSE)</f>
        <v>0.61509999999999998</v>
      </c>
      <c r="H629" s="10">
        <f>VLOOKUP(A629,away!$A$2:$E$405,3,FALSE)</f>
        <v>0.96630000000000005</v>
      </c>
      <c r="I629" s="10">
        <f>VLOOKUP(C629,away!$B$2:$E$405,3,FALSE)</f>
        <v>1.3797999999999999</v>
      </c>
      <c r="J629" s="10">
        <f>VLOOKUP(B629,home!$B$2:$E$405,4,FALSE)</f>
        <v>1.0348999999999999</v>
      </c>
      <c r="K629" s="12">
        <f t="shared" si="894"/>
        <v>0.43934105535599993</v>
      </c>
      <c r="L629" s="12">
        <f t="shared" si="895"/>
        <v>1.3798329358259998</v>
      </c>
      <c r="M629" s="13">
        <f t="shared" si="896"/>
        <v>0.1621596409224382</v>
      </c>
      <c r="N629" s="13">
        <f t="shared" si="897"/>
        <v>7.1243387779013997E-2</v>
      </c>
      <c r="O629" s="13">
        <f t="shared" si="898"/>
        <v>0.22375321340649784</v>
      </c>
      <c r="P629" s="13">
        <f t="shared" si="899"/>
        <v>9.8303972917307039E-2</v>
      </c>
      <c r="Q629" s="13">
        <f t="shared" si="900"/>
        <v>1.5650072586984375E-2</v>
      </c>
      <c r="R629" s="13">
        <f t="shared" si="901"/>
        <v>0.15437102667759472</v>
      </c>
      <c r="S629" s="13">
        <f t="shared" si="902"/>
        <v>1.4898391234026011E-2</v>
      </c>
      <c r="T629" s="13">
        <f t="shared" si="903"/>
        <v>2.1594485603588651E-2</v>
      </c>
      <c r="U629" s="13">
        <f t="shared" si="904"/>
        <v>6.7821529776923684E-2</v>
      </c>
      <c r="V629" s="13">
        <f t="shared" si="905"/>
        <v>1.0035179873432735E-3</v>
      </c>
      <c r="W629" s="13">
        <f t="shared" si="906"/>
        <v>2.2919064689212402E-3</v>
      </c>
      <c r="X629" s="13">
        <f t="shared" si="907"/>
        <v>3.162448031650195E-3</v>
      </c>
      <c r="Y629" s="13">
        <f t="shared" si="908"/>
        <v>2.1818249759545218E-3</v>
      </c>
      <c r="Z629" s="13">
        <f t="shared" si="909"/>
        <v>7.1002075649006444E-2</v>
      </c>
      <c r="AA629" s="13">
        <f t="shared" si="910"/>
        <v>3.1194126848101036E-2</v>
      </c>
      <c r="AB629" s="13">
        <f t="shared" si="911"/>
        <v>6.8524303051768201E-3</v>
      </c>
      <c r="AC629" s="13">
        <f t="shared" si="912"/>
        <v>3.8021870180157945E-5</v>
      </c>
      <c r="AD629" s="13">
        <f t="shared" si="913"/>
        <v>2.5173215170827518E-4</v>
      </c>
      <c r="AE629" s="13">
        <f t="shared" si="914"/>
        <v>3.473483139334253E-4</v>
      </c>
      <c r="AF629" s="13">
        <f t="shared" si="915"/>
        <v>2.3964132188448469E-4</v>
      </c>
      <c r="AG629" s="13">
        <f t="shared" si="916"/>
        <v>1.1022166290703069E-4</v>
      </c>
      <c r="AH629" s="13">
        <f t="shared" si="917"/>
        <v>2.4492750623127061E-2</v>
      </c>
      <c r="AI629" s="13">
        <f t="shared" si="918"/>
        <v>1.0760670907335968E-2</v>
      </c>
      <c r="AJ629" s="13">
        <f t="shared" si="919"/>
        <v>2.3638022563837943E-3</v>
      </c>
      <c r="AK629" s="13">
        <f t="shared" si="920"/>
        <v>3.4617179265751671E-4</v>
      </c>
      <c r="AL629" s="13">
        <f t="shared" si="921"/>
        <v>9.2198055575206213E-7</v>
      </c>
      <c r="AM629" s="13">
        <f t="shared" si="922"/>
        <v>2.2119253839710064E-5</v>
      </c>
      <c r="AN629" s="13">
        <f t="shared" si="923"/>
        <v>3.0520874963927651E-5</v>
      </c>
      <c r="AO629" s="13">
        <f t="shared" si="924"/>
        <v>2.1056854252727278E-5</v>
      </c>
      <c r="AP629" s="13">
        <f t="shared" si="925"/>
        <v>9.6849803409336275E-6</v>
      </c>
      <c r="AQ629" s="13">
        <f t="shared" si="926"/>
        <v>3.3409137143118831E-6</v>
      </c>
      <c r="AR629" s="13">
        <f t="shared" si="927"/>
        <v>6.759180799752699E-3</v>
      </c>
      <c r="AS629" s="13">
        <f t="shared" si="928"/>
        <v>2.9695856259053625E-3</v>
      </c>
      <c r="AT629" s="13">
        <f t="shared" si="929"/>
        <v>6.5233044142763469E-4</v>
      </c>
      <c r="AU629" s="13">
        <f t="shared" si="930"/>
        <v>9.5531848192554106E-5</v>
      </c>
      <c r="AV629" s="13">
        <f t="shared" si="931"/>
        <v>1.0492765751256474E-5</v>
      </c>
      <c r="AW629" s="13">
        <f t="shared" si="932"/>
        <v>1.5525570129425253E-8</v>
      </c>
      <c r="AX629" s="13">
        <f t="shared" si="933"/>
        <v>1.6196493876042452E-6</v>
      </c>
      <c r="AY629" s="13">
        <f t="shared" si="934"/>
        <v>2.2348455695067483E-6</v>
      </c>
      <c r="AZ629" s="13">
        <f t="shared" si="935"/>
        <v>1.5418567616451128E-6</v>
      </c>
      <c r="BA629" s="13">
        <f t="shared" si="936"/>
        <v>7.0916824734798182E-7</v>
      </c>
      <c r="BB629" s="13">
        <f t="shared" si="937"/>
        <v>2.4463342618318599E-7</v>
      </c>
      <c r="BC629" s="13">
        <f t="shared" si="938"/>
        <v>6.7510651730303713E-8</v>
      </c>
      <c r="BD629" s="13">
        <f t="shared" si="939"/>
        <v>1.554423381116915E-3</v>
      </c>
      <c r="BE629" s="13">
        <f t="shared" si="940"/>
        <v>6.8292200872994719E-4</v>
      </c>
      <c r="BF629" s="13">
        <f t="shared" si="941"/>
        <v>1.5001783802062716E-4</v>
      </c>
      <c r="BG629" s="13">
        <f t="shared" si="942"/>
        <v>2.196966509273593E-5</v>
      </c>
      <c r="BH629" s="13">
        <f t="shared" si="943"/>
        <v>2.4130439619151189E-6</v>
      </c>
      <c r="BI629" s="13">
        <f t="shared" si="944"/>
        <v>2.1202985616964234E-7</v>
      </c>
      <c r="BJ629" s="14">
        <f t="shared" si="945"/>
        <v>0.11716620943770185</v>
      </c>
      <c r="BK629" s="14">
        <f t="shared" si="946"/>
        <v>0.27640670175741994</v>
      </c>
      <c r="BL629" s="14">
        <f t="shared" si="947"/>
        <v>0.53485480204160607</v>
      </c>
      <c r="BM629" s="14">
        <f t="shared" si="948"/>
        <v>0.27394625527589872</v>
      </c>
      <c r="BN629" s="14">
        <f t="shared" si="949"/>
        <v>0.7254813142898362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1.2644</v>
      </c>
      <c r="F630" s="10">
        <f>VLOOKUP(B630,home!$B$2:$E$405,3,FALSE)</f>
        <v>1.2302999999999999</v>
      </c>
      <c r="G630" s="10">
        <f>VLOOKUP(C630,away!$B$2:$E$405,4,FALSE)</f>
        <v>1.4829000000000001</v>
      </c>
      <c r="H630" s="10">
        <f>VLOOKUP(A630,away!$A$2:$E$405,3,FALSE)</f>
        <v>0.96630000000000005</v>
      </c>
      <c r="I630" s="10">
        <f>VLOOKUP(C630,away!$B$2:$E$405,3,FALSE)</f>
        <v>1.1641999999999999</v>
      </c>
      <c r="J630" s="10">
        <f>VLOOKUP(B630,home!$B$2:$E$405,4,FALSE)</f>
        <v>1.1498999999999999</v>
      </c>
      <c r="K630" s="12">
        <f t="shared" si="894"/>
        <v>2.3067863684280003</v>
      </c>
      <c r="L630" s="12">
        <f t="shared" si="895"/>
        <v>1.2935989323539998</v>
      </c>
      <c r="M630" s="13">
        <f t="shared" si="896"/>
        <v>2.7313196623600731E-2</v>
      </c>
      <c r="N630" s="13">
        <f t="shared" si="897"/>
        <v>6.3005709649515851E-2</v>
      </c>
      <c r="O630" s="13">
        <f t="shared" si="898"/>
        <v>3.5332321991464785E-2</v>
      </c>
      <c r="P630" s="13">
        <f t="shared" si="899"/>
        <v>8.1504118734819803E-2</v>
      </c>
      <c r="Q630" s="13">
        <f t="shared" si="900"/>
        <v>7.267035607631786E-2</v>
      </c>
      <c r="R630" s="13">
        <f t="shared" si="901"/>
        <v>2.2852927002873294E-2</v>
      </c>
      <c r="S630" s="13">
        <f t="shared" si="902"/>
        <v>6.080322144533977E-2</v>
      </c>
      <c r="T630" s="13">
        <f t="shared" si="903"/>
        <v>9.4006295034109788E-2</v>
      </c>
      <c r="U630" s="13">
        <f t="shared" si="904"/>
        <v>5.2716820488908266E-2</v>
      </c>
      <c r="V630" s="13">
        <f t="shared" si="905"/>
        <v>2.0160026787028544E-2</v>
      </c>
      <c r="W630" s="13">
        <f t="shared" si="906"/>
        <v>5.5878328928552976E-2</v>
      </c>
      <c r="X630" s="13">
        <f t="shared" si="907"/>
        <v>7.2284146643701752E-2</v>
      </c>
      <c r="Y630" s="13">
        <f t="shared" si="908"/>
        <v>4.6753347462206274E-2</v>
      </c>
      <c r="Z630" s="13">
        <f t="shared" si="909"/>
        <v>9.8541739906935957E-3</v>
      </c>
      <c r="AA630" s="13">
        <f t="shared" si="910"/>
        <v>2.2731474233849733E-2</v>
      </c>
      <c r="AB630" s="13">
        <f t="shared" si="911"/>
        <v>2.6218327448458451E-2</v>
      </c>
      <c r="AC630" s="13">
        <f t="shared" si="912"/>
        <v>3.7599160389179187E-3</v>
      </c>
      <c r="AD630" s="13">
        <f t="shared" si="913"/>
        <v>3.2224841865730505E-2</v>
      </c>
      <c r="AE630" s="13">
        <f t="shared" si="914"/>
        <v>4.1686021032785466E-2</v>
      </c>
      <c r="AF630" s="13">
        <f t="shared" si="915"/>
        <v>2.6962496151048829E-2</v>
      </c>
      <c r="AG630" s="13">
        <f t="shared" si="916"/>
        <v>1.1626218744865198E-2</v>
      </c>
      <c r="AH630" s="13">
        <f t="shared" si="917"/>
        <v>3.1868372383979464E-3</v>
      </c>
      <c r="AI630" s="13">
        <f t="shared" si="918"/>
        <v>7.3513526999351153E-3</v>
      </c>
      <c r="AJ630" s="13">
        <f t="shared" si="919"/>
        <v>8.4790000988583525E-3</v>
      </c>
      <c r="AK630" s="13">
        <f t="shared" si="920"/>
        <v>6.5197472819820378E-3</v>
      </c>
      <c r="AL630" s="13">
        <f t="shared" si="921"/>
        <v>4.4879205827431273E-4</v>
      </c>
      <c r="AM630" s="13">
        <f t="shared" si="922"/>
        <v>1.486716518812301E-2</v>
      </c>
      <c r="AN630" s="13">
        <f t="shared" si="923"/>
        <v>1.9232149014486482E-2</v>
      </c>
      <c r="AO630" s="13">
        <f t="shared" si="924"/>
        <v>1.2439343716006371E-2</v>
      </c>
      <c r="AP630" s="13">
        <f t="shared" si="925"/>
        <v>5.3638405834034262E-3</v>
      </c>
      <c r="AQ630" s="13">
        <f t="shared" si="926"/>
        <v>1.7346646130019312E-3</v>
      </c>
      <c r="AR630" s="13">
        <f t="shared" si="927"/>
        <v>8.2449784983551087E-4</v>
      </c>
      <c r="AS630" s="13">
        <f t="shared" si="928"/>
        <v>1.9019404007987529E-3</v>
      </c>
      <c r="AT630" s="13">
        <f t="shared" si="929"/>
        <v>2.1936850950625259E-3</v>
      </c>
      <c r="AU630" s="13">
        <f t="shared" si="930"/>
        <v>1.6867876246379721E-3</v>
      </c>
      <c r="AV630" s="13">
        <f t="shared" si="931"/>
        <v>9.7276467473698036E-4</v>
      </c>
      <c r="AW630" s="13">
        <f t="shared" si="932"/>
        <v>3.7200577952721552E-5</v>
      </c>
      <c r="AX630" s="13">
        <f t="shared" si="933"/>
        <v>5.71589566552158E-3</v>
      </c>
      <c r="AY630" s="13">
        <f t="shared" si="934"/>
        <v>7.3940765303655712E-3</v>
      </c>
      <c r="AZ630" s="13">
        <f t="shared" si="935"/>
        <v>4.7824847527123352E-3</v>
      </c>
      <c r="BA630" s="13">
        <f t="shared" si="936"/>
        <v>2.0622057233693199E-3</v>
      </c>
      <c r="BB630" s="13">
        <f t="shared" si="937"/>
        <v>6.6691678051121483E-4</v>
      </c>
      <c r="BC630" s="13">
        <f t="shared" si="938"/>
        <v>1.7254456704765496E-4</v>
      </c>
      <c r="BD630" s="13">
        <f t="shared" si="939"/>
        <v>1.7776158971256404E-4</v>
      </c>
      <c r="BE630" s="13">
        <f t="shared" si="940"/>
        <v>4.1005801197903374E-4</v>
      </c>
      <c r="BF630" s="13">
        <f t="shared" si="941"/>
        <v>4.7295811614896045E-4</v>
      </c>
      <c r="BG630" s="13">
        <f t="shared" si="942"/>
        <v>3.6367111172326961E-4</v>
      </c>
      <c r="BH630" s="13">
        <f t="shared" si="943"/>
        <v>2.0972789077857373E-4</v>
      </c>
      <c r="BI630" s="13">
        <f t="shared" si="944"/>
        <v>9.6759487905434058E-5</v>
      </c>
      <c r="BJ630" s="14">
        <f t="shared" si="945"/>
        <v>0.59152904872338352</v>
      </c>
      <c r="BK630" s="14">
        <f t="shared" si="946"/>
        <v>0.20138334821834669</v>
      </c>
      <c r="BL630" s="14">
        <f t="shared" si="947"/>
        <v>0.19469942033804755</v>
      </c>
      <c r="BM630" s="14">
        <f t="shared" si="948"/>
        <v>0.68743048523946637</v>
      </c>
      <c r="BN630" s="14">
        <f t="shared" si="949"/>
        <v>0.3026786300785923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1.2644</v>
      </c>
      <c r="F631" s="10">
        <f>VLOOKUP(B631,home!$B$2:$E$405,3,FALSE)</f>
        <v>0.90390000000000004</v>
      </c>
      <c r="G631" s="10">
        <f>VLOOKUP(C631,away!$B$2:$E$405,4,FALSE)</f>
        <v>1.0545</v>
      </c>
      <c r="H631" s="10">
        <f>VLOOKUP(A631,away!$A$2:$E$405,3,FALSE)</f>
        <v>0.96630000000000005</v>
      </c>
      <c r="I631" s="10">
        <f>VLOOKUP(C631,away!$B$2:$E$405,3,FALSE)</f>
        <v>1.1498999999999999</v>
      </c>
      <c r="J631" s="10">
        <f>VLOOKUP(B631,home!$B$2:$E$405,4,FALSE)</f>
        <v>0.88700000000000001</v>
      </c>
      <c r="K631" s="12">
        <f t="shared" si="894"/>
        <v>1.2051787282199999</v>
      </c>
      <c r="L631" s="12">
        <f t="shared" si="895"/>
        <v>0.98558860419000005</v>
      </c>
      <c r="M631" s="13">
        <f t="shared" si="896"/>
        <v>0.11183090420870355</v>
      </c>
      <c r="N631" s="13">
        <f t="shared" si="897"/>
        <v>0.13477622690993799</v>
      </c>
      <c r="O631" s="13">
        <f t="shared" si="898"/>
        <v>0.11021926478436171</v>
      </c>
      <c r="P631" s="13">
        <f t="shared" si="899"/>
        <v>0.13283391335816047</v>
      </c>
      <c r="Q631" s="13">
        <f t="shared" si="900"/>
        <v>8.1214720870804613E-2</v>
      </c>
      <c r="R631" s="13">
        <f t="shared" si="901"/>
        <v>5.431542566683354E-2</v>
      </c>
      <c r="S631" s="13">
        <f t="shared" si="902"/>
        <v>3.9445376622176218E-2</v>
      </c>
      <c r="T631" s="13">
        <f t="shared" si="903"/>
        <v>8.0044303382736784E-2</v>
      </c>
      <c r="U631" s="13">
        <f t="shared" si="904"/>
        <v>6.5459795627882386E-2</v>
      </c>
      <c r="V631" s="13">
        <f t="shared" si="905"/>
        <v>5.205958821575085E-3</v>
      </c>
      <c r="W631" s="13">
        <f t="shared" si="906"/>
        <v>3.2626084670606202E-2</v>
      </c>
      <c r="X631" s="13">
        <f t="shared" si="907"/>
        <v>3.2155897250687522E-2</v>
      </c>
      <c r="Y631" s="13">
        <f t="shared" si="908"/>
        <v>1.5846242943891083E-2</v>
      </c>
      <c r="Z631" s="13">
        <f t="shared" si="909"/>
        <v>1.7844221522986727E-2</v>
      </c>
      <c r="AA631" s="13">
        <f t="shared" si="910"/>
        <v>2.1505476201149093E-2</v>
      </c>
      <c r="AB631" s="13">
        <f t="shared" si="911"/>
        <v>1.2958971228933176E-2</v>
      </c>
      <c r="AC631" s="13">
        <f t="shared" si="912"/>
        <v>3.8648075857496063E-4</v>
      </c>
      <c r="AD631" s="13">
        <f t="shared" si="913"/>
        <v>9.8300658075298059E-3</v>
      </c>
      <c r="AE631" s="13">
        <f t="shared" si="914"/>
        <v>9.6884008383391462E-3</v>
      </c>
      <c r="AF631" s="13">
        <f t="shared" si="915"/>
        <v>4.7743887295459515E-3</v>
      </c>
      <c r="AG631" s="13">
        <f t="shared" si="916"/>
        <v>1.5685277079378879E-3</v>
      </c>
      <c r="AH631" s="13">
        <f t="shared" si="917"/>
        <v>4.396765345924411E-3</v>
      </c>
      <c r="AI631" s="13">
        <f t="shared" si="918"/>
        <v>5.2988880678829491E-3</v>
      </c>
      <c r="AJ631" s="13">
        <f t="shared" si="919"/>
        <v>3.1930535913156539E-3</v>
      </c>
      <c r="AK631" s="13">
        <f t="shared" si="920"/>
        <v>1.2827334221067012E-3</v>
      </c>
      <c r="AL631" s="13">
        <f t="shared" si="921"/>
        <v>1.8362634895031793E-5</v>
      </c>
      <c r="AM631" s="13">
        <f t="shared" si="922"/>
        <v>2.3693972416475332E-3</v>
      </c>
      <c r="AN631" s="13">
        <f t="shared" si="923"/>
        <v>2.3352509201670282E-3</v>
      </c>
      <c r="AO631" s="13">
        <f t="shared" si="924"/>
        <v>1.1507983474204173E-3</v>
      </c>
      <c r="AP631" s="13">
        <f t="shared" si="925"/>
        <v>3.7807124564608269E-4</v>
      </c>
      <c r="AQ631" s="13">
        <f t="shared" si="926"/>
        <v>9.3155677820174295E-5</v>
      </c>
      <c r="AR631" s="13">
        <f t="shared" si="927"/>
        <v>8.6668036404812085E-4</v>
      </c>
      <c r="AS631" s="13">
        <f t="shared" si="928"/>
        <v>1.0445047389167608E-3</v>
      </c>
      <c r="AT631" s="13">
        <f t="shared" si="929"/>
        <v>6.2940744643373266E-4</v>
      </c>
      <c r="AU631" s="13">
        <f t="shared" si="930"/>
        <v>2.5284948860840122E-4</v>
      </c>
      <c r="AV631" s="13">
        <f t="shared" si="931"/>
        <v>7.6182206278037589E-5</v>
      </c>
      <c r="AW631" s="13">
        <f t="shared" si="932"/>
        <v>6.0587025213881226E-7</v>
      </c>
      <c r="AX631" s="13">
        <f t="shared" si="933"/>
        <v>4.7592452572279209E-4</v>
      </c>
      <c r="AY631" s="13">
        <f t="shared" si="934"/>
        <v>4.6906578900691439E-4</v>
      </c>
      <c r="AZ631" s="13">
        <f t="shared" si="935"/>
        <v>2.3115294813030288E-4</v>
      </c>
      <c r="BA631" s="13">
        <f t="shared" si="936"/>
        <v>7.5940570500716256E-5</v>
      </c>
      <c r="BB631" s="13">
        <f t="shared" si="937"/>
        <v>1.8711540220298302E-5</v>
      </c>
      <c r="BC631" s="13">
        <f t="shared" si="938"/>
        <v>3.6883761615937709E-6</v>
      </c>
      <c r="BD631" s="13">
        <f t="shared" si="939"/>
        <v>1.4236504838017805E-4</v>
      </c>
      <c r="BE631" s="13">
        <f t="shared" si="940"/>
        <v>1.7157532794980171E-4</v>
      </c>
      <c r="BF631" s="13">
        <f t="shared" si="941"/>
        <v>1.0338946776623576E-4</v>
      </c>
      <c r="BG631" s="13">
        <f t="shared" si="942"/>
        <v>4.1534262424618236E-5</v>
      </c>
      <c r="BH631" s="13">
        <f t="shared" si="943"/>
        <v>1.2514052391614285E-5</v>
      </c>
      <c r="BI631" s="13">
        <f t="shared" si="944"/>
        <v>3.0163339492408276E-6</v>
      </c>
      <c r="BJ631" s="14">
        <f t="shared" si="945"/>
        <v>0.41012601629446088</v>
      </c>
      <c r="BK631" s="14">
        <f t="shared" si="946"/>
        <v>0.29019006219309224</v>
      </c>
      <c r="BL631" s="14">
        <f t="shared" si="947"/>
        <v>0.28197439267353636</v>
      </c>
      <c r="BM631" s="14">
        <f t="shared" si="948"/>
        <v>0.37447577696651957</v>
      </c>
      <c r="BN631" s="14">
        <f t="shared" si="949"/>
        <v>0.62519045579880184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1.2644</v>
      </c>
      <c r="F632" s="10">
        <f>VLOOKUP(B632,home!$B$2:$E$405,3,FALSE)</f>
        <v>1.2427999999999999</v>
      </c>
      <c r="G632" s="10">
        <f>VLOOKUP(C632,away!$B$2:$E$405,4,FALSE)</f>
        <v>1.2302999999999999</v>
      </c>
      <c r="H632" s="10">
        <f>VLOOKUP(A632,away!$A$2:$E$405,3,FALSE)</f>
        <v>0.96630000000000005</v>
      </c>
      <c r="I632" s="10">
        <f>VLOOKUP(C632,away!$B$2:$E$405,3,FALSE)</f>
        <v>0.57489999999999997</v>
      </c>
      <c r="J632" s="10">
        <f>VLOOKUP(B632,home!$B$2:$E$405,4,FALSE)</f>
        <v>0.73919999999999997</v>
      </c>
      <c r="K632" s="12">
        <f t="shared" si="894"/>
        <v>1.9332888924959997</v>
      </c>
      <c r="L632" s="12">
        <f t="shared" si="895"/>
        <v>0.41064472310399996</v>
      </c>
      <c r="M632" s="13">
        <f t="shared" si="896"/>
        <v>9.5949466608565279E-2</v>
      </c>
      <c r="N632" s="13">
        <f t="shared" si="897"/>
        <v>0.18549803803525511</v>
      </c>
      <c r="O632" s="13">
        <f t="shared" si="898"/>
        <v>3.9401142147450781E-2</v>
      </c>
      <c r="P632" s="13">
        <f t="shared" si="899"/>
        <v>7.6173790465322577E-2</v>
      </c>
      <c r="Q632" s="13">
        <f t="shared" si="900"/>
        <v>0.17931064825667961</v>
      </c>
      <c r="R632" s="13">
        <f t="shared" si="901"/>
        <v>8.0899355535606326E-3</v>
      </c>
      <c r="S632" s="13">
        <f t="shared" si="902"/>
        <v>1.5118495597079465E-2</v>
      </c>
      <c r="T632" s="13">
        <f t="shared" si="903"/>
        <v>7.3632971502962927E-2</v>
      </c>
      <c r="U632" s="13">
        <f t="shared" si="904"/>
        <v>1.5640182546707248E-2</v>
      </c>
      <c r="V632" s="13">
        <f t="shared" si="905"/>
        <v>1.3336106974599529E-3</v>
      </c>
      <c r="W632" s="13">
        <f t="shared" si="906"/>
        <v>0.11555309486029861</v>
      </c>
      <c r="X632" s="13">
        <f t="shared" si="907"/>
        <v>4.7451268642717565E-2</v>
      </c>
      <c r="Y632" s="13">
        <f t="shared" si="908"/>
        <v>9.742806536361134E-3</v>
      </c>
      <c r="Z632" s="13">
        <f t="shared" si="909"/>
        <v>1.1073631151070368E-3</v>
      </c>
      <c r="AA632" s="13">
        <f t="shared" si="910"/>
        <v>2.1408528103962036E-3</v>
      </c>
      <c r="AB632" s="13">
        <f t="shared" si="911"/>
        <v>2.0694434794039131E-3</v>
      </c>
      <c r="AC632" s="13">
        <f t="shared" si="912"/>
        <v>6.6171669200789645E-5</v>
      </c>
      <c r="AD632" s="13">
        <f t="shared" si="913"/>
        <v>5.5849378696737957E-2</v>
      </c>
      <c r="AE632" s="13">
        <f t="shared" si="914"/>
        <v>2.2934252650452392E-2</v>
      </c>
      <c r="AF632" s="13">
        <f t="shared" si="915"/>
        <v>4.7089149146210992E-3</v>
      </c>
      <c r="AG632" s="13">
        <f t="shared" si="916"/>
        <v>6.4456368707829228E-4</v>
      </c>
      <c r="AH632" s="13">
        <f t="shared" si="917"/>
        <v>1.1368320494467798E-4</v>
      </c>
      <c r="AI632" s="13">
        <f t="shared" si="918"/>
        <v>2.1978247738289229E-4</v>
      </c>
      <c r="AJ632" s="13">
        <f t="shared" si="919"/>
        <v>2.124515111447995E-4</v>
      </c>
      <c r="AK632" s="13">
        <f t="shared" si="920"/>
        <v>1.3691004889674363E-4</v>
      </c>
      <c r="AL632" s="13">
        <f t="shared" si="921"/>
        <v>2.101333980314855E-6</v>
      </c>
      <c r="AM632" s="13">
        <f t="shared" si="922"/>
        <v>2.1594596697441244E-2</v>
      </c>
      <c r="AN632" s="13">
        <f t="shared" si="923"/>
        <v>8.8677071813633122E-3</v>
      </c>
      <c r="AO632" s="13">
        <f t="shared" si="924"/>
        <v>1.8207385800291444E-3</v>
      </c>
      <c r="AP632" s="13">
        <f t="shared" si="925"/>
        <v>2.4922556334694602E-4</v>
      </c>
      <c r="AQ632" s="13">
        <f t="shared" si="926"/>
        <v>2.558579061276126E-5</v>
      </c>
      <c r="AR632" s="13">
        <f t="shared" si="927"/>
        <v>9.3366816432165197E-6</v>
      </c>
      <c r="AS632" s="13">
        <f t="shared" si="928"/>
        <v>1.8050502913601797E-5</v>
      </c>
      <c r="AT632" s="13">
        <f t="shared" si="929"/>
        <v>1.7448418393416521E-5</v>
      </c>
      <c r="AU632" s="13">
        <f t="shared" si="930"/>
        <v>1.1244277823871682E-5</v>
      </c>
      <c r="AV632" s="13">
        <f t="shared" si="931"/>
        <v>5.4346093552575528E-6</v>
      </c>
      <c r="AW632" s="13">
        <f t="shared" si="932"/>
        <v>4.6339952561572019E-8</v>
      </c>
      <c r="AX632" s="13">
        <f t="shared" si="933"/>
        <v>6.9580989888489942E-3</v>
      </c>
      <c r="AY632" s="13">
        <f t="shared" si="934"/>
        <v>2.8573066326061172E-3</v>
      </c>
      <c r="AZ632" s="13">
        <f t="shared" si="935"/>
        <v>5.8666894548488075E-4</v>
      </c>
      <c r="BA632" s="13">
        <f t="shared" si="936"/>
        <v>8.030416889078483E-5</v>
      </c>
      <c r="BB632" s="13">
        <f t="shared" si="937"/>
        <v>8.2441207995632957E-6</v>
      </c>
      <c r="BC632" s="13">
        <f t="shared" si="938"/>
        <v>6.7708094059451956E-7</v>
      </c>
      <c r="BD632" s="13">
        <f t="shared" si="939"/>
        <v>6.3900984134814066E-7</v>
      </c>
      <c r="BE632" s="13">
        <f t="shared" si="940"/>
        <v>1.2353906284739913E-6</v>
      </c>
      <c r="BF632" s="13">
        <f t="shared" si="941"/>
        <v>1.1941834899612101E-6</v>
      </c>
      <c r="BG632" s="13">
        <f t="shared" si="942"/>
        <v>7.6956722558137178E-7</v>
      </c>
      <c r="BH632" s="13">
        <f t="shared" si="943"/>
        <v>3.7194894231135726E-7</v>
      </c>
      <c r="BI632" s="13">
        <f t="shared" si="944"/>
        <v>1.4381695174923651E-7</v>
      </c>
      <c r="BJ632" s="14">
        <f t="shared" si="945"/>
        <v>0.7383750915335292</v>
      </c>
      <c r="BK632" s="14">
        <f t="shared" si="946"/>
        <v>0.1915009430042145</v>
      </c>
      <c r="BL632" s="14">
        <f t="shared" si="947"/>
        <v>6.8090252187096675E-2</v>
      </c>
      <c r="BM632" s="14">
        <f t="shared" si="948"/>
        <v>0.41179336848045972</v>
      </c>
      <c r="BN632" s="14">
        <f t="shared" si="949"/>
        <v>0.58442302106683397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1.3523000000000001</v>
      </c>
      <c r="F633" s="10">
        <f>VLOOKUP(B633,home!$B$2:$E$405,3,FALSE)</f>
        <v>0.98599999999999999</v>
      </c>
      <c r="G633" s="10">
        <f>VLOOKUP(C633,away!$B$2:$E$405,4,FALSE)</f>
        <v>0.98599999999999999</v>
      </c>
      <c r="H633" s="10">
        <f>VLOOKUP(A633,away!$A$2:$E$405,3,FALSE)</f>
        <v>1.1932</v>
      </c>
      <c r="I633" s="10">
        <f>VLOOKUP(C633,away!$B$2:$E$405,3,FALSE)</f>
        <v>0.83809999999999996</v>
      </c>
      <c r="J633" s="10">
        <f>VLOOKUP(B633,home!$B$2:$E$405,4,FALSE)</f>
        <v>1.3968</v>
      </c>
      <c r="K633" s="12">
        <f t="shared" si="894"/>
        <v>1.3147006507999999</v>
      </c>
      <c r="L633" s="12">
        <f t="shared" si="895"/>
        <v>1.3968292210559998</v>
      </c>
      <c r="M633" s="13">
        <f t="shared" si="896"/>
        <v>6.6435091752303568E-2</v>
      </c>
      <c r="N633" s="13">
        <f t="shared" si="897"/>
        <v>8.73422583627112E-2</v>
      </c>
      <c r="O633" s="13">
        <f t="shared" si="898"/>
        <v>9.2798477463154061E-2</v>
      </c>
      <c r="P633" s="13">
        <f t="shared" si="899"/>
        <v>0.12200221871405777</v>
      </c>
      <c r="Q633" s="13">
        <f t="shared" si="900"/>
        <v>5.7414461955899082E-2</v>
      </c>
      <c r="R633" s="13">
        <f t="shared" si="901"/>
        <v>6.4811812495020146E-2</v>
      </c>
      <c r="S633" s="13">
        <f t="shared" si="902"/>
        <v>5.6011593340791498E-2</v>
      </c>
      <c r="T633" s="13">
        <f t="shared" si="903"/>
        <v>8.0198198171207838E-2</v>
      </c>
      <c r="U633" s="13">
        <f t="shared" si="904"/>
        <v>8.5208132066730544E-2</v>
      </c>
      <c r="V633" s="13">
        <f t="shared" si="905"/>
        <v>1.1428930907586307E-2</v>
      </c>
      <c r="W633" s="13">
        <f t="shared" si="906"/>
        <v>2.5160943499584129E-2</v>
      </c>
      <c r="X633" s="13">
        <f t="shared" si="907"/>
        <v>3.5145541109558122E-2</v>
      </c>
      <c r="Y633" s="13">
        <f t="shared" si="908"/>
        <v>2.4546159405827852E-2</v>
      </c>
      <c r="Z633" s="13">
        <f t="shared" si="909"/>
        <v>3.0177011187548834E-2</v>
      </c>
      <c r="AA633" s="13">
        <f t="shared" si="910"/>
        <v>3.9673736247469331E-2</v>
      </c>
      <c r="AB633" s="13">
        <f t="shared" si="911"/>
        <v>2.6079543432107739E-2</v>
      </c>
      <c r="AC633" s="13">
        <f t="shared" si="912"/>
        <v>1.3117643208933806E-3</v>
      </c>
      <c r="AD633" s="13">
        <f t="shared" si="913"/>
        <v>8.2697771984113124E-3</v>
      </c>
      <c r="AE633" s="13">
        <f t="shared" si="914"/>
        <v>1.1551466442363541E-2</v>
      </c>
      <c r="AF633" s="13">
        <f t="shared" si="915"/>
        <v>8.0677129363705968E-3</v>
      </c>
      <c r="AG633" s="13">
        <f t="shared" si="916"/>
        <v>3.7564057255379843E-3</v>
      </c>
      <c r="AH633" s="13">
        <f t="shared" si="917"/>
        <v>1.0538032757725512E-2</v>
      </c>
      <c r="AI633" s="13">
        <f t="shared" si="918"/>
        <v>1.3854358524733447E-2</v>
      </c>
      <c r="AJ633" s="13">
        <f t="shared" si="919"/>
        <v>9.1071670844417949E-3</v>
      </c>
      <c r="AK633" s="13">
        <f t="shared" si="920"/>
        <v>3.9910661642866569E-3</v>
      </c>
      <c r="AL633" s="13">
        <f t="shared" si="921"/>
        <v>9.6357604607888453E-5</v>
      </c>
      <c r="AM633" s="13">
        <f t="shared" si="922"/>
        <v>2.174456292944469E-3</v>
      </c>
      <c r="AN633" s="13">
        <f t="shared" si="923"/>
        <v>3.0373440898939391E-3</v>
      </c>
      <c r="AO633" s="13">
        <f t="shared" si="924"/>
        <v>2.1213254895827986E-3</v>
      </c>
      <c r="AP633" s="13">
        <f t="shared" si="925"/>
        <v>9.8770981040672591E-4</v>
      </c>
      <c r="AQ633" s="13">
        <f t="shared" si="926"/>
        <v>3.449154812749492E-4</v>
      </c>
      <c r="AR633" s="13">
        <f t="shared" si="927"/>
        <v>2.9439664176872651E-3</v>
      </c>
      <c r="AS633" s="13">
        <f t="shared" si="928"/>
        <v>3.8704345652667916E-3</v>
      </c>
      <c r="AT633" s="13">
        <f t="shared" si="929"/>
        <v>2.5442314209175331E-3</v>
      </c>
      <c r="AU633" s="13">
        <f t="shared" si="930"/>
        <v>1.1149675682886968E-3</v>
      </c>
      <c r="AV633" s="13">
        <f t="shared" si="931"/>
        <v>3.6646214691251044E-4</v>
      </c>
      <c r="AW633" s="13">
        <f t="shared" si="932"/>
        <v>4.9153413597058867E-6</v>
      </c>
      <c r="AX633" s="13">
        <f t="shared" si="933"/>
        <v>4.7645985057837524E-4</v>
      </c>
      <c r="AY633" s="13">
        <f t="shared" si="934"/>
        <v>6.6553304194784987E-4</v>
      </c>
      <c r="AZ633" s="13">
        <f t="shared" si="935"/>
        <v>4.6481800028552278E-4</v>
      </c>
      <c r="BA633" s="13">
        <f t="shared" si="936"/>
        <v>2.1642378842387806E-4</v>
      </c>
      <c r="BB633" s="13">
        <f t="shared" si="937"/>
        <v>7.5576767950528563E-5</v>
      </c>
      <c r="BC633" s="13">
        <f t="shared" si="938"/>
        <v>2.1113567581253358E-5</v>
      </c>
      <c r="BD633" s="13">
        <f t="shared" si="939"/>
        <v>6.853697196721871E-4</v>
      </c>
      <c r="BE633" s="13">
        <f t="shared" si="940"/>
        <v>9.0105601649163782E-4</v>
      </c>
      <c r="BF633" s="13">
        <f t="shared" si="941"/>
        <v>5.9230946564440591E-4</v>
      </c>
      <c r="BG633" s="13">
        <f t="shared" si="942"/>
        <v>2.595698799859003E-4</v>
      </c>
      <c r="BH633" s="13">
        <f t="shared" si="943"/>
        <v>8.531417253638518E-5</v>
      </c>
      <c r="BI633" s="13">
        <f t="shared" si="944"/>
        <v>2.2432519631209797E-5</v>
      </c>
      <c r="BJ633" s="14">
        <f t="shared" si="945"/>
        <v>0.35203860098834205</v>
      </c>
      <c r="BK633" s="14">
        <f t="shared" si="946"/>
        <v>0.25795148968218823</v>
      </c>
      <c r="BL633" s="14">
        <f t="shared" si="947"/>
        <v>0.35944844012870381</v>
      </c>
      <c r="BM633" s="14">
        <f t="shared" si="948"/>
        <v>0.50815060354304886</v>
      </c>
      <c r="BN633" s="14">
        <f t="shared" si="949"/>
        <v>0.49080432074314578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1.3523000000000001</v>
      </c>
      <c r="F634" s="10">
        <f>VLOOKUP(B634,home!$B$2:$E$405,3,FALSE)</f>
        <v>1.2324999999999999</v>
      </c>
      <c r="G634" s="10">
        <f>VLOOKUP(C634,away!$B$2:$E$405,4,FALSE)</f>
        <v>0.98599999999999999</v>
      </c>
      <c r="H634" s="10">
        <f>VLOOKUP(A634,away!$A$2:$E$405,3,FALSE)</f>
        <v>1.1932</v>
      </c>
      <c r="I634" s="10">
        <f>VLOOKUP(C634,away!$B$2:$E$405,3,FALSE)</f>
        <v>0.83809999999999996</v>
      </c>
      <c r="J634" s="10">
        <f>VLOOKUP(B634,home!$B$2:$E$405,4,FALSE)</f>
        <v>0.9778</v>
      </c>
      <c r="K634" s="12">
        <f t="shared" si="894"/>
        <v>1.6433758134999998</v>
      </c>
      <c r="L634" s="12">
        <f t="shared" si="895"/>
        <v>0.97782045557599984</v>
      </c>
      <c r="M634" s="13">
        <f t="shared" si="896"/>
        <v>7.2715823085846426E-2</v>
      </c>
      <c r="N634" s="13">
        <f t="shared" si="897"/>
        <v>0.11949942491802494</v>
      </c>
      <c r="O634" s="13">
        <f t="shared" si="898"/>
        <v>7.1103019257386157E-2</v>
      </c>
      <c r="P634" s="13">
        <f t="shared" si="899"/>
        <v>0.11684898211441312</v>
      </c>
      <c r="Q634" s="13">
        <f t="shared" si="900"/>
        <v>9.819123231872072E-2</v>
      </c>
      <c r="R634" s="13">
        <f t="shared" si="901"/>
        <v>3.4762993341543209E-2</v>
      </c>
      <c r="S634" s="13">
        <f t="shared" si="902"/>
        <v>4.6941931074118683E-2</v>
      </c>
      <c r="T634" s="13">
        <f t="shared" si="903"/>
        <v>9.6013395519460323E-2</v>
      </c>
      <c r="U634" s="13">
        <f t="shared" si="904"/>
        <v>5.7128662462353652E-2</v>
      </c>
      <c r="V634" s="13">
        <f t="shared" si="905"/>
        <v>8.3813591529989587E-3</v>
      </c>
      <c r="W634" s="13">
        <f t="shared" si="906"/>
        <v>5.3788365430115039E-2</v>
      </c>
      <c r="X634" s="13">
        <f t="shared" si="907"/>
        <v>5.2595363989563444E-2</v>
      </c>
      <c r="Y634" s="13">
        <f t="shared" si="908"/>
        <v>2.5714411388730232E-2</v>
      </c>
      <c r="Z634" s="13">
        <f t="shared" si="909"/>
        <v>1.1330655328804413E-2</v>
      </c>
      <c r="AA634" s="13">
        <f t="shared" si="910"/>
        <v>1.8620524918462059E-2</v>
      </c>
      <c r="AB634" s="13">
        <f t="shared" si="911"/>
        <v>1.5300260142837306E-2</v>
      </c>
      <c r="AC634" s="13">
        <f t="shared" si="912"/>
        <v>8.4176425106184335E-4</v>
      </c>
      <c r="AD634" s="13">
        <f t="shared" si="913"/>
        <v>2.209862469888765E-2</v>
      </c>
      <c r="AE634" s="13">
        <f t="shared" si="914"/>
        <v>2.1608487270669365E-2</v>
      </c>
      <c r="AF634" s="13">
        <f t="shared" si="915"/>
        <v>1.0564610433657055E-2</v>
      </c>
      <c r="AG634" s="13">
        <f t="shared" si="916"/>
        <v>3.4434307290738347E-3</v>
      </c>
      <c r="AH634" s="13">
        <f t="shared" si="917"/>
        <v>2.7698366388965398E-3</v>
      </c>
      <c r="AI634" s="13">
        <f t="shared" si="918"/>
        <v>4.5518825397087058E-3</v>
      </c>
      <c r="AJ634" s="13">
        <f t="shared" si="919"/>
        <v>3.7402268358251206E-3</v>
      </c>
      <c r="AK634" s="13">
        <f t="shared" si="920"/>
        <v>2.048866106332879E-3</v>
      </c>
      <c r="AL634" s="13">
        <f t="shared" si="921"/>
        <v>5.4106130821489682E-5</v>
      </c>
      <c r="AM634" s="13">
        <f t="shared" si="922"/>
        <v>7.2632690683531315E-3</v>
      </c>
      <c r="AN634" s="13">
        <f t="shared" si="923"/>
        <v>7.1021730693881261E-3</v>
      </c>
      <c r="AO634" s="13">
        <f t="shared" si="924"/>
        <v>3.4723250531443475E-3</v>
      </c>
      <c r="AP634" s="13">
        <f t="shared" si="925"/>
        <v>1.1317701551245213E-3</v>
      </c>
      <c r="AQ634" s="13">
        <f t="shared" si="926"/>
        <v>2.7666700217279479E-4</v>
      </c>
      <c r="AR634" s="13">
        <f t="shared" si="927"/>
        <v>5.4168058482338222E-4</v>
      </c>
      <c r="AS634" s="13">
        <f t="shared" si="928"/>
        <v>8.9018477174128137E-4</v>
      </c>
      <c r="AT634" s="13">
        <f t="shared" si="929"/>
        <v>7.3145406171282016E-4</v>
      </c>
      <c r="AU634" s="13">
        <f t="shared" si="930"/>
        <v>4.0068463790172824E-4</v>
      </c>
      <c r="AV634" s="13">
        <f t="shared" si="931"/>
        <v>1.6461886069217644E-4</v>
      </c>
      <c r="AW634" s="13">
        <f t="shared" si="932"/>
        <v>2.4151270751837397E-6</v>
      </c>
      <c r="AX634" s="13">
        <f t="shared" si="933"/>
        <v>1.9893801189790369E-3</v>
      </c>
      <c r="AY634" s="13">
        <f t="shared" si="934"/>
        <v>1.9452565742539185E-3</v>
      </c>
      <c r="AZ634" s="13">
        <f t="shared" si="935"/>
        <v>9.5105583482458763E-4</v>
      </c>
      <c r="BA634" s="13">
        <f t="shared" si="936"/>
        <v>3.0998728322879709E-4</v>
      </c>
      <c r="BB634" s="13">
        <f t="shared" si="937"/>
        <v>7.57779766273872E-5</v>
      </c>
      <c r="BC634" s="13">
        <f t="shared" si="938"/>
        <v>1.4819451125683847E-5</v>
      </c>
      <c r="BD634" s="13">
        <f t="shared" si="939"/>
        <v>8.8277726038112235E-5</v>
      </c>
      <c r="BE634" s="13">
        <f t="shared" si="940"/>
        <v>1.4507347984181281E-4</v>
      </c>
      <c r="BF634" s="13">
        <f t="shared" si="941"/>
        <v>1.192051239761575E-4</v>
      </c>
      <c r="BG634" s="13">
        <f t="shared" si="942"/>
        <v>6.5299605862562051E-5</v>
      </c>
      <c r="BH634" s="13">
        <f t="shared" si="943"/>
        <v>2.6827948226404327E-5</v>
      </c>
      <c r="BI634" s="13">
        <f t="shared" si="944"/>
        <v>8.8176802482206121E-6</v>
      </c>
      <c r="BJ634" s="14">
        <f t="shared" si="945"/>
        <v>0.52804982828412506</v>
      </c>
      <c r="BK634" s="14">
        <f t="shared" si="946"/>
        <v>0.24772922238351441</v>
      </c>
      <c r="BL634" s="14">
        <f t="shared" si="947"/>
        <v>0.21320839672441022</v>
      </c>
      <c r="BM634" s="14">
        <f t="shared" si="948"/>
        <v>0.48525378623774063</v>
      </c>
      <c r="BN634" s="14">
        <f t="shared" si="949"/>
        <v>0.51312147503593464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1.3523000000000001</v>
      </c>
      <c r="F635" s="10">
        <f>VLOOKUP(B635,home!$B$2:$E$405,3,FALSE)</f>
        <v>0.73950000000000005</v>
      </c>
      <c r="G635" s="10">
        <f>VLOOKUP(C635,away!$B$2:$E$405,4,FALSE)</f>
        <v>1.7747999999999999</v>
      </c>
      <c r="H635" s="10">
        <f>VLOOKUP(A635,away!$A$2:$E$405,3,FALSE)</f>
        <v>1.1932</v>
      </c>
      <c r="I635" s="10">
        <f>VLOOKUP(C635,away!$B$2:$E$405,3,FALSE)</f>
        <v>1.1733</v>
      </c>
      <c r="J635" s="10">
        <f>VLOOKUP(B635,home!$B$2:$E$405,4,FALSE)</f>
        <v>1.1733</v>
      </c>
      <c r="K635" s="12">
        <f t="shared" si="894"/>
        <v>1.7748458785800001</v>
      </c>
      <c r="L635" s="12">
        <f t="shared" si="895"/>
        <v>1.642598364348</v>
      </c>
      <c r="M635" s="13">
        <f t="shared" si="896"/>
        <v>3.2796146904114483E-2</v>
      </c>
      <c r="N635" s="13">
        <f t="shared" si="897"/>
        <v>5.8208106166071819E-2</v>
      </c>
      <c r="O635" s="13">
        <f t="shared" si="898"/>
        <v>5.3870897261615175E-2</v>
      </c>
      <c r="P635" s="13">
        <f t="shared" si="899"/>
        <v>9.5612539980184291E-2</v>
      </c>
      <c r="Q635" s="13">
        <f t="shared" si="900"/>
        <v>5.1655208664399835E-2</v>
      </c>
      <c r="R635" s="13">
        <f t="shared" si="901"/>
        <v>4.4244123863944121E-2</v>
      </c>
      <c r="S635" s="13">
        <f t="shared" si="902"/>
        <v>6.9686218233120045E-2</v>
      </c>
      <c r="T635" s="13">
        <f t="shared" si="903"/>
        <v>8.48487612621978E-2</v>
      </c>
      <c r="U635" s="13">
        <f t="shared" si="904"/>
        <v>7.8526500891304252E-2</v>
      </c>
      <c r="V635" s="13">
        <f t="shared" si="905"/>
        <v>2.2573371013376708E-2</v>
      </c>
      <c r="W635" s="13">
        <f t="shared" si="906"/>
        <v>3.0560011401733318E-2</v>
      </c>
      <c r="X635" s="13">
        <f t="shared" si="907"/>
        <v>5.0197824742943375E-2</v>
      </c>
      <c r="Y635" s="13">
        <f t="shared" si="908"/>
        <v>4.1227432408293178E-2</v>
      </c>
      <c r="Z635" s="13">
        <f t="shared" si="909"/>
        <v>2.4225108496974984E-2</v>
      </c>
      <c r="AA635" s="13">
        <f t="shared" si="910"/>
        <v>4.2995833974009384E-2</v>
      </c>
      <c r="AB635" s="13">
        <f t="shared" si="911"/>
        <v>3.8155489362440259E-2</v>
      </c>
      <c r="AC635" s="13">
        <f t="shared" si="912"/>
        <v>4.1130924328058073E-3</v>
      </c>
      <c r="AD635" s="13">
        <f t="shared" si="913"/>
        <v>1.3559827571431052E-2</v>
      </c>
      <c r="AE635" s="13">
        <f t="shared" si="914"/>
        <v>2.2273350589673557E-2</v>
      </c>
      <c r="AF635" s="13">
        <f t="shared" si="915"/>
        <v>1.8293084623573676E-2</v>
      </c>
      <c r="AG635" s="13">
        <f t="shared" si="916"/>
        <v>1.0016063627187224E-2</v>
      </c>
      <c r="AH635" s="13">
        <f t="shared" si="917"/>
        <v>9.9480308983209854E-3</v>
      </c>
      <c r="AI635" s="13">
        <f t="shared" si="918"/>
        <v>1.7656221639871496E-2</v>
      </c>
      <c r="AJ635" s="13">
        <f t="shared" si="919"/>
        <v>1.566853610441047E-2</v>
      </c>
      <c r="AK635" s="13">
        <f t="shared" si="920"/>
        <v>9.269745576098283E-3</v>
      </c>
      <c r="AL635" s="13">
        <f t="shared" si="921"/>
        <v>4.796456313281136E-4</v>
      </c>
      <c r="AM635" s="13">
        <f t="shared" si="922"/>
        <v>4.8133208158819734E-3</v>
      </c>
      <c r="AN635" s="13">
        <f t="shared" si="923"/>
        <v>7.9063528992499091E-3</v>
      </c>
      <c r="AO635" s="13">
        <f t="shared" si="924"/>
        <v>6.4934811701329847E-3</v>
      </c>
      <c r="AP635" s="13">
        <f t="shared" si="925"/>
        <v>3.5553938496616605E-3</v>
      </c>
      <c r="AQ635" s="13">
        <f t="shared" si="926"/>
        <v>1.4600210305167954E-3</v>
      </c>
      <c r="AR635" s="13">
        <f t="shared" si="927"/>
        <v>3.268123856413081E-3</v>
      </c>
      <c r="AS635" s="13">
        <f t="shared" si="928"/>
        <v>5.800416157243732E-3</v>
      </c>
      <c r="AT635" s="13">
        <f t="shared" si="929"/>
        <v>5.1474223553664407E-3</v>
      </c>
      <c r="AU635" s="13">
        <f t="shared" si="930"/>
        <v>3.0452937842442278E-3</v>
      </c>
      <c r="AV635" s="13">
        <f t="shared" si="931"/>
        <v>1.3512317805077902E-3</v>
      </c>
      <c r="AW635" s="13">
        <f t="shared" si="932"/>
        <v>3.8842754942931118E-5</v>
      </c>
      <c r="AX635" s="13">
        <f t="shared" si="933"/>
        <v>1.4238171020585727E-3</v>
      </c>
      <c r="AY635" s="13">
        <f t="shared" si="934"/>
        <v>2.3387596429721206E-3</v>
      </c>
      <c r="AZ635" s="13">
        <f t="shared" si="935"/>
        <v>1.9208213820745593E-3</v>
      </c>
      <c r="BA635" s="13">
        <f t="shared" si="936"/>
        <v>1.0517126868001122E-3</v>
      </c>
      <c r="BB635" s="13">
        <f t="shared" si="937"/>
        <v>4.3188538477547615E-4</v>
      </c>
      <c r="BC635" s="13">
        <f t="shared" si="938"/>
        <v>1.4188284532360066E-4</v>
      </c>
      <c r="BD635" s="13">
        <f t="shared" si="939"/>
        <v>8.9470248350513408E-4</v>
      </c>
      <c r="BE635" s="13">
        <f t="shared" si="940"/>
        <v>1.5879590154043778E-3</v>
      </c>
      <c r="BF635" s="13">
        <f t="shared" si="941"/>
        <v>1.4091912569222076E-3</v>
      </c>
      <c r="BG635" s="13">
        <f t="shared" si="942"/>
        <v>8.3369909815978328E-4</v>
      </c>
      <c r="BH635" s="13">
        <f t="shared" si="943"/>
        <v>3.6992185208618866E-4</v>
      </c>
      <c r="BI635" s="13">
        <f t="shared" si="944"/>
        <v>1.3131085491437054E-4</v>
      </c>
      <c r="BJ635" s="14">
        <f t="shared" si="945"/>
        <v>0.41237711986695252</v>
      </c>
      <c r="BK635" s="14">
        <f t="shared" si="946"/>
        <v>0.22759977383790153</v>
      </c>
      <c r="BL635" s="14">
        <f t="shared" si="947"/>
        <v>0.33417465206678171</v>
      </c>
      <c r="BM635" s="14">
        <f t="shared" si="948"/>
        <v>0.65968971454025183</v>
      </c>
      <c r="BN635" s="14">
        <f t="shared" si="949"/>
        <v>0.33638702284032973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1.3523000000000001</v>
      </c>
      <c r="F636" s="10">
        <f>VLOOKUP(B636,home!$B$2:$E$405,3,FALSE)</f>
        <v>1.4790000000000001</v>
      </c>
      <c r="G636" s="10">
        <f>VLOOKUP(C636,away!$B$2:$E$405,4,FALSE)</f>
        <v>0.73950000000000005</v>
      </c>
      <c r="H636" s="10">
        <f>VLOOKUP(A636,away!$A$2:$E$405,3,FALSE)</f>
        <v>1.1932</v>
      </c>
      <c r="I636" s="10">
        <f>VLOOKUP(C636,away!$B$2:$E$405,3,FALSE)</f>
        <v>1.2571000000000001</v>
      </c>
      <c r="J636" s="10">
        <f>VLOOKUP(B636,home!$B$2:$E$405,4,FALSE)</f>
        <v>1.0057</v>
      </c>
      <c r="K636" s="12">
        <f t="shared" si="894"/>
        <v>1.4790382321500002</v>
      </c>
      <c r="L636" s="12">
        <f t="shared" si="895"/>
        <v>1.5085215588040002</v>
      </c>
      <c r="M636" s="13">
        <f t="shared" si="896"/>
        <v>5.0410298424735968E-2</v>
      </c>
      <c r="N636" s="13">
        <f t="shared" si="897"/>
        <v>7.4558758664275415E-2</v>
      </c>
      <c r="O636" s="13">
        <f t="shared" si="898"/>
        <v>7.6045021959457532E-2</v>
      </c>
      <c r="P636" s="13">
        <f t="shared" si="899"/>
        <v>0.112473494842724</v>
      </c>
      <c r="Q636" s="13">
        <f t="shared" si="900"/>
        <v>5.5137627303054229E-2</v>
      </c>
      <c r="R636" s="13">
        <f t="shared" si="901"/>
        <v>5.735777753278265E-2</v>
      </c>
      <c r="S636" s="13">
        <f t="shared" si="902"/>
        <v>6.2736620479560898E-2</v>
      </c>
      <c r="T636" s="13">
        <f t="shared" si="903"/>
        <v>8.3176299487957364E-2</v>
      </c>
      <c r="U636" s="13">
        <f t="shared" si="904"/>
        <v>8.4834345882139839E-2</v>
      </c>
      <c r="V636" s="13">
        <f t="shared" si="905"/>
        <v>1.555283384646966E-2</v>
      </c>
      <c r="W636" s="13">
        <f t="shared" si="906"/>
        <v>2.7183552937084961E-2</v>
      </c>
      <c r="X636" s="13">
        <f t="shared" si="907"/>
        <v>4.1006975650482461E-2</v>
      </c>
      <c r="Y636" s="13">
        <f t="shared" si="908"/>
        <v>3.0929953415051746E-2</v>
      </c>
      <c r="Z636" s="13">
        <f t="shared" si="909"/>
        <v>2.8841814657762126E-2</v>
      </c>
      <c r="AA636" s="13">
        <f t="shared" si="910"/>
        <v>4.2658146563414448E-2</v>
      </c>
      <c r="AB636" s="13">
        <f t="shared" si="911"/>
        <v>3.1546514839974067E-2</v>
      </c>
      <c r="AC636" s="13">
        <f t="shared" si="912"/>
        <v>2.1688048276886033E-3</v>
      </c>
      <c r="AD636" s="13">
        <f t="shared" si="913"/>
        <v>1.0051378519905523E-2</v>
      </c>
      <c r="AE636" s="13">
        <f t="shared" si="914"/>
        <v>1.5162721192976921E-2</v>
      </c>
      <c r="AF636" s="13">
        <f t="shared" si="915"/>
        <v>1.1436645904869999E-2</v>
      </c>
      <c r="AG636" s="13">
        <f t="shared" si="916"/>
        <v>5.7508089693012934E-3</v>
      </c>
      <c r="AH636" s="13">
        <f t="shared" si="917"/>
        <v>1.0877124801565845E-2</v>
      </c>
      <c r="AI636" s="13">
        <f t="shared" si="918"/>
        <v>1.6087683437382868E-2</v>
      </c>
      <c r="AJ636" s="13">
        <f t="shared" si="919"/>
        <v>1.1897149435307801E-2</v>
      </c>
      <c r="AK636" s="13">
        <f t="shared" si="920"/>
        <v>5.8654462894740063E-3</v>
      </c>
      <c r="AL636" s="13">
        <f t="shared" si="921"/>
        <v>1.9355811508722396E-4</v>
      </c>
      <c r="AM636" s="13">
        <f t="shared" si="922"/>
        <v>2.9732746233503081E-3</v>
      </c>
      <c r="AN636" s="13">
        <f t="shared" si="923"/>
        <v>4.4852488695687831E-3</v>
      </c>
      <c r="AO636" s="13">
        <f t="shared" si="924"/>
        <v>3.3830473081728906E-3</v>
      </c>
      <c r="AP636" s="13">
        <f t="shared" si="925"/>
        <v>1.7011332662775491E-3</v>
      </c>
      <c r="AQ636" s="13">
        <f t="shared" si="926"/>
        <v>6.4154905164458709E-4</v>
      </c>
      <c r="AR636" s="13">
        <f t="shared" si="927"/>
        <v>3.2816754521927493E-3</v>
      </c>
      <c r="AS636" s="13">
        <f t="shared" si="928"/>
        <v>4.8537234593012159E-3</v>
      </c>
      <c r="AT636" s="13">
        <f t="shared" si="929"/>
        <v>3.5894212822949281E-3</v>
      </c>
      <c r="AU636" s="13">
        <f t="shared" si="930"/>
        <v>1.769630435935692E-3</v>
      </c>
      <c r="AV636" s="13">
        <f t="shared" si="931"/>
        <v>6.5433776788128997E-4</v>
      </c>
      <c r="AW636" s="13">
        <f t="shared" si="932"/>
        <v>1.1996092475877818E-5</v>
      </c>
      <c r="AX636" s="13">
        <f t="shared" si="933"/>
        <v>7.3293114043608456E-4</v>
      </c>
      <c r="AY636" s="13">
        <f t="shared" si="934"/>
        <v>1.1056424264666359E-3</v>
      </c>
      <c r="AZ636" s="13">
        <f t="shared" si="935"/>
        <v>8.3394271832664334E-4</v>
      </c>
      <c r="BA636" s="13">
        <f t="shared" si="936"/>
        <v>4.1934018980111789E-4</v>
      </c>
      <c r="BB636" s="13">
        <f t="shared" si="937"/>
        <v>1.581459291969869E-4</v>
      </c>
      <c r="BC636" s="13">
        <f t="shared" si="938"/>
        <v>4.7713308726149106E-5</v>
      </c>
      <c r="BD636" s="13">
        <f t="shared" si="939"/>
        <v>8.2507969477177076E-4</v>
      </c>
      <c r="BE636" s="13">
        <f t="shared" si="940"/>
        <v>1.2203244131381015E-3</v>
      </c>
      <c r="BF636" s="13">
        <f t="shared" si="941"/>
        <v>9.0245323132863236E-4</v>
      </c>
      <c r="BG636" s="13">
        <f t="shared" si="942"/>
        <v>4.4492094395411839E-4</v>
      </c>
      <c r="BH636" s="13">
        <f t="shared" si="943"/>
        <v>1.6451377159810215E-4</v>
      </c>
      <c r="BI636" s="13">
        <f t="shared" si="944"/>
        <v>4.8664431581757156E-5</v>
      </c>
      <c r="BJ636" s="14">
        <f t="shared" si="945"/>
        <v>0.37087669087692765</v>
      </c>
      <c r="BK636" s="14">
        <f t="shared" si="946"/>
        <v>0.24464125296273298</v>
      </c>
      <c r="BL636" s="14">
        <f t="shared" si="947"/>
        <v>0.35492395562547735</v>
      </c>
      <c r="BM636" s="14">
        <f t="shared" si="948"/>
        <v>0.57220708906187945</v>
      </c>
      <c r="BN636" s="14">
        <f t="shared" si="949"/>
        <v>0.42598297872702978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1.2644</v>
      </c>
      <c r="F637" s="10">
        <f>VLOOKUP(B637,home!$B$2:$E$405,3,FALSE)</f>
        <v>1.4939</v>
      </c>
      <c r="G637" s="10">
        <f>VLOOKUP(C637,away!$B$2:$E$405,4,FALSE)</f>
        <v>1.4688000000000001</v>
      </c>
      <c r="H637" s="10">
        <f>VLOOKUP(A637,away!$A$2:$E$405,3,FALSE)</f>
        <v>0.96630000000000005</v>
      </c>
      <c r="I637" s="10">
        <f>VLOOKUP(C637,away!$B$2:$E$405,3,FALSE)</f>
        <v>1.0348999999999999</v>
      </c>
      <c r="J637" s="10">
        <f>VLOOKUP(B637,home!$B$2:$E$405,4,FALSE)</f>
        <v>0.68989999999999996</v>
      </c>
      <c r="K637" s="12">
        <f t="shared" si="894"/>
        <v>2.7743974606080002</v>
      </c>
      <c r="L637" s="12">
        <f t="shared" si="895"/>
        <v>0.68991646791299988</v>
      </c>
      <c r="M637" s="13">
        <f t="shared" si="896"/>
        <v>3.1294468305110297E-2</v>
      </c>
      <c r="N637" s="13">
        <f t="shared" si="897"/>
        <v>8.6823293396775553E-2</v>
      </c>
      <c r="O637" s="13">
        <f t="shared" si="898"/>
        <v>2.1590569038277021E-2</v>
      </c>
      <c r="P637" s="13">
        <f t="shared" si="899"/>
        <v>5.9900819912877469E-2</v>
      </c>
      <c r="Q637" s="13">
        <f t="shared" si="900"/>
        <v>0.12044116236081875</v>
      </c>
      <c r="R637" s="13">
        <f t="shared" si="901"/>
        <v>7.4478445655599265E-3</v>
      </c>
      <c r="S637" s="13">
        <f t="shared" si="902"/>
        <v>2.8664077236048222E-2</v>
      </c>
      <c r="T637" s="13">
        <f t="shared" si="903"/>
        <v>8.3094341327312221E-2</v>
      </c>
      <c r="U637" s="13">
        <f t="shared" si="904"/>
        <v>2.0663281049692554E-2</v>
      </c>
      <c r="V637" s="13">
        <f t="shared" si="905"/>
        <v>6.0962202000585022E-3</v>
      </c>
      <c r="W637" s="13">
        <f t="shared" si="906"/>
        <v>0.11138388500217714</v>
      </c>
      <c r="X637" s="13">
        <f t="shared" si="907"/>
        <v>7.6845576523129802E-2</v>
      </c>
      <c r="Y637" s="13">
        <f t="shared" si="908"/>
        <v>2.6508514364787922E-2</v>
      </c>
      <c r="Z637" s="13">
        <f t="shared" si="909"/>
        <v>1.7127968720787121E-3</v>
      </c>
      <c r="AA637" s="13">
        <f t="shared" si="910"/>
        <v>4.7519792924325044E-3</v>
      </c>
      <c r="AB637" s="13">
        <f t="shared" si="911"/>
        <v>6.5919396408932723E-3</v>
      </c>
      <c r="AC637" s="13">
        <f t="shared" si="912"/>
        <v>7.292993940508154E-4</v>
      </c>
      <c r="AD637" s="13">
        <f t="shared" si="913"/>
        <v>7.7255791925673445E-2</v>
      </c>
      <c r="AE637" s="13">
        <f t="shared" si="914"/>
        <v>5.3300043091182275E-2</v>
      </c>
      <c r="AF637" s="13">
        <f t="shared" si="915"/>
        <v>1.8386288734539579E-2</v>
      </c>
      <c r="AG637" s="13">
        <f t="shared" si="916"/>
        <v>4.2283344605873758E-3</v>
      </c>
      <c r="AH637" s="13">
        <f t="shared" si="917"/>
        <v>2.9542169205924479E-4</v>
      </c>
      <c r="AI637" s="13">
        <f t="shared" si="918"/>
        <v>8.1961719225768733E-4</v>
      </c>
      <c r="AJ637" s="13">
        <f t="shared" si="919"/>
        <v>1.1369719284351938E-3</v>
      </c>
      <c r="AK637" s="13">
        <f t="shared" si="920"/>
        <v>1.0514706770110608E-3</v>
      </c>
      <c r="AL637" s="13">
        <f t="shared" si="921"/>
        <v>5.5838151637137542E-5</v>
      </c>
      <c r="AM637" s="13">
        <f t="shared" si="922"/>
        <v>4.2867654587169686E-2</v>
      </c>
      <c r="AN637" s="13">
        <f t="shared" si="923"/>
        <v>2.9575100840494615E-2</v>
      </c>
      <c r="AO637" s="13">
        <f t="shared" si="924"/>
        <v>1.0202174555022418E-2</v>
      </c>
      <c r="AP637" s="13">
        <f t="shared" si="925"/>
        <v>2.346216078010983E-3</v>
      </c>
      <c r="AQ637" s="13">
        <f t="shared" si="926"/>
        <v>4.0467327737550714E-4</v>
      </c>
      <c r="AR637" s="13">
        <f t="shared" si="927"/>
        <v>4.0763258066079237E-5</v>
      </c>
      <c r="AS637" s="13">
        <f t="shared" si="928"/>
        <v>1.1309347966463882E-4</v>
      </c>
      <c r="AT637" s="13">
        <f t="shared" si="929"/>
        <v>1.5688313139644827E-4</v>
      </c>
      <c r="AU637" s="13">
        <f t="shared" si="930"/>
        <v>1.4508538711951243E-4</v>
      </c>
      <c r="AV637" s="13">
        <f t="shared" si="931"/>
        <v>1.0063113239892598E-4</v>
      </c>
      <c r="AW637" s="13">
        <f t="shared" si="932"/>
        <v>2.9688873737417471E-6</v>
      </c>
      <c r="AX637" s="13">
        <f t="shared" si="933"/>
        <v>1.9821985338144072E-2</v>
      </c>
      <c r="AY637" s="13">
        <f t="shared" si="934"/>
        <v>1.3675514111515628E-2</v>
      </c>
      <c r="AZ637" s="13">
        <f t="shared" si="935"/>
        <v>4.7174811963556235E-3</v>
      </c>
      <c r="BA637" s="13">
        <f t="shared" si="936"/>
        <v>1.0848893214785551E-3</v>
      </c>
      <c r="BB637" s="13">
        <f t="shared" si="937"/>
        <v>1.8712075218775391E-4</v>
      </c>
      <c r="BC637" s="13">
        <f t="shared" si="938"/>
        <v>2.5819537684519797E-5</v>
      </c>
      <c r="BD637" s="13">
        <f t="shared" si="939"/>
        <v>4.6872071709292453E-6</v>
      </c>
      <c r="BE637" s="13">
        <f t="shared" si="940"/>
        <v>1.3004175672369707E-5</v>
      </c>
      <c r="BF637" s="13">
        <f t="shared" si="941"/>
        <v>1.8039375981361429E-5</v>
      </c>
      <c r="BG637" s="13">
        <f t="shared" si="942"/>
        <v>1.6682799637880698E-5</v>
      </c>
      <c r="BH637" s="13">
        <f t="shared" si="943"/>
        <v>1.157117923779207E-5</v>
      </c>
      <c r="BI637" s="13">
        <f t="shared" si="944"/>
        <v>6.4206100587140664E-6</v>
      </c>
      <c r="BJ637" s="14">
        <f t="shared" si="945"/>
        <v>0.78317586078242329</v>
      </c>
      <c r="BK637" s="14">
        <f t="shared" si="946"/>
        <v>0.14041623731129807</v>
      </c>
      <c r="BL637" s="14">
        <f t="shared" si="947"/>
        <v>6.4975956813023109E-2</v>
      </c>
      <c r="BM637" s="14">
        <f t="shared" si="948"/>
        <v>0.6491101489752622</v>
      </c>
      <c r="BN637" s="14">
        <f t="shared" si="949"/>
        <v>0.32749815757941902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1.3523000000000001</v>
      </c>
      <c r="F638" s="10">
        <f>VLOOKUP(B638,home!$B$2:$E$405,3,FALSE)</f>
        <v>0.42259999999999998</v>
      </c>
      <c r="G638" s="10">
        <f>VLOOKUP(C638,away!$B$2:$E$405,4,FALSE)</f>
        <v>1.3556999999999999</v>
      </c>
      <c r="H638" s="10">
        <f>VLOOKUP(A638,away!$A$2:$E$405,3,FALSE)</f>
        <v>1.1932</v>
      </c>
      <c r="I638" s="10">
        <f>VLOOKUP(C638,away!$B$2:$E$405,3,FALSE)</f>
        <v>1.3968</v>
      </c>
      <c r="J638" s="10">
        <f>VLOOKUP(B638,home!$B$2:$E$405,4,FALSE)</f>
        <v>0.83809999999999996</v>
      </c>
      <c r="K638" s="12">
        <f t="shared" si="894"/>
        <v>0.77475812028599989</v>
      </c>
      <c r="L638" s="12">
        <f t="shared" si="895"/>
        <v>1.396829221056</v>
      </c>
      <c r="M638" s="13">
        <f t="shared" si="896"/>
        <v>0.11399652182706427</v>
      </c>
      <c r="N638" s="13">
        <f t="shared" si="897"/>
        <v>8.831973096987826E-2</v>
      </c>
      <c r="O638" s="13">
        <f t="shared" si="898"/>
        <v>0.15923367278679149</v>
      </c>
      <c r="P638" s="13">
        <f t="shared" si="899"/>
        <v>0.12336758101453053</v>
      </c>
      <c r="Q638" s="13">
        <f t="shared" si="900"/>
        <v>3.4213214375194041E-2</v>
      </c>
      <c r="R638" s="13">
        <f t="shared" si="901"/>
        <v>0.11121112356232998</v>
      </c>
      <c r="S638" s="13">
        <f t="shared" si="902"/>
        <v>3.3377246519120191E-2</v>
      </c>
      <c r="T638" s="13">
        <f t="shared" si="903"/>
        <v>4.7790017585524237E-2</v>
      </c>
      <c r="U638" s="13">
        <f t="shared" si="904"/>
        <v>8.6161721046044845E-2</v>
      </c>
      <c r="V638" s="13">
        <f t="shared" si="905"/>
        <v>4.0134461979815031E-3</v>
      </c>
      <c r="W638" s="13">
        <f t="shared" si="906"/>
        <v>8.8356552194224312E-3</v>
      </c>
      <c r="X638" s="13">
        <f t="shared" si="907"/>
        <v>1.2341901397665216E-2</v>
      </c>
      <c r="Y638" s="13">
        <f t="shared" si="908"/>
        <v>8.6197642578253325E-3</v>
      </c>
      <c r="Z638" s="13">
        <f t="shared" si="909"/>
        <v>5.1780982366110659E-2</v>
      </c>
      <c r="AA638" s="13">
        <f t="shared" si="910"/>
        <v>4.0117736564530396E-2</v>
      </c>
      <c r="AB638" s="13">
        <f t="shared" si="911"/>
        <v>1.5540771085432248E-2</v>
      </c>
      <c r="AC638" s="13">
        <f t="shared" si="912"/>
        <v>2.7146066665090159E-4</v>
      </c>
      <c r="AD638" s="13">
        <f t="shared" si="913"/>
        <v>1.7113739073237263E-3</v>
      </c>
      <c r="AE638" s="13">
        <f t="shared" si="914"/>
        <v>2.3904970819025638E-3</v>
      </c>
      <c r="AF638" s="13">
        <f t="shared" si="915"/>
        <v>1.6695580884252999E-3</v>
      </c>
      <c r="AG638" s="13">
        <f t="shared" si="916"/>
        <v>7.7736250805428536E-4</v>
      </c>
      <c r="AH638" s="13">
        <f t="shared" si="917"/>
        <v>1.8082297315992212E-2</v>
      </c>
      <c r="AI638" s="13">
        <f t="shared" si="918"/>
        <v>1.4009406678990706E-2</v>
      </c>
      <c r="AJ638" s="13">
        <f t="shared" si="919"/>
        <v>5.4269507924684856E-3</v>
      </c>
      <c r="AK638" s="13">
        <f t="shared" si="920"/>
        <v>1.4015247316191675E-3</v>
      </c>
      <c r="AL638" s="13">
        <f t="shared" si="921"/>
        <v>1.1751041259352793E-5</v>
      </c>
      <c r="AM638" s="13">
        <f t="shared" si="922"/>
        <v>2.6518016630892752E-4</v>
      </c>
      <c r="AN638" s="13">
        <f t="shared" si="923"/>
        <v>3.7041140514479978E-4</v>
      </c>
      <c r="AO638" s="13">
        <f t="shared" si="924"/>
        <v>2.5870073725933458E-4</v>
      </c>
      <c r="AP638" s="13">
        <f t="shared" si="925"/>
        <v>1.2045358310418976E-4</v>
      </c>
      <c r="AQ638" s="13">
        <f t="shared" si="926"/>
        <v>4.2063271165207402E-5</v>
      </c>
      <c r="AR638" s="13">
        <f t="shared" si="927"/>
        <v>5.0515762549600803E-3</v>
      </c>
      <c r="AS638" s="13">
        <f t="shared" si="928"/>
        <v>3.913749723774263E-3</v>
      </c>
      <c r="AT638" s="13">
        <f t="shared" si="929"/>
        <v>1.5161046896305995E-3</v>
      </c>
      <c r="AU638" s="13">
        <f t="shared" si="930"/>
        <v>3.9153813983166424E-4</v>
      </c>
      <c r="AV638" s="13">
        <f t="shared" si="931"/>
        <v>7.583683830906428E-5</v>
      </c>
      <c r="AW638" s="13">
        <f t="shared" si="932"/>
        <v>3.5325091778958062E-7</v>
      </c>
      <c r="AX638" s="13">
        <f t="shared" si="933"/>
        <v>3.4241747864438908E-5</v>
      </c>
      <c r="AY638" s="13">
        <f t="shared" si="934"/>
        <v>4.7829873997080152E-5</v>
      </c>
      <c r="AZ638" s="13">
        <f t="shared" si="935"/>
        <v>3.3405082819274059E-5</v>
      </c>
      <c r="BA638" s="13">
        <f t="shared" si="936"/>
        <v>1.5553731937919252E-5</v>
      </c>
      <c r="BB638" s="13">
        <f t="shared" si="937"/>
        <v>5.4314768168393963E-6</v>
      </c>
      <c r="BC638" s="13">
        <f t="shared" si="938"/>
        <v>1.5173691062498993E-6</v>
      </c>
      <c r="BD638" s="13">
        <f t="shared" si="939"/>
        <v>1.1760315542201445E-3</v>
      </c>
      <c r="BE638" s="13">
        <f t="shared" si="940"/>
        <v>9.1113999634462209E-4</v>
      </c>
      <c r="BF638" s="13">
        <f t="shared" si="941"/>
        <v>3.5295655544267609E-4</v>
      </c>
      <c r="BG638" s="13">
        <f t="shared" si="942"/>
        <v>9.1151985812463029E-5</v>
      </c>
      <c r="BH638" s="13">
        <f t="shared" si="943"/>
        <v>1.7655185297099993E-5</v>
      </c>
      <c r="BI638" s="13">
        <f t="shared" si="944"/>
        <v>2.7356996348164437E-6</v>
      </c>
      <c r="BJ638" s="14">
        <f t="shared" si="945"/>
        <v>0.20786386383673963</v>
      </c>
      <c r="BK638" s="14">
        <f t="shared" si="946"/>
        <v>0.27508583714060386</v>
      </c>
      <c r="BL638" s="14">
        <f t="shared" si="947"/>
        <v>0.4646856811874569</v>
      </c>
      <c r="BM638" s="14">
        <f t="shared" si="948"/>
        <v>0.36902704337204323</v>
      </c>
      <c r="BN638" s="14">
        <f t="shared" si="949"/>
        <v>0.63034184453578856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1.3523000000000001</v>
      </c>
      <c r="F639" s="10">
        <f>VLOOKUP(B639,home!$B$2:$E$405,3,FALSE)</f>
        <v>0.73950000000000005</v>
      </c>
      <c r="G639" s="10">
        <f>VLOOKUP(C639,away!$B$2:$E$405,4,FALSE)</f>
        <v>0.73950000000000005</v>
      </c>
      <c r="H639" s="10">
        <f>VLOOKUP(A639,away!$A$2:$E$405,3,FALSE)</f>
        <v>1.1932</v>
      </c>
      <c r="I639" s="10">
        <f>VLOOKUP(C639,away!$B$2:$E$405,3,FALSE)</f>
        <v>0.9778</v>
      </c>
      <c r="J639" s="10">
        <f>VLOOKUP(B639,home!$B$2:$E$405,4,FALSE)</f>
        <v>0.83809999999999996</v>
      </c>
      <c r="K639" s="12">
        <f t="shared" si="894"/>
        <v>0.73951911607500009</v>
      </c>
      <c r="L639" s="12">
        <f t="shared" si="895"/>
        <v>0.97782045557600006</v>
      </c>
      <c r="M639" s="13">
        <f t="shared" si="896"/>
        <v>0.179543174834356</v>
      </c>
      <c r="N639" s="13">
        <f t="shared" si="897"/>
        <v>0.13277560995080218</v>
      </c>
      <c r="O639" s="13">
        <f t="shared" si="898"/>
        <v>0.17556098901209144</v>
      </c>
      <c r="P639" s="13">
        <f t="shared" si="899"/>
        <v>0.12983070741147468</v>
      </c>
      <c r="Q639" s="13">
        <f t="shared" si="900"/>
        <v>4.9095050853568085E-2</v>
      </c>
      <c r="R639" s="13">
        <f t="shared" si="901"/>
        <v>8.5833563128588197E-2</v>
      </c>
      <c r="S639" s="13">
        <f t="shared" si="902"/>
        <v>2.3470695283342093E-2</v>
      </c>
      <c r="T639" s="13">
        <f t="shared" si="903"/>
        <v>4.8006144992162839E-2</v>
      </c>
      <c r="U639" s="13">
        <f t="shared" si="904"/>
        <v>6.3475560734421274E-2</v>
      </c>
      <c r="V639" s="13">
        <f t="shared" si="905"/>
        <v>1.8857840955319495E-3</v>
      </c>
      <c r="W639" s="13">
        <f t="shared" si="906"/>
        <v>1.2102242870295954E-2</v>
      </c>
      <c r="X639" s="13">
        <f t="shared" si="907"/>
        <v>1.1833820636924189E-2</v>
      </c>
      <c r="Y639" s="13">
        <f t="shared" si="908"/>
        <v>5.7856759432009415E-3</v>
      </c>
      <c r="Z639" s="13">
        <f t="shared" si="909"/>
        <v>2.7976604600702493E-2</v>
      </c>
      <c r="AA639" s="13">
        <f t="shared" si="910"/>
        <v>2.0689233905091291E-2</v>
      </c>
      <c r="AB639" s="13">
        <f t="shared" si="911"/>
        <v>7.6500419848810142E-3</v>
      </c>
      <c r="AC639" s="13">
        <f t="shared" si="912"/>
        <v>8.5227649064807112E-5</v>
      </c>
      <c r="AD639" s="13">
        <f t="shared" si="913"/>
        <v>2.2374599874915588E-3</v>
      </c>
      <c r="AE639" s="13">
        <f t="shared" si="914"/>
        <v>2.1878341443020673E-3</v>
      </c>
      <c r="AF639" s="13">
        <f t="shared" si="915"/>
        <v>1.069654489853088E-3</v>
      </c>
      <c r="AG639" s="13">
        <f t="shared" si="916"/>
        <v>3.4864334685902017E-4</v>
      </c>
      <c r="AH639" s="13">
        <f t="shared" si="917"/>
        <v>6.8390240640321311E-3</v>
      </c>
      <c r="AI639" s="13">
        <f t="shared" si="918"/>
        <v>5.0575890306486966E-3</v>
      </c>
      <c r="AJ639" s="13">
        <f t="shared" si="919"/>
        <v>1.8700918847079698E-3</v>
      </c>
      <c r="AK639" s="13">
        <f t="shared" si="920"/>
        <v>4.6098956585275644E-4</v>
      </c>
      <c r="AL639" s="13">
        <f t="shared" si="921"/>
        <v>2.4651822001720501E-6</v>
      </c>
      <c r="AM639" s="13">
        <f t="shared" si="922"/>
        <v>3.3092888644058779E-4</v>
      </c>
      <c r="AN639" s="13">
        <f t="shared" si="923"/>
        <v>3.2358903450259397E-4</v>
      </c>
      <c r="AO639" s="13">
        <f t="shared" si="924"/>
        <v>1.5820598856836223E-4</v>
      </c>
      <c r="AP639" s="13">
        <f t="shared" si="925"/>
        <v>5.156568393892247E-5</v>
      </c>
      <c r="AQ639" s="13">
        <f t="shared" si="926"/>
        <v>1.2605495140311297E-5</v>
      </c>
      <c r="AR639" s="13">
        <f t="shared" si="927"/>
        <v>1.3374675251974254E-3</v>
      </c>
      <c r="AS639" s="13">
        <f t="shared" si="928"/>
        <v>9.8908280201301813E-4</v>
      </c>
      <c r="AT639" s="13">
        <f t="shared" si="929"/>
        <v>3.6572281973482561E-4</v>
      </c>
      <c r="AU639" s="13">
        <f t="shared" si="930"/>
        <v>9.0153005459584976E-5</v>
      </c>
      <c r="AV639" s="13">
        <f t="shared" si="931"/>
        <v>1.6667467727244232E-5</v>
      </c>
      <c r="AW639" s="13">
        <f t="shared" si="932"/>
        <v>4.9517082148097972E-8</v>
      </c>
      <c r="AX639" s="13">
        <f t="shared" si="933"/>
        <v>4.0788039597371236E-5</v>
      </c>
      <c r="AY639" s="13">
        <f t="shared" si="934"/>
        <v>3.9883379461153476E-5</v>
      </c>
      <c r="AZ639" s="13">
        <f t="shared" si="935"/>
        <v>1.9499392137307788E-5</v>
      </c>
      <c r="BA639" s="13">
        <f t="shared" si="936"/>
        <v>6.3556348343857919E-6</v>
      </c>
      <c r="BB639" s="13">
        <f t="shared" si="937"/>
        <v>1.5536674373084523E-6</v>
      </c>
      <c r="BC639" s="13">
        <f t="shared" si="938"/>
        <v>3.0384156027250955E-7</v>
      </c>
      <c r="BD639" s="13">
        <f t="shared" si="939"/>
        <v>2.1796718413444189E-4</v>
      </c>
      <c r="BE639" s="13">
        <f t="shared" si="940"/>
        <v>1.6119089934445928E-4</v>
      </c>
      <c r="BF639" s="13">
        <f t="shared" si="941"/>
        <v>5.9601875701274394E-5</v>
      </c>
      <c r="BG639" s="13">
        <f t="shared" si="942"/>
        <v>1.469224214500616E-5</v>
      </c>
      <c r="BH639" s="13">
        <f t="shared" si="943"/>
        <v>2.7162984810587041E-6</v>
      </c>
      <c r="BI639" s="13">
        <f t="shared" si="944"/>
        <v>4.0175093034167985E-7</v>
      </c>
      <c r="BJ639" s="14">
        <f t="shared" si="945"/>
        <v>0.26642741625907851</v>
      </c>
      <c r="BK639" s="14">
        <f t="shared" si="946"/>
        <v>0.33485793783543089</v>
      </c>
      <c r="BL639" s="14">
        <f t="shared" si="947"/>
        <v>0.3706927471811835</v>
      </c>
      <c r="BM639" s="14">
        <f t="shared" si="948"/>
        <v>0.2472757768231357</v>
      </c>
      <c r="BN639" s="14">
        <f t="shared" si="949"/>
        <v>0.75263909519088057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1.3523000000000001</v>
      </c>
      <c r="F640" s="10">
        <f>VLOOKUP(B640,home!$B$2:$E$405,3,FALSE)</f>
        <v>0.88739999999999997</v>
      </c>
      <c r="G640" s="10">
        <f>VLOOKUP(C640,away!$B$2:$E$405,4,FALSE)</f>
        <v>0.61619999999999997</v>
      </c>
      <c r="H640" s="10">
        <f>VLOOKUP(A640,away!$A$2:$E$405,3,FALSE)</f>
        <v>1.1932</v>
      </c>
      <c r="I640" s="10">
        <f>VLOOKUP(C640,away!$B$2:$E$405,3,FALSE)</f>
        <v>0.83809999999999996</v>
      </c>
      <c r="J640" s="10">
        <f>VLOOKUP(B640,home!$B$2:$E$405,4,FALSE)</f>
        <v>0.83809999999999996</v>
      </c>
      <c r="K640" s="12">
        <f t="shared" si="894"/>
        <v>0.73945911452399993</v>
      </c>
      <c r="L640" s="12">
        <f t="shared" si="895"/>
        <v>0.83811753305199987</v>
      </c>
      <c r="M640" s="13">
        <f t="shared" si="896"/>
        <v>0.20647485375574118</v>
      </c>
      <c r="N640" s="13">
        <f t="shared" si="897"/>
        <v>0.15267971252969273</v>
      </c>
      <c r="O640" s="13">
        <f t="shared" si="898"/>
        <v>0.17305019506703423</v>
      </c>
      <c r="P640" s="13">
        <f t="shared" si="899"/>
        <v>0.12796354401247459</v>
      </c>
      <c r="Q640" s="13">
        <f t="shared" si="900"/>
        <v>5.6450202516492715E-2</v>
      </c>
      <c r="R640" s="13">
        <f t="shared" si="901"/>
        <v>7.2518201291875029E-2</v>
      </c>
      <c r="S640" s="13">
        <f t="shared" si="902"/>
        <v>1.9826468330622571E-2</v>
      </c>
      <c r="T640" s="13">
        <f t="shared" si="903"/>
        <v>4.7311904473408668E-2</v>
      </c>
      <c r="U640" s="13">
        <f t="shared" si="904"/>
        <v>5.3624244914163101E-2</v>
      </c>
      <c r="V640" s="13">
        <f t="shared" si="905"/>
        <v>1.3652806768738228E-3</v>
      </c>
      <c r="W640" s="13">
        <f t="shared" si="906"/>
        <v>1.3914205589182061E-2</v>
      </c>
      <c r="X640" s="13">
        <f t="shared" si="907"/>
        <v>1.1661739662783617E-2</v>
      </c>
      <c r="Y640" s="13">
        <f t="shared" si="908"/>
        <v>4.8869542386334322E-3</v>
      </c>
      <c r="Z640" s="13">
        <f t="shared" si="909"/>
        <v>2.0259591989371557E-2</v>
      </c>
      <c r="AA640" s="13">
        <f t="shared" si="910"/>
        <v>1.4981139953078215E-2</v>
      </c>
      <c r="AB640" s="13">
        <f t="shared" si="911"/>
        <v>5.5389702421316661E-3</v>
      </c>
      <c r="AC640" s="13">
        <f t="shared" si="912"/>
        <v>5.2883605075463897E-5</v>
      </c>
      <c r="AD640" s="13">
        <f t="shared" si="913"/>
        <v>2.5722465360703641E-3</v>
      </c>
      <c r="AE640" s="13">
        <f t="shared" si="914"/>
        <v>2.1558449212128457E-3</v>
      </c>
      <c r="AF640" s="13">
        <f t="shared" si="915"/>
        <v>9.034257135047965E-4</v>
      </c>
      <c r="AG640" s="13">
        <f t="shared" si="916"/>
        <v>2.5239231009946102E-4</v>
      </c>
      <c r="AH640" s="13">
        <f t="shared" si="917"/>
        <v>4.2449798146930364E-3</v>
      </c>
      <c r="AI640" s="13">
        <f t="shared" si="918"/>
        <v>3.1389890149451658E-3</v>
      </c>
      <c r="AJ640" s="13">
        <f t="shared" si="919"/>
        <v>1.1605770187459574E-3</v>
      </c>
      <c r="AK640" s="13">
        <f t="shared" si="920"/>
        <v>2.8606641820626315E-4</v>
      </c>
      <c r="AL640" s="13">
        <f t="shared" si="921"/>
        <v>1.3109922884106727E-6</v>
      </c>
      <c r="AM640" s="13">
        <f t="shared" si="922"/>
        <v>3.8041422918000351E-4</v>
      </c>
      <c r="AN640" s="13">
        <f t="shared" si="923"/>
        <v>3.1883183529822268E-4</v>
      </c>
      <c r="AO640" s="13">
        <f t="shared" si="924"/>
        <v>1.3360927562929394E-4</v>
      </c>
      <c r="AP640" s="13">
        <f t="shared" si="925"/>
        <v>3.7326758827762854E-5</v>
      </c>
      <c r="AQ640" s="13">
        <f t="shared" si="926"/>
        <v>7.8210527563878883E-6</v>
      </c>
      <c r="AR640" s="13">
        <f t="shared" si="927"/>
        <v>7.1155840202921292E-4</v>
      </c>
      <c r="AS640" s="13">
        <f t="shared" si="928"/>
        <v>5.2616834589663407E-4</v>
      </c>
      <c r="AT640" s="13">
        <f t="shared" si="929"/>
        <v>1.9453998957364135E-4</v>
      </c>
      <c r="AU640" s="13">
        <f t="shared" si="930"/>
        <v>4.7951456143211014E-5</v>
      </c>
      <c r="AV640" s="13">
        <f t="shared" si="931"/>
        <v>8.8645353249488067E-6</v>
      </c>
      <c r="AW640" s="13">
        <f t="shared" si="932"/>
        <v>2.2569229287966174E-8</v>
      </c>
      <c r="AX640" s="13">
        <f t="shared" si="933"/>
        <v>4.6883461510295893E-5</v>
      </c>
      <c r="AY640" s="13">
        <f t="shared" si="934"/>
        <v>3.9293851101947577E-5</v>
      </c>
      <c r="AZ640" s="13">
        <f t="shared" si="935"/>
        <v>1.6466432774838452E-5</v>
      </c>
      <c r="BA640" s="13">
        <f t="shared" si="936"/>
        <v>4.6002686718047349E-6</v>
      </c>
      <c r="BB640" s="13">
        <f t="shared" si="937"/>
        <v>9.6389145764734602E-7</v>
      </c>
      <c r="BC640" s="13">
        <f t="shared" si="938"/>
        <v>1.6157086612265802E-7</v>
      </c>
      <c r="BD640" s="13">
        <f t="shared" si="939"/>
        <v>9.9394928755191153E-5</v>
      </c>
      <c r="BE640" s="13">
        <f t="shared" si="940"/>
        <v>7.3498486005489698E-5</v>
      </c>
      <c r="BF640" s="13">
        <f t="shared" si="941"/>
        <v>2.7174562690237003E-5</v>
      </c>
      <c r="BG640" s="13">
        <f t="shared" si="942"/>
        <v>6.6981593548331944E-6</v>
      </c>
      <c r="BH640" s="13">
        <f t="shared" si="943"/>
        <v>1.2382537463664E-6</v>
      </c>
      <c r="BI640" s="13">
        <f t="shared" si="944"/>
        <v>1.8312760376882477E-7</v>
      </c>
      <c r="BJ640" s="14">
        <f t="shared" si="945"/>
        <v>0.29377500111915505</v>
      </c>
      <c r="BK640" s="14">
        <f t="shared" si="946"/>
        <v>0.35572363522417794</v>
      </c>
      <c r="BL640" s="14">
        <f t="shared" si="947"/>
        <v>0.33024063398199621</v>
      </c>
      <c r="BM640" s="14">
        <f t="shared" si="948"/>
        <v>0.21082288185951767</v>
      </c>
      <c r="BN640" s="14">
        <f t="shared" si="949"/>
        <v>0.78913670917331036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1.3523000000000001</v>
      </c>
      <c r="F641" s="15">
        <f>VLOOKUP(B641,home!$B$2:$E$405,3,FALSE)</f>
        <v>1.3310999999999999</v>
      </c>
      <c r="G641" s="15">
        <f>VLOOKUP(C641,away!$B$2:$E$405,4,FALSE)</f>
        <v>0.9244</v>
      </c>
      <c r="H641" s="15">
        <f>VLOOKUP(A641,away!$A$2:$E$405,3,FALSE)</f>
        <v>1.1932</v>
      </c>
      <c r="I641" s="15">
        <f>VLOOKUP(C641,away!$B$2:$E$405,3,FALSE)</f>
        <v>0.83809999999999996</v>
      </c>
      <c r="J641" s="15">
        <f>VLOOKUP(B641,home!$B$2:$E$405,4,FALSE)</f>
        <v>0.67049999999999998</v>
      </c>
      <c r="K641" s="16">
        <f t="shared" si="894"/>
        <v>1.6639630123319999</v>
      </c>
      <c r="L641" s="16">
        <f t="shared" si="895"/>
        <v>0.67051402685999995</v>
      </c>
      <c r="M641" s="17">
        <f t="shared" si="896"/>
        <v>9.6861123855186068E-2</v>
      </c>
      <c r="N641" s="17">
        <f t="shared" si="897"/>
        <v>0.16117332742793836</v>
      </c>
      <c r="O641" s="17">
        <f t="shared" si="898"/>
        <v>6.4946742202326019E-2</v>
      </c>
      <c r="P641" s="17">
        <f t="shared" si="899"/>
        <v>0.10806897679613223</v>
      </c>
      <c r="Q641" s="17">
        <f t="shared" si="900"/>
        <v>0.13409322770728205</v>
      </c>
      <c r="R641" s="17">
        <f t="shared" si="901"/>
        <v>2.1773850822759955E-2</v>
      </c>
      <c r="S641" s="17">
        <f t="shared" si="902"/>
        <v>3.0143424113124363E-2</v>
      </c>
      <c r="T641" s="17">
        <f t="shared" si="903"/>
        <v>8.9911390084664602E-2</v>
      </c>
      <c r="U641" s="17">
        <f t="shared" si="904"/>
        <v>3.6230882405107252E-2</v>
      </c>
      <c r="V641" s="17">
        <f t="shared" si="905"/>
        <v>3.736815110337762E-3</v>
      </c>
      <c r="W641" s="17">
        <f t="shared" si="906"/>
        <v>7.4375390369709971E-2</v>
      </c>
      <c r="X641" s="17">
        <f t="shared" si="907"/>
        <v>4.9869742496078694E-2</v>
      </c>
      <c r="Y641" s="17">
        <f t="shared" si="908"/>
        <v>1.6719180929758493E-2</v>
      </c>
      <c r="Z641" s="17">
        <f t="shared" si="909"/>
        <v>4.8665574651392341E-3</v>
      </c>
      <c r="AA641" s="17">
        <f t="shared" si="910"/>
        <v>8.0977716193798618E-3</v>
      </c>
      <c r="AB641" s="17">
        <f t="shared" si="911"/>
        <v>6.7371962284799468E-3</v>
      </c>
      <c r="AC641" s="17">
        <f t="shared" si="912"/>
        <v>2.6057525027680767E-4</v>
      </c>
      <c r="AD641" s="17">
        <f t="shared" si="913"/>
        <v>3.093947465073774E-2</v>
      </c>
      <c r="AE641" s="17">
        <f t="shared" si="914"/>
        <v>2.0745351736999054E-2</v>
      </c>
      <c r="AF641" s="17">
        <f t="shared" si="915"/>
        <v>6.9550246659011638E-3</v>
      </c>
      <c r="AG641" s="17">
        <f t="shared" si="916"/>
        <v>1.5544805318813385E-3</v>
      </c>
      <c r="AH641" s="17">
        <f t="shared" si="917"/>
        <v>8.1577376072402533E-4</v>
      </c>
      <c r="AI641" s="17">
        <f t="shared" si="918"/>
        <v>1.3574173642757533E-3</v>
      </c>
      <c r="AJ641" s="17">
        <f t="shared" si="919"/>
        <v>1.1293461432260233E-3</v>
      </c>
      <c r="AK641" s="17">
        <f t="shared" si="920"/>
        <v>6.2639673681596684E-4</v>
      </c>
      <c r="AL641" s="17">
        <f t="shared" si="921"/>
        <v>1.1629062127303805E-5</v>
      </c>
      <c r="AM641" s="17">
        <f t="shared" si="922"/>
        <v>1.0296428287962225E-2</v>
      </c>
      <c r="AN641" s="17">
        <f t="shared" si="923"/>
        <v>6.9038995936367671E-3</v>
      </c>
      <c r="AO641" s="17">
        <f t="shared" si="924"/>
        <v>2.3145807587832525E-3</v>
      </c>
      <c r="AP641" s="17">
        <f t="shared" si="925"/>
        <v>5.1731962168814435E-4</v>
      </c>
      <c r="AQ641" s="17">
        <f t="shared" si="926"/>
        <v>8.6717515677952342E-5</v>
      </c>
      <c r="AR641" s="17">
        <f t="shared" si="927"/>
        <v>1.0939754986195848E-4</v>
      </c>
      <c r="AS641" s="17">
        <f t="shared" si="928"/>
        <v>1.820334766100446E-4</v>
      </c>
      <c r="AT641" s="17">
        <f t="shared" si="929"/>
        <v>1.5144848604265826E-4</v>
      </c>
      <c r="AU641" s="17">
        <f t="shared" si="930"/>
        <v>8.400155968288753E-5</v>
      </c>
      <c r="AV641" s="17">
        <f t="shared" si="931"/>
        <v>3.4943872072630933E-5</v>
      </c>
      <c r="AW641" s="17">
        <f t="shared" si="932"/>
        <v>3.6040742180850105E-7</v>
      </c>
      <c r="AX641" s="17">
        <f t="shared" si="933"/>
        <v>2.8554793050496728E-3</v>
      </c>
      <c r="AY641" s="17">
        <f t="shared" si="934"/>
        <v>1.9146389274442503E-3</v>
      </c>
      <c r="AZ641" s="17">
        <f t="shared" si="935"/>
        <v>6.4189612861177768E-4</v>
      </c>
      <c r="BA641" s="17">
        <f t="shared" si="936"/>
        <v>1.4346678600710917E-4</v>
      </c>
      <c r="BB641" s="17">
        <f t="shared" si="937"/>
        <v>2.4049123101572162E-5</v>
      </c>
      <c r="BC641" s="17">
        <f t="shared" si="938"/>
        <v>3.2250548746574012E-6</v>
      </c>
      <c r="BD641" s="17">
        <f t="shared" si="939"/>
        <v>1.2225431947759899E-5</v>
      </c>
      <c r="BE641" s="17">
        <f t="shared" si="940"/>
        <v>2.0342666570854434E-5</v>
      </c>
      <c r="BF641" s="17">
        <f t="shared" si="941"/>
        <v>1.692472237305221E-5</v>
      </c>
      <c r="BG641" s="17">
        <f t="shared" si="942"/>
        <v>9.3873706742489212E-6</v>
      </c>
      <c r="BH641" s="17">
        <f t="shared" si="943"/>
        <v>3.9050593962500761E-6</v>
      </c>
      <c r="BI641" s="17">
        <f t="shared" si="944"/>
        <v>1.2995748792639317E-6</v>
      </c>
      <c r="BJ641" s="18">
        <f t="shared" si="945"/>
        <v>0.61203829170378876</v>
      </c>
      <c r="BK641" s="18">
        <f t="shared" si="946"/>
        <v>0.24099718311462881</v>
      </c>
      <c r="BL641" s="18">
        <f t="shared" si="947"/>
        <v>0.14234128705320637</v>
      </c>
      <c r="BM641" s="18">
        <f t="shared" si="948"/>
        <v>0.41141179200511613</v>
      </c>
      <c r="BN641" s="18">
        <f t="shared" si="949"/>
        <v>0.58691724881162466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1.4861</v>
      </c>
      <c r="F642" s="10">
        <f>VLOOKUP(B642,home!$B$2:$E$405,3,FALSE)</f>
        <v>1.3458000000000001</v>
      </c>
      <c r="G642" s="10">
        <f>VLOOKUP(C642,away!$B$2:$E$405,4,FALSE)</f>
        <v>1.2337</v>
      </c>
      <c r="H642" s="10">
        <f>VLOOKUP(A642,away!$A$2:$E$405,3,FALSE)</f>
        <v>1.1943999999999999</v>
      </c>
      <c r="I642" s="10">
        <f>VLOOKUP(C642,away!$B$2:$E$405,3,FALSE)</f>
        <v>0.9768</v>
      </c>
      <c r="J642" s="10">
        <f>VLOOKUP(B642,home!$B$2:$E$405,4,FALSE)</f>
        <v>0.33489999999999998</v>
      </c>
      <c r="K642" s="12">
        <f t="shared" ref="K642:K705" si="950">E642*F642*G642</f>
        <v>2.4673918329060003</v>
      </c>
      <c r="L642" s="12">
        <f t="shared" ref="L642:L705" si="951">H642*I642*J642</f>
        <v>0.39072445420799989</v>
      </c>
      <c r="M642" s="13">
        <f t="shared" ref="M642:M705" si="952">_xlfn.POISSON.DIST(0,K642,FALSE) * _xlfn.POISSON.DIST(0,L642,FALSE)</f>
        <v>5.737673983646998E-2</v>
      </c>
      <c r="N642" s="13">
        <f t="shared" ref="N642:N705" si="953">_xlfn.POISSON.DIST(1,K642,FALSE) * _xlfn.POISSON.DIST(0,L642,FALSE)</f>
        <v>0.14157089927127839</v>
      </c>
      <c r="O642" s="13">
        <f t="shared" ref="O642:O705" si="954">_xlfn.POISSON.DIST(0,K642,FALSE) * _xlfn.POISSON.DIST(1,L642,FALSE)</f>
        <v>2.2418495356839142E-2</v>
      </c>
      <c r="P642" s="13">
        <f t="shared" ref="P642:P705" si="955">_xlfn.POISSON.DIST(1,K642,FALSE) * _xlfn.POISSON.DIST(1,L642,FALSE)</f>
        <v>5.5315212349505982E-2</v>
      </c>
      <c r="Q642" s="13">
        <f t="shared" ref="Q642:Q705" si="956">_xlfn.POISSON.DIST(2,K642,FALSE) * _xlfn.POISSON.DIST(0,L642,FALSE)</f>
        <v>0.17465544031955518</v>
      </c>
      <c r="R642" s="13">
        <f t="shared" ref="R642:R705" si="957">_xlfn.POISSON.DIST(0,K642,FALSE) * _xlfn.POISSON.DIST(2,L642,FALSE)</f>
        <v>4.3797271812327761E-3</v>
      </c>
      <c r="S642" s="13">
        <f t="shared" ref="S642:S705" si="958">_xlfn.POISSON.DIST(2,K642,FALSE) * _xlfn.POISSON.DIST(2,L642,FALSE)</f>
        <v>1.333193871763901E-2</v>
      </c>
      <c r="T642" s="13">
        <f t="shared" ref="T642:T705" si="959">_xlfn.POISSON.DIST(2,K642,FALSE) * _xlfn.POISSON.DIST(1,L642,FALSE)</f>
        <v>6.8242151593316105E-2</v>
      </c>
      <c r="U642" s="13">
        <f t="shared" ref="U642:U705" si="960">_xlfn.POISSON.DIST(1,K642,FALSE) * _xlfn.POISSON.DIST(2,L642,FALSE)</f>
        <v>1.0806503077330169E-2</v>
      </c>
      <c r="V642" s="13">
        <f t="shared" ref="V642:V705" si="961">_xlfn.POISSON.DIST(3,K642,FALSE) * _xlfn.POISSON.DIST(3,L642,FALSE)</f>
        <v>1.4281029469019478E-3</v>
      </c>
      <c r="W642" s="13">
        <f t="shared" ref="W642:W705" si="962">_xlfn.POISSON.DIST(3,K642,FALSE) * _xlfn.POISSON.DIST(0,L642,FALSE)</f>
        <v>0.14364780233902394</v>
      </c>
      <c r="X642" s="13">
        <f t="shared" ref="X642:X705" si="963">_xlfn.POISSON.DIST(3,K642,FALSE) * _xlfn.POISSON.DIST(1,L642,FALSE)</f>
        <v>5.6126709167093787E-2</v>
      </c>
      <c r="Y642" s="13">
        <f t="shared" ref="Y642:Y705" si="964">_xlfn.POISSON.DIST(3,K642,FALSE) * _xlfn.POISSON.DIST(2,L642,FALSE)</f>
        <v>1.096503890290193E-2</v>
      </c>
      <c r="Z642" s="13">
        <f t="shared" ref="Z642:Z705" si="965">_xlfn.POISSON.DIST(0,K642,FALSE) * _xlfn.POISSON.DIST(3,L642,FALSE)</f>
        <v>5.7042217082237286E-4</v>
      </c>
      <c r="AA642" s="13">
        <f t="shared" ref="AA642:AA705" si="966">_xlfn.POISSON.DIST(1,K642,FALSE) * _xlfn.POISSON.DIST(3,L642,FALSE)</f>
        <v>1.4074550055956341E-3</v>
      </c>
      <c r="AB642" s="13">
        <f t="shared" ref="AB642:AB705" si="967">_xlfn.POISSON.DIST(2,K642,FALSE) * _xlfn.POISSON.DIST(3,L642,FALSE)</f>
        <v>1.7363714929946685E-3</v>
      </c>
      <c r="AC642" s="13">
        <f t="shared" ref="AC642:AC705" si="968">_xlfn.POISSON.DIST(4,K642,FALSE) * _xlfn.POISSON.DIST(4,L642,FALSE)</f>
        <v>8.6049479708570978E-5</v>
      </c>
      <c r="AD642" s="13">
        <f t="shared" ref="AD642:AD705" si="969">_xlfn.POISSON.DIST(4,K642,FALSE) * _xlfn.POISSON.DIST(0,L642,FALSE)</f>
        <v>8.8608853576550781E-2</v>
      </c>
      <c r="AE642" s="13">
        <f t="shared" ref="AE642:AE705" si="970">_xlfn.POISSON.DIST(4,K642,FALSE) * _xlfn.POISSON.DIST(1,L642,FALSE)</f>
        <v>3.4621645951694389E-2</v>
      </c>
      <c r="AF642" s="13">
        <f t="shared" ref="AF642:AF705" si="971">_xlfn.POISSON.DIST(4,K642,FALSE) * _xlfn.POISSON.DIST(2,L642,FALSE)</f>
        <v>6.7637618591291975E-3</v>
      </c>
      <c r="AG642" s="13">
        <f t="shared" ref="AG642:AG705" si="972">_xlfn.POISSON.DIST(4,K642,FALSE) * _xlfn.POISSON.DIST(3,L642,FALSE)</f>
        <v>8.8092238693371436E-4</v>
      </c>
      <c r="AH642" s="13">
        <f t="shared" ref="AH642:AH705" si="973">_xlfn.POISSON.DIST(0,K642,FALSE) * _xlfn.POISSON.DIST(4,L642,FALSE)</f>
        <v>5.571947284067851E-5</v>
      </c>
      <c r="AI642" s="13">
        <f t="shared" ref="AI642:AI705" si="974">_xlfn.POISSON.DIST(1,K642,FALSE) * _xlfn.POISSON.DIST(4,L642,FALSE)</f>
        <v>1.3748177222091783E-4</v>
      </c>
      <c r="AJ642" s="13">
        <f t="shared" ref="AJ642:AJ705" si="975">_xlfn.POISSON.DIST(2,K642,FALSE) * _xlfn.POISSON.DIST(4,L642,FALSE)</f>
        <v>1.6961070097566789E-4</v>
      </c>
      <c r="AK642" s="13">
        <f t="shared" ref="AK642:AK705" si="976">_xlfn.POISSON.DIST(3,K642,FALSE) * _xlfn.POISSON.DIST(4,L642,FALSE)</f>
        <v>1.3949868612027491E-4</v>
      </c>
      <c r="AL642" s="13">
        <f t="shared" ref="AL642:AL705" si="977">_xlfn.POISSON.DIST(5,K642,FALSE) * _xlfn.POISSON.DIST(5,L642,FALSE)</f>
        <v>3.3183100024227208E-6</v>
      </c>
      <c r="AM642" s="13">
        <f t="shared" ref="AM642:AM705" si="978">_xlfn.POISSON.DIST(5,K642,FALSE) * _xlfn.POISSON.DIST(0,L642,FALSE)</f>
        <v>4.3726552327589006E-2</v>
      </c>
      <c r="AN642" s="13">
        <f t="shared" ref="AN642:AN705" si="979">_xlfn.POISSON.DIST(5,K642,FALSE) * _xlfn.POISSON.DIST(1,L642,FALSE)</f>
        <v>1.7085033292594767E-2</v>
      </c>
      <c r="AO642" s="13">
        <f t="shared" ref="AO642:AO705" si="980">_xlfn.POISSON.DIST(5,K642,FALSE) * _xlfn.POISSON.DIST(2,L642,FALSE)</f>
        <v>3.3377701541872978E-3</v>
      </c>
      <c r="AP642" s="13">
        <f t="shared" ref="AP642:AP705" si="981">_xlfn.POISSON.DIST(5,K642,FALSE) * _xlfn.POISSON.DIST(3,L642,FALSE)</f>
        <v>4.3471614058886133E-4</v>
      </c>
      <c r="AQ642" s="13">
        <f t="shared" ref="AQ642:AQ705" si="982">_xlfn.POISSON.DIST(5,K642,FALSE) * _xlfn.POISSON.DIST(4,L642,FALSE)</f>
        <v>4.2463556691747729E-5</v>
      </c>
      <c r="AR642" s="13">
        <f t="shared" ref="AR642:AR705" si="983">_xlfn.POISSON.DIST(0,K642,FALSE) * _xlfn.POISSON.DIST(5,L642,FALSE)</f>
        <v>4.3541921228863198E-6</v>
      </c>
      <c r="AS642" s="13">
        <f t="shared" ref="AS642:AS705" si="984">_xlfn.POISSON.DIST(1,K642,FALSE) * _xlfn.POISSON.DIST(5,L642,FALSE)</f>
        <v>1.0743498082913344E-5</v>
      </c>
      <c r="AT642" s="13">
        <f t="shared" ref="AT642:AT705" si="985">_xlfn.POISSON.DIST(2,K642,FALSE) * _xlfn.POISSON.DIST(5,L642,FALSE)</f>
        <v>1.325420971331083E-5</v>
      </c>
      <c r="AU642" s="13">
        <f t="shared" ref="AU642:AU705" si="986">_xlfn.POISSON.DIST(3,K642,FALSE) * _xlfn.POISSON.DIST(5,L642,FALSE)</f>
        <v>1.0901109599415507E-5</v>
      </c>
      <c r="AV642" s="13">
        <f t="shared" ref="AV642:AV705" si="987">_xlfn.POISSON.DIST(4,K642,FALSE) * _xlfn.POISSON.DIST(5,L642,FALSE)</f>
        <v>6.7243271988027559E-6</v>
      </c>
      <c r="AW642" s="13">
        <f t="shared" ref="AW642:AW705" si="988">_xlfn.POISSON.DIST(6,K642,FALSE) * _xlfn.POISSON.DIST(6,L642,FALSE)</f>
        <v>8.8863450274569632E-8</v>
      </c>
      <c r="AX642" s="13">
        <f t="shared" ref="AX642:AX705" si="989">_xlfn.POISSON.DIST(6,K642,FALSE) * _xlfn.POISSON.DIST(0,L642,FALSE)</f>
        <v>1.7981756349038334E-2</v>
      </c>
      <c r="AY642" s="13">
        <f t="shared" ref="AY642:AY705" si="990">_xlfn.POISSON.DIST(6,K642,FALSE) * _xlfn.POISSON.DIST(1,L642,FALSE)</f>
        <v>7.0259119351792415E-3</v>
      </c>
      <c r="AZ642" s="13">
        <f t="shared" ref="AZ642:AZ705" si="991">_xlfn.POISSON.DIST(6,K642,FALSE) * _xlfn.POISSON.DIST(2,L642,FALSE)</f>
        <v>1.3725978030931904E-3</v>
      </c>
      <c r="BA642" s="13">
        <f t="shared" ref="BA642:BA705" si="992">_xlfn.POISSON.DIST(6,K642,FALSE) * _xlfn.POISSON.DIST(3,L642,FALSE)</f>
        <v>1.7876917582022888E-4</v>
      </c>
      <c r="BB642" s="13">
        <f t="shared" ref="BB642:BB705" si="993">_xlfn.POISSON.DIST(6,K642,FALSE) * _xlfn.POISSON.DIST(4,L642,FALSE)</f>
        <v>1.7462372162893219E-5</v>
      </c>
      <c r="BC642" s="13">
        <f t="shared" ref="BC642:BC705" si="994">_xlfn.POISSON.DIST(6,K642,FALSE) * _xlfn.POISSON.DIST(5,L642,FALSE)</f>
        <v>1.3645951665046856E-6</v>
      </c>
      <c r="BD642" s="13">
        <f t="shared" ref="BD642:BD705" si="995">_xlfn.POISSON.DIST(0,K642,FALSE) * _xlfn.POISSON.DIST(6,L642,FALSE)</f>
        <v>2.8354822345525478E-7</v>
      </c>
      <c r="BE642" s="13">
        <f t="shared" ref="BE642:BE705" si="996">_xlfn.POISSON.DIST(1,K642,FALSE) * _xlfn.POISSON.DIST(6,L642,FALSE)</f>
        <v>6.9962457078850119E-7</v>
      </c>
      <c r="BF642" s="13">
        <f t="shared" ref="BF642:BF705" si="997">_xlfn.POISSON.DIST(2,K642,FALSE) * _xlfn.POISSON.DIST(6,L642,FALSE)</f>
        <v>8.6312397603195706E-7</v>
      </c>
      <c r="BG642" s="13">
        <f t="shared" ref="BG642:BG705" si="998">_xlfn.POISSON.DIST(3,K642,FALSE) * _xlfn.POISSON.DIST(6,L642,FALSE)</f>
        <v>7.0988834974886835E-7</v>
      </c>
      <c r="BH642" s="13">
        <f t="shared" ref="BH642:BH705" si="999">_xlfn.POISSON.DIST(4,K642,FALSE) * _xlfn.POISSON.DIST(6,L642,FALSE)</f>
        <v>4.3789317911136901E-7</v>
      </c>
      <c r="BI642" s="13">
        <f t="shared" ref="BI642:BI705" si="1000">_xlfn.POISSON.DIST(5,K642,FALSE) * _xlfn.POISSON.DIST(6,L642,FALSE)</f>
        <v>2.1609081076492729E-7</v>
      </c>
      <c r="BJ642" s="14">
        <f t="shared" ref="BJ642:BJ705" si="1001">SUM(N642,Q642,T642,W642,X642,Y642,AD642,AE642,AF642,AG642,AM642,AN642,AO642,AP642,AQ642,AX642,AY642,AZ642,BA642,BB642,BC642)</f>
        <v>0.81728762306958969</v>
      </c>
      <c r="BK642" s="14">
        <f t="shared" ref="BK642:BK705" si="1002">SUM(M642,P642,S642,V642,AC642,AL642,AY642)</f>
        <v>0.13456727357540718</v>
      </c>
      <c r="BL642" s="14">
        <f t="shared" ref="BL642:BL705" si="1003">SUM(O642,R642,U642,AA642,AB642,AH642,AI642,AJ642,AK642,AR642,AS642,AT642,AU642,AV642,BD642,BE642,BF642,BG642,BH642,BI642)</f>
        <v>4.1300050251977166E-2</v>
      </c>
      <c r="BM642" s="14">
        <f t="shared" ref="BM642:BM705" si="1004">SUM(S642:BI642)</f>
        <v>0.5309830316811861</v>
      </c>
      <c r="BN642" s="14">
        <f t="shared" ref="BN642:BN705" si="1005">SUM(M642:R642)</f>
        <v>0.45571651431488142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1.2639</v>
      </c>
      <c r="F643" s="10">
        <f>VLOOKUP(B643,home!$B$2:$E$405,3,FALSE)</f>
        <v>1.5824</v>
      </c>
      <c r="G643" s="10">
        <f>VLOOKUP(C643,away!$B$2:$E$405,4,FALSE)</f>
        <v>1.0069999999999999</v>
      </c>
      <c r="H643" s="10">
        <f>VLOOKUP(A643,away!$A$2:$E$405,3,FALSE)</f>
        <v>1.1389</v>
      </c>
      <c r="I643" s="10">
        <f>VLOOKUP(C643,away!$B$2:$E$405,3,FALSE)</f>
        <v>0.79820000000000002</v>
      </c>
      <c r="J643" s="10">
        <f>VLOOKUP(B643,home!$B$2:$E$405,4,FALSE)</f>
        <v>0.95789999999999997</v>
      </c>
      <c r="K643" s="12">
        <f t="shared" si="950"/>
        <v>2.01399532752</v>
      </c>
      <c r="L643" s="12">
        <f t="shared" si="951"/>
        <v>0.870798133842</v>
      </c>
      <c r="M643" s="13">
        <f t="shared" si="952"/>
        <v>5.5866326900055947E-2</v>
      </c>
      <c r="N643" s="13">
        <f t="shared" si="953"/>
        <v>0.11251452134241754</v>
      </c>
      <c r="O643" s="13">
        <f t="shared" si="954"/>
        <v>4.8648293209175839E-2</v>
      </c>
      <c r="P643" s="13">
        <f t="shared" si="955"/>
        <v>9.7977435215103076E-2</v>
      </c>
      <c r="Q643" s="13">
        <f t="shared" si="956"/>
        <v>0.11330186013088915</v>
      </c>
      <c r="R643" s="13">
        <f t="shared" si="957"/>
        <v>2.1181421470574377E-2</v>
      </c>
      <c r="S643" s="13">
        <f t="shared" si="958"/>
        <v>4.2957799196747033E-2</v>
      </c>
      <c r="T643" s="13">
        <f t="shared" si="959"/>
        <v>9.8663048362805567E-2</v>
      </c>
      <c r="U643" s="13">
        <f t="shared" si="960"/>
        <v>4.2659283871968601E-2</v>
      </c>
      <c r="V643" s="13">
        <f t="shared" si="961"/>
        <v>8.3709637735652348E-3</v>
      </c>
      <c r="W643" s="13">
        <f t="shared" si="962"/>
        <v>7.6063138967645105E-2</v>
      </c>
      <c r="X643" s="13">
        <f t="shared" si="963"/>
        <v>6.6235639467190063E-2</v>
      </c>
      <c r="Y643" s="13">
        <f t="shared" si="964"/>
        <v>2.8838935620930314E-2</v>
      </c>
      <c r="Z643" s="13">
        <f t="shared" si="965"/>
        <v>6.1482474295656816E-3</v>
      </c>
      <c r="AA643" s="13">
        <f t="shared" si="966"/>
        <v>1.2382541595582133E-2</v>
      </c>
      <c r="AB643" s="13">
        <f t="shared" si="967"/>
        <v>1.2469190458162232E-2</v>
      </c>
      <c r="AC643" s="13">
        <f t="shared" si="968"/>
        <v>9.1755356750915327E-4</v>
      </c>
      <c r="AD643" s="13">
        <f t="shared" si="969"/>
        <v>3.8297701619335427E-2</v>
      </c>
      <c r="AE643" s="13">
        <f t="shared" si="970"/>
        <v>3.3349567100555026E-2</v>
      </c>
      <c r="AF643" s="13">
        <f t="shared" si="971"/>
        <v>1.4520370397800936E-2</v>
      </c>
      <c r="AG643" s="13">
        <f t="shared" si="972"/>
        <v>4.2147704816998931E-3</v>
      </c>
      <c r="AH643" s="13">
        <f t="shared" si="973"/>
        <v>1.338470597016167E-3</v>
      </c>
      <c r="AI643" s="13">
        <f t="shared" si="974"/>
        <v>2.6956735284134649E-3</v>
      </c>
      <c r="AJ643" s="13">
        <f t="shared" si="975"/>
        <v>2.7145369453720355E-3</v>
      </c>
      <c r="AK643" s="13">
        <f t="shared" si="976"/>
        <v>1.8223549081198976E-3</v>
      </c>
      <c r="AL643" s="13">
        <f t="shared" si="977"/>
        <v>6.436760761296785E-5</v>
      </c>
      <c r="AM643" s="13">
        <f t="shared" si="978"/>
        <v>1.5426278423219331E-2</v>
      </c>
      <c r="AN643" s="13">
        <f t="shared" si="979"/>
        <v>1.3433174463066503E-2</v>
      </c>
      <c r="AO643" s="13">
        <f t="shared" si="980"/>
        <v>5.8487916270061596E-3</v>
      </c>
      <c r="AP643" s="13">
        <f t="shared" si="981"/>
        <v>1.6977056113425602E-3</v>
      </c>
      <c r="AQ643" s="13">
        <f t="shared" si="982"/>
        <v>3.6958971954254819E-4</v>
      </c>
      <c r="AR643" s="13">
        <f t="shared" si="983"/>
        <v>2.3310753961681326E-4</v>
      </c>
      <c r="AS643" s="13">
        <f t="shared" si="984"/>
        <v>4.6947749559794511E-4</v>
      </c>
      <c r="AT643" s="13">
        <f t="shared" si="985"/>
        <v>4.7276274125502649E-4</v>
      </c>
      <c r="AU643" s="13">
        <f t="shared" si="986"/>
        <v>3.1738065063772336E-4</v>
      </c>
      <c r="AV643" s="13">
        <f t="shared" si="987"/>
        <v>1.5980078685740812E-4</v>
      </c>
      <c r="AW643" s="13">
        <f t="shared" si="988"/>
        <v>3.1357455549073897E-6</v>
      </c>
      <c r="AX643" s="13">
        <f t="shared" si="989"/>
        <v>5.1780754442310528E-3</v>
      </c>
      <c r="AY643" s="13">
        <f t="shared" si="990"/>
        <v>4.5090584337294862E-3</v>
      </c>
      <c r="AZ643" s="13">
        <f t="shared" si="991"/>
        <v>1.9632398347380836E-3</v>
      </c>
      <c r="BA643" s="13">
        <f t="shared" si="992"/>
        <v>5.6986186145806673E-4</v>
      </c>
      <c r="BB643" s="13">
        <f t="shared" si="993"/>
        <v>1.2405866137635318E-4</v>
      </c>
      <c r="BC643" s="13">
        <f t="shared" si="994"/>
        <v>2.1606010162693E-5</v>
      </c>
      <c r="BD643" s="13">
        <f t="shared" si="995"/>
        <v>3.3831601747136822E-5</v>
      </c>
      <c r="BE643" s="13">
        <f t="shared" si="996"/>
        <v>6.8136687841251025E-5</v>
      </c>
      <c r="BF643" s="13">
        <f t="shared" si="997"/>
        <v>6.8613485472484182E-5</v>
      </c>
      <c r="BG643" s="13">
        <f t="shared" si="998"/>
        <v>4.6062413048814851E-5</v>
      </c>
      <c r="BH643" s="13">
        <f t="shared" si="999"/>
        <v>2.3192371163652348E-5</v>
      </c>
      <c r="BI643" s="13">
        <f t="shared" si="1000"/>
        <v>9.3418654315410795E-6</v>
      </c>
      <c r="BJ643" s="14">
        <f t="shared" si="1001"/>
        <v>0.63514099358114184</v>
      </c>
      <c r="BK643" s="14">
        <f t="shared" si="1002"/>
        <v>0.21066350469432291</v>
      </c>
      <c r="BL643" s="14">
        <f t="shared" si="1003"/>
        <v>0.14781347422305452</v>
      </c>
      <c r="BM643" s="14">
        <f t="shared" si="1004"/>
        <v>0.54577043897169442</v>
      </c>
      <c r="BN643" s="14">
        <f t="shared" si="1005"/>
        <v>0.44948985826821591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1.5625</v>
      </c>
      <c r="F644" s="10">
        <f>VLOOKUP(B644,home!$B$2:$E$405,3,FALSE)</f>
        <v>0.96</v>
      </c>
      <c r="G644" s="10">
        <f>VLOOKUP(C644,away!$B$2:$E$405,4,FALSE)</f>
        <v>1.536</v>
      </c>
      <c r="H644" s="10">
        <f>VLOOKUP(A644,away!$A$2:$E$405,3,FALSE)</f>
        <v>1.1561999999999999</v>
      </c>
      <c r="I644" s="10">
        <f>VLOOKUP(C644,away!$B$2:$E$405,3,FALSE)</f>
        <v>0.51890000000000003</v>
      </c>
      <c r="J644" s="10">
        <f>VLOOKUP(B644,home!$B$2:$E$405,4,FALSE)</f>
        <v>1.1532</v>
      </c>
      <c r="K644" s="12">
        <f t="shared" si="950"/>
        <v>2.3040000000000003</v>
      </c>
      <c r="L644" s="12">
        <f t="shared" si="951"/>
        <v>0.69186485397599995</v>
      </c>
      <c r="M644" s="13">
        <f t="shared" si="952"/>
        <v>4.9993371418319332E-2</v>
      </c>
      <c r="N644" s="13">
        <f t="shared" si="953"/>
        <v>0.11518472774780776</v>
      </c>
      <c r="O644" s="13">
        <f t="shared" si="954"/>
        <v>3.4588656616103428E-2</v>
      </c>
      <c r="P644" s="13">
        <f t="shared" si="955"/>
        <v>7.9692264843502308E-2</v>
      </c>
      <c r="Q644" s="13">
        <f t="shared" si="956"/>
        <v>0.13269280636547459</v>
      </c>
      <c r="R644" s="13">
        <f t="shared" si="957"/>
        <v>1.19653379294632E-2</v>
      </c>
      <c r="S644" s="13">
        <f t="shared" si="958"/>
        <v>3.1758495655084679E-2</v>
      </c>
      <c r="T644" s="13">
        <f t="shared" si="959"/>
        <v>9.1805489099714699E-2</v>
      </c>
      <c r="U644" s="13">
        <f t="shared" si="960"/>
        <v>2.7568138589483218E-2</v>
      </c>
      <c r="V644" s="13">
        <f t="shared" si="961"/>
        <v>5.6249822614790621E-3</v>
      </c>
      <c r="W644" s="13">
        <f t="shared" si="962"/>
        <v>0.10190807528868445</v>
      </c>
      <c r="X644" s="13">
        <f t="shared" si="963"/>
        <v>7.0506615628580876E-2</v>
      </c>
      <c r="Y644" s="13">
        <f t="shared" si="964"/>
        <v>2.4390524663105026E-2</v>
      </c>
      <c r="Z644" s="13">
        <f t="shared" si="965"/>
        <v>2.7594655931138506E-3</v>
      </c>
      <c r="AA644" s="13">
        <f t="shared" si="966"/>
        <v>6.3578087265343123E-3</v>
      </c>
      <c r="AB644" s="13">
        <f t="shared" si="967"/>
        <v>7.3241956529675311E-3</v>
      </c>
      <c r="AC644" s="13">
        <f t="shared" si="968"/>
        <v>5.6040876445763541E-4</v>
      </c>
      <c r="AD644" s="13">
        <f t="shared" si="969"/>
        <v>5.869905136628225E-2</v>
      </c>
      <c r="AE644" s="13">
        <f t="shared" si="970"/>
        <v>4.0611810602062585E-2</v>
      </c>
      <c r="AF644" s="13">
        <f t="shared" si="971"/>
        <v>1.4048942205948496E-2</v>
      </c>
      <c r="AG644" s="13">
        <f t="shared" si="972"/>
        <v>3.2399897826119401E-3</v>
      </c>
      <c r="AH644" s="13">
        <f t="shared" si="973"/>
        <v>4.7729431490787757E-4</v>
      </c>
      <c r="AI644" s="13">
        <f t="shared" si="974"/>
        <v>1.0996861015477501E-3</v>
      </c>
      <c r="AJ644" s="13">
        <f t="shared" si="975"/>
        <v>1.2668383889830085E-3</v>
      </c>
      <c r="AK644" s="13">
        <f t="shared" si="976"/>
        <v>9.7293188273895031E-4</v>
      </c>
      <c r="AL644" s="13">
        <f t="shared" si="977"/>
        <v>3.5732932115406571E-5</v>
      </c>
      <c r="AM644" s="13">
        <f t="shared" si="978"/>
        <v>2.7048522869582856E-2</v>
      </c>
      <c r="AN644" s="13">
        <f t="shared" si="979"/>
        <v>1.8713922325430437E-2</v>
      </c>
      <c r="AO644" s="13">
        <f t="shared" si="980"/>
        <v>6.4737525685010658E-3</v>
      </c>
      <c r="AP644" s="13">
        <f t="shared" si="981"/>
        <v>1.4929872918275817E-3</v>
      </c>
      <c r="AQ644" s="13">
        <f t="shared" si="982"/>
        <v>2.5823635866207835E-4</v>
      </c>
      <c r="AR644" s="13">
        <f t="shared" si="983"/>
        <v>6.6044632297462754E-5</v>
      </c>
      <c r="AS644" s="13">
        <f t="shared" si="984"/>
        <v>1.5216683281335421E-4</v>
      </c>
      <c r="AT644" s="13">
        <f t="shared" si="985"/>
        <v>1.7529619140098412E-4</v>
      </c>
      <c r="AU644" s="13">
        <f t="shared" si="986"/>
        <v>1.3462747499595577E-4</v>
      </c>
      <c r="AV644" s="13">
        <f t="shared" si="987"/>
        <v>7.7545425597670527E-5</v>
      </c>
      <c r="AW644" s="13">
        <f t="shared" si="988"/>
        <v>1.5822310310502442E-6</v>
      </c>
      <c r="AX644" s="13">
        <f t="shared" si="989"/>
        <v>1.0386632781919813E-2</v>
      </c>
      <c r="AY644" s="13">
        <f t="shared" si="990"/>
        <v>7.1861461729652854E-3</v>
      </c>
      <c r="AZ644" s="13">
        <f t="shared" si="991"/>
        <v>2.4859209863044088E-3</v>
      </c>
      <c r="BA644" s="13">
        <f t="shared" si="992"/>
        <v>5.7330712006179124E-4</v>
      </c>
      <c r="BB644" s="13">
        <f t="shared" si="993"/>
        <v>9.9162761726238058E-5</v>
      </c>
      <c r="BC644" s="13">
        <f t="shared" si="994"/>
        <v>1.3721445932316119E-5</v>
      </c>
      <c r="BD644" s="13">
        <f t="shared" si="995"/>
        <v>7.6156599800637755E-6</v>
      </c>
      <c r="BE644" s="13">
        <f t="shared" si="996"/>
        <v>1.7546480594066941E-5</v>
      </c>
      <c r="BF644" s="13">
        <f t="shared" si="997"/>
        <v>2.0213545644365124E-5</v>
      </c>
      <c r="BG644" s="13">
        <f t="shared" si="998"/>
        <v>1.5524003054872411E-5</v>
      </c>
      <c r="BH644" s="13">
        <f t="shared" si="999"/>
        <v>8.9418257596065091E-6</v>
      </c>
      <c r="BI644" s="13">
        <f t="shared" si="1000"/>
        <v>4.1203933100266791E-6</v>
      </c>
      <c r="BJ644" s="14">
        <f t="shared" si="1001"/>
        <v>0.72782034543318663</v>
      </c>
      <c r="BK644" s="14">
        <f t="shared" si="1002"/>
        <v>0.17485140204792371</v>
      </c>
      <c r="BL644" s="14">
        <f t="shared" si="1003"/>
        <v>9.2300530668177699E-2</v>
      </c>
      <c r="BM644" s="14">
        <f t="shared" si="1004"/>
        <v>0.56643001487979694</v>
      </c>
      <c r="BN644" s="14">
        <f t="shared" si="1005"/>
        <v>0.42411716492067059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1.5625</v>
      </c>
      <c r="F645" s="10">
        <f>VLOOKUP(B645,home!$B$2:$E$405,3,FALSE)</f>
        <v>0.25600000000000001</v>
      </c>
      <c r="G645" s="10">
        <f>VLOOKUP(C645,away!$B$2:$E$405,4,FALSE)</f>
        <v>0.96</v>
      </c>
      <c r="H645" s="10">
        <f>VLOOKUP(A645,away!$A$2:$E$405,3,FALSE)</f>
        <v>1.1561999999999999</v>
      </c>
      <c r="I645" s="10">
        <f>VLOOKUP(C645,away!$B$2:$E$405,3,FALSE)</f>
        <v>0.64870000000000005</v>
      </c>
      <c r="J645" s="10">
        <f>VLOOKUP(B645,home!$B$2:$E$405,4,FALSE)</f>
        <v>1.0379</v>
      </c>
      <c r="K645" s="12">
        <f t="shared" si="950"/>
        <v>0.38400000000000001</v>
      </c>
      <c r="L645" s="12">
        <f t="shared" si="951"/>
        <v>0.77845296102600003</v>
      </c>
      <c r="M645" s="13">
        <f t="shared" si="952"/>
        <v>0.31271815385399737</v>
      </c>
      <c r="N645" s="13">
        <f t="shared" si="953"/>
        <v>0.12008377107993499</v>
      </c>
      <c r="O645" s="13">
        <f t="shared" si="954"/>
        <v>0.24343637283422848</v>
      </c>
      <c r="P645" s="13">
        <f t="shared" si="955"/>
        <v>9.3479567168343741E-2</v>
      </c>
      <c r="Q645" s="13">
        <f t="shared" si="956"/>
        <v>2.3056084047347519E-2</v>
      </c>
      <c r="R645" s="13">
        <f t="shared" si="957"/>
        <v>9.4751882627117229E-2</v>
      </c>
      <c r="S645" s="13">
        <f t="shared" si="958"/>
        <v>6.9858668023321004E-3</v>
      </c>
      <c r="T645" s="13">
        <f t="shared" si="959"/>
        <v>1.7948076896322E-2</v>
      </c>
      <c r="U645" s="13">
        <f t="shared" si="960"/>
        <v>3.6384722928813021E-2</v>
      </c>
      <c r="V645" s="13">
        <f t="shared" si="961"/>
        <v>2.320285310979694E-4</v>
      </c>
      <c r="W645" s="13">
        <f t="shared" si="962"/>
        <v>2.9511787580604825E-3</v>
      </c>
      <c r="X645" s="13">
        <f t="shared" si="963"/>
        <v>2.2973538427292156E-3</v>
      </c>
      <c r="Y645" s="13">
        <f t="shared" si="964"/>
        <v>8.9419095069850874E-4</v>
      </c>
      <c r="Z645" s="13">
        <f t="shared" si="965"/>
        <v>2.4586627864622478E-2</v>
      </c>
      <c r="AA645" s="13">
        <f t="shared" si="966"/>
        <v>9.4412651000150317E-3</v>
      </c>
      <c r="AB645" s="13">
        <f t="shared" si="967"/>
        <v>1.8127228992028861E-3</v>
      </c>
      <c r="AC645" s="13">
        <f t="shared" si="968"/>
        <v>4.3349591298174642E-6</v>
      </c>
      <c r="AD645" s="13">
        <f t="shared" si="969"/>
        <v>2.8331316077380642E-4</v>
      </c>
      <c r="AE645" s="13">
        <f t="shared" si="970"/>
        <v>2.2054596890200479E-4</v>
      </c>
      <c r="AF645" s="13">
        <f t="shared" si="971"/>
        <v>8.5842331267056872E-5</v>
      </c>
      <c r="AG645" s="13">
        <f t="shared" si="972"/>
        <v>2.2274738985405072E-5</v>
      </c>
      <c r="AH645" s="13">
        <f t="shared" si="973"/>
        <v>4.7848833157149318E-3</v>
      </c>
      <c r="AI645" s="13">
        <f t="shared" si="974"/>
        <v>1.8373951932345338E-3</v>
      </c>
      <c r="AJ645" s="13">
        <f t="shared" si="975"/>
        <v>3.5277987710103054E-4</v>
      </c>
      <c r="AK645" s="13">
        <f t="shared" si="976"/>
        <v>4.5155824268931901E-5</v>
      </c>
      <c r="AL645" s="13">
        <f t="shared" si="977"/>
        <v>5.1833268795388426E-8</v>
      </c>
      <c r="AM645" s="13">
        <f t="shared" si="978"/>
        <v>2.1758450747428339E-5</v>
      </c>
      <c r="AN645" s="13">
        <f t="shared" si="979"/>
        <v>1.6937930411673975E-5</v>
      </c>
      <c r="AO645" s="13">
        <f t="shared" si="980"/>
        <v>6.5926910413099704E-6</v>
      </c>
      <c r="AP645" s="13">
        <f t="shared" si="981"/>
        <v>1.7106999540791102E-6</v>
      </c>
      <c r="AQ645" s="13">
        <f t="shared" si="982"/>
        <v>3.329248611699814E-7</v>
      </c>
      <c r="AR645" s="13">
        <f t="shared" si="983"/>
        <v>7.4496131705643908E-4</v>
      </c>
      <c r="AS645" s="13">
        <f t="shared" si="984"/>
        <v>2.8606514574967265E-4</v>
      </c>
      <c r="AT645" s="13">
        <f t="shared" si="985"/>
        <v>5.4924507983937146E-5</v>
      </c>
      <c r="AU645" s="13">
        <f t="shared" si="986"/>
        <v>7.0303370219439545E-6</v>
      </c>
      <c r="AV645" s="13">
        <f t="shared" si="987"/>
        <v>6.7491235410661986E-7</v>
      </c>
      <c r="AW645" s="13">
        <f t="shared" si="988"/>
        <v>4.3039745678321737E-10</v>
      </c>
      <c r="AX645" s="13">
        <f t="shared" si="989"/>
        <v>1.3925408478354123E-6</v>
      </c>
      <c r="AY645" s="13">
        <f t="shared" si="990"/>
        <v>1.0840275463471333E-6</v>
      </c>
      <c r="AZ645" s="13">
        <f t="shared" si="991"/>
        <v>4.2193222664383763E-7</v>
      </c>
      <c r="BA645" s="13">
        <f t="shared" si="992"/>
        <v>1.0948479706106293E-7</v>
      </c>
      <c r="BB645" s="13">
        <f t="shared" si="993"/>
        <v>2.1307191114878785E-8</v>
      </c>
      <c r="BC645" s="13">
        <f t="shared" si="994"/>
        <v>3.317329202904856E-9</v>
      </c>
      <c r="BD645" s="13">
        <f t="shared" si="995"/>
        <v>9.6652890518735598E-5</v>
      </c>
      <c r="BE645" s="13">
        <f t="shared" si="996"/>
        <v>3.7114709959194465E-5</v>
      </c>
      <c r="BF645" s="13">
        <f t="shared" si="997"/>
        <v>7.1260243121653384E-6</v>
      </c>
      <c r="BG645" s="13">
        <f t="shared" si="998"/>
        <v>9.1213111195716323E-7</v>
      </c>
      <c r="BH645" s="13">
        <f t="shared" si="999"/>
        <v>8.7564586747887698E-8</v>
      </c>
      <c r="BI645" s="13">
        <f t="shared" si="1000"/>
        <v>6.7249602622377777E-9</v>
      </c>
      <c r="BJ645" s="14">
        <f t="shared" si="1001"/>
        <v>0.16789299708197486</v>
      </c>
      <c r="BK645" s="14">
        <f t="shared" si="1002"/>
        <v>0.41342108717571613</v>
      </c>
      <c r="BL645" s="14">
        <f t="shared" si="1003"/>
        <v>0.39408273686531126</v>
      </c>
      <c r="BM645" s="14">
        <f t="shared" si="1004"/>
        <v>0.11245653377950646</v>
      </c>
      <c r="BN645" s="14">
        <f t="shared" si="1005"/>
        <v>0.88752583161096932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1.3125</v>
      </c>
      <c r="F646" s="10">
        <f>VLOOKUP(B646,home!$B$2:$E$405,3,FALSE)</f>
        <v>1.2698</v>
      </c>
      <c r="G646" s="10">
        <f>VLOOKUP(C646,away!$B$2:$E$405,4,FALSE)</f>
        <v>0.43540000000000001</v>
      </c>
      <c r="H646" s="10">
        <f>VLOOKUP(A646,away!$A$2:$E$405,3,FALSE)</f>
        <v>0.8125</v>
      </c>
      <c r="I646" s="10">
        <f>VLOOKUP(C646,away!$B$2:$E$405,3,FALSE)</f>
        <v>0.35160000000000002</v>
      </c>
      <c r="J646" s="10">
        <f>VLOOKUP(B646,home!$B$2:$E$405,4,FALSE)</f>
        <v>0.61539999999999995</v>
      </c>
      <c r="K646" s="12">
        <f t="shared" si="950"/>
        <v>0.72564308250000009</v>
      </c>
      <c r="L646" s="12">
        <f t="shared" si="951"/>
        <v>0.175804395</v>
      </c>
      <c r="M646" s="13">
        <f t="shared" si="952"/>
        <v>0.40598158502108173</v>
      </c>
      <c r="N646" s="13">
        <f t="shared" si="953"/>
        <v>0.29459772879293361</v>
      </c>
      <c r="O646" s="13">
        <f t="shared" si="954"/>
        <v>7.1373346935772325E-2</v>
      </c>
      <c r="P646" s="13">
        <f t="shared" si="955"/>
        <v>5.1791575478815764E-2</v>
      </c>
      <c r="Q646" s="13">
        <f t="shared" si="956"/>
        <v>0.10688640200940165</v>
      </c>
      <c r="R646" s="13">
        <f t="shared" si="957"/>
        <v>6.2738740385842777E-3</v>
      </c>
      <c r="S646" s="13">
        <f t="shared" si="958"/>
        <v>1.6517789165477667E-3</v>
      </c>
      <c r="T646" s="13">
        <f t="shared" si="959"/>
        <v>1.8791099238989639E-2</v>
      </c>
      <c r="U646" s="13">
        <f t="shared" si="960"/>
        <v>4.5525932965750195E-3</v>
      </c>
      <c r="V646" s="13">
        <f t="shared" si="961"/>
        <v>2.3413276635375229E-5</v>
      </c>
      <c r="W646" s="13">
        <f t="shared" si="962"/>
        <v>2.5853792743812148E-2</v>
      </c>
      <c r="X646" s="13">
        <f t="shared" si="963"/>
        <v>4.5452103917812837E-3</v>
      </c>
      <c r="Y646" s="13">
        <f t="shared" si="964"/>
        <v>3.9953398153741074E-4</v>
      </c>
      <c r="Z646" s="13">
        <f t="shared" si="965"/>
        <v>3.6765820988650535E-4</v>
      </c>
      <c r="AA646" s="13">
        <f t="shared" si="966"/>
        <v>2.6678863672847573E-4</v>
      </c>
      <c r="AB646" s="13">
        <f t="shared" si="967"/>
        <v>9.6796664365811903E-5</v>
      </c>
      <c r="AC646" s="13">
        <f t="shared" si="968"/>
        <v>1.8667880034578118E-7</v>
      </c>
      <c r="AD646" s="13">
        <f t="shared" si="969"/>
        <v>4.6901564652339946E-3</v>
      </c>
      <c r="AE646" s="13">
        <f t="shared" si="970"/>
        <v>8.2455011982580082E-4</v>
      </c>
      <c r="AF646" s="13">
        <f t="shared" si="971"/>
        <v>7.2479767481576198E-5</v>
      </c>
      <c r="AG646" s="13">
        <f t="shared" si="972"/>
        <v>4.2474205572797268E-6</v>
      </c>
      <c r="AH646" s="13">
        <f t="shared" si="973"/>
        <v>1.6158982288970013E-5</v>
      </c>
      <c r="AI646" s="13">
        <f t="shared" si="974"/>
        <v>1.1725653718231106E-5</v>
      </c>
      <c r="AJ646" s="13">
        <f t="shared" si="975"/>
        <v>4.2543197542124024E-6</v>
      </c>
      <c r="AK646" s="13">
        <f t="shared" si="976"/>
        <v>1.0290392334624437E-6</v>
      </c>
      <c r="AL646" s="13">
        <f t="shared" si="977"/>
        <v>9.5259386485731886E-10</v>
      </c>
      <c r="AM646" s="13">
        <f t="shared" si="978"/>
        <v>6.8067591896794021E-4</v>
      </c>
      <c r="AN646" s="13">
        <f t="shared" si="979"/>
        <v>1.1966581812522773E-4</v>
      </c>
      <c r="AO646" s="13">
        <f t="shared" si="980"/>
        <v>1.0518888378842845E-5</v>
      </c>
      <c r="AP646" s="13">
        <f t="shared" si="981"/>
        <v>6.1642226917166598E-7</v>
      </c>
      <c r="AQ646" s="13">
        <f t="shared" si="982"/>
        <v>2.7092436024062954E-8</v>
      </c>
      <c r="AR646" s="13">
        <f t="shared" si="983"/>
        <v>5.6816402102561772E-7</v>
      </c>
      <c r="AS646" s="13">
        <f t="shared" si="984"/>
        <v>4.1228429158262408E-7</v>
      </c>
      <c r="AT646" s="13">
        <f t="shared" si="985"/>
        <v>1.4958562210517204E-7</v>
      </c>
      <c r="AU646" s="13">
        <f t="shared" si="986"/>
        <v>3.6181923974025743E-8</v>
      </c>
      <c r="AV646" s="13">
        <f t="shared" si="987"/>
        <v>6.5637907108231715E-9</v>
      </c>
      <c r="AW646" s="13">
        <f t="shared" si="988"/>
        <v>3.3756550976083145E-12</v>
      </c>
      <c r="AX646" s="13">
        <f t="shared" si="989"/>
        <v>8.2321295337236031E-5</v>
      </c>
      <c r="AY646" s="13">
        <f t="shared" si="990"/>
        <v>1.4472445522379098E-5</v>
      </c>
      <c r="AZ646" s="13">
        <f t="shared" si="991"/>
        <v>1.272159764616158E-6</v>
      </c>
      <c r="BA646" s="13">
        <f t="shared" si="992"/>
        <v>7.4550425920562047E-8</v>
      </c>
      <c r="BB646" s="13">
        <f t="shared" si="993"/>
        <v>3.2765731314891804E-9</v>
      </c>
      <c r="BC646" s="13">
        <f t="shared" si="994"/>
        <v>1.1520719141094216E-10</v>
      </c>
      <c r="BD646" s="13">
        <f t="shared" si="995"/>
        <v>1.6647621996196001E-8</v>
      </c>
      <c r="BE646" s="13">
        <f t="shared" si="996"/>
        <v>1.2080231741614471E-8</v>
      </c>
      <c r="BF646" s="13">
        <f t="shared" si="997"/>
        <v>4.3829682991497337E-9</v>
      </c>
      <c r="BG646" s="13">
        <f t="shared" si="998"/>
        <v>1.0601568756982654E-9</v>
      </c>
      <c r="BH646" s="13">
        <f t="shared" si="999"/>
        <v>1.9232387580381463E-10</v>
      </c>
      <c r="BI646" s="13">
        <f t="shared" si="1000"/>
        <v>2.7911698015325451E-11</v>
      </c>
      <c r="BJ646" s="14">
        <f t="shared" si="1001"/>
        <v>0.45757484891456213</v>
      </c>
      <c r="BK646" s="14">
        <f t="shared" si="1002"/>
        <v>0.45946301276999718</v>
      </c>
      <c r="BL646" s="14">
        <f t="shared" si="1003"/>
        <v>8.2597774737884683E-2</v>
      </c>
      <c r="BM646" s="14">
        <f t="shared" si="1004"/>
        <v>6.30843099135944E-2</v>
      </c>
      <c r="BN646" s="14">
        <f t="shared" si="1005"/>
        <v>0.93690451227658933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1.3125</v>
      </c>
      <c r="F647" s="10">
        <f>VLOOKUP(B647,home!$B$2:$E$405,3,FALSE)</f>
        <v>0.30480000000000002</v>
      </c>
      <c r="G647" s="10">
        <f>VLOOKUP(C647,away!$B$2:$E$405,4,FALSE)</f>
        <v>0.76190000000000002</v>
      </c>
      <c r="H647" s="10">
        <f>VLOOKUP(A647,away!$A$2:$E$405,3,FALSE)</f>
        <v>0.8125</v>
      </c>
      <c r="I647" s="10">
        <f>VLOOKUP(C647,away!$B$2:$E$405,3,FALSE)</f>
        <v>0.35160000000000002</v>
      </c>
      <c r="J647" s="10">
        <f>VLOOKUP(B647,home!$B$2:$E$405,4,FALSE)</f>
        <v>0.98460000000000003</v>
      </c>
      <c r="K647" s="12">
        <f t="shared" si="950"/>
        <v>0.30479809500000005</v>
      </c>
      <c r="L647" s="12">
        <f t="shared" si="951"/>
        <v>0.28127560500000004</v>
      </c>
      <c r="M647" s="13">
        <f t="shared" si="952"/>
        <v>0.55650801825809249</v>
      </c>
      <c r="N647" s="13">
        <f t="shared" si="953"/>
        <v>0.16962258381729187</v>
      </c>
      <c r="O647" s="13">
        <f t="shared" si="954"/>
        <v>0.15653212952289605</v>
      </c>
      <c r="P647" s="13">
        <f t="shared" si="955"/>
        <v>4.7710694884871986E-2</v>
      </c>
      <c r="Q647" s="13">
        <f t="shared" si="956"/>
        <v>2.5850320208244196E-2</v>
      </c>
      <c r="R647" s="13">
        <f t="shared" si="957"/>
        <v>2.2014334716745472E-2</v>
      </c>
      <c r="S647" s="13">
        <f t="shared" si="958"/>
        <v>1.0225865269301749E-3</v>
      </c>
      <c r="T647" s="13">
        <f t="shared" si="959"/>
        <v>7.2710644560176133E-3</v>
      </c>
      <c r="U647" s="13">
        <f t="shared" si="960"/>
        <v>6.7099272843563857E-3</v>
      </c>
      <c r="V647" s="13">
        <f t="shared" si="961"/>
        <v>9.7409625296559494E-6</v>
      </c>
      <c r="W647" s="13">
        <f t="shared" si="962"/>
        <v>2.6263761182042785E-3</v>
      </c>
      <c r="X647" s="13">
        <f t="shared" si="963"/>
        <v>7.3873553160546009E-4</v>
      </c>
      <c r="Y647" s="13">
        <f t="shared" si="964"/>
        <v>1.038941417936612E-4</v>
      </c>
      <c r="Z647" s="13">
        <f t="shared" si="965"/>
        <v>2.0640317720416958E-3</v>
      </c>
      <c r="AA647" s="13">
        <f t="shared" si="966"/>
        <v>6.2911295213778336E-4</v>
      </c>
      <c r="AB647" s="13">
        <f t="shared" si="967"/>
        <v>9.5876214675711278E-5</v>
      </c>
      <c r="AC647" s="13">
        <f t="shared" si="968"/>
        <v>5.2194675985091626E-8</v>
      </c>
      <c r="AD647" s="13">
        <f t="shared" si="969"/>
        <v>2.0012860939553972E-4</v>
      </c>
      <c r="AE647" s="13">
        <f t="shared" si="970"/>
        <v>5.6291295685539123E-5</v>
      </c>
      <c r="AF647" s="13">
        <f t="shared" si="971"/>
        <v>7.9166841250919529E-6</v>
      </c>
      <c r="AG647" s="13">
        <f t="shared" si="972"/>
        <v>7.4225670562637847E-7</v>
      </c>
      <c r="AH647" s="13">
        <f t="shared" si="973"/>
        <v>1.4514044635506251E-4</v>
      </c>
      <c r="AI647" s="13">
        <f t="shared" si="974"/>
        <v>4.423853155647276E-5</v>
      </c>
      <c r="AJ647" s="13">
        <f t="shared" si="975"/>
        <v>6.7419100720051422E-6</v>
      </c>
      <c r="AK647" s="13">
        <f t="shared" si="976"/>
        <v>6.8497378220282689E-7</v>
      </c>
      <c r="AL647" s="13">
        <f t="shared" si="977"/>
        <v>1.7899071918741403E-10</v>
      </c>
      <c r="AM647" s="13">
        <f t="shared" si="978"/>
        <v>1.2199763779751935E-5</v>
      </c>
      <c r="AN647" s="13">
        <f t="shared" si="979"/>
        <v>3.4314959380068122E-6</v>
      </c>
      <c r="AO647" s="13">
        <f t="shared" si="980"/>
        <v>4.8259804800895426E-7</v>
      </c>
      <c r="AP647" s="13">
        <f t="shared" si="981"/>
        <v>4.5247685975179236E-8</v>
      </c>
      <c r="AQ647" s="13">
        <f t="shared" si="982"/>
        <v>3.1817675618796382E-9</v>
      </c>
      <c r="AR647" s="13">
        <f t="shared" si="983"/>
        <v>8.1648933716980502E-6</v>
      </c>
      <c r="AS647" s="13">
        <f t="shared" si="984"/>
        <v>2.4886439455716933E-6</v>
      </c>
      <c r="AT647" s="13">
        <f t="shared" si="985"/>
        <v>3.7926696687176794E-7</v>
      </c>
      <c r="AU647" s="13">
        <f t="shared" si="986"/>
        <v>3.8533282999647667E-8</v>
      </c>
      <c r="AV647" s="13">
        <f t="shared" si="987"/>
        <v>2.9362178130971234E-9</v>
      </c>
      <c r="AW647" s="13">
        <f t="shared" si="988"/>
        <v>4.2625778915621837E-13</v>
      </c>
      <c r="AX647" s="13">
        <f t="shared" si="989"/>
        <v>6.1974412658639768E-7</v>
      </c>
      <c r="AY647" s="13">
        <f t="shared" si="990"/>
        <v>1.7431890415078564E-7</v>
      </c>
      <c r="AZ647" s="13">
        <f t="shared" si="991"/>
        <v>2.4515827613974618E-8</v>
      </c>
      <c r="BA647" s="13">
        <f t="shared" si="992"/>
        <v>2.2985680813988062E-9</v>
      </c>
      <c r="BB647" s="13">
        <f t="shared" si="993"/>
        <v>1.6163278193228462E-10</v>
      </c>
      <c r="BC647" s="13">
        <f t="shared" si="994"/>
        <v>9.0926717051672846E-12</v>
      </c>
      <c r="BD647" s="13">
        <f t="shared" si="995"/>
        <v>3.8276422048080997E-7</v>
      </c>
      <c r="BE647" s="13">
        <f t="shared" si="996"/>
        <v>1.1666580523671089E-7</v>
      </c>
      <c r="BF647" s="13">
        <f t="shared" si="997"/>
        <v>1.7779757593895255E-8</v>
      </c>
      <c r="BG647" s="13">
        <f t="shared" si="998"/>
        <v>1.8064120813936861E-9</v>
      </c>
      <c r="BH647" s="13">
        <f t="shared" si="999"/>
        <v>1.3764774029844511E-10</v>
      </c>
      <c r="BI647" s="13">
        <f t="shared" si="1000"/>
        <v>8.3909538048041673E-12</v>
      </c>
      <c r="BJ647" s="14">
        <f t="shared" si="1001"/>
        <v>0.20649503645444006</v>
      </c>
      <c r="BK647" s="14">
        <f t="shared" si="1002"/>
        <v>0.60525126732499535</v>
      </c>
      <c r="BL647" s="14">
        <f t="shared" si="1003"/>
        <v>0.18618977998859609</v>
      </c>
      <c r="BM647" s="14">
        <f t="shared" si="1004"/>
        <v>2.1761859813453157E-2</v>
      </c>
      <c r="BN647" s="14">
        <f t="shared" si="1005"/>
        <v>0.97823808140814217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1.3523000000000001</v>
      </c>
      <c r="F648" s="10">
        <f>VLOOKUP(B648,home!$B$2:$E$405,3,FALSE)</f>
        <v>0.42259999999999998</v>
      </c>
      <c r="G648" s="10">
        <f>VLOOKUP(C648,away!$B$2:$E$405,4,FALSE)</f>
        <v>1.3556999999999999</v>
      </c>
      <c r="H648" s="10">
        <f>VLOOKUP(A648,away!$A$2:$E$405,3,FALSE)</f>
        <v>1.1932</v>
      </c>
      <c r="I648" s="10">
        <f>VLOOKUP(C648,away!$B$2:$E$405,3,FALSE)</f>
        <v>1.3968</v>
      </c>
      <c r="J648" s="10">
        <f>VLOOKUP(B648,home!$B$2:$E$405,4,FALSE)</f>
        <v>0.83809999999999996</v>
      </c>
      <c r="K648" s="12">
        <f t="shared" si="950"/>
        <v>0.77475812028599989</v>
      </c>
      <c r="L648" s="12">
        <f t="shared" si="951"/>
        <v>1.396829221056</v>
      </c>
      <c r="M648" s="13">
        <f t="shared" si="952"/>
        <v>0.11399652182706427</v>
      </c>
      <c r="N648" s="13">
        <f t="shared" si="953"/>
        <v>8.831973096987826E-2</v>
      </c>
      <c r="O648" s="13">
        <f t="shared" si="954"/>
        <v>0.15923367278679149</v>
      </c>
      <c r="P648" s="13">
        <f t="shared" si="955"/>
        <v>0.12336758101453053</v>
      </c>
      <c r="Q648" s="13">
        <f t="shared" si="956"/>
        <v>3.4213214375194041E-2</v>
      </c>
      <c r="R648" s="13">
        <f t="shared" si="957"/>
        <v>0.11121112356232998</v>
      </c>
      <c r="S648" s="13">
        <f t="shared" si="958"/>
        <v>3.3377246519120191E-2</v>
      </c>
      <c r="T648" s="13">
        <f t="shared" si="959"/>
        <v>4.7790017585524237E-2</v>
      </c>
      <c r="U648" s="13">
        <f t="shared" si="960"/>
        <v>8.6161721046044845E-2</v>
      </c>
      <c r="V648" s="13">
        <f t="shared" si="961"/>
        <v>4.0134461979815031E-3</v>
      </c>
      <c r="W648" s="13">
        <f t="shared" si="962"/>
        <v>8.8356552194224312E-3</v>
      </c>
      <c r="X648" s="13">
        <f t="shared" si="963"/>
        <v>1.2341901397665216E-2</v>
      </c>
      <c r="Y648" s="13">
        <f t="shared" si="964"/>
        <v>8.6197642578253325E-3</v>
      </c>
      <c r="Z648" s="13">
        <f t="shared" si="965"/>
        <v>5.1780982366110659E-2</v>
      </c>
      <c r="AA648" s="13">
        <f t="shared" si="966"/>
        <v>4.0117736564530396E-2</v>
      </c>
      <c r="AB648" s="13">
        <f t="shared" si="967"/>
        <v>1.5540771085432248E-2</v>
      </c>
      <c r="AC648" s="13">
        <f t="shared" si="968"/>
        <v>2.7146066665090159E-4</v>
      </c>
      <c r="AD648" s="13">
        <f t="shared" si="969"/>
        <v>1.7113739073237263E-3</v>
      </c>
      <c r="AE648" s="13">
        <f t="shared" si="970"/>
        <v>2.3904970819025638E-3</v>
      </c>
      <c r="AF648" s="13">
        <f t="shared" si="971"/>
        <v>1.6695580884252999E-3</v>
      </c>
      <c r="AG648" s="13">
        <f t="shared" si="972"/>
        <v>7.7736250805428536E-4</v>
      </c>
      <c r="AH648" s="13">
        <f t="shared" si="973"/>
        <v>1.8082297315992212E-2</v>
      </c>
      <c r="AI648" s="13">
        <f t="shared" si="974"/>
        <v>1.4009406678990706E-2</v>
      </c>
      <c r="AJ648" s="13">
        <f t="shared" si="975"/>
        <v>5.4269507924684856E-3</v>
      </c>
      <c r="AK648" s="13">
        <f t="shared" si="976"/>
        <v>1.4015247316191675E-3</v>
      </c>
      <c r="AL648" s="13">
        <f t="shared" si="977"/>
        <v>1.1751041259352793E-5</v>
      </c>
      <c r="AM648" s="13">
        <f t="shared" si="978"/>
        <v>2.6518016630892752E-4</v>
      </c>
      <c r="AN648" s="13">
        <f t="shared" si="979"/>
        <v>3.7041140514479978E-4</v>
      </c>
      <c r="AO648" s="13">
        <f t="shared" si="980"/>
        <v>2.5870073725933458E-4</v>
      </c>
      <c r="AP648" s="13">
        <f t="shared" si="981"/>
        <v>1.2045358310418976E-4</v>
      </c>
      <c r="AQ648" s="13">
        <f t="shared" si="982"/>
        <v>4.2063271165207402E-5</v>
      </c>
      <c r="AR648" s="13">
        <f t="shared" si="983"/>
        <v>5.0515762549600803E-3</v>
      </c>
      <c r="AS648" s="13">
        <f t="shared" si="984"/>
        <v>3.913749723774263E-3</v>
      </c>
      <c r="AT648" s="13">
        <f t="shared" si="985"/>
        <v>1.5161046896305995E-3</v>
      </c>
      <c r="AU648" s="13">
        <f t="shared" si="986"/>
        <v>3.9153813983166424E-4</v>
      </c>
      <c r="AV648" s="13">
        <f t="shared" si="987"/>
        <v>7.583683830906428E-5</v>
      </c>
      <c r="AW648" s="13">
        <f t="shared" si="988"/>
        <v>3.5325091778958062E-7</v>
      </c>
      <c r="AX648" s="13">
        <f t="shared" si="989"/>
        <v>3.4241747864438908E-5</v>
      </c>
      <c r="AY648" s="13">
        <f t="shared" si="990"/>
        <v>4.7829873997080152E-5</v>
      </c>
      <c r="AZ648" s="13">
        <f t="shared" si="991"/>
        <v>3.3405082819274059E-5</v>
      </c>
      <c r="BA648" s="13">
        <f t="shared" si="992"/>
        <v>1.5553731937919252E-5</v>
      </c>
      <c r="BB648" s="13">
        <f t="shared" si="993"/>
        <v>5.4314768168393963E-6</v>
      </c>
      <c r="BC648" s="13">
        <f t="shared" si="994"/>
        <v>1.5173691062498993E-6</v>
      </c>
      <c r="BD648" s="13">
        <f t="shared" si="995"/>
        <v>1.1760315542201445E-3</v>
      </c>
      <c r="BE648" s="13">
        <f t="shared" si="996"/>
        <v>9.1113999634462209E-4</v>
      </c>
      <c r="BF648" s="13">
        <f t="shared" si="997"/>
        <v>3.5295655544267609E-4</v>
      </c>
      <c r="BG648" s="13">
        <f t="shared" si="998"/>
        <v>9.1151985812463029E-5</v>
      </c>
      <c r="BH648" s="13">
        <f t="shared" si="999"/>
        <v>1.7655185297099993E-5</v>
      </c>
      <c r="BI648" s="13">
        <f t="shared" si="1000"/>
        <v>2.7356996348164437E-6</v>
      </c>
      <c r="BJ648" s="14">
        <f t="shared" si="1001"/>
        <v>0.20786386383673963</v>
      </c>
      <c r="BK648" s="14">
        <f t="shared" si="1002"/>
        <v>0.27508583714060386</v>
      </c>
      <c r="BL648" s="14">
        <f t="shared" si="1003"/>
        <v>0.4646856811874569</v>
      </c>
      <c r="BM648" s="14">
        <f t="shared" si="1004"/>
        <v>0.36902704337204323</v>
      </c>
      <c r="BN648" s="14">
        <f t="shared" si="1005"/>
        <v>0.63034184453578856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1.3523000000000001</v>
      </c>
      <c r="F649" s="10">
        <f>VLOOKUP(B649,home!$B$2:$E$405,3,FALSE)</f>
        <v>0.73950000000000005</v>
      </c>
      <c r="G649" s="10">
        <f>VLOOKUP(C649,away!$B$2:$E$405,4,FALSE)</f>
        <v>0.73950000000000005</v>
      </c>
      <c r="H649" s="10">
        <f>VLOOKUP(A649,away!$A$2:$E$405,3,FALSE)</f>
        <v>1.1932</v>
      </c>
      <c r="I649" s="10">
        <f>VLOOKUP(C649,away!$B$2:$E$405,3,FALSE)</f>
        <v>0.9778</v>
      </c>
      <c r="J649" s="10">
        <f>VLOOKUP(B649,home!$B$2:$E$405,4,FALSE)</f>
        <v>0.83809999999999996</v>
      </c>
      <c r="K649" s="12">
        <f t="shared" si="950"/>
        <v>0.73951911607500009</v>
      </c>
      <c r="L649" s="12">
        <f t="shared" si="951"/>
        <v>0.97782045557600006</v>
      </c>
      <c r="M649" s="13">
        <f t="shared" si="952"/>
        <v>0.179543174834356</v>
      </c>
      <c r="N649" s="13">
        <f t="shared" si="953"/>
        <v>0.13277560995080218</v>
      </c>
      <c r="O649" s="13">
        <f t="shared" si="954"/>
        <v>0.17556098901209144</v>
      </c>
      <c r="P649" s="13">
        <f t="shared" si="955"/>
        <v>0.12983070741147468</v>
      </c>
      <c r="Q649" s="13">
        <f t="shared" si="956"/>
        <v>4.9095050853568085E-2</v>
      </c>
      <c r="R649" s="13">
        <f t="shared" si="957"/>
        <v>8.5833563128588197E-2</v>
      </c>
      <c r="S649" s="13">
        <f t="shared" si="958"/>
        <v>2.3470695283342093E-2</v>
      </c>
      <c r="T649" s="13">
        <f t="shared" si="959"/>
        <v>4.8006144992162839E-2</v>
      </c>
      <c r="U649" s="13">
        <f t="shared" si="960"/>
        <v>6.3475560734421274E-2</v>
      </c>
      <c r="V649" s="13">
        <f t="shared" si="961"/>
        <v>1.8857840955319495E-3</v>
      </c>
      <c r="W649" s="13">
        <f t="shared" si="962"/>
        <v>1.2102242870295954E-2</v>
      </c>
      <c r="X649" s="13">
        <f t="shared" si="963"/>
        <v>1.1833820636924189E-2</v>
      </c>
      <c r="Y649" s="13">
        <f t="shared" si="964"/>
        <v>5.7856759432009415E-3</v>
      </c>
      <c r="Z649" s="13">
        <f t="shared" si="965"/>
        <v>2.7976604600702493E-2</v>
      </c>
      <c r="AA649" s="13">
        <f t="shared" si="966"/>
        <v>2.0689233905091291E-2</v>
      </c>
      <c r="AB649" s="13">
        <f t="shared" si="967"/>
        <v>7.6500419848810142E-3</v>
      </c>
      <c r="AC649" s="13">
        <f t="shared" si="968"/>
        <v>8.5227649064807112E-5</v>
      </c>
      <c r="AD649" s="13">
        <f t="shared" si="969"/>
        <v>2.2374599874915588E-3</v>
      </c>
      <c r="AE649" s="13">
        <f t="shared" si="970"/>
        <v>2.1878341443020673E-3</v>
      </c>
      <c r="AF649" s="13">
        <f t="shared" si="971"/>
        <v>1.069654489853088E-3</v>
      </c>
      <c r="AG649" s="13">
        <f t="shared" si="972"/>
        <v>3.4864334685902017E-4</v>
      </c>
      <c r="AH649" s="13">
        <f t="shared" si="973"/>
        <v>6.8390240640321311E-3</v>
      </c>
      <c r="AI649" s="13">
        <f t="shared" si="974"/>
        <v>5.0575890306486966E-3</v>
      </c>
      <c r="AJ649" s="13">
        <f t="shared" si="975"/>
        <v>1.8700918847079698E-3</v>
      </c>
      <c r="AK649" s="13">
        <f t="shared" si="976"/>
        <v>4.6098956585275644E-4</v>
      </c>
      <c r="AL649" s="13">
        <f t="shared" si="977"/>
        <v>2.4651822001720501E-6</v>
      </c>
      <c r="AM649" s="13">
        <f t="shared" si="978"/>
        <v>3.3092888644058779E-4</v>
      </c>
      <c r="AN649" s="13">
        <f t="shared" si="979"/>
        <v>3.2358903450259397E-4</v>
      </c>
      <c r="AO649" s="13">
        <f t="shared" si="980"/>
        <v>1.5820598856836223E-4</v>
      </c>
      <c r="AP649" s="13">
        <f t="shared" si="981"/>
        <v>5.156568393892247E-5</v>
      </c>
      <c r="AQ649" s="13">
        <f t="shared" si="982"/>
        <v>1.2605495140311297E-5</v>
      </c>
      <c r="AR649" s="13">
        <f t="shared" si="983"/>
        <v>1.3374675251974254E-3</v>
      </c>
      <c r="AS649" s="13">
        <f t="shared" si="984"/>
        <v>9.8908280201301813E-4</v>
      </c>
      <c r="AT649" s="13">
        <f t="shared" si="985"/>
        <v>3.6572281973482561E-4</v>
      </c>
      <c r="AU649" s="13">
        <f t="shared" si="986"/>
        <v>9.0153005459584976E-5</v>
      </c>
      <c r="AV649" s="13">
        <f t="shared" si="987"/>
        <v>1.6667467727244232E-5</v>
      </c>
      <c r="AW649" s="13">
        <f t="shared" si="988"/>
        <v>4.9517082148097972E-8</v>
      </c>
      <c r="AX649" s="13">
        <f t="shared" si="989"/>
        <v>4.0788039597371236E-5</v>
      </c>
      <c r="AY649" s="13">
        <f t="shared" si="990"/>
        <v>3.9883379461153476E-5</v>
      </c>
      <c r="AZ649" s="13">
        <f t="shared" si="991"/>
        <v>1.9499392137307788E-5</v>
      </c>
      <c r="BA649" s="13">
        <f t="shared" si="992"/>
        <v>6.3556348343857919E-6</v>
      </c>
      <c r="BB649" s="13">
        <f t="shared" si="993"/>
        <v>1.5536674373084523E-6</v>
      </c>
      <c r="BC649" s="13">
        <f t="shared" si="994"/>
        <v>3.0384156027250955E-7</v>
      </c>
      <c r="BD649" s="13">
        <f t="shared" si="995"/>
        <v>2.1796718413444189E-4</v>
      </c>
      <c r="BE649" s="13">
        <f t="shared" si="996"/>
        <v>1.6119089934445928E-4</v>
      </c>
      <c r="BF649" s="13">
        <f t="shared" si="997"/>
        <v>5.9601875701274394E-5</v>
      </c>
      <c r="BG649" s="13">
        <f t="shared" si="998"/>
        <v>1.469224214500616E-5</v>
      </c>
      <c r="BH649" s="13">
        <f t="shared" si="999"/>
        <v>2.7162984810587041E-6</v>
      </c>
      <c r="BI649" s="13">
        <f t="shared" si="1000"/>
        <v>4.0175093034167985E-7</v>
      </c>
      <c r="BJ649" s="14">
        <f t="shared" si="1001"/>
        <v>0.26642741625907851</v>
      </c>
      <c r="BK649" s="14">
        <f t="shared" si="1002"/>
        <v>0.33485793783543089</v>
      </c>
      <c r="BL649" s="14">
        <f t="shared" si="1003"/>
        <v>0.3706927471811835</v>
      </c>
      <c r="BM649" s="14">
        <f t="shared" si="1004"/>
        <v>0.2472757768231357</v>
      </c>
      <c r="BN649" s="14">
        <f t="shared" si="1005"/>
        <v>0.75263909519088057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1.3523000000000001</v>
      </c>
      <c r="F650" s="10">
        <f>VLOOKUP(B650,home!$B$2:$E$405,3,FALSE)</f>
        <v>0.88739999999999997</v>
      </c>
      <c r="G650" s="10">
        <f>VLOOKUP(C650,away!$B$2:$E$405,4,FALSE)</f>
        <v>0.61619999999999997</v>
      </c>
      <c r="H650" s="10">
        <f>VLOOKUP(A650,away!$A$2:$E$405,3,FALSE)</f>
        <v>1.1932</v>
      </c>
      <c r="I650" s="10">
        <f>VLOOKUP(C650,away!$B$2:$E$405,3,FALSE)</f>
        <v>0.83809999999999996</v>
      </c>
      <c r="J650" s="10">
        <f>VLOOKUP(B650,home!$B$2:$E$405,4,FALSE)</f>
        <v>0.83809999999999996</v>
      </c>
      <c r="K650" s="12">
        <f t="shared" si="950"/>
        <v>0.73945911452399993</v>
      </c>
      <c r="L650" s="12">
        <f t="shared" si="951"/>
        <v>0.83811753305199987</v>
      </c>
      <c r="M650" s="13">
        <f t="shared" si="952"/>
        <v>0.20647485375574118</v>
      </c>
      <c r="N650" s="13">
        <f t="shared" si="953"/>
        <v>0.15267971252969273</v>
      </c>
      <c r="O650" s="13">
        <f t="shared" si="954"/>
        <v>0.17305019506703423</v>
      </c>
      <c r="P650" s="13">
        <f t="shared" si="955"/>
        <v>0.12796354401247459</v>
      </c>
      <c r="Q650" s="13">
        <f t="shared" si="956"/>
        <v>5.6450202516492715E-2</v>
      </c>
      <c r="R650" s="13">
        <f t="shared" si="957"/>
        <v>7.2518201291875029E-2</v>
      </c>
      <c r="S650" s="13">
        <f t="shared" si="958"/>
        <v>1.9826468330622571E-2</v>
      </c>
      <c r="T650" s="13">
        <f t="shared" si="959"/>
        <v>4.7311904473408668E-2</v>
      </c>
      <c r="U650" s="13">
        <f t="shared" si="960"/>
        <v>5.3624244914163101E-2</v>
      </c>
      <c r="V650" s="13">
        <f t="shared" si="961"/>
        <v>1.3652806768738228E-3</v>
      </c>
      <c r="W650" s="13">
        <f t="shared" si="962"/>
        <v>1.3914205589182061E-2</v>
      </c>
      <c r="X650" s="13">
        <f t="shared" si="963"/>
        <v>1.1661739662783617E-2</v>
      </c>
      <c r="Y650" s="13">
        <f t="shared" si="964"/>
        <v>4.8869542386334322E-3</v>
      </c>
      <c r="Z650" s="13">
        <f t="shared" si="965"/>
        <v>2.0259591989371557E-2</v>
      </c>
      <c r="AA650" s="13">
        <f t="shared" si="966"/>
        <v>1.4981139953078215E-2</v>
      </c>
      <c r="AB650" s="13">
        <f t="shared" si="967"/>
        <v>5.5389702421316661E-3</v>
      </c>
      <c r="AC650" s="13">
        <f t="shared" si="968"/>
        <v>5.2883605075463897E-5</v>
      </c>
      <c r="AD650" s="13">
        <f t="shared" si="969"/>
        <v>2.5722465360703641E-3</v>
      </c>
      <c r="AE650" s="13">
        <f t="shared" si="970"/>
        <v>2.1558449212128457E-3</v>
      </c>
      <c r="AF650" s="13">
        <f t="shared" si="971"/>
        <v>9.034257135047965E-4</v>
      </c>
      <c r="AG650" s="13">
        <f t="shared" si="972"/>
        <v>2.5239231009946102E-4</v>
      </c>
      <c r="AH650" s="13">
        <f t="shared" si="973"/>
        <v>4.2449798146930364E-3</v>
      </c>
      <c r="AI650" s="13">
        <f t="shared" si="974"/>
        <v>3.1389890149451658E-3</v>
      </c>
      <c r="AJ650" s="13">
        <f t="shared" si="975"/>
        <v>1.1605770187459574E-3</v>
      </c>
      <c r="AK650" s="13">
        <f t="shared" si="976"/>
        <v>2.8606641820626315E-4</v>
      </c>
      <c r="AL650" s="13">
        <f t="shared" si="977"/>
        <v>1.3109922884106727E-6</v>
      </c>
      <c r="AM650" s="13">
        <f t="shared" si="978"/>
        <v>3.8041422918000351E-4</v>
      </c>
      <c r="AN650" s="13">
        <f t="shared" si="979"/>
        <v>3.1883183529822268E-4</v>
      </c>
      <c r="AO650" s="13">
        <f t="shared" si="980"/>
        <v>1.3360927562929394E-4</v>
      </c>
      <c r="AP650" s="13">
        <f t="shared" si="981"/>
        <v>3.7326758827762854E-5</v>
      </c>
      <c r="AQ650" s="13">
        <f t="shared" si="982"/>
        <v>7.8210527563878883E-6</v>
      </c>
      <c r="AR650" s="13">
        <f t="shared" si="983"/>
        <v>7.1155840202921292E-4</v>
      </c>
      <c r="AS650" s="13">
        <f t="shared" si="984"/>
        <v>5.2616834589663407E-4</v>
      </c>
      <c r="AT650" s="13">
        <f t="shared" si="985"/>
        <v>1.9453998957364135E-4</v>
      </c>
      <c r="AU650" s="13">
        <f t="shared" si="986"/>
        <v>4.7951456143211014E-5</v>
      </c>
      <c r="AV650" s="13">
        <f t="shared" si="987"/>
        <v>8.8645353249488067E-6</v>
      </c>
      <c r="AW650" s="13">
        <f t="shared" si="988"/>
        <v>2.2569229287966174E-8</v>
      </c>
      <c r="AX650" s="13">
        <f t="shared" si="989"/>
        <v>4.6883461510295893E-5</v>
      </c>
      <c r="AY650" s="13">
        <f t="shared" si="990"/>
        <v>3.9293851101947577E-5</v>
      </c>
      <c r="AZ650" s="13">
        <f t="shared" si="991"/>
        <v>1.6466432774838452E-5</v>
      </c>
      <c r="BA650" s="13">
        <f t="shared" si="992"/>
        <v>4.6002686718047349E-6</v>
      </c>
      <c r="BB650" s="13">
        <f t="shared" si="993"/>
        <v>9.6389145764734602E-7</v>
      </c>
      <c r="BC650" s="13">
        <f t="shared" si="994"/>
        <v>1.6157086612265802E-7</v>
      </c>
      <c r="BD650" s="13">
        <f t="shared" si="995"/>
        <v>9.9394928755191153E-5</v>
      </c>
      <c r="BE650" s="13">
        <f t="shared" si="996"/>
        <v>7.3498486005489698E-5</v>
      </c>
      <c r="BF650" s="13">
        <f t="shared" si="997"/>
        <v>2.7174562690237003E-5</v>
      </c>
      <c r="BG650" s="13">
        <f t="shared" si="998"/>
        <v>6.6981593548331944E-6</v>
      </c>
      <c r="BH650" s="13">
        <f t="shared" si="999"/>
        <v>1.2382537463664E-6</v>
      </c>
      <c r="BI650" s="13">
        <f t="shared" si="1000"/>
        <v>1.8312760376882477E-7</v>
      </c>
      <c r="BJ650" s="14">
        <f t="shared" si="1001"/>
        <v>0.29377500111915505</v>
      </c>
      <c r="BK650" s="14">
        <f t="shared" si="1002"/>
        <v>0.35572363522417794</v>
      </c>
      <c r="BL650" s="14">
        <f t="shared" si="1003"/>
        <v>0.33024063398199621</v>
      </c>
      <c r="BM650" s="14">
        <f t="shared" si="1004"/>
        <v>0.21082288185951767</v>
      </c>
      <c r="BN650" s="14">
        <f t="shared" si="1005"/>
        <v>0.78913670917331036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1.3523000000000001</v>
      </c>
      <c r="F651" s="10">
        <f>VLOOKUP(B651,home!$B$2:$E$405,3,FALSE)</f>
        <v>1.3310999999999999</v>
      </c>
      <c r="G651" s="10">
        <f>VLOOKUP(C651,away!$B$2:$E$405,4,FALSE)</f>
        <v>0.9244</v>
      </c>
      <c r="H651" s="10">
        <f>VLOOKUP(A651,away!$A$2:$E$405,3,FALSE)</f>
        <v>1.1932</v>
      </c>
      <c r="I651" s="10">
        <f>VLOOKUP(C651,away!$B$2:$E$405,3,FALSE)</f>
        <v>0.83809999999999996</v>
      </c>
      <c r="J651" s="10">
        <f>VLOOKUP(B651,home!$B$2:$E$405,4,FALSE)</f>
        <v>0.67049999999999998</v>
      </c>
      <c r="K651" s="12">
        <f t="shared" si="950"/>
        <v>1.6639630123319999</v>
      </c>
      <c r="L651" s="12">
        <f t="shared" si="951"/>
        <v>0.67051402685999995</v>
      </c>
      <c r="M651" s="13">
        <f t="shared" si="952"/>
        <v>9.6861123855186068E-2</v>
      </c>
      <c r="N651" s="13">
        <f t="shared" si="953"/>
        <v>0.16117332742793836</v>
      </c>
      <c r="O651" s="13">
        <f t="shared" si="954"/>
        <v>6.4946742202326019E-2</v>
      </c>
      <c r="P651" s="13">
        <f t="shared" si="955"/>
        <v>0.10806897679613223</v>
      </c>
      <c r="Q651" s="13">
        <f t="shared" si="956"/>
        <v>0.13409322770728205</v>
      </c>
      <c r="R651" s="13">
        <f t="shared" si="957"/>
        <v>2.1773850822759955E-2</v>
      </c>
      <c r="S651" s="13">
        <f t="shared" si="958"/>
        <v>3.0143424113124363E-2</v>
      </c>
      <c r="T651" s="13">
        <f t="shared" si="959"/>
        <v>8.9911390084664602E-2</v>
      </c>
      <c r="U651" s="13">
        <f t="shared" si="960"/>
        <v>3.6230882405107252E-2</v>
      </c>
      <c r="V651" s="13">
        <f t="shared" si="961"/>
        <v>3.736815110337762E-3</v>
      </c>
      <c r="W651" s="13">
        <f t="shared" si="962"/>
        <v>7.4375390369709971E-2</v>
      </c>
      <c r="X651" s="13">
        <f t="shared" si="963"/>
        <v>4.9869742496078694E-2</v>
      </c>
      <c r="Y651" s="13">
        <f t="shared" si="964"/>
        <v>1.6719180929758493E-2</v>
      </c>
      <c r="Z651" s="13">
        <f t="shared" si="965"/>
        <v>4.8665574651392341E-3</v>
      </c>
      <c r="AA651" s="13">
        <f t="shared" si="966"/>
        <v>8.0977716193798618E-3</v>
      </c>
      <c r="AB651" s="13">
        <f t="shared" si="967"/>
        <v>6.7371962284799468E-3</v>
      </c>
      <c r="AC651" s="13">
        <f t="shared" si="968"/>
        <v>2.6057525027680767E-4</v>
      </c>
      <c r="AD651" s="13">
        <f t="shared" si="969"/>
        <v>3.093947465073774E-2</v>
      </c>
      <c r="AE651" s="13">
        <f t="shared" si="970"/>
        <v>2.0745351736999054E-2</v>
      </c>
      <c r="AF651" s="13">
        <f t="shared" si="971"/>
        <v>6.9550246659011638E-3</v>
      </c>
      <c r="AG651" s="13">
        <f t="shared" si="972"/>
        <v>1.5544805318813385E-3</v>
      </c>
      <c r="AH651" s="13">
        <f t="shared" si="973"/>
        <v>8.1577376072402533E-4</v>
      </c>
      <c r="AI651" s="13">
        <f t="shared" si="974"/>
        <v>1.3574173642757533E-3</v>
      </c>
      <c r="AJ651" s="13">
        <f t="shared" si="975"/>
        <v>1.1293461432260233E-3</v>
      </c>
      <c r="AK651" s="13">
        <f t="shared" si="976"/>
        <v>6.2639673681596684E-4</v>
      </c>
      <c r="AL651" s="13">
        <f t="shared" si="977"/>
        <v>1.1629062127303805E-5</v>
      </c>
      <c r="AM651" s="13">
        <f t="shared" si="978"/>
        <v>1.0296428287962225E-2</v>
      </c>
      <c r="AN651" s="13">
        <f t="shared" si="979"/>
        <v>6.9038995936367671E-3</v>
      </c>
      <c r="AO651" s="13">
        <f t="shared" si="980"/>
        <v>2.3145807587832525E-3</v>
      </c>
      <c r="AP651" s="13">
        <f t="shared" si="981"/>
        <v>5.1731962168814435E-4</v>
      </c>
      <c r="AQ651" s="13">
        <f t="shared" si="982"/>
        <v>8.6717515677952342E-5</v>
      </c>
      <c r="AR651" s="13">
        <f t="shared" si="983"/>
        <v>1.0939754986195848E-4</v>
      </c>
      <c r="AS651" s="13">
        <f t="shared" si="984"/>
        <v>1.820334766100446E-4</v>
      </c>
      <c r="AT651" s="13">
        <f t="shared" si="985"/>
        <v>1.5144848604265826E-4</v>
      </c>
      <c r="AU651" s="13">
        <f t="shared" si="986"/>
        <v>8.400155968288753E-5</v>
      </c>
      <c r="AV651" s="13">
        <f t="shared" si="987"/>
        <v>3.4943872072630933E-5</v>
      </c>
      <c r="AW651" s="13">
        <f t="shared" si="988"/>
        <v>3.6040742180850105E-7</v>
      </c>
      <c r="AX651" s="13">
        <f t="shared" si="989"/>
        <v>2.8554793050496728E-3</v>
      </c>
      <c r="AY651" s="13">
        <f t="shared" si="990"/>
        <v>1.9146389274442503E-3</v>
      </c>
      <c r="AZ651" s="13">
        <f t="shared" si="991"/>
        <v>6.4189612861177768E-4</v>
      </c>
      <c r="BA651" s="13">
        <f t="shared" si="992"/>
        <v>1.4346678600710917E-4</v>
      </c>
      <c r="BB651" s="13">
        <f t="shared" si="993"/>
        <v>2.4049123101572162E-5</v>
      </c>
      <c r="BC651" s="13">
        <f t="shared" si="994"/>
        <v>3.2250548746574012E-6</v>
      </c>
      <c r="BD651" s="13">
        <f t="shared" si="995"/>
        <v>1.2225431947759899E-5</v>
      </c>
      <c r="BE651" s="13">
        <f t="shared" si="996"/>
        <v>2.0342666570854434E-5</v>
      </c>
      <c r="BF651" s="13">
        <f t="shared" si="997"/>
        <v>1.692472237305221E-5</v>
      </c>
      <c r="BG651" s="13">
        <f t="shared" si="998"/>
        <v>9.3873706742489212E-6</v>
      </c>
      <c r="BH651" s="13">
        <f t="shared" si="999"/>
        <v>3.9050593962500761E-6</v>
      </c>
      <c r="BI651" s="13">
        <f t="shared" si="1000"/>
        <v>1.2995748792639317E-6</v>
      </c>
      <c r="BJ651" s="14">
        <f t="shared" si="1001"/>
        <v>0.61203829170378876</v>
      </c>
      <c r="BK651" s="14">
        <f t="shared" si="1002"/>
        <v>0.24099718311462881</v>
      </c>
      <c r="BL651" s="14">
        <f t="shared" si="1003"/>
        <v>0.14234128705320637</v>
      </c>
      <c r="BM651" s="14">
        <f t="shared" si="1004"/>
        <v>0.41141179200511613</v>
      </c>
      <c r="BN651" s="14">
        <f t="shared" si="1005"/>
        <v>0.58691724881162466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1.6234</v>
      </c>
      <c r="F652" s="10">
        <f>VLOOKUP(B652,home!$B$2:$E$405,3,FALSE)</f>
        <v>1.1879999999999999</v>
      </c>
      <c r="G652" s="10">
        <f>VLOOKUP(C652,away!$B$2:$E$405,4,FALSE)</f>
        <v>1.5605</v>
      </c>
      <c r="H652" s="10">
        <f>VLOOKUP(A652,away!$A$2:$E$405,3,FALSE)</f>
        <v>1.1247</v>
      </c>
      <c r="I652" s="10">
        <f>VLOOKUP(C652,away!$B$2:$E$405,3,FALSE)</f>
        <v>1.1262000000000001</v>
      </c>
      <c r="J652" s="10">
        <f>VLOOKUP(B652,home!$B$2:$E$405,4,FALSE)</f>
        <v>1.1432</v>
      </c>
      <c r="K652" s="12">
        <f t="shared" si="950"/>
        <v>3.0095790515999998</v>
      </c>
      <c r="L652" s="12">
        <f t="shared" si="951"/>
        <v>1.4480195784480001</v>
      </c>
      <c r="M652" s="13">
        <f t="shared" si="952"/>
        <v>1.1590162163575364E-2</v>
      </c>
      <c r="N652" s="13">
        <f t="shared" si="953"/>
        <v>3.4881509252143353E-2</v>
      </c>
      <c r="O652" s="13">
        <f t="shared" si="954"/>
        <v>1.6782781730244362E-2</v>
      </c>
      <c r="P652" s="13">
        <f t="shared" si="955"/>
        <v>5.0509108322918633E-2</v>
      </c>
      <c r="Q652" s="13">
        <f t="shared" si="956"/>
        <v>5.2489329766721105E-2</v>
      </c>
      <c r="R652" s="13">
        <f t="shared" si="957"/>
        <v>1.215089826310662E-2</v>
      </c>
      <c r="S652" s="13">
        <f t="shared" si="958"/>
        <v>5.5028781900781802E-2</v>
      </c>
      <c r="T652" s="13">
        <f t="shared" si="959"/>
        <v>7.6005577161825558E-2</v>
      </c>
      <c r="U652" s="13">
        <f t="shared" si="960"/>
        <v>3.6569088870768512E-2</v>
      </c>
      <c r="V652" s="13">
        <f t="shared" si="961"/>
        <v>2.6645727324390311E-2</v>
      </c>
      <c r="W652" s="13">
        <f t="shared" si="962"/>
        <v>5.2656929099482719E-2</v>
      </c>
      <c r="X652" s="13">
        <f t="shared" si="963"/>
        <v>7.6248264276999198E-2</v>
      </c>
      <c r="Y652" s="13">
        <f t="shared" si="964"/>
        <v>5.5204489747886054E-2</v>
      </c>
      <c r="Z652" s="13">
        <f t="shared" si="965"/>
        <v>5.8649128602360637E-3</v>
      </c>
      <c r="AA652" s="13">
        <f t="shared" si="966"/>
        <v>1.7650918883625896E-2</v>
      </c>
      <c r="AB652" s="13">
        <f t="shared" si="967"/>
        <v>2.656091785682568E-2</v>
      </c>
      <c r="AC652" s="13">
        <f t="shared" si="968"/>
        <v>7.2575123883955378E-3</v>
      </c>
      <c r="AD652" s="13">
        <f t="shared" si="969"/>
        <v>3.9618797684847412E-2</v>
      </c>
      <c r="AE652" s="13">
        <f t="shared" si="970"/>
        <v>5.7368794722229347E-2</v>
      </c>
      <c r="AF652" s="13">
        <f t="shared" si="971"/>
        <v>4.1535568974876202E-2</v>
      </c>
      <c r="AG652" s="13">
        <f t="shared" si="972"/>
        <v>2.0048105692532698E-2</v>
      </c>
      <c r="AH652" s="13">
        <f t="shared" si="973"/>
        <v>2.12312716187832E-3</v>
      </c>
      <c r="AI652" s="13">
        <f t="shared" si="974"/>
        <v>6.3897190302719545E-3</v>
      </c>
      <c r="AJ652" s="13">
        <f t="shared" si="975"/>
        <v>9.6151822695581708E-3</v>
      </c>
      <c r="AK652" s="13">
        <f t="shared" si="976"/>
        <v>9.6458837119260052E-3</v>
      </c>
      <c r="AL652" s="13">
        <f t="shared" si="977"/>
        <v>1.2651090613120931E-3</v>
      </c>
      <c r="AM652" s="13">
        <f t="shared" si="978"/>
        <v>2.3847180712379065E-2</v>
      </c>
      <c r="AN652" s="13">
        <f t="shared" si="979"/>
        <v>3.4531184562312411E-2</v>
      </c>
      <c r="AO652" s="13">
        <f t="shared" si="980"/>
        <v>2.5000915656614858E-2</v>
      </c>
      <c r="AP652" s="13">
        <f t="shared" si="981"/>
        <v>1.2067271783301822E-2</v>
      </c>
      <c r="AQ652" s="13">
        <f t="shared" si="982"/>
        <v>4.3684114501685379E-3</v>
      </c>
      <c r="AR652" s="13">
        <f t="shared" si="983"/>
        <v>6.1486593958690907E-4</v>
      </c>
      <c r="AS652" s="13">
        <f t="shared" si="984"/>
        <v>1.8504876513231127E-3</v>
      </c>
      <c r="AT652" s="13">
        <f t="shared" si="985"/>
        <v>2.7845944353332625E-3</v>
      </c>
      <c r="AU652" s="13">
        <f t="shared" si="986"/>
        <v>2.793485693260306E-3</v>
      </c>
      <c r="AV652" s="13">
        <f t="shared" si="987"/>
        <v>2.10180400584513E-3</v>
      </c>
      <c r="AW652" s="13">
        <f t="shared" si="988"/>
        <v>1.531459988707221E-4</v>
      </c>
      <c r="AX652" s="13">
        <f t="shared" si="989"/>
        <v>1.1961662585282596E-2</v>
      </c>
      <c r="AY652" s="13">
        <f t="shared" si="990"/>
        <v>1.7320721614278122E-2</v>
      </c>
      <c r="AZ652" s="13">
        <f t="shared" si="991"/>
        <v>1.2540372005161086E-2</v>
      </c>
      <c r="BA652" s="13">
        <f t="shared" si="992"/>
        <v>6.0529013948314881E-3</v>
      </c>
      <c r="BB652" s="13">
        <f t="shared" si="993"/>
        <v>2.1911799315328011E-3</v>
      </c>
      <c r="BC652" s="13">
        <f t="shared" si="994"/>
        <v>6.345742881523691E-4</v>
      </c>
      <c r="BD652" s="13">
        <f t="shared" si="995"/>
        <v>1.4838965310711149E-4</v>
      </c>
      <c r="BE652" s="13">
        <f t="shared" si="996"/>
        <v>4.4659039146535353E-4</v>
      </c>
      <c r="BF652" s="13">
        <f t="shared" si="997"/>
        <v>6.7202454339998572E-4</v>
      </c>
      <c r="BG652" s="13">
        <f t="shared" si="998"/>
        <v>6.7417032932588403E-4</v>
      </c>
      <c r="BH652" s="13">
        <f t="shared" si="999"/>
        <v>5.0724222508736344E-4</v>
      </c>
      <c r="BI652" s="13">
        <f t="shared" si="1000"/>
        <v>3.0531711494198013E-4</v>
      </c>
      <c r="BJ652" s="14">
        <f t="shared" si="1001"/>
        <v>0.65657374236355881</v>
      </c>
      <c r="BK652" s="14">
        <f t="shared" si="1002"/>
        <v>0.16961712277565183</v>
      </c>
      <c r="BL652" s="14">
        <f t="shared" si="1003"/>
        <v>0.15038748976088193</v>
      </c>
      <c r="BM652" s="14">
        <f t="shared" si="1004"/>
        <v>0.78687190264621198</v>
      </c>
      <c r="BN652" s="14">
        <f t="shared" si="1005"/>
        <v>0.17840378949870944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1.2644</v>
      </c>
      <c r="F653" s="10">
        <f>VLOOKUP(B653,home!$B$2:$E$405,3,FALSE)</f>
        <v>0.61509999999999998</v>
      </c>
      <c r="G653" s="10">
        <f>VLOOKUP(C653,away!$B$2:$E$405,4,FALSE)</f>
        <v>0.45190000000000002</v>
      </c>
      <c r="H653" s="10">
        <f>VLOOKUP(A653,away!$A$2:$E$405,3,FALSE)</f>
        <v>0.96630000000000005</v>
      </c>
      <c r="I653" s="10">
        <f>VLOOKUP(C653,away!$B$2:$E$405,3,FALSE)</f>
        <v>0.73919999999999997</v>
      </c>
      <c r="J653" s="10">
        <f>VLOOKUP(B653,home!$B$2:$E$405,4,FALSE)</f>
        <v>0.45989999999999998</v>
      </c>
      <c r="K653" s="12">
        <f t="shared" si="950"/>
        <v>0.35145728963599998</v>
      </c>
      <c r="L653" s="12">
        <f t="shared" si="951"/>
        <v>0.32850149270399998</v>
      </c>
      <c r="M653" s="13">
        <f t="shared" si="952"/>
        <v>0.50663787436288177</v>
      </c>
      <c r="N653" s="13">
        <f t="shared" si="953"/>
        <v>0.17806157415052271</v>
      </c>
      <c r="O653" s="13">
        <f t="shared" si="954"/>
        <v>0.16643129798858827</v>
      </c>
      <c r="P653" s="13">
        <f t="shared" si="955"/>
        <v>5.8493492901670691E-2</v>
      </c>
      <c r="Q653" s="13">
        <f t="shared" si="956"/>
        <v>3.1290519119631176E-2</v>
      </c>
      <c r="R653" s="13">
        <f t="shared" si="957"/>
        <v>2.7336464910957734E-2</v>
      </c>
      <c r="S653" s="13">
        <f t="shared" si="958"/>
        <v>1.688330504376752E-3</v>
      </c>
      <c r="T653" s="13">
        <f t="shared" si="959"/>
        <v>1.0278982238281891E-2</v>
      </c>
      <c r="U653" s="13">
        <f t="shared" si="960"/>
        <v>9.6075998658348236E-3</v>
      </c>
      <c r="V653" s="13">
        <f t="shared" si="961"/>
        <v>2.1658324717328565E-5</v>
      </c>
      <c r="W653" s="13">
        <f t="shared" si="962"/>
        <v>3.665760347029669E-3</v>
      </c>
      <c r="X653" s="13">
        <f t="shared" si="963"/>
        <v>1.2042077458943794E-3</v>
      </c>
      <c r="Y653" s="13">
        <f t="shared" si="964"/>
        <v>1.9779202102601133E-4</v>
      </c>
      <c r="Z653" s="13">
        <f t="shared" si="965"/>
        <v>2.9933565095000459E-3</v>
      </c>
      <c r="AA653" s="13">
        <f t="shared" si="966"/>
        <v>1.0520369657431635E-3</v>
      </c>
      <c r="AB653" s="13">
        <f t="shared" si="967"/>
        <v>1.8487303028848681E-4</v>
      </c>
      <c r="AC653" s="13">
        <f t="shared" si="968"/>
        <v>1.5628409452070177E-7</v>
      </c>
      <c r="AD653" s="13">
        <f t="shared" si="969"/>
        <v>3.2208954900554254E-4</v>
      </c>
      <c r="AE653" s="13">
        <f t="shared" si="970"/>
        <v>1.0580689763267888E-4</v>
      </c>
      <c r="AF653" s="13">
        <f t="shared" si="971"/>
        <v>1.7378861905357163E-5</v>
      </c>
      <c r="AG653" s="13">
        <f t="shared" si="972"/>
        <v>1.9029940258021708E-6</v>
      </c>
      <c r="AH653" s="13">
        <f t="shared" si="973"/>
        <v>2.4583052039149996E-4</v>
      </c>
      <c r="AI653" s="13">
        <f t="shared" si="974"/>
        <v>8.6398928406604004E-5</v>
      </c>
      <c r="AJ653" s="13">
        <f t="shared" si="975"/>
        <v>1.5182766602619925E-5</v>
      </c>
      <c r="AK653" s="13">
        <f t="shared" si="976"/>
        <v>1.7786979997775924E-6</v>
      </c>
      <c r="AL653" s="13">
        <f t="shared" si="977"/>
        <v>7.2174648095440187E-10</v>
      </c>
      <c r="AM653" s="13">
        <f t="shared" si="978"/>
        <v>2.2640143982713928E-5</v>
      </c>
      <c r="AN653" s="13">
        <f t="shared" si="979"/>
        <v>7.4373210933550094E-6</v>
      </c>
      <c r="AO653" s="13">
        <f t="shared" si="980"/>
        <v>1.2215855404430327E-6</v>
      </c>
      <c r="AP653" s="13">
        <f t="shared" si="981"/>
        <v>1.3376422450038633E-7</v>
      </c>
      <c r="AQ653" s="13">
        <f t="shared" si="982"/>
        <v>1.0985436854692465E-8</v>
      </c>
      <c r="AR653" s="13">
        <f t="shared" si="983"/>
        <v>1.6151138580161769E-5</v>
      </c>
      <c r="AS653" s="13">
        <f t="shared" si="984"/>
        <v>5.6764353899190883E-6</v>
      </c>
      <c r="AT653" s="13">
        <f t="shared" si="985"/>
        <v>9.9751229846741683E-7</v>
      </c>
      <c r="AU653" s="13">
        <f t="shared" si="986"/>
        <v>1.1686098959931163E-7</v>
      </c>
      <c r="AV653" s="13">
        <f t="shared" si="987"/>
        <v>1.0267911667188713E-8</v>
      </c>
      <c r="AW653" s="13">
        <f t="shared" si="988"/>
        <v>2.3146859586402648E-12</v>
      </c>
      <c r="AX653" s="13">
        <f t="shared" si="989"/>
        <v>1.3261739401889038E-6</v>
      </c>
      <c r="AY653" s="13">
        <f t="shared" si="990"/>
        <v>4.3565011893720015E-7</v>
      </c>
      <c r="AZ653" s="13">
        <f t="shared" si="991"/>
        <v>7.1555857183772685E-8</v>
      </c>
      <c r="BA653" s="13">
        <f t="shared" si="992"/>
        <v>7.8354019655278579E-9</v>
      </c>
      <c r="BB653" s="13">
        <f t="shared" si="993"/>
        <v>6.4348531040293902E-10</v>
      </c>
      <c r="BC653" s="13">
        <f t="shared" si="994"/>
        <v>4.2277177000092451E-11</v>
      </c>
      <c r="BD653" s="13">
        <f t="shared" si="995"/>
        <v>8.8427885540871744E-7</v>
      </c>
      <c r="BE653" s="13">
        <f t="shared" si="996"/>
        <v>3.1078624980437218E-7</v>
      </c>
      <c r="BF653" s="13">
        <f t="shared" si="997"/>
        <v>5.4614046506190737E-8</v>
      </c>
      <c r="BG653" s="13">
        <f t="shared" si="998"/>
        <v>6.3981682537067488E-9</v>
      </c>
      <c r="BH653" s="13">
        <f t="shared" si="999"/>
        <v>5.6217071827071827E-10</v>
      </c>
      <c r="BI653" s="13">
        <f t="shared" si="1000"/>
        <v>3.9515799391230026E-11</v>
      </c>
      <c r="BJ653" s="14">
        <f t="shared" si="1001"/>
        <v>0.22517929962631386</v>
      </c>
      <c r="BK653" s="14">
        <f t="shared" si="1002"/>
        <v>0.56684194874960658</v>
      </c>
      <c r="BL653" s="14">
        <f t="shared" si="1003"/>
        <v>0.20498567256898931</v>
      </c>
      <c r="BM653" s="14">
        <f t="shared" si="1004"/>
        <v>3.1748618372353064E-2</v>
      </c>
      <c r="BN653" s="14">
        <f t="shared" si="1005"/>
        <v>0.96825122343425241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1.2644</v>
      </c>
      <c r="F654" s="10">
        <f>VLOOKUP(B654,home!$B$2:$E$405,3,FALSE)</f>
        <v>0.67789999999999995</v>
      </c>
      <c r="G654" s="10">
        <f>VLOOKUP(C654,away!$B$2:$E$405,4,FALSE)</f>
        <v>1.0545</v>
      </c>
      <c r="H654" s="10">
        <f>VLOOKUP(A654,away!$A$2:$E$405,3,FALSE)</f>
        <v>0.96630000000000005</v>
      </c>
      <c r="I654" s="10">
        <f>VLOOKUP(C654,away!$B$2:$E$405,3,FALSE)</f>
        <v>1.4947999999999999</v>
      </c>
      <c r="J654" s="10">
        <f>VLOOKUP(B654,home!$B$2:$E$405,4,FALSE)</f>
        <v>1.3306</v>
      </c>
      <c r="K654" s="12">
        <f t="shared" si="950"/>
        <v>0.9038507134199999</v>
      </c>
      <c r="L654" s="12">
        <f t="shared" si="951"/>
        <v>1.9219522243439999</v>
      </c>
      <c r="M654" s="13">
        <f t="shared" si="952"/>
        <v>5.9261054782436318E-2</v>
      </c>
      <c r="N654" s="13">
        <f t="shared" si="953"/>
        <v>5.3563146643126759E-2</v>
      </c>
      <c r="O654" s="13">
        <f t="shared" si="954"/>
        <v>0.1138969160560751</v>
      </c>
      <c r="P654" s="13">
        <f t="shared" si="955"/>
        <v>0.10294580883362132</v>
      </c>
      <c r="Q654" s="13">
        <f t="shared" si="956"/>
        <v>2.4206544153205094E-2</v>
      </c>
      <c r="R654" s="13">
        <f t="shared" si="957"/>
        <v>0.10945221557994772</v>
      </c>
      <c r="S654" s="13">
        <f t="shared" si="958"/>
        <v>4.4708280992112361E-2</v>
      </c>
      <c r="T654" s="13">
        <f t="shared" si="959"/>
        <v>4.6523821378933773E-2</v>
      </c>
      <c r="U654" s="13">
        <f t="shared" si="960"/>
        <v>9.8928463137335373E-2</v>
      </c>
      <c r="V654" s="13">
        <f t="shared" si="961"/>
        <v>8.6294825594444118E-3</v>
      </c>
      <c r="W654" s="13">
        <f t="shared" si="962"/>
        <v>7.2930340674357188E-3</v>
      </c>
      <c r="X654" s="13">
        <f t="shared" si="963"/>
        <v>1.4016863048124648E-2</v>
      </c>
      <c r="Y654" s="13">
        <f t="shared" si="964"/>
        <v>1.3469870556834195E-2</v>
      </c>
      <c r="Z654" s="13">
        <f t="shared" si="965"/>
        <v>7.0120643064419841E-2</v>
      </c>
      <c r="AA654" s="13">
        <f t="shared" si="966"/>
        <v>6.3378593259245039E-2</v>
      </c>
      <c r="AB654" s="13">
        <f t="shared" si="967"/>
        <v>2.8642393366462307E-2</v>
      </c>
      <c r="AC654" s="13">
        <f t="shared" si="968"/>
        <v>9.3692335670437544E-4</v>
      </c>
      <c r="AD654" s="13">
        <f t="shared" si="969"/>
        <v>1.647953511212034E-3</v>
      </c>
      <c r="AE654" s="13">
        <f t="shared" si="970"/>
        <v>3.1672879164894733E-3</v>
      </c>
      <c r="AF654" s="13">
        <f t="shared" si="971"/>
        <v>3.0436880281174087E-3</v>
      </c>
      <c r="AG654" s="13">
        <f t="shared" si="972"/>
        <v>1.949940991949819E-3</v>
      </c>
      <c r="AH654" s="13">
        <f t="shared" si="973"/>
        <v>3.3692131477523361E-2</v>
      </c>
      <c r="AI654" s="13">
        <f t="shared" si="974"/>
        <v>3.0452657072599924E-2</v>
      </c>
      <c r="AJ654" s="13">
        <f t="shared" si="975"/>
        <v>1.3762327910302021E-2</v>
      </c>
      <c r="AK654" s="13">
        <f t="shared" si="976"/>
        <v>4.1463633000154874E-3</v>
      </c>
      <c r="AL654" s="13">
        <f t="shared" si="977"/>
        <v>6.5103352024459648E-5</v>
      </c>
      <c r="AM654" s="13">
        <f t="shared" si="978"/>
        <v>2.9790079135839822E-4</v>
      </c>
      <c r="AN654" s="13">
        <f t="shared" si="979"/>
        <v>5.7255108858511128E-4</v>
      </c>
      <c r="AO654" s="13">
        <f t="shared" si="980"/>
        <v>5.5020791912836666E-4</v>
      </c>
      <c r="AP654" s="13">
        <f t="shared" si="981"/>
        <v>3.5249111134014936E-4</v>
      </c>
      <c r="AQ654" s="13">
        <f t="shared" si="982"/>
        <v>1.6936776887542223E-4</v>
      </c>
      <c r="AR654" s="13">
        <f t="shared" si="983"/>
        <v>1.2950933407223307E-2</v>
      </c>
      <c r="AS654" s="13">
        <f t="shared" si="984"/>
        <v>1.1705710399573695E-2</v>
      </c>
      <c r="AT654" s="13">
        <f t="shared" si="985"/>
        <v>5.2901073478712974E-3</v>
      </c>
      <c r="AU654" s="13">
        <f t="shared" si="986"/>
        <v>1.593822433480619E-3</v>
      </c>
      <c r="AV654" s="13">
        <f t="shared" si="987"/>
        <v>3.6014438589156432E-4</v>
      </c>
      <c r="AW654" s="13">
        <f t="shared" si="988"/>
        <v>3.1415222660627457E-6</v>
      </c>
      <c r="AX654" s="13">
        <f t="shared" si="989"/>
        <v>4.4876307132945116E-5</v>
      </c>
      <c r="AY654" s="13">
        <f t="shared" si="990"/>
        <v>8.625011831450836E-5</v>
      </c>
      <c r="AZ654" s="13">
        <f t="shared" si="991"/>
        <v>8.2884303372251272E-5</v>
      </c>
      <c r="BA654" s="13">
        <f t="shared" si="992"/>
        <v>5.3099890409833743E-5</v>
      </c>
      <c r="BB654" s="13">
        <f t="shared" si="993"/>
        <v>2.551386312140066E-5</v>
      </c>
      <c r="BC654" s="13">
        <f t="shared" si="994"/>
        <v>9.8072851955568707E-6</v>
      </c>
      <c r="BD654" s="13">
        <f t="shared" si="995"/>
        <v>4.1485125448906344E-3</v>
      </c>
      <c r="BE654" s="13">
        <f t="shared" si="996"/>
        <v>3.7496360233312191E-3</v>
      </c>
      <c r="BF654" s="13">
        <f t="shared" si="997"/>
        <v>1.6945555973766266E-3</v>
      </c>
      <c r="BG654" s="13">
        <f t="shared" si="998"/>
        <v>5.1054176187290612E-4</v>
      </c>
      <c r="BH654" s="13">
        <f t="shared" si="999"/>
        <v>1.1536338392488245E-4</v>
      </c>
      <c r="BI654" s="13">
        <f t="shared" si="1000"/>
        <v>2.0854255372610076E-5</v>
      </c>
      <c r="BJ654" s="14">
        <f t="shared" si="1001"/>
        <v>0.17112710074226284</v>
      </c>
      <c r="BK654" s="14">
        <f t="shared" si="1002"/>
        <v>0.21663290399465771</v>
      </c>
      <c r="BL654" s="14">
        <f t="shared" si="1003"/>
        <v>0.53849224270031582</v>
      </c>
      <c r="BM654" s="14">
        <f t="shared" si="1004"/>
        <v>0.5329640958571954</v>
      </c>
      <c r="BN654" s="14">
        <f t="shared" si="1005"/>
        <v>0.46332568604841234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1.6515</v>
      </c>
      <c r="F655" s="10">
        <f>VLOOKUP(B655,home!$B$2:$E$405,3,FALSE)</f>
        <v>1.0899000000000001</v>
      </c>
      <c r="G655" s="10">
        <f>VLOOKUP(C655,away!$B$2:$E$405,4,FALSE)</f>
        <v>1.8165</v>
      </c>
      <c r="H655" s="10">
        <f>VLOOKUP(A655,away!$A$2:$E$405,3,FALSE)</f>
        <v>1.3485</v>
      </c>
      <c r="I655" s="10">
        <f>VLOOKUP(C655,away!$B$2:$E$405,3,FALSE)</f>
        <v>0.88990000000000002</v>
      </c>
      <c r="J655" s="10">
        <f>VLOOKUP(B655,home!$B$2:$E$405,4,FALSE)</f>
        <v>1.0382</v>
      </c>
      <c r="K655" s="12">
        <f t="shared" si="950"/>
        <v>3.2696452325250003</v>
      </c>
      <c r="L655" s="12">
        <f t="shared" si="951"/>
        <v>1.24587130173</v>
      </c>
      <c r="M655" s="13">
        <f t="shared" si="952"/>
        <v>1.093795383957776E-2</v>
      </c>
      <c r="N655" s="13">
        <f t="shared" si="953"/>
        <v>3.5763228625153937E-2</v>
      </c>
      <c r="O655" s="13">
        <f t="shared" si="954"/>
        <v>1.3627282788377394E-2</v>
      </c>
      <c r="P655" s="13">
        <f t="shared" si="955"/>
        <v>4.4556380201288139E-2</v>
      </c>
      <c r="Q655" s="13">
        <f t="shared" si="956"/>
        <v>5.8466534986968112E-2</v>
      </c>
      <c r="R655" s="13">
        <f t="shared" si="957"/>
        <v>8.4889202732992847E-3</v>
      </c>
      <c r="S655" s="13">
        <f t="shared" si="958"/>
        <v>4.5375740420897134E-2</v>
      </c>
      <c r="T655" s="13">
        <f t="shared" si="959"/>
        <v>7.2841778051856557E-2</v>
      </c>
      <c r="U655" s="13">
        <f t="shared" si="960"/>
        <v>2.7755757700877827E-2</v>
      </c>
      <c r="V655" s="13">
        <f t="shared" si="961"/>
        <v>2.0537852486052045E-2</v>
      </c>
      <c r="W655" s="13">
        <f t="shared" si="962"/>
        <v>6.3721609127465467E-2</v>
      </c>
      <c r="X655" s="13">
        <f t="shared" si="963"/>
        <v>7.9388924111965645E-2</v>
      </c>
      <c r="Y655" s="13">
        <f t="shared" si="964"/>
        <v>4.9454191113159421E-2</v>
      </c>
      <c r="Z655" s="13">
        <f t="shared" si="965"/>
        <v>3.5253673837258564E-3</v>
      </c>
      <c r="AA655" s="13">
        <f t="shared" si="966"/>
        <v>1.1526700659098377E-2</v>
      </c>
      <c r="AB655" s="13">
        <f t="shared" si="967"/>
        <v>1.88441109283819E-2</v>
      </c>
      <c r="AC655" s="13">
        <f t="shared" si="968"/>
        <v>5.2288822554689496E-3</v>
      </c>
      <c r="AD655" s="13">
        <f t="shared" si="969"/>
        <v>5.2086763873109745E-2</v>
      </c>
      <c r="AE655" s="13">
        <f t="shared" si="970"/>
        <v>6.4893404309494376E-2</v>
      </c>
      <c r="AF655" s="13">
        <f t="shared" si="971"/>
        <v>4.0424415050380476E-2</v>
      </c>
      <c r="AG655" s="13">
        <f t="shared" si="972"/>
        <v>1.6787872866830443E-2</v>
      </c>
      <c r="AH655" s="13">
        <f t="shared" si="973"/>
        <v>1.0980385128597544E-3</v>
      </c>
      <c r="AI655" s="13">
        <f t="shared" si="974"/>
        <v>3.5901963887007373E-3</v>
      </c>
      <c r="AJ655" s="13">
        <f t="shared" si="975"/>
        <v>5.8693342530719205E-3</v>
      </c>
      <c r="AK655" s="13">
        <f t="shared" si="976"/>
        <v>6.3968802528840954E-3</v>
      </c>
      <c r="AL655" s="13">
        <f t="shared" si="977"/>
        <v>8.5200603044942899E-4</v>
      </c>
      <c r="AM655" s="13">
        <f t="shared" si="978"/>
        <v>3.4061047835073743E-2</v>
      </c>
      <c r="AN655" s="13">
        <f t="shared" si="979"/>
        <v>4.2435682004571124E-2</v>
      </c>
      <c r="AO655" s="13">
        <f t="shared" si="980"/>
        <v>2.6434699189417682E-2</v>
      </c>
      <c r="AP655" s="13">
        <f t="shared" si="981"/>
        <v>1.0978077696653595E-2</v>
      </c>
      <c r="AQ655" s="13">
        <f t="shared" si="982"/>
        <v>3.4193179876057245E-3</v>
      </c>
      <c r="AR655" s="13">
        <f t="shared" si="983"/>
        <v>2.7360293427325095E-4</v>
      </c>
      <c r="AS655" s="13">
        <f t="shared" si="984"/>
        <v>8.9458452965138593E-4</v>
      </c>
      <c r="AT655" s="13">
        <f t="shared" si="985"/>
        <v>1.4624870212326371E-3</v>
      </c>
      <c r="AU655" s="13">
        <f t="shared" si="986"/>
        <v>1.5939379055343269E-3</v>
      </c>
      <c r="AV655" s="13">
        <f t="shared" si="987"/>
        <v>1.3029028684427989E-3</v>
      </c>
      <c r="AW655" s="13">
        <f t="shared" si="988"/>
        <v>9.6408201873321556E-5</v>
      </c>
      <c r="AX655" s="13">
        <f t="shared" si="989"/>
        <v>1.8561257111459152E-2</v>
      </c>
      <c r="AY655" s="13">
        <f t="shared" si="990"/>
        <v>2.3124937559198835E-2</v>
      </c>
      <c r="AZ655" s="13">
        <f t="shared" si="991"/>
        <v>1.4405348029652012E-2</v>
      </c>
      <c r="BA655" s="13">
        <f t="shared" si="992"/>
        <v>5.9824032338587482E-3</v>
      </c>
      <c r="BB655" s="13">
        <f t="shared" si="993"/>
        <v>1.8633261261103405E-3</v>
      </c>
      <c r="BC655" s="13">
        <f t="shared" si="994"/>
        <v>4.6429290925692127E-4</v>
      </c>
      <c r="BD655" s="13">
        <f t="shared" si="995"/>
        <v>5.6812340646693806E-5</v>
      </c>
      <c r="BE655" s="13">
        <f t="shared" si="996"/>
        <v>1.8575619874404867E-4</v>
      </c>
      <c r="BF655" s="13">
        <f t="shared" si="997"/>
        <v>3.0367843481772267E-4</v>
      </c>
      <c r="BG655" s="13">
        <f t="shared" si="998"/>
        <v>3.3097358220747361E-4</v>
      </c>
      <c r="BH655" s="13">
        <f t="shared" si="999"/>
        <v>2.705415487890968E-4</v>
      </c>
      <c r="BI655" s="13">
        <f t="shared" si="1000"/>
        <v>1.7691497703964005E-4</v>
      </c>
      <c r="BJ655" s="14">
        <f t="shared" si="1001"/>
        <v>0.71555911179924214</v>
      </c>
      <c r="BK655" s="14">
        <f t="shared" si="1002"/>
        <v>0.15061375279293229</v>
      </c>
      <c r="BL655" s="14">
        <f t="shared" si="1003"/>
        <v>0.10404941409893037</v>
      </c>
      <c r="BM655" s="14">
        <f t="shared" si="1004"/>
        <v>0.77887881600284037</v>
      </c>
      <c r="BN655" s="14">
        <f t="shared" si="1005"/>
        <v>0.17184030071466463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1.6515</v>
      </c>
      <c r="F656" s="10">
        <f>VLOOKUP(B656,home!$B$2:$E$405,3,FALSE)</f>
        <v>0.50460000000000005</v>
      </c>
      <c r="G656" s="10">
        <f>VLOOKUP(C656,away!$B$2:$E$405,4,FALSE)</f>
        <v>0.96879999999999999</v>
      </c>
      <c r="H656" s="10">
        <f>VLOOKUP(A656,away!$A$2:$E$405,3,FALSE)</f>
        <v>1.3485</v>
      </c>
      <c r="I656" s="10">
        <f>VLOOKUP(C656,away!$B$2:$E$405,3,FALSE)</f>
        <v>1.0382</v>
      </c>
      <c r="J656" s="10">
        <f>VLOOKUP(B656,home!$B$2:$E$405,4,FALSE)</f>
        <v>1.2359</v>
      </c>
      <c r="K656" s="12">
        <f t="shared" si="950"/>
        <v>0.80734647672000015</v>
      </c>
      <c r="L656" s="12">
        <f t="shared" si="951"/>
        <v>1.7302756959300001</v>
      </c>
      <c r="M656" s="13">
        <f t="shared" si="952"/>
        <v>7.905415360770951E-2</v>
      </c>
      <c r="N656" s="13">
        <f t="shared" si="953"/>
        <v>6.3824092385265971E-2</v>
      </c>
      <c r="O656" s="13">
        <f t="shared" si="954"/>
        <v>0.1367854806497367</v>
      </c>
      <c r="P656" s="13">
        <f t="shared" si="955"/>
        <v>0.11043327586901669</v>
      </c>
      <c r="Q656" s="13">
        <f t="shared" si="956"/>
        <v>2.5764078058548134E-2</v>
      </c>
      <c r="R656" s="13">
        <f t="shared" si="957"/>
        <v>0.1183382963621714</v>
      </c>
      <c r="S656" s="13">
        <f t="shared" si="958"/>
        <v>3.8566943868882986E-2</v>
      </c>
      <c r="T656" s="13">
        <f t="shared" si="959"/>
        <v>4.4578958092749213E-2</v>
      </c>
      <c r="U656" s="13">
        <f t="shared" si="960"/>
        <v>9.5540006629046284E-2</v>
      </c>
      <c r="V656" s="13">
        <f t="shared" si="961"/>
        <v>5.9861552806672559E-3</v>
      </c>
      <c r="W656" s="13">
        <f t="shared" si="962"/>
        <v>6.9335125488359664E-3</v>
      </c>
      <c r="X656" s="13">
        <f t="shared" si="963"/>
        <v>1.1996888250676541E-2</v>
      </c>
      <c r="Y656" s="13">
        <f t="shared" si="964"/>
        <v>1.0378962083466899E-2</v>
      </c>
      <c r="Z656" s="13">
        <f t="shared" si="965"/>
        <v>6.8252626031075556E-2</v>
      </c>
      <c r="AA656" s="13">
        <f t="shared" si="966"/>
        <v>5.5103517153076619E-2</v>
      </c>
      <c r="AB656" s="13">
        <f t="shared" si="967"/>
        <v>2.2243815214208248E-2</v>
      </c>
      <c r="AC656" s="13">
        <f t="shared" si="968"/>
        <v>5.2264073686843335E-4</v>
      </c>
      <c r="AD656" s="13">
        <f t="shared" si="969"/>
        <v>1.3994367318991559E-3</v>
      </c>
      <c r="AE656" s="13">
        <f t="shared" si="970"/>
        <v>2.4214113651968168E-3</v>
      </c>
      <c r="AF656" s="13">
        <f t="shared" si="971"/>
        <v>2.0948546175243673E-3</v>
      </c>
      <c r="AG656" s="13">
        <f t="shared" si="972"/>
        <v>1.2082253437363827E-3</v>
      </c>
      <c r="AH656" s="13">
        <f t="shared" si="973"/>
        <v>2.9523965001242325E-2</v>
      </c>
      <c r="AI656" s="13">
        <f t="shared" si="974"/>
        <v>2.3836069122557587E-2</v>
      </c>
      <c r="AJ656" s="13">
        <f t="shared" si="975"/>
        <v>9.6219832124756263E-3</v>
      </c>
      <c r="AK656" s="13">
        <f t="shared" si="976"/>
        <v>2.5894247485503952E-3</v>
      </c>
      <c r="AL656" s="13">
        <f t="shared" si="977"/>
        <v>2.9203742518773444E-5</v>
      </c>
      <c r="AM656" s="13">
        <f t="shared" si="978"/>
        <v>2.2596606297826708E-4</v>
      </c>
      <c r="AN656" s="13">
        <f t="shared" si="979"/>
        <v>3.9098358687628332E-4</v>
      </c>
      <c r="AO656" s="13">
        <f t="shared" si="980"/>
        <v>3.3825469893978443E-4</v>
      </c>
      <c r="AP656" s="13">
        <f t="shared" si="981"/>
        <v>1.9509129486987604E-4</v>
      </c>
      <c r="AQ656" s="13">
        <f t="shared" si="982"/>
        <v>8.4390431500214896E-5</v>
      </c>
      <c r="AR656" s="13">
        <f t="shared" si="983"/>
        <v>1.0216919817827498E-2</v>
      </c>
      <c r="AS656" s="13">
        <f t="shared" si="984"/>
        <v>8.2485942178537764E-3</v>
      </c>
      <c r="AT656" s="13">
        <f t="shared" si="985"/>
        <v>3.3297367398386056E-3</v>
      </c>
      <c r="AU656" s="13">
        <f t="shared" si="986"/>
        <v>8.9608374177127938E-4</v>
      </c>
      <c r="AV656" s="13">
        <f t="shared" si="987"/>
        <v>1.8086251294127916E-4</v>
      </c>
      <c r="AW656" s="13">
        <f t="shared" si="988"/>
        <v>1.1332122794609822E-6</v>
      </c>
      <c r="AX656" s="13">
        <f t="shared" si="989"/>
        <v>3.0405484133965594E-5</v>
      </c>
      <c r="AY656" s="13">
        <f t="shared" si="990"/>
        <v>5.2609870219985892E-5</v>
      </c>
      <c r="AZ656" s="13">
        <f t="shared" si="991"/>
        <v>4.5514789903836545E-5</v>
      </c>
      <c r="BA656" s="13">
        <f t="shared" si="992"/>
        <v>2.6251044925322837E-5</v>
      </c>
      <c r="BB656" s="13">
        <f t="shared" si="993"/>
        <v>1.1355386256763167E-5</v>
      </c>
      <c r="BC656" s="13">
        <f t="shared" si="994"/>
        <v>3.929589771594966E-6</v>
      </c>
      <c r="BD656" s="13">
        <f t="shared" si="995"/>
        <v>2.9463480080087483E-3</v>
      </c>
      <c r="BE656" s="13">
        <f t="shared" si="996"/>
        <v>2.3787236834568537E-3</v>
      </c>
      <c r="BF656" s="13">
        <f t="shared" si="997"/>
        <v>9.6022709246465585E-4</v>
      </c>
      <c r="BG656" s="13">
        <f t="shared" si="998"/>
        <v>2.5841198665080994E-4</v>
      </c>
      <c r="BH656" s="13">
        <f t="shared" si="999"/>
        <v>5.215700174118676E-5</v>
      </c>
      <c r="BI656" s="13">
        <f t="shared" si="1000"/>
        <v>8.4217543184052113E-6</v>
      </c>
      <c r="BJ656" s="14">
        <f t="shared" si="1001"/>
        <v>0.17200517171827537</v>
      </c>
      <c r="BK656" s="14">
        <f t="shared" si="1002"/>
        <v>0.23464498297588365</v>
      </c>
      <c r="BL656" s="14">
        <f t="shared" si="1003"/>
        <v>0.52305904464993813</v>
      </c>
      <c r="BM656" s="14">
        <f t="shared" si="1004"/>
        <v>0.46371097178478388</v>
      </c>
      <c r="BN656" s="14">
        <f t="shared" si="1005"/>
        <v>0.53419937693244846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1.6515</v>
      </c>
      <c r="F657" s="10">
        <f>VLOOKUP(B657,home!$B$2:$E$405,3,FALSE)</f>
        <v>0.96879999999999999</v>
      </c>
      <c r="G657" s="10">
        <f>VLOOKUP(C657,away!$B$2:$E$405,4,FALSE)</f>
        <v>0.30280000000000001</v>
      </c>
      <c r="H657" s="10">
        <f>VLOOKUP(A657,away!$A$2:$E$405,3,FALSE)</f>
        <v>1.3485</v>
      </c>
      <c r="I657" s="10">
        <f>VLOOKUP(C657,away!$B$2:$E$405,3,FALSE)</f>
        <v>1.3594999999999999</v>
      </c>
      <c r="J657" s="10">
        <f>VLOOKUP(B657,home!$B$2:$E$405,4,FALSE)</f>
        <v>1.4831000000000001</v>
      </c>
      <c r="K657" s="12">
        <f t="shared" si="950"/>
        <v>0.48447188496000004</v>
      </c>
      <c r="L657" s="12">
        <f t="shared" si="951"/>
        <v>2.7189460958250002</v>
      </c>
      <c r="M657" s="13">
        <f t="shared" si="952"/>
        <v>4.0623117381479348E-2</v>
      </c>
      <c r="N657" s="13">
        <f t="shared" si="953"/>
        <v>1.9680758250756637E-2</v>
      </c>
      <c r="O657" s="13">
        <f t="shared" si="954"/>
        <v>0.11045206640461401</v>
      </c>
      <c r="P657" s="13">
        <f t="shared" si="955"/>
        <v>5.3510920808770436E-2</v>
      </c>
      <c r="Q657" s="13">
        <f t="shared" si="956"/>
        <v>4.7673870235930699E-3</v>
      </c>
      <c r="R657" s="13">
        <f t="shared" si="957"/>
        <v>0.15015660736331446</v>
      </c>
      <c r="S657" s="13">
        <f t="shared" si="958"/>
        <v>1.7621854441357897E-2</v>
      </c>
      <c r="T657" s="13">
        <f t="shared" si="959"/>
        <v>1.296226833508515E-2</v>
      </c>
      <c r="U657" s="13">
        <f t="shared" si="960"/>
        <v>7.2746654608503575E-2</v>
      </c>
      <c r="V657" s="13">
        <f t="shared" si="961"/>
        <v>2.5791599526395433E-3</v>
      </c>
      <c r="W657" s="13">
        <f t="shared" si="962"/>
        <v>7.6988832588465968E-4</v>
      </c>
      <c r="X657" s="13">
        <f t="shared" si="963"/>
        <v>2.0932848578853417E-3</v>
      </c>
      <c r="Y657" s="13">
        <f t="shared" si="964"/>
        <v>2.8457643458984698E-3</v>
      </c>
      <c r="Z657" s="13">
        <f t="shared" si="965"/>
        <v>0.13608924045093709</v>
      </c>
      <c r="AA657" s="13">
        <f t="shared" si="966"/>
        <v>6.5931410844040181E-2</v>
      </c>
      <c r="AB657" s="13">
        <f t="shared" si="967"/>
        <v>1.5970957444842164E-2</v>
      </c>
      <c r="AC657" s="13">
        <f t="shared" si="968"/>
        <v>2.1233787692055741E-4</v>
      </c>
      <c r="AD657" s="13">
        <f t="shared" si="969"/>
        <v>9.324731211250996E-5</v>
      </c>
      <c r="AE657" s="13">
        <f t="shared" si="970"/>
        <v>2.5353441521448424E-4</v>
      </c>
      <c r="AF657" s="13">
        <f t="shared" si="971"/>
        <v>3.4467320420234827E-4</v>
      </c>
      <c r="AG657" s="13">
        <f t="shared" si="972"/>
        <v>3.1238262096715594E-4</v>
      </c>
      <c r="AH657" s="13">
        <f t="shared" si="973"/>
        <v>9.2504827251966293E-2</v>
      </c>
      <c r="AI657" s="13">
        <f t="shared" si="974"/>
        <v>4.4815988026659287E-2</v>
      </c>
      <c r="AJ657" s="13">
        <f t="shared" si="975"/>
        <v>1.0856043097810207E-2</v>
      </c>
      <c r="AK657" s="13">
        <f t="shared" si="976"/>
        <v>1.7531492209343698E-3</v>
      </c>
      <c r="AL657" s="13">
        <f t="shared" si="977"/>
        <v>1.1188107707143785E-5</v>
      </c>
      <c r="AM657" s="13">
        <f t="shared" si="978"/>
        <v>9.0351402133202286E-6</v>
      </c>
      <c r="AN657" s="13">
        <f t="shared" si="979"/>
        <v>2.4566059208238503E-5</v>
      </c>
      <c r="AO657" s="13">
        <f t="shared" si="980"/>
        <v>3.3396895387022938E-5</v>
      </c>
      <c r="AP657" s="13">
        <f t="shared" si="981"/>
        <v>3.0268119441740656E-5</v>
      </c>
      <c r="AQ657" s="13">
        <f t="shared" si="982"/>
        <v>2.0574346296021389E-5</v>
      </c>
      <c r="AR657" s="13">
        <f t="shared" si="983"/>
        <v>5.0303127780339983E-2</v>
      </c>
      <c r="AS657" s="13">
        <f t="shared" si="984"/>
        <v>2.4370451135125051E-2</v>
      </c>
      <c r="AT657" s="13">
        <f t="shared" si="985"/>
        <v>5.9033991993798019E-3</v>
      </c>
      <c r="AU657" s="13">
        <f t="shared" si="986"/>
        <v>9.5334364593162942E-4</v>
      </c>
      <c r="AV657" s="13">
        <f t="shared" si="987"/>
        <v>1.1546704828978383E-4</v>
      </c>
      <c r="AW657" s="13">
        <f t="shared" si="988"/>
        <v>4.0937688255384736E-7</v>
      </c>
      <c r="AX657" s="13">
        <f t="shared" si="989"/>
        <v>7.2954523500419116E-7</v>
      </c>
      <c r="AY657" s="13">
        <f t="shared" si="990"/>
        <v>1.9835941684423782E-6</v>
      </c>
      <c r="AZ657" s="13">
        <f t="shared" si="991"/>
        <v>2.6966428099938211E-6</v>
      </c>
      <c r="BA657" s="13">
        <f t="shared" si="992"/>
        <v>2.4440088133557525E-6</v>
      </c>
      <c r="BB657" s="13">
        <f t="shared" si="993"/>
        <v>1.6612820553088789E-6</v>
      </c>
      <c r="BC657" s="13">
        <f t="shared" si="994"/>
        <v>9.0338727166924199E-7</v>
      </c>
      <c r="BD657" s="13">
        <f t="shared" si="995"/>
        <v>2.2795248814356916E-2</v>
      </c>
      <c r="BE657" s="13">
        <f t="shared" si="996"/>
        <v>1.1043657161223699E-2</v>
      </c>
      <c r="BF657" s="13">
        <f t="shared" si="997"/>
        <v>2.675170700875024E-3</v>
      </c>
      <c r="BG657" s="13">
        <f t="shared" si="998"/>
        <v>4.3201499734756249E-4</v>
      </c>
      <c r="BH657" s="13">
        <f t="shared" si="999"/>
        <v>5.2324780023990747E-5</v>
      </c>
      <c r="BI657" s="13">
        <f t="shared" si="1000"/>
        <v>5.0699769616680315E-6</v>
      </c>
      <c r="BJ657" s="14">
        <f t="shared" si="1001"/>
        <v>4.4251447712499933E-2</v>
      </c>
      <c r="BK657" s="14">
        <f t="shared" si="1002"/>
        <v>0.11456056216304339</v>
      </c>
      <c r="BL657" s="14">
        <f t="shared" si="1003"/>
        <v>0.68383697950253963</v>
      </c>
      <c r="BM657" s="14">
        <f t="shared" si="1004"/>
        <v>0.59954579837920596</v>
      </c>
      <c r="BN657" s="14">
        <f t="shared" si="1005"/>
        <v>0.37919085723252799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1.1910000000000001</v>
      </c>
      <c r="F658" s="10">
        <f>VLOOKUP(B658,home!$B$2:$E$405,3,FALSE)</f>
        <v>0.33589999999999998</v>
      </c>
      <c r="G658" s="10">
        <f>VLOOKUP(C658,away!$B$2:$E$405,4,FALSE)</f>
        <v>1.4855</v>
      </c>
      <c r="H658" s="10">
        <f>VLOOKUP(A658,away!$A$2:$E$405,3,FALSE)</f>
        <v>1.03</v>
      </c>
      <c r="I658" s="10">
        <f>VLOOKUP(C658,away!$B$2:$E$405,3,FALSE)</f>
        <v>1.0456000000000001</v>
      </c>
      <c r="J658" s="10">
        <f>VLOOKUP(B658,home!$B$2:$E$405,4,FALSE)</f>
        <v>0.71199999999999997</v>
      </c>
      <c r="K658" s="12">
        <f t="shared" si="950"/>
        <v>0.59428452495000006</v>
      </c>
      <c r="L658" s="12">
        <f t="shared" si="951"/>
        <v>0.76680121600000006</v>
      </c>
      <c r="M658" s="13">
        <f t="shared" si="952"/>
        <v>0.25638226106317258</v>
      </c>
      <c r="N658" s="13">
        <f t="shared" si="953"/>
        <v>0.1523640102215344</v>
      </c>
      <c r="O658" s="13">
        <f t="shared" si="954"/>
        <v>0.19659422954407019</v>
      </c>
      <c r="P658" s="13">
        <f t="shared" si="955"/>
        <v>0.11683290831250903</v>
      </c>
      <c r="Q658" s="13">
        <f t="shared" si="956"/>
        <v>4.5273786716990755E-2</v>
      </c>
      <c r="R658" s="13">
        <f t="shared" si="957"/>
        <v>7.5374347136488079E-2</v>
      </c>
      <c r="S658" s="13">
        <f t="shared" si="958"/>
        <v>1.3310133478185328E-2</v>
      </c>
      <c r="T658" s="13">
        <f t="shared" si="959"/>
        <v>3.4715994707513159E-2</v>
      </c>
      <c r="U658" s="13">
        <f t="shared" si="960"/>
        <v>4.4793808081424219E-2</v>
      </c>
      <c r="V658" s="13">
        <f t="shared" si="961"/>
        <v>6.7393360984384723E-4</v>
      </c>
      <c r="W658" s="13">
        <f t="shared" si="962"/>
        <v>8.9685036105981598E-3</v>
      </c>
      <c r="X658" s="13">
        <f t="shared" si="963"/>
        <v>6.8770594743070602E-3</v>
      </c>
      <c r="Y658" s="13">
        <f t="shared" si="964"/>
        <v>2.6366687837014874E-3</v>
      </c>
      <c r="Z658" s="13">
        <f t="shared" si="965"/>
        <v>1.9265713679821727E-2</v>
      </c>
      <c r="AA658" s="13">
        <f t="shared" si="966"/>
        <v>1.1449315502035574E-2</v>
      </c>
      <c r="AB658" s="13">
        <f t="shared" si="967"/>
        <v>3.4020755120649404E-3</v>
      </c>
      <c r="AC658" s="13">
        <f t="shared" si="968"/>
        <v>1.9194391443340598E-5</v>
      </c>
      <c r="AD658" s="13">
        <f t="shared" si="969"/>
        <v>1.3324607269341714E-3</v>
      </c>
      <c r="AE658" s="13">
        <f t="shared" si="970"/>
        <v>1.0217325056853669E-3</v>
      </c>
      <c r="AF658" s="13">
        <f t="shared" si="971"/>
        <v>3.9173286389313308E-4</v>
      </c>
      <c r="AG658" s="13">
        <f t="shared" si="972"/>
        <v>1.0012707879347233E-4</v>
      </c>
      <c r="AH658" s="13">
        <f t="shared" si="973"/>
        <v>3.6932431691987836E-3</v>
      </c>
      <c r="AI658" s="13">
        <f t="shared" si="974"/>
        <v>2.194837262332132E-3</v>
      </c>
      <c r="AJ658" s="13">
        <f t="shared" si="975"/>
        <v>6.5217890989380462E-4</v>
      </c>
      <c r="AK658" s="13">
        <f t="shared" si="976"/>
        <v>1.291932778828829E-4</v>
      </c>
      <c r="AL658" s="13">
        <f t="shared" si="977"/>
        <v>3.4987390567737598E-7</v>
      </c>
      <c r="AM658" s="13">
        <f t="shared" si="978"/>
        <v>1.5837215802412121E-4</v>
      </c>
      <c r="AN658" s="13">
        <f t="shared" si="979"/>
        <v>1.2143996335344031E-4</v>
      </c>
      <c r="AO658" s="13">
        <f t="shared" si="980"/>
        <v>4.6560155785206737E-5</v>
      </c>
      <c r="AP658" s="13">
        <f t="shared" si="981"/>
        <v>1.1900794691081989E-5</v>
      </c>
      <c r="AQ658" s="13">
        <f t="shared" si="982"/>
        <v>2.281385960122003E-6</v>
      </c>
      <c r="AR658" s="13">
        <f t="shared" si="983"/>
        <v>5.6639667062506431E-4</v>
      </c>
      <c r="AS658" s="13">
        <f t="shared" si="984"/>
        <v>3.3660077633567803E-4</v>
      </c>
      <c r="AT658" s="13">
        <f t="shared" si="985"/>
        <v>1.0001831623122479E-4</v>
      </c>
      <c r="AU658" s="13">
        <f t="shared" si="986"/>
        <v>1.9813112515924107E-5</v>
      </c>
      <c r="AV658" s="13">
        <f t="shared" si="987"/>
        <v>2.9436565398267138E-6</v>
      </c>
      <c r="AW658" s="13">
        <f t="shared" si="988"/>
        <v>4.4288020219664016E-9</v>
      </c>
      <c r="AX658" s="13">
        <f t="shared" si="989"/>
        <v>1.568635378277853E-5</v>
      </c>
      <c r="AY658" s="13">
        <f t="shared" si="990"/>
        <v>1.2028315155240779E-5</v>
      </c>
      <c r="AZ658" s="13">
        <f t="shared" si="991"/>
        <v>4.6116633437349289E-6</v>
      </c>
      <c r="BA658" s="13">
        <f t="shared" si="992"/>
        <v>1.1787430199195234E-6</v>
      </c>
      <c r="BB658" s="13">
        <f t="shared" si="993"/>
        <v>2.2596539525645066E-7</v>
      </c>
      <c r="BC658" s="13">
        <f t="shared" si="994"/>
        <v>3.4654107971313411E-8</v>
      </c>
      <c r="BD658" s="13">
        <f t="shared" si="995"/>
        <v>7.2385609295608452E-5</v>
      </c>
      <c r="BE658" s="13">
        <f t="shared" si="996"/>
        <v>4.3017647433456976E-5</v>
      </c>
      <c r="BF658" s="13">
        <f t="shared" si="997"/>
        <v>1.2782361084729281E-5</v>
      </c>
      <c r="BG658" s="13">
        <f t="shared" si="998"/>
        <v>2.53211979499257E-6</v>
      </c>
      <c r="BH658" s="13">
        <f t="shared" si="999"/>
        <v>3.7619990237091267E-7</v>
      </c>
      <c r="BI658" s="13">
        <f t="shared" si="1000"/>
        <v>4.4713956053346855E-8</v>
      </c>
      <c r="BJ658" s="14">
        <f t="shared" si="1001"/>
        <v>0.25405639684257014</v>
      </c>
      <c r="BK658" s="14">
        <f t="shared" si="1002"/>
        <v>0.38723080904421503</v>
      </c>
      <c r="BL658" s="14">
        <f t="shared" si="1003"/>
        <v>0.33944013957910557</v>
      </c>
      <c r="BM658" s="14">
        <f t="shared" si="1004"/>
        <v>0.15715949226459405</v>
      </c>
      <c r="BN658" s="14">
        <f t="shared" si="1005"/>
        <v>0.84282154299476497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1.1910000000000001</v>
      </c>
      <c r="F659" s="10">
        <f>VLOOKUP(B659,home!$B$2:$E$405,3,FALSE)</f>
        <v>0.83960000000000001</v>
      </c>
      <c r="G659" s="10">
        <f>VLOOKUP(C659,away!$B$2:$E$405,4,FALSE)</f>
        <v>0.55979999999999996</v>
      </c>
      <c r="H659" s="10">
        <f>VLOOKUP(A659,away!$A$2:$E$405,3,FALSE)</f>
        <v>1.03</v>
      </c>
      <c r="I659" s="10">
        <f>VLOOKUP(C659,away!$B$2:$E$405,3,FALSE)</f>
        <v>2.1844999999999999</v>
      </c>
      <c r="J659" s="10">
        <f>VLOOKUP(B659,home!$B$2:$E$405,4,FALSE)</f>
        <v>0.72819999999999996</v>
      </c>
      <c r="K659" s="12">
        <f t="shared" si="950"/>
        <v>0.55977962327999997</v>
      </c>
      <c r="L659" s="12">
        <f t="shared" si="951"/>
        <v>1.638475487</v>
      </c>
      <c r="M659" s="13">
        <f t="shared" si="952"/>
        <v>0.11099666643032627</v>
      </c>
      <c r="N659" s="13">
        <f t="shared" si="953"/>
        <v>6.2133672119703852E-2</v>
      </c>
      <c r="O659" s="13">
        <f t="shared" si="954"/>
        <v>0.18186531708480538</v>
      </c>
      <c r="P659" s="13">
        <f t="shared" si="955"/>
        <v>0.10180449868543009</v>
      </c>
      <c r="Q659" s="13">
        <f t="shared" si="956"/>
        <v>1.7390581786085428E-2</v>
      </c>
      <c r="R659" s="13">
        <f t="shared" si="957"/>
        <v>0.14899093198946797</v>
      </c>
      <c r="S659" s="13">
        <f t="shared" si="958"/>
        <v>2.3343394639462944E-2</v>
      </c>
      <c r="T659" s="13">
        <f t="shared" si="959"/>
        <v>2.8494041961169652E-2</v>
      </c>
      <c r="U659" s="13">
        <f t="shared" si="960"/>
        <v>8.3402087781200479E-2</v>
      </c>
      <c r="V659" s="13">
        <f t="shared" si="961"/>
        <v>2.3789128742072131E-3</v>
      </c>
      <c r="W659" s="13">
        <f t="shared" si="962"/>
        <v>3.2449644402783107E-3</v>
      </c>
      <c r="X659" s="13">
        <f t="shared" si="963"/>
        <v>5.3167946915826866E-3</v>
      </c>
      <c r="Y659" s="13">
        <f t="shared" si="964"/>
        <v>4.3557188857849798E-3</v>
      </c>
      <c r="Z659" s="13">
        <f t="shared" si="965"/>
        <v>8.1372663283342445E-2</v>
      </c>
      <c r="AA659" s="13">
        <f t="shared" si="966"/>
        <v>4.5550758798039721E-2</v>
      </c>
      <c r="AB659" s="13">
        <f t="shared" si="967"/>
        <v>1.2749193300042408E-2</v>
      </c>
      <c r="AC659" s="13">
        <f t="shared" si="968"/>
        <v>1.3636897866151366E-4</v>
      </c>
      <c r="AD659" s="13">
        <f t="shared" si="969"/>
        <v>4.5411624298399703E-4</v>
      </c>
      <c r="AE659" s="13">
        <f t="shared" si="970"/>
        <v>7.4405833237781486E-4</v>
      </c>
      <c r="AF659" s="13">
        <f t="shared" si="971"/>
        <v>6.0956066924957415E-4</v>
      </c>
      <c r="AG659" s="13">
        <f t="shared" si="972"/>
        <v>3.3291673813491386E-4</v>
      </c>
      <c r="AH659" s="13">
        <f t="shared" si="973"/>
        <v>3.3331778525415398E-2</v>
      </c>
      <c r="AI659" s="13">
        <f t="shared" si="974"/>
        <v>1.8658450426209422E-2</v>
      </c>
      <c r="AJ659" s="13">
        <f t="shared" si="975"/>
        <v>5.2223101752860331E-3</v>
      </c>
      <c r="AK659" s="13">
        <f t="shared" si="976"/>
        <v>9.7444760752430878E-4</v>
      </c>
      <c r="AL659" s="13">
        <f t="shared" si="977"/>
        <v>5.0030243088765206E-6</v>
      </c>
      <c r="AM659" s="13">
        <f t="shared" si="978"/>
        <v>5.084100388458218E-5</v>
      </c>
      <c r="AN659" s="13">
        <f t="shared" si="979"/>
        <v>8.3301738599359673E-5</v>
      </c>
      <c r="AO659" s="13">
        <f t="shared" si="980"/>
        <v>6.8243928359766276E-5</v>
      </c>
      <c r="AP659" s="13">
        <f t="shared" si="981"/>
        <v>3.7272001251353708E-5</v>
      </c>
      <c r="AQ659" s="13">
        <f t="shared" si="982"/>
        <v>1.5267315100444101E-5</v>
      </c>
      <c r="AR659" s="13">
        <f t="shared" si="983"/>
        <v>1.0922660410401228E-2</v>
      </c>
      <c r="AS659" s="13">
        <f t="shared" si="984"/>
        <v>6.1142827297497688E-3</v>
      </c>
      <c r="AT659" s="13">
        <f t="shared" si="985"/>
        <v>1.7113254415433677E-3</v>
      </c>
      <c r="AU659" s="13">
        <f t="shared" si="986"/>
        <v>3.1932170365887532E-4</v>
      </c>
      <c r="AV659" s="13">
        <f t="shared" si="987"/>
        <v>4.4687445744823248E-5</v>
      </c>
      <c r="AW659" s="13">
        <f t="shared" si="988"/>
        <v>1.2746388349016723E-7</v>
      </c>
      <c r="AX659" s="13">
        <f t="shared" si="989"/>
        <v>4.743293000281403E-6</v>
      </c>
      <c r="AY659" s="13">
        <f t="shared" si="990"/>
        <v>7.7717693086197621E-6</v>
      </c>
      <c r="AZ659" s="13">
        <f t="shared" si="991"/>
        <v>6.36692675139621E-6</v>
      </c>
      <c r="BA659" s="13">
        <f t="shared" si="992"/>
        <v>3.4773511365624101E-6</v>
      </c>
      <c r="BB659" s="13">
        <f t="shared" si="993"/>
        <v>1.4243886492372752E-6</v>
      </c>
      <c r="BC659" s="13">
        <f t="shared" si="994"/>
        <v>4.6676517714726337E-7</v>
      </c>
      <c r="BD659" s="13">
        <f t="shared" si="995"/>
        <v>2.9827518892112941E-3</v>
      </c>
      <c r="BE659" s="13">
        <f t="shared" si="996"/>
        <v>1.6696837288804063E-3</v>
      </c>
      <c r="BF659" s="13">
        <f t="shared" si="997"/>
        <v>4.6732746437470971E-4</v>
      </c>
      <c r="BG659" s="13">
        <f t="shared" si="998"/>
        <v>8.7200130652024212E-5</v>
      </c>
      <c r="BH659" s="13">
        <f t="shared" si="999"/>
        <v>1.2203214071589219E-5</v>
      </c>
      <c r="BI659" s="13">
        <f t="shared" si="1000"/>
        <v>1.3662221151598821E-6</v>
      </c>
      <c r="BJ659" s="14">
        <f t="shared" si="1001"/>
        <v>0.12335560234856995</v>
      </c>
      <c r="BK659" s="14">
        <f t="shared" si="1002"/>
        <v>0.23867261640170551</v>
      </c>
      <c r="BL659" s="14">
        <f t="shared" si="1003"/>
        <v>0.55507808606839437</v>
      </c>
      <c r="BM659" s="14">
        <f t="shared" si="1004"/>
        <v>0.37528965570076822</v>
      </c>
      <c r="BN659" s="14">
        <f t="shared" si="1005"/>
        <v>0.62318166809581899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1.2639</v>
      </c>
      <c r="F660" s="10">
        <f>VLOOKUP(B660,home!$B$2:$E$405,3,FALSE)</f>
        <v>0.85709999999999997</v>
      </c>
      <c r="G660" s="10">
        <f>VLOOKUP(C660,away!$B$2:$E$405,4,FALSE)</f>
        <v>0.46150000000000002</v>
      </c>
      <c r="H660" s="10">
        <f>VLOOKUP(A660,away!$A$2:$E$405,3,FALSE)</f>
        <v>1.1389</v>
      </c>
      <c r="I660" s="10">
        <f>VLOOKUP(C660,away!$B$2:$E$405,3,FALSE)</f>
        <v>0.80489999999999995</v>
      </c>
      <c r="J660" s="10">
        <f>VLOOKUP(B660,home!$B$2:$E$405,4,FALSE)</f>
        <v>1.0244</v>
      </c>
      <c r="K660" s="12">
        <f t="shared" si="950"/>
        <v>0.49993773043500006</v>
      </c>
      <c r="L660" s="12">
        <f t="shared" si="951"/>
        <v>0.93906810488399994</v>
      </c>
      <c r="M660" s="13">
        <f t="shared" si="952"/>
        <v>0.23716342101592647</v>
      </c>
      <c r="N660" s="13">
        <f t="shared" si="953"/>
        <v>0.11856694244490268</v>
      </c>
      <c r="O660" s="13">
        <f t="shared" si="954"/>
        <v>0.22271260432123224</v>
      </c>
      <c r="P660" s="13">
        <f t="shared" si="955"/>
        <v>0.11134243394362504</v>
      </c>
      <c r="Q660" s="13">
        <f t="shared" si="956"/>
        <v>2.9638044055260961E-2</v>
      </c>
      <c r="R660" s="13">
        <f t="shared" si="957"/>
        <v>0.10457115163685986</v>
      </c>
      <c r="S660" s="13">
        <f t="shared" si="958"/>
        <v>1.306813835728275E-2</v>
      </c>
      <c r="T660" s="13">
        <f t="shared" si="959"/>
        <v>2.7832141863442406E-2</v>
      </c>
      <c r="U660" s="13">
        <f t="shared" si="960"/>
        <v>5.2279064218305964E-2</v>
      </c>
      <c r="V660" s="13">
        <f t="shared" si="961"/>
        <v>6.8168575518238041E-4</v>
      </c>
      <c r="W660" s="13">
        <f t="shared" si="962"/>
        <v>4.9390588265065712E-3</v>
      </c>
      <c r="X660" s="13">
        <f t="shared" si="963"/>
        <v>4.6381126121181181E-3</v>
      </c>
      <c r="Y660" s="13">
        <f t="shared" si="964"/>
        <v>2.17775181045017E-3</v>
      </c>
      <c r="Z660" s="13">
        <f t="shared" si="965"/>
        <v>3.2733144397721126E-2</v>
      </c>
      <c r="AA660" s="13">
        <f t="shared" si="966"/>
        <v>1.6364533920197839E-2</v>
      </c>
      <c r="AB660" s="13">
        <f t="shared" si="967"/>
        <v>4.0906239738451406E-3</v>
      </c>
      <c r="AC660" s="13">
        <f t="shared" si="968"/>
        <v>2.000217583132458E-5</v>
      </c>
      <c r="AD660" s="13">
        <f t="shared" si="969"/>
        <v>6.1730546505216232E-4</v>
      </c>
      <c r="AE660" s="13">
        <f t="shared" si="970"/>
        <v>5.7969187320107028E-4</v>
      </c>
      <c r="AF660" s="13">
        <f t="shared" si="971"/>
        <v>2.7218507439179257E-4</v>
      </c>
      <c r="AG660" s="13">
        <f t="shared" si="972"/>
        <v>8.5200107328937063E-5</v>
      </c>
      <c r="AH660" s="13">
        <f t="shared" si="973"/>
        <v>7.6846629691155743E-3</v>
      </c>
      <c r="AI660" s="13">
        <f t="shared" si="974"/>
        <v>3.8418529639375294E-3</v>
      </c>
      <c r="AJ660" s="13">
        <f t="shared" si="975"/>
        <v>9.6034362572795318E-4</v>
      </c>
      <c r="AK660" s="13">
        <f t="shared" si="976"/>
        <v>1.6003733756138406E-4</v>
      </c>
      <c r="AL660" s="13">
        <f t="shared" si="977"/>
        <v>3.7562132165035232E-7</v>
      </c>
      <c r="AM660" s="13">
        <f t="shared" si="978"/>
        <v>6.1722858636660067E-5</v>
      </c>
      <c r="AN660" s="13">
        <f t="shared" si="979"/>
        <v>5.7961967887951389E-5</v>
      </c>
      <c r="AO660" s="13">
        <f t="shared" si="980"/>
        <v>2.7215117669942888E-5</v>
      </c>
      <c r="AP660" s="13">
        <f t="shared" si="981"/>
        <v>8.5189496581694432E-6</v>
      </c>
      <c r="AQ660" s="13">
        <f t="shared" si="982"/>
        <v>1.9999684777748444E-6</v>
      </c>
      <c r="AR660" s="13">
        <f t="shared" si="983"/>
        <v>1.443284378215923E-3</v>
      </c>
      <c r="AS660" s="13">
        <f t="shared" si="984"/>
        <v>7.2155231641755891E-4</v>
      </c>
      <c r="AT660" s="13">
        <f t="shared" si="985"/>
        <v>1.803656137299557E-4</v>
      </c>
      <c r="AU660" s="13">
        <f t="shared" si="986"/>
        <v>3.0057191858889985E-5</v>
      </c>
      <c r="AV660" s="13">
        <f t="shared" si="987"/>
        <v>3.756681070295704E-6</v>
      </c>
      <c r="AW660" s="13">
        <f t="shared" si="988"/>
        <v>4.8984732429222909E-9</v>
      </c>
      <c r="AX660" s="13">
        <f t="shared" si="989"/>
        <v>5.1429309771286969E-6</v>
      </c>
      <c r="AY660" s="13">
        <f t="shared" si="990"/>
        <v>4.8295624462414627E-6</v>
      </c>
      <c r="AZ660" s="13">
        <f t="shared" si="991"/>
        <v>2.2676440269054527E-6</v>
      </c>
      <c r="BA660" s="13">
        <f t="shared" si="992"/>
        <v>7.0982405963254196E-7</v>
      </c>
      <c r="BB660" s="13">
        <f t="shared" si="993"/>
        <v>1.6664328362004962E-7</v>
      </c>
      <c r="BC660" s="13">
        <f t="shared" si="994"/>
        <v>3.1297878508145383E-8</v>
      </c>
      <c r="BD660" s="13">
        <f t="shared" si="995"/>
        <v>2.258903876433181E-4</v>
      </c>
      <c r="BE660" s="13">
        <f t="shared" si="996"/>
        <v>1.1293112772548284E-4</v>
      </c>
      <c r="BF660" s="13">
        <f t="shared" si="997"/>
        <v>2.82292658452715E-5</v>
      </c>
      <c r="BG660" s="13">
        <f t="shared" si="998"/>
        <v>4.7042916995104336E-6</v>
      </c>
      <c r="BH660" s="13">
        <f t="shared" si="999"/>
        <v>5.8796322888936367E-7</v>
      </c>
      <c r="BI660" s="13">
        <f t="shared" si="1000"/>
        <v>5.8789000446036603E-8</v>
      </c>
      <c r="BJ660" s="14">
        <f t="shared" si="1001"/>
        <v>0.18951700089765744</v>
      </c>
      <c r="BK660" s="14">
        <f t="shared" si="1002"/>
        <v>0.36228088643161588</v>
      </c>
      <c r="BL660" s="14">
        <f t="shared" si="1003"/>
        <v>0.41541629297321903</v>
      </c>
      <c r="BM660" s="14">
        <f t="shared" si="1004"/>
        <v>0.17594790261843316</v>
      </c>
      <c r="BN660" s="14">
        <f t="shared" si="1005"/>
        <v>0.82399459741780723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1.2639</v>
      </c>
      <c r="F661" s="10">
        <f>VLOOKUP(B661,home!$B$2:$E$405,3,FALSE)</f>
        <v>0.59340000000000004</v>
      </c>
      <c r="G661" s="10">
        <f>VLOOKUP(C661,away!$B$2:$E$405,4,FALSE)</f>
        <v>0.98899999999999999</v>
      </c>
      <c r="H661" s="10">
        <f>VLOOKUP(A661,away!$A$2:$E$405,3,FALSE)</f>
        <v>1.1389</v>
      </c>
      <c r="I661" s="10">
        <f>VLOOKUP(C661,away!$B$2:$E$405,3,FALSE)</f>
        <v>1.0244</v>
      </c>
      <c r="J661" s="10">
        <f>VLOOKUP(B661,home!$B$2:$E$405,4,FALSE)</f>
        <v>1.1707000000000001</v>
      </c>
      <c r="K661" s="12">
        <f t="shared" si="950"/>
        <v>0.74174827913999997</v>
      </c>
      <c r="L661" s="12">
        <f t="shared" si="951"/>
        <v>1.3658429996120001</v>
      </c>
      <c r="M661" s="13">
        <f t="shared" si="952"/>
        <v>0.12153034688933799</v>
      </c>
      <c r="N661" s="13">
        <f t="shared" si="953"/>
        <v>9.014492566845371E-2</v>
      </c>
      <c r="O661" s="13">
        <f t="shared" si="954"/>
        <v>0.16599137353922033</v>
      </c>
      <c r="P661" s="13">
        <f t="shared" si="955"/>
        <v>0.1231238156748016</v>
      </c>
      <c r="Q661" s="13">
        <f t="shared" si="956"/>
        <v>3.3432421743889371E-2</v>
      </c>
      <c r="R661" s="13">
        <f t="shared" si="957"/>
        <v>0.11335907777226234</v>
      </c>
      <c r="S661" s="13">
        <f t="shared" si="958"/>
        <v>3.1184544384058859E-2</v>
      </c>
      <c r="T661" s="13">
        <f t="shared" si="959"/>
        <v>4.5663439198967322E-2</v>
      </c>
      <c r="U661" s="13">
        <f t="shared" si="960"/>
        <v>8.4083900862473027E-2</v>
      </c>
      <c r="V661" s="13">
        <f t="shared" si="961"/>
        <v>3.5103807338130425E-3</v>
      </c>
      <c r="W661" s="13">
        <f t="shared" si="962"/>
        <v>8.2661470986708854E-3</v>
      </c>
      <c r="X661" s="13">
        <f t="shared" si="963"/>
        <v>1.1290259148482674E-2</v>
      </c>
      <c r="Y661" s="13">
        <f t="shared" si="964"/>
        <v>7.7103607108802022E-3</v>
      </c>
      <c r="Z661" s="13">
        <f t="shared" si="965"/>
        <v>5.1610234272572261E-2</v>
      </c>
      <c r="AA661" s="13">
        <f t="shared" si="966"/>
        <v>3.8281802457692728E-2</v>
      </c>
      <c r="AB661" s="13">
        <f t="shared" si="967"/>
        <v>1.41977305476855E-2</v>
      </c>
      <c r="AC661" s="13">
        <f t="shared" si="968"/>
        <v>2.2227548585659586E-4</v>
      </c>
      <c r="AD661" s="13">
        <f t="shared" si="969"/>
        <v>1.5328500963893081E-3</v>
      </c>
      <c r="AE661" s="13">
        <f t="shared" si="970"/>
        <v>2.0936325736079162E-3</v>
      </c>
      <c r="AF661" s="13">
        <f t="shared" si="971"/>
        <v>1.4297866972110141E-3</v>
      </c>
      <c r="AG661" s="13">
        <f t="shared" si="972"/>
        <v>6.5095471710800864E-4</v>
      </c>
      <c r="AH661" s="13">
        <f t="shared" si="973"/>
        <v>1.7622869297382038E-2</v>
      </c>
      <c r="AI661" s="13">
        <f t="shared" si="974"/>
        <v>1.3071732974842269E-2</v>
      </c>
      <c r="AJ661" s="13">
        <f t="shared" si="975"/>
        <v>4.8479677197334221E-3</v>
      </c>
      <c r="AK661" s="13">
        <f t="shared" si="976"/>
        <v>1.198657237812845E-3</v>
      </c>
      <c r="AL661" s="13">
        <f t="shared" si="977"/>
        <v>9.0075957652139213E-6</v>
      </c>
      <c r="AM661" s="13">
        <f t="shared" si="978"/>
        <v>2.2739778423527059E-4</v>
      </c>
      <c r="AN661" s="13">
        <f t="shared" si="979"/>
        <v>3.1058967172502435E-4</v>
      </c>
      <c r="AO661" s="13">
        <f t="shared" si="980"/>
        <v>2.1210836443870688E-4</v>
      </c>
      <c r="AP661" s="13">
        <f t="shared" si="981"/>
        <v>9.6568908242586216E-5</v>
      </c>
      <c r="AQ661" s="13">
        <f t="shared" si="982"/>
        <v>3.2974491825827494E-5</v>
      </c>
      <c r="AR661" s="13">
        <f t="shared" si="983"/>
        <v>4.8140145325813021E-3</v>
      </c>
      <c r="AS661" s="13">
        <f t="shared" si="984"/>
        <v>3.5707869952971323E-3</v>
      </c>
      <c r="AT661" s="13">
        <f t="shared" si="985"/>
        <v>1.3243125544685694E-3</v>
      </c>
      <c r="AU661" s="13">
        <f t="shared" si="986"/>
        <v>3.2743551944018623E-4</v>
      </c>
      <c r="AV661" s="13">
        <f t="shared" si="987"/>
        <v>6.0718683268517527E-5</v>
      </c>
      <c r="AW661" s="13">
        <f t="shared" si="988"/>
        <v>2.5349168359460373E-7</v>
      </c>
      <c r="AX661" s="13">
        <f t="shared" si="989"/>
        <v>2.8111985856126815E-5</v>
      </c>
      <c r="AY661" s="13">
        <f t="shared" si="990"/>
        <v>3.8396559086782373E-5</v>
      </c>
      <c r="AZ661" s="13">
        <f t="shared" si="991"/>
        <v>2.6221835718935117E-5</v>
      </c>
      <c r="BA661" s="13">
        <f t="shared" si="992"/>
        <v>1.1938303584561142E-5</v>
      </c>
      <c r="BB661" s="13">
        <f t="shared" si="993"/>
        <v>4.0764620945539212E-6</v>
      </c>
      <c r="BC661" s="13">
        <f t="shared" si="994"/>
        <v>1.113561443006029E-6</v>
      </c>
      <c r="BD661" s="13">
        <f t="shared" si="995"/>
        <v>1.0958646748927678E-3</v>
      </c>
      <c r="BE661" s="13">
        <f t="shared" si="996"/>
        <v>8.1285573677202612E-4</v>
      </c>
      <c r="BF661" s="13">
        <f t="shared" si="997"/>
        <v>3.0146717196986357E-4</v>
      </c>
      <c r="BG661" s="13">
        <f t="shared" si="998"/>
        <v>7.4537585341949561E-5</v>
      </c>
      <c r="BH661" s="13">
        <f t="shared" si="999"/>
        <v>1.3822031414660492E-5</v>
      </c>
      <c r="BI661" s="13">
        <f t="shared" si="1000"/>
        <v>2.0504936032086889E-6</v>
      </c>
      <c r="BJ661" s="14">
        <f t="shared" si="1001"/>
        <v>0.20320427558191181</v>
      </c>
      <c r="BK661" s="14">
        <f t="shared" si="1002"/>
        <v>0.27961876732272006</v>
      </c>
      <c r="BL661" s="14">
        <f t="shared" si="1003"/>
        <v>0.46505297838815468</v>
      </c>
      <c r="BM661" s="14">
        <f t="shared" si="1004"/>
        <v>0.35186615120999021</v>
      </c>
      <c r="BN661" s="14">
        <f t="shared" si="1005"/>
        <v>0.64758196128796541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1.3030999999999999</v>
      </c>
      <c r="F662" s="10">
        <f>VLOOKUP(B662,home!$B$2:$E$405,3,FALSE)</f>
        <v>1.1031</v>
      </c>
      <c r="G662" s="10">
        <f>VLOOKUP(C662,away!$B$2:$E$405,4,FALSE)</f>
        <v>0.43169999999999997</v>
      </c>
      <c r="H662" s="10">
        <f>VLOOKUP(A662,away!$A$2:$E$405,3,FALSE)</f>
        <v>1.1313</v>
      </c>
      <c r="I662" s="10">
        <f>VLOOKUP(C662,away!$B$2:$E$405,3,FALSE)</f>
        <v>1.9888999999999999</v>
      </c>
      <c r="J662" s="10">
        <f>VLOOKUP(B662,home!$B$2:$E$405,4,FALSE)</f>
        <v>1.3812</v>
      </c>
      <c r="K662" s="12">
        <f t="shared" si="950"/>
        <v>0.62054699663699986</v>
      </c>
      <c r="L662" s="12">
        <f t="shared" si="951"/>
        <v>3.1077587976839998</v>
      </c>
      <c r="M662" s="13">
        <f t="shared" si="952"/>
        <v>2.4033519088606049E-2</v>
      </c>
      <c r="N662" s="13">
        <f t="shared" si="953"/>
        <v>1.4913928089052491E-2</v>
      </c>
      <c r="O662" s="13">
        <f t="shared" si="954"/>
        <v>7.4690380386921787E-2</v>
      </c>
      <c r="P662" s="13">
        <f t="shared" si="955"/>
        <v>4.6348891226779397E-2</v>
      </c>
      <c r="Q662" s="13">
        <f t="shared" si="956"/>
        <v>4.6273966418608559E-3</v>
      </c>
      <c r="R662" s="13">
        <f t="shared" si="957"/>
        <v>0.11605984337491038</v>
      </c>
      <c r="S662" s="13">
        <f t="shared" si="958"/>
        <v>2.2346079552809529E-2</v>
      </c>
      <c r="T662" s="13">
        <f t="shared" si="959"/>
        <v>1.438083262411647E-2</v>
      </c>
      <c r="U662" s="13">
        <f t="shared" si="960"/>
        <v>7.2020587236461237E-2</v>
      </c>
      <c r="V662" s="13">
        <f t="shared" si="961"/>
        <v>4.7882940613976199E-3</v>
      </c>
      <c r="W662" s="13">
        <f t="shared" si="962"/>
        <v>9.5717236278496456E-4</v>
      </c>
      <c r="X662" s="13">
        <f t="shared" si="963"/>
        <v>2.9746608313449547E-3</v>
      </c>
      <c r="Y662" s="13">
        <f t="shared" si="964"/>
        <v>4.6222641843691433E-3</v>
      </c>
      <c r="Z662" s="13">
        <f t="shared" si="965"/>
        <v>0.12022866643540157</v>
      </c>
      <c r="AA662" s="13">
        <f t="shared" si="966"/>
        <v>7.4607537866160117E-2</v>
      </c>
      <c r="AB662" s="13">
        <f t="shared" si="967"/>
        <v>2.3148741774663445E-2</v>
      </c>
      <c r="AC662" s="13">
        <f t="shared" si="968"/>
        <v>5.7714217744012889E-4</v>
      </c>
      <c r="AD662" s="13">
        <f t="shared" si="969"/>
        <v>1.4849260874753761E-4</v>
      </c>
      <c r="AE662" s="13">
        <f t="shared" si="970"/>
        <v>4.6147921122620806E-4</v>
      </c>
      <c r="AF662" s="13">
        <f t="shared" si="971"/>
        <v>7.1708303931826076E-4</v>
      </c>
      <c r="AG662" s="13">
        <f t="shared" si="972"/>
        <v>7.4284037470376859E-4</v>
      </c>
      <c r="AH662" s="13">
        <f t="shared" si="973"/>
        <v>9.3410423962108552E-2</v>
      </c>
      <c r="AI662" s="13">
        <f t="shared" si="974"/>
        <v>5.7965558044275306E-2</v>
      </c>
      <c r="AJ662" s="13">
        <f t="shared" si="975"/>
        <v>1.798517647638136E-2</v>
      </c>
      <c r="AK662" s="13">
        <f t="shared" si="976"/>
        <v>3.7202157488016255E-3</v>
      </c>
      <c r="AL662" s="13">
        <f t="shared" si="977"/>
        <v>4.4520987385889577E-5</v>
      </c>
      <c r="AM662" s="13">
        <f t="shared" si="978"/>
        <v>1.8429328476215519E-5</v>
      </c>
      <c r="AN662" s="13">
        <f t="shared" si="979"/>
        <v>5.727390770736704E-5</v>
      </c>
      <c r="AO662" s="13">
        <f t="shared" si="980"/>
        <v>8.899674527765571E-5</v>
      </c>
      <c r="AP662" s="13">
        <f t="shared" si="981"/>
        <v>9.2193472700625485E-5</v>
      </c>
      <c r="AQ662" s="13">
        <f t="shared" si="982"/>
        <v>7.1628768968602118E-5</v>
      </c>
      <c r="AR662" s="13">
        <f t="shared" si="983"/>
        <v>5.805941337272702E-2</v>
      </c>
      <c r="AS662" s="13">
        <f t="shared" si="984"/>
        <v>3.6028594594951821E-2</v>
      </c>
      <c r="AT662" s="13">
        <f t="shared" si="985"/>
        <v>1.1178718084474697E-2</v>
      </c>
      <c r="AU662" s="13">
        <f t="shared" si="986"/>
        <v>2.3123066445241637E-3</v>
      </c>
      <c r="AV662" s="13">
        <f t="shared" si="987"/>
        <v>3.5872373589081207E-4</v>
      </c>
      <c r="AW662" s="13">
        <f t="shared" si="988"/>
        <v>2.3849774073749187E-6</v>
      </c>
      <c r="AX662" s="13">
        <f t="shared" si="989"/>
        <v>1.9060440726587122E-6</v>
      </c>
      <c r="AY662" s="13">
        <f t="shared" si="990"/>
        <v>5.9235252355785534E-6</v>
      </c>
      <c r="AZ662" s="13">
        <f t="shared" si="991"/>
        <v>9.2044438320862213E-6</v>
      </c>
      <c r="BA662" s="13">
        <f t="shared" si="992"/>
        <v>9.5350637656513922E-6</v>
      </c>
      <c r="BB662" s="13">
        <f t="shared" si="993"/>
        <v>7.4081695760452598E-6</v>
      </c>
      <c r="BC662" s="13">
        <f t="shared" si="994"/>
        <v>4.6045608349379195E-6</v>
      </c>
      <c r="BD662" s="13">
        <f t="shared" si="995"/>
        <v>3.0072442116244099E-2</v>
      </c>
      <c r="BE662" s="13">
        <f t="shared" si="996"/>
        <v>1.8661363636775299E-2</v>
      </c>
      <c r="BF662" s="13">
        <f t="shared" si="997"/>
        <v>5.7901265789759146E-3</v>
      </c>
      <c r="BG662" s="13">
        <f t="shared" si="998"/>
        <v>1.1976818862438573E-3</v>
      </c>
      <c r="BH662" s="13">
        <f t="shared" si="999"/>
        <v>1.8580447435879058E-4</v>
      </c>
      <c r="BI662" s="13">
        <f t="shared" si="1000"/>
        <v>2.3060081705012801E-5</v>
      </c>
      <c r="BJ662" s="14">
        <f t="shared" si="1001"/>
        <v>4.4913253997972094E-2</v>
      </c>
      <c r="BK662" s="14">
        <f t="shared" si="1002"/>
        <v>9.8144370619654198E-2</v>
      </c>
      <c r="BL662" s="14">
        <f t="shared" si="1003"/>
        <v>0.69747670007755513</v>
      </c>
      <c r="BM662" s="14">
        <f t="shared" si="1004"/>
        <v>0.68008549377462391</v>
      </c>
      <c r="BN662" s="14">
        <f t="shared" si="1005"/>
        <v>0.28067395880813095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1.3030999999999999</v>
      </c>
      <c r="F663" s="10">
        <f>VLOOKUP(B663,home!$B$2:$E$405,3,FALSE)</f>
        <v>1.2470000000000001</v>
      </c>
      <c r="G663" s="10">
        <f>VLOOKUP(C663,away!$B$2:$E$405,4,FALSE)</f>
        <v>0.8125</v>
      </c>
      <c r="H663" s="10">
        <f>VLOOKUP(A663,away!$A$2:$E$405,3,FALSE)</f>
        <v>1.1313</v>
      </c>
      <c r="I663" s="10">
        <f>VLOOKUP(C663,away!$B$2:$E$405,3,FALSE)</f>
        <v>0.88390000000000002</v>
      </c>
      <c r="J663" s="10">
        <f>VLOOKUP(B663,home!$B$2:$E$405,4,FALSE)</f>
        <v>0.55249999999999999</v>
      </c>
      <c r="K663" s="12">
        <f t="shared" si="950"/>
        <v>1.3202846312500001</v>
      </c>
      <c r="L663" s="12">
        <f t="shared" si="951"/>
        <v>0.55247572867499994</v>
      </c>
      <c r="M663" s="13">
        <f t="shared" si="952"/>
        <v>0.15369881167497837</v>
      </c>
      <c r="N663" s="13">
        <f t="shared" si="953"/>
        <v>0.20292617889586201</v>
      </c>
      <c r="O663" s="13">
        <f t="shared" si="954"/>
        <v>8.4914862976615255E-2</v>
      </c>
      <c r="P663" s="13">
        <f t="shared" si="955"/>
        <v>0.11211178855272476</v>
      </c>
      <c r="Q663" s="13">
        <f t="shared" si="956"/>
        <v>0.13396015763724739</v>
      </c>
      <c r="R663" s="13">
        <f t="shared" si="957"/>
        <v>2.3456700399171644E-2</v>
      </c>
      <c r="S663" s="13">
        <f t="shared" si="958"/>
        <v>2.0444291331071278E-2</v>
      </c>
      <c r="T663" s="13">
        <f t="shared" si="959"/>
        <v>7.4009735704056112E-2</v>
      </c>
      <c r="U663" s="13">
        <f t="shared" si="960"/>
        <v>3.0969521036862062E-2</v>
      </c>
      <c r="V663" s="13">
        <f t="shared" si="961"/>
        <v>1.6569535081422595E-3</v>
      </c>
      <c r="W663" s="13">
        <f t="shared" si="962"/>
        <v>5.8955179109428338E-2</v>
      </c>
      <c r="X663" s="13">
        <f t="shared" si="963"/>
        <v>3.2571305537646554E-2</v>
      </c>
      <c r="Y663" s="13">
        <f t="shared" si="964"/>
        <v>8.9974278804036689E-3</v>
      </c>
      <c r="Z663" s="13">
        <f t="shared" si="965"/>
        <v>4.3197525484478397E-3</v>
      </c>
      <c r="AA663" s="13">
        <f t="shared" si="966"/>
        <v>5.7033029005187034E-3</v>
      </c>
      <c r="AB663" s="13">
        <f t="shared" si="967"/>
        <v>3.7649915834591973E-3</v>
      </c>
      <c r="AC663" s="13">
        <f t="shared" si="968"/>
        <v>7.553897917383115E-5</v>
      </c>
      <c r="AD663" s="13">
        <f t="shared" si="969"/>
        <v>1.9459404227692337E-2</v>
      </c>
      <c r="AE663" s="13">
        <f t="shared" si="970"/>
        <v>1.0750848530275697E-2</v>
      </c>
      <c r="AF663" s="13">
        <f t="shared" si="971"/>
        <v>2.9697914378193089E-3</v>
      </c>
      <c r="AG663" s="13">
        <f t="shared" si="972"/>
        <v>5.4691256287399956E-4</v>
      </c>
      <c r="AH663" s="13">
        <f t="shared" si="973"/>
        <v>5.9663960922485193E-4</v>
      </c>
      <c r="AI663" s="13">
        <f t="shared" si="974"/>
        <v>7.8773410645457769E-4</v>
      </c>
      <c r="AJ663" s="13">
        <f t="shared" si="975"/>
        <v>5.200166171317154E-4</v>
      </c>
      <c r="AK663" s="13">
        <f t="shared" si="976"/>
        <v>2.2885664919787302E-4</v>
      </c>
      <c r="AL663" s="13">
        <f t="shared" si="977"/>
        <v>2.2040014410869861E-6</v>
      </c>
      <c r="AM663" s="13">
        <f t="shared" si="978"/>
        <v>5.1383904670206934E-3</v>
      </c>
      <c r="AN663" s="13">
        <f t="shared" si="979"/>
        <v>2.8388360174839309E-3</v>
      </c>
      <c r="AO663" s="13">
        <f t="shared" si="980"/>
        <v>7.8419399867413469E-4</v>
      </c>
      <c r="AP663" s="13">
        <f t="shared" si="981"/>
        <v>1.4441605028001821E-4</v>
      </c>
      <c r="AQ663" s="13">
        <f t="shared" si="982"/>
        <v>1.9946590652704618E-5</v>
      </c>
      <c r="AR663" s="13">
        <f t="shared" si="983"/>
        <v>6.5925780572573486E-5</v>
      </c>
      <c r="AS663" s="13">
        <f t="shared" si="984"/>
        <v>8.7040794893128594E-5</v>
      </c>
      <c r="AT663" s="13">
        <f t="shared" si="985"/>
        <v>5.7459311894590599E-5</v>
      </c>
      <c r="AU663" s="13">
        <f t="shared" si="986"/>
        <v>2.5287548805542755E-5</v>
      </c>
      <c r="AV663" s="13">
        <f t="shared" si="987"/>
        <v>8.3466905124856044E-6</v>
      </c>
      <c r="AW663" s="13">
        <f t="shared" si="988"/>
        <v>4.4657061727171059E-8</v>
      </c>
      <c r="AX663" s="13">
        <f t="shared" si="989"/>
        <v>1.130689660494821E-3</v>
      </c>
      <c r="AY663" s="13">
        <f t="shared" si="990"/>
        <v>6.2467859408716448E-4</v>
      </c>
      <c r="AZ663" s="13">
        <f t="shared" si="991"/>
        <v>1.7255988072799035E-4</v>
      </c>
      <c r="BA663" s="13">
        <f t="shared" si="992"/>
        <v>3.1778381948422522E-5</v>
      </c>
      <c r="BB663" s="13">
        <f t="shared" si="993"/>
        <v>4.3891961807667981E-6</v>
      </c>
      <c r="BC663" s="13">
        <f t="shared" si="994"/>
        <v>4.849848716533329E-7</v>
      </c>
      <c r="BD663" s="13">
        <f t="shared" si="995"/>
        <v>6.0703989433834463E-6</v>
      </c>
      <c r="BE663" s="13">
        <f t="shared" si="996"/>
        <v>8.0146544305054023E-6</v>
      </c>
      <c r="BF663" s="13">
        <f t="shared" si="997"/>
        <v>5.2908125346880035E-6</v>
      </c>
      <c r="BG663" s="13">
        <f t="shared" si="998"/>
        <v>2.3284594921244756E-6</v>
      </c>
      <c r="BH663" s="13">
        <f t="shared" si="999"/>
        <v>7.6855732048503194E-7</v>
      </c>
      <c r="BI663" s="13">
        <f t="shared" si="1000"/>
        <v>2.0294288369421369E-7</v>
      </c>
      <c r="BJ663" s="14">
        <f t="shared" si="1001"/>
        <v>0.55603730534572782</v>
      </c>
      <c r="BK663" s="14">
        <f t="shared" si="1002"/>
        <v>0.28861426664161877</v>
      </c>
      <c r="BL663" s="14">
        <f t="shared" si="1003"/>
        <v>0.1512093618309191</v>
      </c>
      <c r="BM663" s="14">
        <f t="shared" si="1004"/>
        <v>0.28848755229308853</v>
      </c>
      <c r="BN663" s="14">
        <f t="shared" si="1005"/>
        <v>0.7110685001365995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1.3030999999999999</v>
      </c>
      <c r="F664" s="10">
        <f>VLOOKUP(B664,home!$B$2:$E$405,3,FALSE)</f>
        <v>0.71940000000000004</v>
      </c>
      <c r="G664" s="10">
        <f>VLOOKUP(C664,away!$B$2:$E$405,4,FALSE)</f>
        <v>0.95930000000000004</v>
      </c>
      <c r="H664" s="10">
        <f>VLOOKUP(A664,away!$A$2:$E$405,3,FALSE)</f>
        <v>1.1313</v>
      </c>
      <c r="I664" s="10">
        <f>VLOOKUP(C664,away!$B$2:$E$405,3,FALSE)</f>
        <v>1.0497000000000001</v>
      </c>
      <c r="J664" s="10">
        <f>VLOOKUP(B664,home!$B$2:$E$405,4,FALSE)</f>
        <v>1.3812</v>
      </c>
      <c r="K664" s="12">
        <f t="shared" si="950"/>
        <v>0.89929591930200004</v>
      </c>
      <c r="L664" s="12">
        <f t="shared" si="951"/>
        <v>1.6402103725320001</v>
      </c>
      <c r="M664" s="13">
        <f t="shared" si="952"/>
        <v>7.8905346389610484E-2</v>
      </c>
      <c r="N664" s="13">
        <f t="shared" si="953"/>
        <v>7.09592560192875E-2</v>
      </c>
      <c r="O664" s="13">
        <f t="shared" si="954"/>
        <v>0.12942136759646952</v>
      </c>
      <c r="P664" s="13">
        <f t="shared" si="955"/>
        <v>0.11638810774998912</v>
      </c>
      <c r="Q664" s="13">
        <f t="shared" si="956"/>
        <v>3.1906684687425566E-2</v>
      </c>
      <c r="R664" s="13">
        <f t="shared" si="957"/>
        <v>0.10613913477950311</v>
      </c>
      <c r="S664" s="13">
        <f t="shared" si="958"/>
        <v>4.2919118429365126E-2</v>
      </c>
      <c r="T664" s="13">
        <f t="shared" si="959"/>
        <v>5.233367517742335E-2</v>
      </c>
      <c r="U664" s="13">
        <f t="shared" si="960"/>
        <v>9.5450490785452119E-2</v>
      </c>
      <c r="V664" s="13">
        <f t="shared" si="961"/>
        <v>7.0341311300396612E-3</v>
      </c>
      <c r="W664" s="13">
        <f t="shared" si="962"/>
        <v>9.5645171126191413E-3</v>
      </c>
      <c r="X664" s="13">
        <f t="shared" si="963"/>
        <v>1.5687820176377733E-2</v>
      </c>
      <c r="Y664" s="13">
        <f t="shared" si="964"/>
        <v>1.2865662687855776E-2</v>
      </c>
      <c r="Z664" s="13">
        <f t="shared" si="965"/>
        <v>5.8030169932304344E-2</v>
      </c>
      <c r="AA664" s="13">
        <f t="shared" si="966"/>
        <v>5.2186295016522909E-2</v>
      </c>
      <c r="AB664" s="13">
        <f t="shared" si="967"/>
        <v>2.3465461075924676E-2</v>
      </c>
      <c r="AC664" s="13">
        <f t="shared" si="968"/>
        <v>6.4847412861621209E-4</v>
      </c>
      <c r="AD664" s="13">
        <f t="shared" si="969"/>
        <v>2.1503328023681351E-3</v>
      </c>
      <c r="AE664" s="13">
        <f t="shared" si="970"/>
        <v>3.5269981668400192E-3</v>
      </c>
      <c r="AF664" s="13">
        <f t="shared" si="971"/>
        <v>2.8925094885761749E-3</v>
      </c>
      <c r="AG664" s="13">
        <f t="shared" si="972"/>
        <v>1.5814413552699583E-3</v>
      </c>
      <c r="AH664" s="13">
        <f t="shared" si="973"/>
        <v>2.3795421660690035E-2</v>
      </c>
      <c r="AI664" s="13">
        <f t="shared" si="974"/>
        <v>2.1399125597528969E-2</v>
      </c>
      <c r="AJ664" s="13">
        <f t="shared" si="975"/>
        <v>9.6220731632443868E-3</v>
      </c>
      <c r="AK664" s="13">
        <f t="shared" si="976"/>
        <v>2.8843637103103219E-3</v>
      </c>
      <c r="AL664" s="13">
        <f t="shared" si="977"/>
        <v>3.8260868348156356E-5</v>
      </c>
      <c r="AM664" s="13">
        <f t="shared" si="978"/>
        <v>3.8675710286217971E-4</v>
      </c>
      <c r="AN664" s="13">
        <f t="shared" si="979"/>
        <v>6.3436301176497288E-4</v>
      </c>
      <c r="AO664" s="13">
        <f t="shared" si="980"/>
        <v>5.2024439592377391E-4</v>
      </c>
      <c r="AP664" s="13">
        <f t="shared" si="981"/>
        <v>2.8443675148193961E-4</v>
      </c>
      <c r="AQ664" s="13">
        <f t="shared" si="982"/>
        <v>1.1663402752749598E-4</v>
      </c>
      <c r="AR664" s="13">
        <f t="shared" si="983"/>
        <v>7.8058994853272869E-3</v>
      </c>
      <c r="AS664" s="13">
        <f t="shared" si="984"/>
        <v>7.0198135536364108E-3</v>
      </c>
      <c r="AT664" s="13">
        <f t="shared" si="985"/>
        <v>3.1564448415230474E-3</v>
      </c>
      <c r="AU664" s="13">
        <f t="shared" si="986"/>
        <v>9.4619265516117509E-4</v>
      </c>
      <c r="AV664" s="13">
        <f t="shared" si="987"/>
        <v>2.1272679841499229E-4</v>
      </c>
      <c r="AW664" s="13">
        <f t="shared" si="988"/>
        <v>1.5676694615305536E-6</v>
      </c>
      <c r="AX664" s="13">
        <f t="shared" si="989"/>
        <v>5.7968180727503659E-5</v>
      </c>
      <c r="AY664" s="13">
        <f t="shared" si="990"/>
        <v>9.5080011306061086E-5</v>
      </c>
      <c r="AZ664" s="13">
        <f t="shared" si="991"/>
        <v>7.7975610382330628E-5</v>
      </c>
      <c r="BA664" s="13">
        <f t="shared" si="992"/>
        <v>4.2632134984537553E-5</v>
      </c>
      <c r="BB664" s="13">
        <f t="shared" si="993"/>
        <v>1.7481417501205707E-5</v>
      </c>
      <c r="BC664" s="13">
        <f t="shared" si="994"/>
        <v>5.7346404624080087E-6</v>
      </c>
      <c r="BD664" s="13">
        <f t="shared" si="995"/>
        <v>2.1338862171293364E-3</v>
      </c>
      <c r="BE664" s="13">
        <f t="shared" si="996"/>
        <v>1.9189951673191936E-3</v>
      </c>
      <c r="BF664" s="13">
        <f t="shared" si="997"/>
        <v>8.628722615652047E-4</v>
      </c>
      <c r="BG664" s="13">
        <f t="shared" si="998"/>
        <v>2.5865916790149225E-4</v>
      </c>
      <c r="BH664" s="13">
        <f t="shared" si="999"/>
        <v>5.8152783545965708E-5</v>
      </c>
      <c r="BI664" s="13">
        <f t="shared" si="1000"/>
        <v>1.0459312187787892E-5</v>
      </c>
      <c r="BJ664" s="14">
        <f t="shared" si="1001"/>
        <v>0.20570820495896777</v>
      </c>
      <c r="BK664" s="14">
        <f t="shared" si="1002"/>
        <v>0.24602851870727482</v>
      </c>
      <c r="BL664" s="14">
        <f t="shared" si="1003"/>
        <v>0.48874783562935797</v>
      </c>
      <c r="BM664" s="14">
        <f t="shared" si="1004"/>
        <v>0.46470131966377498</v>
      </c>
      <c r="BN664" s="14">
        <f t="shared" si="1005"/>
        <v>0.5337198972222853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1.3030999999999999</v>
      </c>
      <c r="F665" s="10">
        <f>VLOOKUP(B665,home!$B$2:$E$405,3,FALSE)</f>
        <v>0.76739999999999997</v>
      </c>
      <c r="G665" s="10">
        <f>VLOOKUP(C665,away!$B$2:$E$405,4,FALSE)</f>
        <v>1.5347999999999999</v>
      </c>
      <c r="H665" s="10">
        <f>VLOOKUP(A665,away!$A$2:$E$405,3,FALSE)</f>
        <v>1.1313</v>
      </c>
      <c r="I665" s="10">
        <f>VLOOKUP(C665,away!$B$2:$E$405,3,FALSE)</f>
        <v>0.47139999999999999</v>
      </c>
      <c r="J665" s="10">
        <f>VLOOKUP(B665,home!$B$2:$E$405,4,FALSE)</f>
        <v>0.88390000000000002</v>
      </c>
      <c r="K665" s="12">
        <f t="shared" si="950"/>
        <v>1.5347983731119998</v>
      </c>
      <c r="L665" s="12">
        <f t="shared" si="951"/>
        <v>0.47137929139799994</v>
      </c>
      <c r="M665" s="13">
        <f t="shared" si="952"/>
        <v>0.13450180438747103</v>
      </c>
      <c r="N665" s="13">
        <f t="shared" si="953"/>
        <v>0.20643315055451897</v>
      </c>
      <c r="O665" s="13">
        <f t="shared" si="954"/>
        <v>6.3401365243918498E-2</v>
      </c>
      <c r="P665" s="13">
        <f t="shared" si="955"/>
        <v>9.730831222944579E-2</v>
      </c>
      <c r="Q665" s="13">
        <f t="shared" si="956"/>
        <v>0.15841663181373014</v>
      </c>
      <c r="R665" s="13">
        <f t="shared" si="957"/>
        <v>1.4943045311172042E-2</v>
      </c>
      <c r="S665" s="13">
        <f t="shared" si="958"/>
        <v>1.7599963941125667E-2</v>
      </c>
      <c r="T665" s="13">
        <f t="shared" si="959"/>
        <v>7.4674319650013976E-2</v>
      </c>
      <c r="U665" s="13">
        <f t="shared" si="960"/>
        <v>2.2934561632925746E-2</v>
      </c>
      <c r="V665" s="13">
        <f t="shared" si="961"/>
        <v>1.4147871218443881E-3</v>
      </c>
      <c r="W665" s="13">
        <f t="shared" si="962"/>
        <v>8.1045862927198564E-2</v>
      </c>
      <c r="X665" s="13">
        <f t="shared" si="963"/>
        <v>3.8203341437362294E-2</v>
      </c>
      <c r="Y665" s="13">
        <f t="shared" si="964"/>
        <v>9.0041320078898431E-3</v>
      </c>
      <c r="Z665" s="13">
        <f t="shared" si="965"/>
        <v>2.347947370036161E-3</v>
      </c>
      <c r="AA665" s="13">
        <f t="shared" si="966"/>
        <v>3.6036258036840985E-3</v>
      </c>
      <c r="AB665" s="13">
        <f t="shared" si="967"/>
        <v>2.7654195103993888E-3</v>
      </c>
      <c r="AC665" s="13">
        <f t="shared" si="968"/>
        <v>6.3972444281320382E-5</v>
      </c>
      <c r="AD665" s="13">
        <f t="shared" si="969"/>
        <v>3.1097264642030623E-2</v>
      </c>
      <c r="AE665" s="13">
        <f t="shared" si="970"/>
        <v>1.4658606571376475E-2</v>
      </c>
      <c r="AF665" s="13">
        <f t="shared" si="971"/>
        <v>3.4548817892487544E-3</v>
      </c>
      <c r="AG665" s="13">
        <f t="shared" si="972"/>
        <v>5.4285324322664395E-4</v>
      </c>
      <c r="AH665" s="13">
        <f t="shared" si="973"/>
        <v>2.7669344188186075E-4</v>
      </c>
      <c r="AI665" s="13">
        <f t="shared" si="974"/>
        <v>4.2466864445103958E-4</v>
      </c>
      <c r="AJ665" s="13">
        <f t="shared" si="975"/>
        <v>3.2589037230756695E-4</v>
      </c>
      <c r="AK665" s="13">
        <f t="shared" si="976"/>
        <v>1.6672533774350588E-4</v>
      </c>
      <c r="AL665" s="13">
        <f t="shared" si="977"/>
        <v>1.851291322241152E-6</v>
      </c>
      <c r="AM665" s="13">
        <f t="shared" si="978"/>
        <v>9.5456062361643831E-3</v>
      </c>
      <c r="AN665" s="13">
        <f t="shared" si="979"/>
        <v>4.4996011035674964E-3</v>
      </c>
      <c r="AO665" s="13">
        <f t="shared" si="980"/>
        <v>1.0605093898866525E-3</v>
      </c>
      <c r="AP665" s="13">
        <f t="shared" si="981"/>
        <v>1.6663405490856519E-4</v>
      </c>
      <c r="AQ665" s="13">
        <f t="shared" si="982"/>
        <v>1.9636960681393716E-5</v>
      </c>
      <c r="AR665" s="13">
        <f t="shared" si="983"/>
        <v>2.608551171374905E-5</v>
      </c>
      <c r="AS665" s="13">
        <f t="shared" si="984"/>
        <v>4.0036000940056058E-5</v>
      </c>
      <c r="AT665" s="13">
        <f t="shared" si="985"/>
        <v>3.0723594554354274E-5</v>
      </c>
      <c r="AU665" s="13">
        <f t="shared" si="986"/>
        <v>1.5718174312725208E-5</v>
      </c>
      <c r="AV665" s="13">
        <f t="shared" si="987"/>
        <v>6.0310570908653701E-6</v>
      </c>
      <c r="AW665" s="13">
        <f t="shared" si="988"/>
        <v>3.7204381927295161E-8</v>
      </c>
      <c r="AX665" s="13">
        <f t="shared" si="989"/>
        <v>2.4417634869388083E-3</v>
      </c>
      <c r="AY665" s="13">
        <f t="shared" si="990"/>
        <v>1.1509967422347249E-3</v>
      </c>
      <c r="AZ665" s="13">
        <f t="shared" si="991"/>
        <v>2.7127801437800553E-4</v>
      </c>
      <c r="BA665" s="13">
        <f t="shared" si="992"/>
        <v>4.2624946063120229E-5</v>
      </c>
      <c r="BB665" s="13">
        <f t="shared" si="993"/>
        <v>5.0231292177778954E-6</v>
      </c>
      <c r="BC665" s="13">
        <f t="shared" si="994"/>
        <v>4.7355981825534696E-7</v>
      </c>
      <c r="BD665" s="13">
        <f t="shared" si="995"/>
        <v>2.0493616712302081E-6</v>
      </c>
      <c r="BE665" s="13">
        <f t="shared" si="996"/>
        <v>3.1453569589222121E-6</v>
      </c>
      <c r="BF665" s="13">
        <f t="shared" si="997"/>
        <v>2.4137443717051596E-6</v>
      </c>
      <c r="BG665" s="13">
        <f t="shared" si="998"/>
        <v>1.2348703116004415E-6</v>
      </c>
      <c r="BH665" s="13">
        <f t="shared" si="999"/>
        <v>4.7381923631216655E-7</v>
      </c>
      <c r="BI665" s="13">
        <f t="shared" si="1000"/>
        <v>1.4544339860821669E-7</v>
      </c>
      <c r="BJ665" s="14">
        <f t="shared" si="1001"/>
        <v>0.63673519226045561</v>
      </c>
      <c r="BK665" s="14">
        <f t="shared" si="1002"/>
        <v>0.25204168815772515</v>
      </c>
      <c r="BL665" s="14">
        <f t="shared" si="1003"/>
        <v>0.10897005223304389</v>
      </c>
      <c r="BM665" s="14">
        <f t="shared" si="1004"/>
        <v>0.32393961094315143</v>
      </c>
      <c r="BN665" s="14">
        <f t="shared" si="1005"/>
        <v>0.67500430954025648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1.3030999999999999</v>
      </c>
      <c r="F666" s="10">
        <f>VLOOKUP(B666,home!$B$2:$E$405,3,FALSE)</f>
        <v>1.7746</v>
      </c>
      <c r="G666" s="10">
        <f>VLOOKUP(C666,away!$B$2:$E$405,4,FALSE)</f>
        <v>0.67149999999999999</v>
      </c>
      <c r="H666" s="10">
        <f>VLOOKUP(A666,away!$A$2:$E$405,3,FALSE)</f>
        <v>1.1313</v>
      </c>
      <c r="I666" s="10">
        <f>VLOOKUP(C666,away!$B$2:$E$405,3,FALSE)</f>
        <v>1.2706999999999999</v>
      </c>
      <c r="J666" s="10">
        <f>VLOOKUP(B666,home!$B$2:$E$405,4,FALSE)</f>
        <v>0.55249999999999999</v>
      </c>
      <c r="K666" s="12">
        <f t="shared" si="950"/>
        <v>1.5528311660899998</v>
      </c>
      <c r="L666" s="12">
        <f t="shared" si="951"/>
        <v>0.79424245777499991</v>
      </c>
      <c r="M666" s="13">
        <f t="shared" si="952"/>
        <v>9.5648657009861568E-2</v>
      </c>
      <c r="N666" s="13">
        <f t="shared" si="953"/>
        <v>0.14852621559956575</v>
      </c>
      <c r="O666" s="13">
        <f t="shared" si="954"/>
        <v>7.5968224426390438E-2</v>
      </c>
      <c r="P666" s="13">
        <f t="shared" si="955"/>
        <v>0.11796582652181865</v>
      </c>
      <c r="Q666" s="13">
        <f t="shared" si="956"/>
        <v>0.11531806828220426</v>
      </c>
      <c r="R666" s="13">
        <f t="shared" si="957"/>
        <v>3.0168594640609548E-2</v>
      </c>
      <c r="S666" s="13">
        <f t="shared" si="958"/>
        <v>3.63725342885396E-2</v>
      </c>
      <c r="T666" s="13">
        <f t="shared" si="959"/>
        <v>9.1590505978323175E-2</v>
      </c>
      <c r="U666" s="13">
        <f t="shared" si="960"/>
        <v>4.684673399507424E-2</v>
      </c>
      <c r="V666" s="13">
        <f t="shared" si="961"/>
        <v>4.9843483945140573E-3</v>
      </c>
      <c r="W666" s="13">
        <f t="shared" si="962"/>
        <v>5.9689830147300463E-2</v>
      </c>
      <c r="X666" s="13">
        <f t="shared" si="963"/>
        <v>4.7408197400364213E-2</v>
      </c>
      <c r="Y666" s="13">
        <f t="shared" si="964"/>
        <v>1.882680161097381E-2</v>
      </c>
      <c r="Z666" s="13">
        <f t="shared" si="965"/>
        <v>7.9870595849918097E-3</v>
      </c>
      <c r="AA666" s="13">
        <f t="shared" si="966"/>
        <v>1.240255504899314E-2</v>
      </c>
      <c r="AB666" s="13">
        <f t="shared" si="967"/>
        <v>9.6295370096117199E-3</v>
      </c>
      <c r="AC666" s="13">
        <f t="shared" si="968"/>
        <v>3.8420741885777877E-4</v>
      </c>
      <c r="AD666" s="13">
        <f t="shared" si="969"/>
        <v>2.3172057137836651E-2</v>
      </c>
      <c r="AE666" s="13">
        <f t="shared" si="970"/>
        <v>1.8404231612858115E-2</v>
      </c>
      <c r="AF666" s="13">
        <f t="shared" si="971"/>
        <v>7.3087110748283873E-3</v>
      </c>
      <c r="AG666" s="13">
        <f t="shared" si="972"/>
        <v>1.9349628824130206E-3</v>
      </c>
      <c r="AH666" s="13">
        <f t="shared" si="973"/>
        <v>1.585915458794816E-3</v>
      </c>
      <c r="AI666" s="13">
        <f t="shared" si="974"/>
        <v>2.4626589512005107E-3</v>
      </c>
      <c r="AJ666" s="13">
        <f t="shared" si="975"/>
        <v>1.9120467854373332E-3</v>
      </c>
      <c r="AK666" s="13">
        <f t="shared" si="976"/>
        <v>9.8969527981642965E-4</v>
      </c>
      <c r="AL666" s="13">
        <f t="shared" si="977"/>
        <v>1.895409601692559E-5</v>
      </c>
      <c r="AM666" s="13">
        <f t="shared" si="978"/>
        <v>7.1964585012102011E-3</v>
      </c>
      <c r="AN666" s="13">
        <f t="shared" si="979"/>
        <v>5.7157328872769831E-3</v>
      </c>
      <c r="AO666" s="13">
        <f t="shared" si="980"/>
        <v>2.2698388681881331E-3</v>
      </c>
      <c r="AP666" s="13">
        <f t="shared" si="981"/>
        <v>6.0093413380765584E-4</v>
      </c>
      <c r="AQ666" s="13">
        <f t="shared" si="982"/>
        <v>1.1932185084907077E-4</v>
      </c>
      <c r="AR666" s="13">
        <f t="shared" si="983"/>
        <v>2.5192027836331226E-4</v>
      </c>
      <c r="AS666" s="13">
        <f t="shared" si="984"/>
        <v>3.9118965961261953E-4</v>
      </c>
      <c r="AT666" s="13">
        <f t="shared" si="985"/>
        <v>3.0372574764930713E-4</v>
      </c>
      <c r="AU666" s="13">
        <f t="shared" si="986"/>
        <v>1.5721160229794349E-4</v>
      </c>
      <c r="AV666" s="13">
        <f t="shared" si="987"/>
        <v>6.1030768929798228E-5</v>
      </c>
      <c r="AW666" s="13">
        <f t="shared" si="988"/>
        <v>6.4934860808692338E-7</v>
      </c>
      <c r="AX666" s="13">
        <f t="shared" si="989"/>
        <v>1.8624808410254215E-3</v>
      </c>
      <c r="AY666" s="13">
        <f t="shared" si="990"/>
        <v>1.4792613607348798E-3</v>
      </c>
      <c r="AZ666" s="13">
        <f t="shared" si="991"/>
        <v>5.874460894208307E-4</v>
      </c>
      <c r="BA666" s="13">
        <f t="shared" si="992"/>
        <v>1.555248752906377E-4</v>
      </c>
      <c r="BB666" s="13">
        <f t="shared" si="993"/>
        <v>3.0881114798996601E-5</v>
      </c>
      <c r="BC666" s="13">
        <f t="shared" si="994"/>
        <v>4.9054185033573975E-6</v>
      </c>
      <c r="BD666" s="13">
        <f t="shared" si="995"/>
        <v>3.334763017510654E-5</v>
      </c>
      <c r="BE666" s="13">
        <f t="shared" si="996"/>
        <v>5.1783239451148751E-5</v>
      </c>
      <c r="BF666" s="13">
        <f t="shared" si="997"/>
        <v>4.0205314050422514E-5</v>
      </c>
      <c r="BG666" s="13">
        <f t="shared" si="998"/>
        <v>2.081068823331074E-5</v>
      </c>
      <c r="BH666" s="13">
        <f t="shared" si="999"/>
        <v>8.0788713191168394E-6</v>
      </c>
      <c r="BI666" s="13">
        <f t="shared" si="1000"/>
        <v>2.5090246342310526E-6</v>
      </c>
      <c r="BJ666" s="14">
        <f t="shared" si="1001"/>
        <v>0.55220236766777409</v>
      </c>
      <c r="BK666" s="14">
        <f t="shared" si="1002"/>
        <v>0.25685378909034345</v>
      </c>
      <c r="BL666" s="14">
        <f t="shared" si="1003"/>
        <v>0.18328777442064453</v>
      </c>
      <c r="BM666" s="14">
        <f t="shared" si="1004"/>
        <v>0.41525679227117662</v>
      </c>
      <c r="BN666" s="14">
        <f t="shared" si="1005"/>
        <v>0.58359558648045018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1.8351999999999999</v>
      </c>
      <c r="F671" s="10">
        <f>VLOOKUP(B671,home!$B$2:$E$405,3,FALSE)</f>
        <v>0.64400000000000002</v>
      </c>
      <c r="G671" s="10">
        <f>VLOOKUP(C671,away!$B$2:$E$405,4,FALSE)</f>
        <v>0.79259999999999997</v>
      </c>
      <c r="H671" s="10">
        <f>VLOOKUP(A671,away!$A$2:$E$405,3,FALSE)</f>
        <v>1.2273000000000001</v>
      </c>
      <c r="I671" s="10">
        <f>VLOOKUP(C671,away!$B$2:$E$405,3,FALSE)</f>
        <v>1.4074</v>
      </c>
      <c r="J671" s="10">
        <f>VLOOKUP(B671,home!$B$2:$E$405,4,FALSE)</f>
        <v>1.1111</v>
      </c>
      <c r="K671" s="12">
        <f t="shared" si="950"/>
        <v>0.93674921087999996</v>
      </c>
      <c r="L671" s="12">
        <f t="shared" si="951"/>
        <v>1.9192052744220001</v>
      </c>
      <c r="M671" s="13">
        <f t="shared" si="952"/>
        <v>5.7500911145136786E-2</v>
      </c>
      <c r="N671" s="13">
        <f t="shared" si="953"/>
        <v>5.3863933140087875E-2</v>
      </c>
      <c r="O671" s="13">
        <f t="shared" si="954"/>
        <v>0.11035605195381727</v>
      </c>
      <c r="P671" s="13">
        <f t="shared" si="955"/>
        <v>0.10337594458357059</v>
      </c>
      <c r="Q671" s="13">
        <f t="shared" si="956"/>
        <v>2.5228498431935194E-2</v>
      </c>
      <c r="R671" s="13">
        <f t="shared" si="957"/>
        <v>0.10589795848707723</v>
      </c>
      <c r="S671" s="13">
        <f t="shared" si="958"/>
        <v>4.6462680789403875E-2</v>
      </c>
      <c r="T671" s="13">
        <f t="shared" si="959"/>
        <v>4.8418667256317174E-2</v>
      </c>
      <c r="U671" s="13">
        <f t="shared" si="960"/>
        <v>9.9199829046572569E-2</v>
      </c>
      <c r="V671" s="13">
        <f t="shared" si="961"/>
        <v>9.281251024906156E-3</v>
      </c>
      <c r="W671" s="13">
        <f t="shared" si="962"/>
        <v>7.8775919992675383E-3</v>
      </c>
      <c r="X671" s="13">
        <f t="shared" si="963"/>
        <v>1.5118716114738806E-2</v>
      </c>
      <c r="Y671" s="13">
        <f t="shared" si="964"/>
        <v>1.4507959854947808E-2</v>
      </c>
      <c r="Z671" s="13">
        <f t="shared" si="965"/>
        <v>6.7746640159640201E-2</v>
      </c>
      <c r="AA671" s="13">
        <f t="shared" si="966"/>
        <v>6.3461611709314261E-2</v>
      </c>
      <c r="AB671" s="13">
        <f t="shared" si="967"/>
        <v>2.9723807344936549E-2</v>
      </c>
      <c r="AC671" s="13">
        <f t="shared" si="968"/>
        <v>1.0428727046550173E-3</v>
      </c>
      <c r="AD671" s="13">
        <f t="shared" si="969"/>
        <v>1.8448320222371167E-3</v>
      </c>
      <c r="AE671" s="13">
        <f t="shared" si="970"/>
        <v>3.5406113475000781E-3</v>
      </c>
      <c r="AF671" s="13">
        <f t="shared" si="971"/>
        <v>3.3975799864002687E-3</v>
      </c>
      <c r="AG671" s="13">
        <f t="shared" si="972"/>
        <v>2.1735511433900075E-3</v>
      </c>
      <c r="AH671" s="13">
        <f t="shared" si="973"/>
        <v>3.2504927279687679E-2</v>
      </c>
      <c r="AI671" s="13">
        <f t="shared" si="974"/>
        <v>3.0448964978959211E-2</v>
      </c>
      <c r="AJ671" s="13">
        <f t="shared" si="975"/>
        <v>1.4261521958076397E-2</v>
      </c>
      <c r="AK671" s="13">
        <f t="shared" si="976"/>
        <v>4.4531564800586202E-3</v>
      </c>
      <c r="AL671" s="13">
        <f t="shared" si="977"/>
        <v>7.4995647044284156E-5</v>
      </c>
      <c r="AM671" s="13">
        <f t="shared" si="978"/>
        <v>3.4562898820735482E-4</v>
      </c>
      <c r="AN671" s="13">
        <f t="shared" si="979"/>
        <v>6.6333297716069447E-4</v>
      </c>
      <c r="AO671" s="13">
        <f t="shared" si="980"/>
        <v>6.3653607423242668E-4</v>
      </c>
      <c r="AP671" s="13">
        <f t="shared" si="981"/>
        <v>4.0721446367558234E-4</v>
      </c>
      <c r="AQ671" s="13">
        <f t="shared" si="982"/>
        <v>1.9538203662677582E-4</v>
      </c>
      <c r="AR671" s="13">
        <f t="shared" si="983"/>
        <v>1.2476725575976037E-2</v>
      </c>
      <c r="AS671" s="13">
        <f t="shared" si="984"/>
        <v>1.1687562837661864E-2</v>
      </c>
      <c r="AT671" s="13">
        <f t="shared" si="985"/>
        <v>5.4741576326450816E-3</v>
      </c>
      <c r="AU671" s="13">
        <f t="shared" si="986"/>
        <v>1.7093042808710034E-3</v>
      </c>
      <c r="AV671" s="13">
        <f t="shared" si="987"/>
        <v>4.0029735906492946E-4</v>
      </c>
      <c r="AW671" s="13">
        <f t="shared" si="988"/>
        <v>3.7452285047228763E-6</v>
      </c>
      <c r="AX671" s="13">
        <f t="shared" si="989"/>
        <v>5.3961280326748719E-5</v>
      </c>
      <c r="AY671" s="13">
        <f t="shared" si="990"/>
        <v>1.0356277381766023E-4</v>
      </c>
      <c r="AZ671" s="13">
        <f t="shared" si="991"/>
        <v>9.9379110872313092E-5</v>
      </c>
      <c r="BA671" s="13">
        <f t="shared" si="992"/>
        <v>6.357630458450401E-5</v>
      </c>
      <c r="BB671" s="13">
        <f t="shared" si="993"/>
        <v>3.0503994771709907E-5</v>
      </c>
      <c r="BC671" s="13">
        <f t="shared" si="994"/>
        <v>1.170868553136136E-5</v>
      </c>
      <c r="BD671" s="13">
        <f t="shared" si="995"/>
        <v>3.9908995888215089E-3</v>
      </c>
      <c r="BE671" s="13">
        <f t="shared" si="996"/>
        <v>3.7384720405298642E-3</v>
      </c>
      <c r="BF671" s="13">
        <f t="shared" si="997"/>
        <v>1.7510053669316467E-3</v>
      </c>
      <c r="BG671" s="13">
        <f t="shared" si="998"/>
        <v>5.4675096523995506E-4</v>
      </c>
      <c r="BH671" s="13">
        <f t="shared" si="999"/>
        <v>1.2804213380910153E-4</v>
      </c>
      <c r="BI671" s="13">
        <f t="shared" si="1000"/>
        <v>2.3988673561013447E-5</v>
      </c>
      <c r="BJ671" s="14">
        <f t="shared" si="1001"/>
        <v>0.17858272798662903</v>
      </c>
      <c r="BK671" s="14">
        <f t="shared" si="1002"/>
        <v>0.21784221866853437</v>
      </c>
      <c r="BL671" s="14">
        <f t="shared" si="1003"/>
        <v>0.53223503569361164</v>
      </c>
      <c r="BM671" s="14">
        <f t="shared" si="1004"/>
        <v>0.54008350722147735</v>
      </c>
      <c r="BN671" s="14">
        <f t="shared" si="1005"/>
        <v>0.45622329774162496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1.8351999999999999</v>
      </c>
      <c r="F672" s="10">
        <f>VLOOKUP(B672,home!$B$2:$E$405,3,FALSE)</f>
        <v>0.79259999999999997</v>
      </c>
      <c r="G672" s="10">
        <f>VLOOKUP(C672,away!$B$2:$E$405,4,FALSE)</f>
        <v>1.1393</v>
      </c>
      <c r="H672" s="10">
        <f>VLOOKUP(A672,away!$A$2:$E$405,3,FALSE)</f>
        <v>1.2273000000000001</v>
      </c>
      <c r="I672" s="10">
        <f>VLOOKUP(C672,away!$B$2:$E$405,3,FALSE)</f>
        <v>0.96289999999999998</v>
      </c>
      <c r="J672" s="10">
        <f>VLOOKUP(B672,home!$B$2:$E$405,4,FALSE)</f>
        <v>1.3332999999999999</v>
      </c>
      <c r="K672" s="12">
        <f t="shared" si="950"/>
        <v>1.6572024471359996</v>
      </c>
      <c r="L672" s="12">
        <f t="shared" si="951"/>
        <v>1.575650167761</v>
      </c>
      <c r="M672" s="13">
        <f t="shared" si="952"/>
        <v>3.9444817272962986E-2</v>
      </c>
      <c r="N672" s="13">
        <f t="shared" si="953"/>
        <v>6.5368047711586594E-2</v>
      </c>
      <c r="O672" s="13">
        <f t="shared" si="954"/>
        <v>6.2151232953446107E-2</v>
      </c>
      <c r="P672" s="13">
        <f t="shared" si="955"/>
        <v>0.10299717534297045</v>
      </c>
      <c r="Q672" s="13">
        <f t="shared" si="956"/>
        <v>5.4164044316072059E-2</v>
      </c>
      <c r="R672" s="13">
        <f t="shared" si="957"/>
        <v>4.8964300314825189E-2</v>
      </c>
      <c r="S672" s="13">
        <f t="shared" si="958"/>
        <v>6.7235817415625565E-2</v>
      </c>
      <c r="T672" s="13">
        <f t="shared" si="959"/>
        <v>8.5343585513233178E-2</v>
      </c>
      <c r="U672" s="13">
        <f t="shared" si="960"/>
        <v>8.1143758304030283E-2</v>
      </c>
      <c r="V672" s="13">
        <f t="shared" si="961"/>
        <v>1.95071375220577E-2</v>
      </c>
      <c r="W672" s="13">
        <f t="shared" si="962"/>
        <v>2.9920262262459113E-2</v>
      </c>
      <c r="X672" s="13">
        <f t="shared" si="963"/>
        <v>4.7143866253296814E-2</v>
      </c>
      <c r="Y672" s="13">
        <f t="shared" si="964"/>
        <v>3.7141120385454647E-2</v>
      </c>
      <c r="Z672" s="13">
        <f t="shared" si="965"/>
        <v>2.5716869335118096E-2</v>
      </c>
      <c r="AA672" s="13">
        <f t="shared" si="966"/>
        <v>4.2618058794834449E-2</v>
      </c>
      <c r="AB672" s="13">
        <f t="shared" si="967"/>
        <v>3.531337566349279E-2</v>
      </c>
      <c r="AC672" s="13">
        <f t="shared" si="968"/>
        <v>3.1835298695501676E-3</v>
      </c>
      <c r="AD672" s="13">
        <f t="shared" si="969"/>
        <v>1.2395982960074539E-2</v>
      </c>
      <c r="AE672" s="13">
        <f t="shared" si="970"/>
        <v>1.9531732630603944E-2</v>
      </c>
      <c r="AF672" s="13">
        <f t="shared" si="971"/>
        <v>1.5387588898037053E-2</v>
      </c>
      <c r="AG672" s="13">
        <f t="shared" si="972"/>
        <v>8.0818190095431272E-3</v>
      </c>
      <c r="AH672" s="13">
        <f t="shared" si="973"/>
        <v>1.0130197370541638E-2</v>
      </c>
      <c r="AI672" s="13">
        <f t="shared" si="974"/>
        <v>1.6787787872432267E-2</v>
      </c>
      <c r="AJ672" s="13">
        <f t="shared" si="975"/>
        <v>1.3910381572097411E-2</v>
      </c>
      <c r="AK672" s="13">
        <f t="shared" si="976"/>
        <v>7.68410612729178E-3</v>
      </c>
      <c r="AL672" s="13">
        <f t="shared" si="977"/>
        <v>3.3250967488536822E-4</v>
      </c>
      <c r="AM672" s="13">
        <f t="shared" si="978"/>
        <v>4.1085306592183327E-3</v>
      </c>
      <c r="AN672" s="13">
        <f t="shared" si="979"/>
        <v>6.4736070224485779E-3</v>
      </c>
      <c r="AO672" s="13">
        <f t="shared" si="980"/>
        <v>5.1000699954699457E-3</v>
      </c>
      <c r="AP672" s="13">
        <f t="shared" si="981"/>
        <v>2.6786420479850206E-3</v>
      </c>
      <c r="AQ672" s="13">
        <f t="shared" si="982"/>
        <v>1.0551506980698167E-3</v>
      </c>
      <c r="AR672" s="13">
        <f t="shared" si="983"/>
        <v>3.1923294372691903E-3</v>
      </c>
      <c r="AS672" s="13">
        <f t="shared" si="984"/>
        <v>5.2903361555067903E-3</v>
      </c>
      <c r="AT672" s="13">
        <f t="shared" si="985"/>
        <v>4.3835790115389558E-3</v>
      </c>
      <c r="AU672" s="13">
        <f t="shared" si="986"/>
        <v>2.4214926217121214E-3</v>
      </c>
      <c r="AV672" s="13">
        <f t="shared" si="987"/>
        <v>1.0032258746057738E-3</v>
      </c>
      <c r="AW672" s="13">
        <f t="shared" si="988"/>
        <v>2.411777012878318E-5</v>
      </c>
      <c r="AX672" s="13">
        <f t="shared" si="989"/>
        <v>1.1347778437649841E-3</v>
      </c>
      <c r="AY672" s="13">
        <f t="shared" si="990"/>
        <v>1.7880128998997631E-3</v>
      </c>
      <c r="AZ672" s="13">
        <f t="shared" si="991"/>
        <v>1.4086414128429473E-3</v>
      </c>
      <c r="BA672" s="13">
        <f t="shared" si="992"/>
        <v>7.398420261536939E-4</v>
      </c>
      <c r="BB672" s="13">
        <f t="shared" si="993"/>
        <v>2.9143305315642654E-4</v>
      </c>
      <c r="BC672" s="13">
        <f t="shared" si="994"/>
        <v>9.1839307819404663E-5</v>
      </c>
      <c r="BD672" s="13">
        <f t="shared" si="995"/>
        <v>8.383324022302631E-4</v>
      </c>
      <c r="BE672" s="13">
        <f t="shared" si="996"/>
        <v>1.3892865084893929E-3</v>
      </c>
      <c r="BF672" s="13">
        <f t="shared" si="997"/>
        <v>1.1511645008208257E-3</v>
      </c>
      <c r="BG672" s="13">
        <f t="shared" si="998"/>
        <v>6.3590420927212129E-4</v>
      </c>
      <c r="BH672" s="13">
        <f t="shared" si="999"/>
        <v>2.6345550293746062E-4</v>
      </c>
      <c r="BI672" s="13">
        <f t="shared" si="1000"/>
        <v>8.7319820835880991E-5</v>
      </c>
      <c r="BJ672" s="14">
        <f t="shared" si="1001"/>
        <v>0.39934859690719005</v>
      </c>
      <c r="BK672" s="14">
        <f t="shared" si="1002"/>
        <v>0.23448899999795203</v>
      </c>
      <c r="BL672" s="14">
        <f t="shared" si="1003"/>
        <v>0.33935962501821065</v>
      </c>
      <c r="BM672" s="14">
        <f t="shared" si="1004"/>
        <v>0.62406057821683669</v>
      </c>
      <c r="BN672" s="14">
        <f t="shared" si="1005"/>
        <v>0.3730896179118634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1.5625</v>
      </c>
      <c r="F673" s="10">
        <f>VLOOKUP(B673,home!$B$2:$E$405,3,FALSE)</f>
        <v>0.85329999999999995</v>
      </c>
      <c r="G673" s="10">
        <f>VLOOKUP(C673,away!$B$2:$E$405,4,FALSE)</f>
        <v>1.0667</v>
      </c>
      <c r="H673" s="10">
        <f>VLOOKUP(A673,away!$A$2:$E$405,3,FALSE)</f>
        <v>1.1561999999999999</v>
      </c>
      <c r="I673" s="10">
        <f>VLOOKUP(C673,away!$B$2:$E$405,3,FALSE)</f>
        <v>1.1532</v>
      </c>
      <c r="J673" s="10">
        <f>VLOOKUP(B673,home!$B$2:$E$405,4,FALSE)</f>
        <v>1.5857000000000001</v>
      </c>
      <c r="K673" s="12">
        <f t="shared" si="950"/>
        <v>1.4222111093749998</v>
      </c>
      <c r="L673" s="12">
        <f t="shared" si="951"/>
        <v>2.1142611272880001</v>
      </c>
      <c r="M673" s="13">
        <f t="shared" si="952"/>
        <v>2.9115859983330633E-2</v>
      </c>
      <c r="N673" s="13">
        <f t="shared" si="953"/>
        <v>4.1408899527299821E-2</v>
      </c>
      <c r="O673" s="13">
        <f t="shared" si="954"/>
        <v>6.1558530950316187E-2</v>
      </c>
      <c r="P673" s="13">
        <f t="shared" si="955"/>
        <v>8.7549226594344443E-2</v>
      </c>
      <c r="Q673" s="13">
        <f t="shared" si="956"/>
        <v>2.9446098467359502E-2</v>
      </c>
      <c r="R673" s="13">
        <f t="shared" si="957"/>
        <v>6.5075404520604396E-2</v>
      </c>
      <c r="S673" s="13">
        <f t="shared" si="958"/>
        <v>6.5813504063216344E-2</v>
      </c>
      <c r="T673" s="13">
        <f t="shared" si="959"/>
        <v>6.2256741339832944E-2</v>
      </c>
      <c r="U673" s="13">
        <f t="shared" si="960"/>
        <v>9.2550963256275653E-2</v>
      </c>
      <c r="V673" s="13">
        <f t="shared" si="961"/>
        <v>2.1988479373621042E-2</v>
      </c>
      <c r="W673" s="13">
        <f t="shared" si="962"/>
        <v>1.3959522789342947E-2</v>
      </c>
      <c r="X673" s="13">
        <f t="shared" si="963"/>
        <v>2.9514076388998743E-2</v>
      </c>
      <c r="Y673" s="13">
        <f t="shared" si="964"/>
        <v>3.1200232208534323E-2</v>
      </c>
      <c r="Z673" s="13">
        <f t="shared" si="965"/>
        <v>4.5862132706818534E-2</v>
      </c>
      <c r="AA673" s="13">
        <f t="shared" si="966"/>
        <v>6.5225634635267857E-2</v>
      </c>
      <c r="AB673" s="13">
        <f t="shared" si="967"/>
        <v>4.6382311097156369E-2</v>
      </c>
      <c r="AC673" s="13">
        <f t="shared" si="968"/>
        <v>4.132357682909673E-3</v>
      </c>
      <c r="AD673" s="13">
        <f t="shared" si="969"/>
        <v>4.9633470981442539E-3</v>
      </c>
      <c r="AE673" s="13">
        <f t="shared" si="970"/>
        <v>1.0493811830844094E-2</v>
      </c>
      <c r="AF673" s="13">
        <f t="shared" si="971"/>
        <v>1.1093329215514296E-2</v>
      </c>
      <c r="AG673" s="13">
        <f t="shared" si="972"/>
        <v>7.8180649108567177E-3</v>
      </c>
      <c r="AH673" s="13">
        <f t="shared" si="973"/>
        <v>2.424113109913752E-2</v>
      </c>
      <c r="AI673" s="13">
        <f t="shared" si="974"/>
        <v>3.4476005953009183E-2</v>
      </c>
      <c r="AJ673" s="13">
        <f t="shared" si="975"/>
        <v>2.4516079336624152E-2</v>
      </c>
      <c r="AK673" s="13">
        <f t="shared" si="976"/>
        <v>1.1622346796955249E-2</v>
      </c>
      <c r="AL673" s="13">
        <f t="shared" si="977"/>
        <v>4.9702769467509201E-4</v>
      </c>
      <c r="AM673" s="13">
        <f t="shared" si="978"/>
        <v>1.4117854765329865E-3</v>
      </c>
      <c r="AN673" s="13">
        <f t="shared" si="979"/>
        <v>2.9848831531034581E-3</v>
      </c>
      <c r="AO673" s="13">
        <f t="shared" si="980"/>
        <v>3.1554112100517398E-3</v>
      </c>
      <c r="AP673" s="13">
        <f t="shared" si="981"/>
        <v>2.2237877540070604E-3</v>
      </c>
      <c r="AQ673" s="13">
        <f t="shared" si="982"/>
        <v>1.1754170009090552E-3</v>
      </c>
      <c r="AR673" s="13">
        <f t="shared" si="983"/>
        <v>1.0250416232879742E-2</v>
      </c>
      <c r="AS673" s="13">
        <f t="shared" si="984"/>
        <v>1.4578255842119404E-2</v>
      </c>
      <c r="AT673" s="13">
        <f t="shared" si="985"/>
        <v>1.0366678706986609E-2</v>
      </c>
      <c r="AU673" s="13">
        <f t="shared" si="986"/>
        <v>4.9145352081325375E-3</v>
      </c>
      <c r="AV673" s="13">
        <f t="shared" si="987"/>
        <v>1.7473766426051673E-3</v>
      </c>
      <c r="AW673" s="13">
        <f t="shared" si="988"/>
        <v>4.151459251426602E-5</v>
      </c>
      <c r="AX673" s="13">
        <f t="shared" si="989"/>
        <v>3.3464283146324852E-4</v>
      </c>
      <c r="AY673" s="13">
        <f t="shared" si="990"/>
        <v>7.0752233008833604E-4</v>
      </c>
      <c r="AZ673" s="13">
        <f t="shared" si="991"/>
        <v>7.479434795969991E-4</v>
      </c>
      <c r="BA673" s="13">
        <f t="shared" si="992"/>
        <v>5.2711594144015336E-4</v>
      </c>
      <c r="BB673" s="13">
        <f t="shared" si="993"/>
        <v>2.7861518614018369E-4</v>
      </c>
      <c r="BC673" s="13">
        <f t="shared" si="994"/>
        <v>1.178130515056602E-4</v>
      </c>
      <c r="BD673" s="13">
        <f t="shared" si="995"/>
        <v>3.6120094299499196E-3</v>
      </c>
      <c r="BE673" s="13">
        <f t="shared" si="996"/>
        <v>5.1370399384420362E-3</v>
      </c>
      <c r="BF673" s="13">
        <f t="shared" si="997"/>
        <v>3.6529776348776656E-3</v>
      </c>
      <c r="BG673" s="13">
        <f t="shared" si="998"/>
        <v>1.7317684582071427E-3</v>
      </c>
      <c r="BH673" s="13">
        <f t="shared" si="999"/>
        <v>6.1573508503185305E-4</v>
      </c>
      <c r="BI673" s="13">
        <f t="shared" si="1000"/>
        <v>1.7514105567285247E-4</v>
      </c>
      <c r="BJ673" s="14">
        <f t="shared" si="1001"/>
        <v>0.25581906119156655</v>
      </c>
      <c r="BK673" s="14">
        <f t="shared" si="1002"/>
        <v>0.20980397772218556</v>
      </c>
      <c r="BL673" s="14">
        <f t="shared" si="1003"/>
        <v>0.48243034188025152</v>
      </c>
      <c r="BM673" s="14">
        <f t="shared" si="1004"/>
        <v>0.67909548571999268</v>
      </c>
      <c r="BN673" s="14">
        <f t="shared" si="1005"/>
        <v>0.31415402004325499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1.5625</v>
      </c>
      <c r="F674" s="10">
        <f>VLOOKUP(B674,home!$B$2:$E$405,3,FALSE)</f>
        <v>1.28</v>
      </c>
      <c r="G674" s="10">
        <f>VLOOKUP(C674,away!$B$2:$E$405,4,FALSE)</f>
        <v>0.74670000000000003</v>
      </c>
      <c r="H674" s="10">
        <f>VLOOKUP(A674,away!$A$2:$E$405,3,FALSE)</f>
        <v>1.1561999999999999</v>
      </c>
      <c r="I674" s="10">
        <f>VLOOKUP(C674,away!$B$2:$E$405,3,FALSE)</f>
        <v>0.7208</v>
      </c>
      <c r="J674" s="10">
        <f>VLOOKUP(B674,home!$B$2:$E$405,4,FALSE)</f>
        <v>0.51890000000000003</v>
      </c>
      <c r="K674" s="12">
        <f t="shared" si="950"/>
        <v>1.4934000000000001</v>
      </c>
      <c r="L674" s="12">
        <f t="shared" si="951"/>
        <v>0.43244553134399999</v>
      </c>
      <c r="M674" s="13">
        <f t="shared" si="952"/>
        <v>0.14575246646176745</v>
      </c>
      <c r="N674" s="13">
        <f t="shared" si="953"/>
        <v>0.21766673341400355</v>
      </c>
      <c r="O674" s="13">
        <f t="shared" si="954"/>
        <v>6.3030002803757562E-2</v>
      </c>
      <c r="P674" s="13">
        <f t="shared" si="955"/>
        <v>9.4129006187131561E-2</v>
      </c>
      <c r="Q674" s="13">
        <f t="shared" si="956"/>
        <v>0.16253174984023647</v>
      </c>
      <c r="R674" s="13">
        <f t="shared" si="957"/>
        <v>1.3628521526542373E-2</v>
      </c>
      <c r="S674" s="13">
        <f t="shared" si="958"/>
        <v>1.5197461183446252E-2</v>
      </c>
      <c r="T674" s="13">
        <f t="shared" si="959"/>
        <v>7.0286128919931148E-2</v>
      </c>
      <c r="U674" s="13">
        <f t="shared" si="960"/>
        <v>2.0352834047738383E-2</v>
      </c>
      <c r="V674" s="13">
        <f t="shared" si="961"/>
        <v>1.0905261750297312E-3</v>
      </c>
      <c r="W674" s="13">
        <f t="shared" si="962"/>
        <v>8.0908305070469699E-2</v>
      </c>
      <c r="X674" s="13">
        <f t="shared" si="963"/>
        <v>3.4988434976341715E-2</v>
      </c>
      <c r="Y674" s="13">
        <f t="shared" si="964"/>
        <v>7.5652961771195421E-3</v>
      </c>
      <c r="Z674" s="13">
        <f t="shared" si="965"/>
        <v>1.9645310776595869E-3</v>
      </c>
      <c r="AA674" s="13">
        <f t="shared" si="966"/>
        <v>2.9338307113768274E-3</v>
      </c>
      <c r="AB674" s="13">
        <f t="shared" si="967"/>
        <v>2.1906913921850772E-3</v>
      </c>
      <c r="AC674" s="13">
        <f t="shared" si="968"/>
        <v>4.401732761737209E-5</v>
      </c>
      <c r="AD674" s="13">
        <f t="shared" si="969"/>
        <v>3.0207115698059877E-2</v>
      </c>
      <c r="AE674" s="13">
        <f t="shared" si="970"/>
        <v>1.3062932198417187E-2</v>
      </c>
      <c r="AF674" s="13">
        <f t="shared" si="971"/>
        <v>2.8245033277275828E-3</v>
      </c>
      <c r="AG674" s="13">
        <f t="shared" si="972"/>
        <v>4.0714794744735035E-4</v>
      </c>
      <c r="AH674" s="13">
        <f t="shared" si="973"/>
        <v>2.1238817143007517E-4</v>
      </c>
      <c r="AI674" s="13">
        <f t="shared" si="974"/>
        <v>3.1718049521367434E-4</v>
      </c>
      <c r="AJ674" s="13">
        <f t="shared" si="975"/>
        <v>2.3683867577605064E-4</v>
      </c>
      <c r="AK674" s="13">
        <f t="shared" si="976"/>
        <v>1.1789829280131798E-4</v>
      </c>
      <c r="AL674" s="13">
        <f t="shared" si="977"/>
        <v>1.1370805322799658E-6</v>
      </c>
      <c r="AM674" s="13">
        <f t="shared" si="978"/>
        <v>9.0222613166965112E-3</v>
      </c>
      <c r="AN674" s="13">
        <f t="shared" si="979"/>
        <v>3.9016365890232399E-3</v>
      </c>
      <c r="AO674" s="13">
        <f t="shared" si="980"/>
        <v>8.4362265392567319E-4</v>
      </c>
      <c r="AP674" s="13">
        <f t="shared" si="981"/>
        <v>1.2160694894357442E-4</v>
      </c>
      <c r="AQ674" s="13">
        <f t="shared" si="982"/>
        <v>1.3147095412756678E-5</v>
      </c>
      <c r="AR674" s="13">
        <f t="shared" si="983"/>
        <v>1.8369263129051893E-5</v>
      </c>
      <c r="AS674" s="13">
        <f t="shared" si="984"/>
        <v>2.7432657556926099E-5</v>
      </c>
      <c r="AT674" s="13">
        <f t="shared" si="985"/>
        <v>2.0483965397756721E-5</v>
      </c>
      <c r="AU674" s="13">
        <f t="shared" si="986"/>
        <v>1.0196917975003294E-5</v>
      </c>
      <c r="AV674" s="13">
        <f t="shared" si="987"/>
        <v>3.8070193259674817E-6</v>
      </c>
      <c r="AW674" s="13">
        <f t="shared" si="988"/>
        <v>2.0398408467703856E-8</v>
      </c>
      <c r="AX674" s="13">
        <f t="shared" si="989"/>
        <v>2.2456408417257639E-3</v>
      </c>
      <c r="AY674" s="13">
        <f t="shared" si="990"/>
        <v>9.7111734700788528E-4</v>
      </c>
      <c r="AZ674" s="13">
        <f t="shared" si="991"/>
        <v>2.0997767856210025E-4</v>
      </c>
      <c r="BA674" s="13">
        <f t="shared" si="992"/>
        <v>3.0267969592055705E-5</v>
      </c>
      <c r="BB674" s="13">
        <f t="shared" si="993"/>
        <v>3.2723120482351402E-6</v>
      </c>
      <c r="BC674" s="13">
        <f t="shared" si="994"/>
        <v>2.8301934448448374E-7</v>
      </c>
      <c r="BD674" s="13">
        <f t="shared" si="995"/>
        <v>1.3239509590400988E-6</v>
      </c>
      <c r="BE674" s="13">
        <f t="shared" si="996"/>
        <v>1.9771883622304838E-6</v>
      </c>
      <c r="BF674" s="13">
        <f t="shared" si="997"/>
        <v>1.4763665500775024E-6</v>
      </c>
      <c r="BG674" s="13">
        <f t="shared" si="998"/>
        <v>7.3493526862858058E-7</v>
      </c>
      <c r="BH674" s="13">
        <f t="shared" si="999"/>
        <v>2.743880825424807E-7</v>
      </c>
      <c r="BI674" s="13">
        <f t="shared" si="1000"/>
        <v>8.1954232493788009E-8</v>
      </c>
      <c r="BJ674" s="14">
        <f t="shared" si="1001"/>
        <v>0.63781118134203618</v>
      </c>
      <c r="BK674" s="14">
        <f t="shared" si="1002"/>
        <v>0.25718573176253257</v>
      </c>
      <c r="BL674" s="14">
        <f t="shared" si="1003"/>
        <v>0.10310634472366106</v>
      </c>
      <c r="BM674" s="14">
        <f t="shared" si="1004"/>
        <v>0.30235821172385136</v>
      </c>
      <c r="BN674" s="14">
        <f t="shared" si="1005"/>
        <v>0.69673848023343898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1.5625</v>
      </c>
      <c r="F675" s="10">
        <f>VLOOKUP(B675,home!$B$2:$E$405,3,FALSE)</f>
        <v>1.4933000000000001</v>
      </c>
      <c r="G675" s="10">
        <f>VLOOKUP(C675,away!$B$2:$E$405,4,FALSE)</f>
        <v>0.64</v>
      </c>
      <c r="H675" s="10">
        <f>VLOOKUP(A675,away!$A$2:$E$405,3,FALSE)</f>
        <v>1.1561999999999999</v>
      </c>
      <c r="I675" s="10">
        <f>VLOOKUP(C675,away!$B$2:$E$405,3,FALSE)</f>
        <v>0.5766</v>
      </c>
      <c r="J675" s="10">
        <f>VLOOKUP(B675,home!$B$2:$E$405,4,FALSE)</f>
        <v>0.14419999999999999</v>
      </c>
      <c r="K675" s="12">
        <f t="shared" si="950"/>
        <v>1.4933000000000001</v>
      </c>
      <c r="L675" s="12">
        <f t="shared" si="951"/>
        <v>9.6133081464E-2</v>
      </c>
      <c r="M675" s="13">
        <f t="shared" si="952"/>
        <v>0.20404125372016613</v>
      </c>
      <c r="N675" s="13">
        <f t="shared" si="953"/>
        <v>0.30469480418032407</v>
      </c>
      <c r="O675" s="13">
        <f t="shared" si="954"/>
        <v>1.9615114465897424E-2</v>
      </c>
      <c r="P675" s="13">
        <f t="shared" si="955"/>
        <v>2.9291250431924622E-2</v>
      </c>
      <c r="Q675" s="13">
        <f t="shared" si="956"/>
        <v>0.22750037554123906</v>
      </c>
      <c r="R675" s="13">
        <f t="shared" si="957"/>
        <v>9.4283069843790069E-4</v>
      </c>
      <c r="S675" s="13">
        <f t="shared" si="958"/>
        <v>1.0512302490583642E-3</v>
      </c>
      <c r="T675" s="13">
        <f t="shared" si="959"/>
        <v>2.1870312134996527E-2</v>
      </c>
      <c r="U675" s="13">
        <f t="shared" si="960"/>
        <v>1.4079290819773171E-3</v>
      </c>
      <c r="V675" s="13">
        <f t="shared" si="961"/>
        <v>1.6767768459331447E-5</v>
      </c>
      <c r="W675" s="13">
        <f t="shared" si="962"/>
        <v>0.11324210359857743</v>
      </c>
      <c r="X675" s="13">
        <f t="shared" si="963"/>
        <v>1.0886312370396771E-2</v>
      </c>
      <c r="Y675" s="13">
        <f t="shared" si="964"/>
        <v>5.2326737697295177E-4</v>
      </c>
      <c r="Z675" s="13">
        <f t="shared" si="965"/>
        <v>3.0212406779896894E-5</v>
      </c>
      <c r="AA675" s="13">
        <f t="shared" si="966"/>
        <v>4.5116187044420032E-5</v>
      </c>
      <c r="AB675" s="13">
        <f t="shared" si="967"/>
        <v>3.3686001056716227E-5</v>
      </c>
      <c r="AC675" s="13">
        <f t="shared" si="968"/>
        <v>1.504441185826305E-7</v>
      </c>
      <c r="AD675" s="13">
        <f t="shared" si="969"/>
        <v>4.2276108325938908E-2</v>
      </c>
      <c r="AE675" s="13">
        <f t="shared" si="970"/>
        <v>4.0641325656783737E-3</v>
      </c>
      <c r="AF675" s="13">
        <f t="shared" si="971"/>
        <v>1.9534879350842718E-4</v>
      </c>
      <c r="AG675" s="13">
        <f t="shared" si="972"/>
        <v>6.2598271600799117E-6</v>
      </c>
      <c r="AH675" s="13">
        <f t="shared" si="973"/>
        <v>7.2610294054883362E-7</v>
      </c>
      <c r="AI675" s="13">
        <f t="shared" si="974"/>
        <v>1.0842895211215733E-6</v>
      </c>
      <c r="AJ675" s="13">
        <f t="shared" si="975"/>
        <v>8.0958477094542288E-7</v>
      </c>
      <c r="AK675" s="13">
        <f t="shared" si="976"/>
        <v>4.0298431281760009E-7</v>
      </c>
      <c r="AL675" s="13">
        <f t="shared" si="977"/>
        <v>8.6388341045141615E-10</v>
      </c>
      <c r="AM675" s="13">
        <f t="shared" si="978"/>
        <v>1.2626182512624909E-2</v>
      </c>
      <c r="AN675" s="13">
        <f t="shared" si="979"/>
        <v>1.2137938320655026E-3</v>
      </c>
      <c r="AO675" s="13">
        <f t="shared" si="980"/>
        <v>5.8342870669226831E-5</v>
      </c>
      <c r="AP675" s="13">
        <f t="shared" si="981"/>
        <v>1.8695599796294656E-6</v>
      </c>
      <c r="AQ675" s="13">
        <f t="shared" si="982"/>
        <v>4.4931640455888411E-8</v>
      </c>
      <c r="AR675" s="13">
        <f t="shared" si="983"/>
        <v>1.3960502627006203E-8</v>
      </c>
      <c r="AS675" s="13">
        <f t="shared" si="984"/>
        <v>2.0847218572908361E-8</v>
      </c>
      <c r="AT675" s="13">
        <f t="shared" si="985"/>
        <v>1.5565575747462033E-8</v>
      </c>
      <c r="AU675" s="13">
        <f t="shared" si="986"/>
        <v>7.7480247545616858E-9</v>
      </c>
      <c r="AV675" s="13">
        <f t="shared" si="987"/>
        <v>2.8925313414967406E-9</v>
      </c>
      <c r="AW675" s="13">
        <f t="shared" si="988"/>
        <v>3.4448678144683772E-12</v>
      </c>
      <c r="AX675" s="13">
        <f t="shared" si="989"/>
        <v>3.1424463910171342E-3</v>
      </c>
      <c r="AY675" s="13">
        <f t="shared" si="990"/>
        <v>3.0209305490390295E-4</v>
      </c>
      <c r="AZ675" s="13">
        <f t="shared" si="991"/>
        <v>1.4520568128392758E-5</v>
      </c>
      <c r="BA675" s="13">
        <f t="shared" si="992"/>
        <v>4.6530231959678083E-7</v>
      </c>
      <c r="BB675" s="13">
        <f t="shared" si="993"/>
        <v>1.1182736448796376E-8</v>
      </c>
      <c r="BC675" s="13">
        <f t="shared" si="994"/>
        <v>2.1500618280451692E-10</v>
      </c>
      <c r="BD675" s="13">
        <f t="shared" si="995"/>
        <v>2.2367768938672847E-10</v>
      </c>
      <c r="BE675" s="13">
        <f t="shared" si="996"/>
        <v>3.3401789356120161E-10</v>
      </c>
      <c r="BF675" s="13">
        <f t="shared" si="997"/>
        <v>2.4939446022747128E-10</v>
      </c>
      <c r="BG675" s="13">
        <f t="shared" si="998"/>
        <v>1.2414024915256096E-10</v>
      </c>
      <c r="BH675" s="13">
        <f t="shared" si="999"/>
        <v>4.6344658514879806E-11</v>
      </c>
      <c r="BI675" s="13">
        <f t="shared" si="1000"/>
        <v>1.3841295712053997E-11</v>
      </c>
      <c r="BJ675" s="14">
        <f t="shared" si="1001"/>
        <v>0.74261879513588391</v>
      </c>
      <c r="BK675" s="14">
        <f t="shared" si="1002"/>
        <v>0.23470274653251433</v>
      </c>
      <c r="BL675" s="14">
        <f t="shared" si="1003"/>
        <v>2.2047761401228497E-2</v>
      </c>
      <c r="BM675" s="14">
        <f t="shared" si="1004"/>
        <v>0.21301179338695839</v>
      </c>
      <c r="BN675" s="14">
        <f t="shared" si="1005"/>
        <v>0.78608562903798929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1.5625</v>
      </c>
      <c r="F676" s="10">
        <f>VLOOKUP(B676,home!$B$2:$E$405,3,FALSE)</f>
        <v>0.74670000000000003</v>
      </c>
      <c r="G676" s="10">
        <f>VLOOKUP(C676,away!$B$2:$E$405,4,FALSE)</f>
        <v>0.38400000000000001</v>
      </c>
      <c r="H676" s="10">
        <f>VLOOKUP(A676,away!$A$2:$E$405,3,FALSE)</f>
        <v>1.1561999999999999</v>
      </c>
      <c r="I676" s="10">
        <f>VLOOKUP(C676,away!$B$2:$E$405,3,FALSE)</f>
        <v>0.69189999999999996</v>
      </c>
      <c r="J676" s="10">
        <f>VLOOKUP(B676,home!$B$2:$E$405,4,FALSE)</f>
        <v>1.0091000000000001</v>
      </c>
      <c r="K676" s="12">
        <f t="shared" si="950"/>
        <v>0.44802000000000003</v>
      </c>
      <c r="L676" s="12">
        <f t="shared" si="951"/>
        <v>0.80725455049799999</v>
      </c>
      <c r="M676" s="13">
        <f t="shared" si="952"/>
        <v>0.2849975912515928</v>
      </c>
      <c r="N676" s="13">
        <f t="shared" si="953"/>
        <v>0.12768462083253859</v>
      </c>
      <c r="O676" s="13">
        <f t="shared" si="954"/>
        <v>0.23006560241881727</v>
      </c>
      <c r="P676" s="13">
        <f t="shared" si="955"/>
        <v>0.10307399119567852</v>
      </c>
      <c r="Q676" s="13">
        <f t="shared" si="956"/>
        <v>2.8602631912696973E-2</v>
      </c>
      <c r="R676" s="13">
        <f t="shared" si="957"/>
        <v>9.2860752232826957E-2</v>
      </c>
      <c r="S676" s="13">
        <f t="shared" si="958"/>
        <v>9.3195942589808078E-3</v>
      </c>
      <c r="T676" s="13">
        <f t="shared" si="959"/>
        <v>2.3089604767743944E-2</v>
      </c>
      <c r="U676" s="13">
        <f t="shared" si="960"/>
        <v>4.1603474215351134E-2</v>
      </c>
      <c r="V676" s="13">
        <f t="shared" si="961"/>
        <v>3.7450912104550622E-4</v>
      </c>
      <c r="W676" s="13">
        <f t="shared" si="962"/>
        <v>4.2715170498421676E-3</v>
      </c>
      <c r="X676" s="13">
        <f t="shared" si="963"/>
        <v>3.4482015760148822E-3</v>
      </c>
      <c r="Y676" s="13">
        <f t="shared" si="964"/>
        <v>1.3917882066361944E-3</v>
      </c>
      <c r="Z676" s="13">
        <f t="shared" si="965"/>
        <v>2.4987421600872292E-2</v>
      </c>
      <c r="AA676" s="13">
        <f t="shared" si="966"/>
        <v>1.1194864625622804E-2</v>
      </c>
      <c r="AB676" s="13">
        <f t="shared" si="967"/>
        <v>2.5077616247857642E-3</v>
      </c>
      <c r="AC676" s="13">
        <f t="shared" si="968"/>
        <v>8.4654552859159569E-6</v>
      </c>
      <c r="AD676" s="13">
        <f t="shared" si="969"/>
        <v>4.7843126716757178E-4</v>
      </c>
      <c r="AE676" s="13">
        <f t="shared" si="970"/>
        <v>3.8621581752154674E-4</v>
      </c>
      <c r="AF676" s="13">
        <f t="shared" si="971"/>
        <v>1.5588723808428688E-4</v>
      </c>
      <c r="AG676" s="13">
        <f t="shared" si="972"/>
        <v>4.1946894102701905E-5</v>
      </c>
      <c r="AH676" s="13">
        <f t="shared" si="973"/>
        <v>5.0428024481290433E-3</v>
      </c>
      <c r="AI676" s="13">
        <f t="shared" si="974"/>
        <v>2.2592763528107743E-3</v>
      </c>
      <c r="AJ676" s="13">
        <f t="shared" si="975"/>
        <v>5.0610049579314156E-4</v>
      </c>
      <c r="AK676" s="13">
        <f t="shared" si="976"/>
        <v>7.5581048041747779E-5</v>
      </c>
      <c r="AL676" s="13">
        <f t="shared" si="977"/>
        <v>1.2246675626638805E-7</v>
      </c>
      <c r="AM676" s="13">
        <f t="shared" si="978"/>
        <v>4.2869355263283133E-5</v>
      </c>
      <c r="AN676" s="13">
        <f t="shared" si="979"/>
        <v>3.4606482113200701E-5</v>
      </c>
      <c r="AO676" s="13">
        <f t="shared" si="980"/>
        <v>1.3968120081304452E-5</v>
      </c>
      <c r="AP676" s="13">
        <f t="shared" si="981"/>
        <v>3.7586094991785043E-6</v>
      </c>
      <c r="AQ676" s="13">
        <f t="shared" si="982"/>
        <v>7.5853865543921396E-7</v>
      </c>
      <c r="AR676" s="13">
        <f t="shared" si="983"/>
        <v>8.1416504470292533E-4</v>
      </c>
      <c r="AS676" s="13">
        <f t="shared" si="984"/>
        <v>3.6476222332780463E-4</v>
      </c>
      <c r="AT676" s="13">
        <f t="shared" si="985"/>
        <v>8.1710385647661512E-5</v>
      </c>
      <c r="AU676" s="13">
        <f t="shared" si="986"/>
        <v>1.2202628992621776E-5</v>
      </c>
      <c r="AV676" s="13">
        <f t="shared" si="987"/>
        <v>1.3667554603186015E-6</v>
      </c>
      <c r="AW676" s="13">
        <f t="shared" si="988"/>
        <v>1.2303356769641964E-9</v>
      </c>
      <c r="AX676" s="13">
        <f t="shared" si="989"/>
        <v>3.20105475750935E-6</v>
      </c>
      <c r="AY676" s="13">
        <f t="shared" si="990"/>
        <v>2.5840660193926947E-6</v>
      </c>
      <c r="AZ676" s="13">
        <f t="shared" si="991"/>
        <v>1.0429995264710028E-6</v>
      </c>
      <c r="BA676" s="13">
        <f t="shared" si="992"/>
        <v>2.8065537130365873E-7</v>
      </c>
      <c r="BB676" s="13">
        <f t="shared" si="993"/>
        <v>5.6640081401646075E-8</v>
      </c>
      <c r="BC676" s="13">
        <f t="shared" si="994"/>
        <v>9.144592690411191E-9</v>
      </c>
      <c r="BD676" s="13">
        <f t="shared" si="995"/>
        <v>1.0953973953214063E-4</v>
      </c>
      <c r="BE676" s="13">
        <f t="shared" si="996"/>
        <v>4.9075994105189646E-5</v>
      </c>
      <c r="BF676" s="13">
        <f t="shared" si="997"/>
        <v>1.0993513439503532E-5</v>
      </c>
      <c r="BG676" s="13">
        <f t="shared" si="998"/>
        <v>1.6417712970554583E-6</v>
      </c>
      <c r="BH676" s="13">
        <f t="shared" si="999"/>
        <v>1.8388659412669654E-7</v>
      </c>
      <c r="BI676" s="13">
        <f t="shared" si="1000"/>
        <v>1.6476974380128529E-8</v>
      </c>
      <c r="BJ676" s="14">
        <f t="shared" si="1001"/>
        <v>0.18965398122831001</v>
      </c>
      <c r="BK676" s="14">
        <f t="shared" si="1002"/>
        <v>0.39777685781535926</v>
      </c>
      <c r="BL676" s="14">
        <f t="shared" si="1003"/>
        <v>0.38756187388225238</v>
      </c>
      <c r="BM676" s="14">
        <f t="shared" si="1004"/>
        <v>0.13269236184695901</v>
      </c>
      <c r="BN676" s="14">
        <f t="shared" si="1005"/>
        <v>0.86728518984415104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1.3125</v>
      </c>
      <c r="F677" s="10">
        <f>VLOOKUP(B677,home!$B$2:$E$405,3,FALSE)</f>
        <v>1.1429</v>
      </c>
      <c r="G677" s="10">
        <f>VLOOKUP(C677,away!$B$2:$E$405,4,FALSE)</f>
        <v>0.38100000000000001</v>
      </c>
      <c r="H677" s="10">
        <f>VLOOKUP(A677,away!$A$2:$E$405,3,FALSE)</f>
        <v>0.8125</v>
      </c>
      <c r="I677" s="10">
        <f>VLOOKUP(C677,away!$B$2:$E$405,3,FALSE)</f>
        <v>1.4359</v>
      </c>
      <c r="J677" s="10">
        <f>VLOOKUP(B677,home!$B$2:$E$405,4,FALSE)</f>
        <v>2.0512999999999999</v>
      </c>
      <c r="K677" s="12">
        <f t="shared" si="950"/>
        <v>0.57152143124999999</v>
      </c>
      <c r="L677" s="12">
        <f t="shared" si="951"/>
        <v>2.3931876068749998</v>
      </c>
      <c r="M677" s="13">
        <f t="shared" si="952"/>
        <v>5.1575473558657388E-2</v>
      </c>
      <c r="N677" s="13">
        <f t="shared" si="953"/>
        <v>2.94764884656404E-2</v>
      </c>
      <c r="O677" s="13">
        <f t="shared" si="954"/>
        <v>0.1234297841392881</v>
      </c>
      <c r="P677" s="13">
        <f t="shared" si="955"/>
        <v>7.0542766890164477E-2</v>
      </c>
      <c r="Q677" s="13">
        <f t="shared" si="956"/>
        <v>8.4232224380534591E-3</v>
      </c>
      <c r="R677" s="13">
        <f t="shared" si="957"/>
        <v>0.14769531486070037</v>
      </c>
      <c r="S677" s="13">
        <f t="shared" si="958"/>
        <v>2.4121358550690298E-2</v>
      </c>
      <c r="T677" s="13">
        <f t="shared" si="959"/>
        <v>2.0158351548700958E-2</v>
      </c>
      <c r="U677" s="13">
        <f t="shared" si="960"/>
        <v>8.4411037738106875E-2</v>
      </c>
      <c r="V677" s="13">
        <f t="shared" si="961"/>
        <v>3.665797920142942E-3</v>
      </c>
      <c r="W677" s="13">
        <f t="shared" si="962"/>
        <v>1.6046840478444759E-3</v>
      </c>
      <c r="X677" s="13">
        <f t="shared" si="963"/>
        <v>3.8403099762514088E-3</v>
      </c>
      <c r="Y677" s="13">
        <f t="shared" si="964"/>
        <v>4.5952911208616493E-3</v>
      </c>
      <c r="Z677" s="13">
        <f t="shared" si="965"/>
        <v>0.11782086570604304</v>
      </c>
      <c r="AA677" s="13">
        <f t="shared" si="966"/>
        <v>6.7337149799431756E-2</v>
      </c>
      <c r="AB677" s="13">
        <f t="shared" si="967"/>
        <v>1.9242312114833442E-2</v>
      </c>
      <c r="AC677" s="13">
        <f t="shared" si="968"/>
        <v>3.1337027842918107E-4</v>
      </c>
      <c r="AD677" s="13">
        <f t="shared" si="969"/>
        <v>2.2927783093202957E-4</v>
      </c>
      <c r="AE677" s="13">
        <f t="shared" si="970"/>
        <v>5.487048635177147E-4</v>
      </c>
      <c r="AF677" s="13">
        <f t="shared" si="971"/>
        <v>6.5657683960131661E-4</v>
      </c>
      <c r="AG677" s="13">
        <f t="shared" si="972"/>
        <v>5.2377051849834182E-4</v>
      </c>
      <c r="AH677" s="13">
        <f t="shared" si="973"/>
        <v>7.0491858909746463E-2</v>
      </c>
      <c r="AI677" s="13">
        <f t="shared" si="974"/>
        <v>4.0287608095571366E-2</v>
      </c>
      <c r="AJ677" s="13">
        <f t="shared" si="975"/>
        <v>1.1512615720210015E-2</v>
      </c>
      <c r="AK677" s="13">
        <f t="shared" si="976"/>
        <v>2.1932355379485594E-3</v>
      </c>
      <c r="AL677" s="13">
        <f t="shared" si="977"/>
        <v>1.7144588290707002E-5</v>
      </c>
      <c r="AM677" s="13">
        <f t="shared" si="978"/>
        <v>2.6207438817633816E-5</v>
      </c>
      <c r="AN677" s="13">
        <f t="shared" si="979"/>
        <v>6.2719317786296037E-5</v>
      </c>
      <c r="AO677" s="13">
        <f t="shared" si="980"/>
        <v>7.504954701890922E-5</v>
      </c>
      <c r="AP677" s="13">
        <f t="shared" si="981"/>
        <v>5.9869215275745383E-5</v>
      </c>
      <c r="AQ677" s="13">
        <f t="shared" si="982"/>
        <v>3.5819566007811316E-5</v>
      </c>
      <c r="AR677" s="13">
        <f t="shared" si="983"/>
        <v>3.3740048625677241E-2</v>
      </c>
      <c r="AS677" s="13">
        <f t="shared" si="984"/>
        <v>1.9283160880991648E-2</v>
      </c>
      <c r="AT677" s="13">
        <f t="shared" si="985"/>
        <v>5.5103698528641788E-3</v>
      </c>
      <c r="AU677" s="13">
        <f t="shared" si="986"/>
        <v>1.0497648216752627E-3</v>
      </c>
      <c r="AV677" s="13">
        <f t="shared" si="987"/>
        <v>1.4999077333993679E-4</v>
      </c>
      <c r="AW677" s="13">
        <f t="shared" si="988"/>
        <v>6.5137910832951587E-7</v>
      </c>
      <c r="AX677" s="13">
        <f t="shared" si="989"/>
        <v>2.4963521570751474E-6</v>
      </c>
      <c r="AY677" s="13">
        <f t="shared" si="990"/>
        <v>5.9742390447079146E-6</v>
      </c>
      <c r="AZ677" s="13">
        <f t="shared" si="991"/>
        <v>7.1487374211518611E-6</v>
      </c>
      <c r="BA677" s="13">
        <f t="shared" si="992"/>
        <v>5.7027566003680603E-6</v>
      </c>
      <c r="BB677" s="13">
        <f t="shared" si="993"/>
        <v>3.4119416052563617E-6</v>
      </c>
      <c r="BC677" s="13">
        <f t="shared" si="994"/>
        <v>1.6330832730161426E-6</v>
      </c>
      <c r="BD677" s="13">
        <f t="shared" si="995"/>
        <v>1.3457711037721776E-2</v>
      </c>
      <c r="BE677" s="13">
        <f t="shared" si="996"/>
        <v>7.6913702736276721E-3</v>
      </c>
      <c r="BF677" s="13">
        <f t="shared" si="997"/>
        <v>2.1978914735286954E-3</v>
      </c>
      <c r="BG677" s="13">
        <f t="shared" si="998"/>
        <v>4.1871402689443052E-4</v>
      </c>
      <c r="BH677" s="13">
        <f t="shared" si="999"/>
        <v>5.9826009983788982E-5</v>
      </c>
      <c r="BI677" s="13">
        <f t="shared" si="1000"/>
        <v>6.8383693703823736E-6</v>
      </c>
      <c r="BJ677" s="14">
        <f t="shared" si="1001"/>
        <v>7.0342709844909729E-2</v>
      </c>
      <c r="BK677" s="14">
        <f t="shared" si="1002"/>
        <v>0.15024188602541971</v>
      </c>
      <c r="BL677" s="14">
        <f t="shared" si="1003"/>
        <v>0.65016660306151208</v>
      </c>
      <c r="BM677" s="14">
        <f t="shared" si="1004"/>
        <v>0.5574236914254439</v>
      </c>
      <c r="BN677" s="14">
        <f t="shared" si="1005"/>
        <v>0.43114305035250416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1.3125</v>
      </c>
      <c r="F678" s="10">
        <f>VLOOKUP(B678,home!$B$2:$E$405,3,FALSE)</f>
        <v>0.65310000000000001</v>
      </c>
      <c r="G678" s="10">
        <f>VLOOKUP(C678,away!$B$2:$E$405,4,FALSE)</f>
        <v>1.0667</v>
      </c>
      <c r="H678" s="10">
        <f>VLOOKUP(A678,away!$A$2:$E$405,3,FALSE)</f>
        <v>0.8125</v>
      </c>
      <c r="I678" s="10">
        <f>VLOOKUP(C678,away!$B$2:$E$405,3,FALSE)</f>
        <v>1.2307999999999999</v>
      </c>
      <c r="J678" s="10">
        <f>VLOOKUP(B678,home!$B$2:$E$405,4,FALSE)</f>
        <v>0.87909999999999999</v>
      </c>
      <c r="K678" s="12">
        <f t="shared" si="950"/>
        <v>0.91436857312499997</v>
      </c>
      <c r="L678" s="12">
        <f t="shared" si="951"/>
        <v>0.87912197749999998</v>
      </c>
      <c r="M678" s="13">
        <f t="shared" si="952"/>
        <v>0.16637840267670972</v>
      </c>
      <c r="N678" s="13">
        <f t="shared" si="953"/>
        <v>0.15213118265431974</v>
      </c>
      <c r="O678" s="13">
        <f t="shared" si="954"/>
        <v>0.14626691037444034</v>
      </c>
      <c r="P678" s="13">
        <f t="shared" si="955"/>
        <v>0.13374186613447925</v>
      </c>
      <c r="Q678" s="13">
        <f t="shared" si="956"/>
        <v>6.9551986205724545E-2</v>
      </c>
      <c r="R678" s="13">
        <f t="shared" si="957"/>
        <v>6.4293227745596621E-2</v>
      </c>
      <c r="S678" s="13">
        <f t="shared" si="958"/>
        <v>2.6876815844735908E-2</v>
      </c>
      <c r="T678" s="13">
        <f t="shared" si="959"/>
        <v>6.1144679652229285E-2</v>
      </c>
      <c r="U678" s="13">
        <f t="shared" si="960"/>
        <v>5.8787706915341839E-2</v>
      </c>
      <c r="V678" s="13">
        <f t="shared" si="961"/>
        <v>2.4005222426029468E-3</v>
      </c>
      <c r="W678" s="13">
        <f t="shared" si="962"/>
        <v>2.1198716794979349E-2</v>
      </c>
      <c r="X678" s="13">
        <f t="shared" si="963"/>
        <v>1.8636257829264705E-2</v>
      </c>
      <c r="Y678" s="13">
        <f t="shared" si="964"/>
        <v>8.1917719180315211E-3</v>
      </c>
      <c r="Z678" s="13">
        <f t="shared" si="965"/>
        <v>1.884052983852226E-2</v>
      </c>
      <c r="AA678" s="13">
        <f t="shared" si="966"/>
        <v>1.7227188385368582E-2</v>
      </c>
      <c r="AB678" s="13">
        <f t="shared" si="967"/>
        <v>7.8759998314425223E-3</v>
      </c>
      <c r="AC678" s="13">
        <f t="shared" si="968"/>
        <v>1.2060246374302439E-4</v>
      </c>
      <c r="AD678" s="13">
        <f t="shared" si="969"/>
        <v>4.8458601069765591E-3</v>
      </c>
      <c r="AE678" s="13">
        <f t="shared" si="970"/>
        <v>4.2601021199335943E-3</v>
      </c>
      <c r="AF678" s="13">
        <f t="shared" si="971"/>
        <v>1.8725747000139814E-3</v>
      </c>
      <c r="AG678" s="13">
        <f t="shared" si="972"/>
        <v>5.4874052443092027E-4</v>
      </c>
      <c r="AH678" s="13">
        <f t="shared" si="973"/>
        <v>4.1407809621973601E-3</v>
      </c>
      <c r="AI678" s="13">
        <f t="shared" si="974"/>
        <v>3.786199980027564E-3</v>
      </c>
      <c r="AJ678" s="13">
        <f t="shared" si="975"/>
        <v>1.7309911366518538E-3</v>
      </c>
      <c r="AK678" s="13">
        <f t="shared" si="976"/>
        <v>5.2758796523745912E-4</v>
      </c>
      <c r="AL678" s="13">
        <f t="shared" si="977"/>
        <v>3.8778106537660252E-6</v>
      </c>
      <c r="AM678" s="13">
        <f t="shared" si="978"/>
        <v>8.8618043831590341E-4</v>
      </c>
      <c r="AN678" s="13">
        <f t="shared" si="979"/>
        <v>7.7906069935409377E-4</v>
      </c>
      <c r="AO678" s="13">
        <f t="shared" si="980"/>
        <v>3.4244469130435189E-4</v>
      </c>
      <c r="AP678" s="13">
        <f t="shared" si="981"/>
        <v>1.0035021806795298E-4</v>
      </c>
      <c r="AQ678" s="13">
        <f t="shared" si="982"/>
        <v>2.2055020537613756E-5</v>
      </c>
      <c r="AR678" s="13">
        <f t="shared" si="983"/>
        <v>7.2805030957625932E-4</v>
      </c>
      <c r="AS678" s="13">
        <f t="shared" si="984"/>
        <v>6.6570632273045874E-4</v>
      </c>
      <c r="AT678" s="13">
        <f t="shared" si="985"/>
        <v>3.0435047021767014E-4</v>
      </c>
      <c r="AU678" s="13">
        <f t="shared" si="986"/>
        <v>9.27628350609513E-5</v>
      </c>
      <c r="AV678" s="13">
        <f t="shared" si="987"/>
        <v>2.1204855283427935E-5</v>
      </c>
      <c r="AW678" s="13">
        <f t="shared" si="988"/>
        <v>8.6587365675529071E-8</v>
      </c>
      <c r="AX678" s="13">
        <f t="shared" si="989"/>
        <v>1.3504925715236655E-4</v>
      </c>
      <c r="AY678" s="13">
        <f t="shared" si="990"/>
        <v>1.1872477000769448E-4</v>
      </c>
      <c r="AZ678" s="13">
        <f t="shared" si="991"/>
        <v>5.2186777293698527E-5</v>
      </c>
      <c r="BA678" s="13">
        <f t="shared" si="992"/>
        <v>1.529284761792945E-5</v>
      </c>
      <c r="BB678" s="13">
        <f t="shared" si="993"/>
        <v>3.3610696098700749E-6</v>
      </c>
      <c r="BC678" s="13">
        <f t="shared" si="994"/>
        <v>5.9095803238882693E-7</v>
      </c>
      <c r="BD678" s="13">
        <f t="shared" si="995"/>
        <v>1.0667417131236135E-4</v>
      </c>
      <c r="BE678" s="13">
        <f t="shared" si="996"/>
        <v>9.7539509812175646E-5</v>
      </c>
      <c r="BF678" s="13">
        <f t="shared" si="997"/>
        <v>4.4593531205135494E-5</v>
      </c>
      <c r="BG678" s="13">
        <f t="shared" si="998"/>
        <v>1.3591641166214969E-5</v>
      </c>
      <c r="BH678" s="13">
        <f t="shared" si="999"/>
        <v>3.1069423848947474E-6</v>
      </c>
      <c r="BI678" s="13">
        <f t="shared" si="1000"/>
        <v>5.6817809505155908E-7</v>
      </c>
      <c r="BJ678" s="14">
        <f t="shared" si="1001"/>
        <v>0.34483716925319807</v>
      </c>
      <c r="BK678" s="14">
        <f t="shared" si="1002"/>
        <v>0.32964081194293227</v>
      </c>
      <c r="BL678" s="14">
        <f t="shared" si="1003"/>
        <v>0.30671474206314869</v>
      </c>
      <c r="BM678" s="14">
        <f t="shared" si="1004"/>
        <v>0.267551039123889</v>
      </c>
      <c r="BN678" s="14">
        <f t="shared" si="1005"/>
        <v>0.7323635757912702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1.5163</v>
      </c>
      <c r="F679" s="10">
        <f>VLOOKUP(B679,home!$B$2:$E$405,3,FALSE)</f>
        <v>1.1540999999999999</v>
      </c>
      <c r="G679" s="10">
        <f>VLOOKUP(C679,away!$B$2:$E$405,4,FALSE)</f>
        <v>1.6488</v>
      </c>
      <c r="H679" s="10">
        <f>VLOOKUP(A679,away!$A$2:$E$405,3,FALSE)</f>
        <v>1.0435000000000001</v>
      </c>
      <c r="I679" s="10">
        <f>VLOOKUP(C679,away!$B$2:$E$405,3,FALSE)</f>
        <v>0.55900000000000005</v>
      </c>
      <c r="J679" s="10">
        <f>VLOOKUP(B679,home!$B$2:$E$405,4,FALSE)</f>
        <v>0.47920000000000001</v>
      </c>
      <c r="K679" s="12">
        <f t="shared" si="950"/>
        <v>2.8853370653039998</v>
      </c>
      <c r="L679" s="12">
        <f t="shared" si="951"/>
        <v>0.27952526680000006</v>
      </c>
      <c r="M679" s="13">
        <f t="shared" si="952"/>
        <v>4.2219953746240518E-2</v>
      </c>
      <c r="N679" s="13">
        <f t="shared" si="953"/>
        <v>0.12181879743944821</v>
      </c>
      <c r="O679" s="13">
        <f t="shared" si="954"/>
        <v>1.1801543835201541E-2</v>
      </c>
      <c r="P679" s="13">
        <f t="shared" si="955"/>
        <v>3.4051431855516921E-2</v>
      </c>
      <c r="Q679" s="13">
        <f t="shared" si="956"/>
        <v>0.17574414575140002</v>
      </c>
      <c r="R679" s="13">
        <f t="shared" si="957"/>
        <v>1.6494148445933029E-3</v>
      </c>
      <c r="S679" s="13">
        <f t="shared" si="958"/>
        <v>6.8658294747312512E-3</v>
      </c>
      <c r="T679" s="13">
        <f t="shared" si="959"/>
        <v>4.9124929229698175E-2</v>
      </c>
      <c r="U679" s="13">
        <f t="shared" si="960"/>
        <v>4.7591177871676932E-3</v>
      </c>
      <c r="V679" s="13">
        <f t="shared" si="961"/>
        <v>6.152733844380626E-4</v>
      </c>
      <c r="W679" s="13">
        <f t="shared" si="962"/>
        <v>0.16902703258223431</v>
      </c>
      <c r="X679" s="13">
        <f t="shared" si="963"/>
        <v>4.7247326378961341E-2</v>
      </c>
      <c r="Y679" s="13">
        <f t="shared" si="964"/>
        <v>6.6034107558329237E-3</v>
      </c>
      <c r="Z679" s="13">
        <f t="shared" si="965"/>
        <v>1.536843748329412E-4</v>
      </c>
      <c r="AA679" s="13">
        <f t="shared" si="966"/>
        <v>4.4343122306355839E-4</v>
      </c>
      <c r="AB679" s="13">
        <f t="shared" si="967"/>
        <v>6.3972427190918564E-4</v>
      </c>
      <c r="AC679" s="13">
        <f t="shared" si="968"/>
        <v>3.1014570516570521E-5</v>
      </c>
      <c r="AD679" s="13">
        <f t="shared" si="969"/>
        <v>0.12192499053696688</v>
      </c>
      <c r="AE679" s="13">
        <f t="shared" si="970"/>
        <v>3.4081115509433144E-2</v>
      </c>
      <c r="AF679" s="13">
        <f t="shared" si="971"/>
        <v>4.763266452807959E-3</v>
      </c>
      <c r="AG679" s="13">
        <f t="shared" si="972"/>
        <v>4.4381777535354477E-4</v>
      </c>
      <c r="AH679" s="13">
        <f t="shared" si="973"/>
        <v>1.0739666469542276E-5</v>
      </c>
      <c r="AI679" s="13">
        <f t="shared" si="974"/>
        <v>3.0987557733572874E-5</v>
      </c>
      <c r="AJ679" s="13">
        <f t="shared" si="975"/>
        <v>4.4704774445962726E-5</v>
      </c>
      <c r="AK679" s="13">
        <f t="shared" si="976"/>
        <v>4.2996114234997112E-5</v>
      </c>
      <c r="AL679" s="13">
        <f t="shared" si="977"/>
        <v>1.0005605793134395E-6</v>
      </c>
      <c r="AM679" s="13">
        <f t="shared" si="978"/>
        <v>7.0358938876629973E-2</v>
      </c>
      <c r="AN679" s="13">
        <f t="shared" si="979"/>
        <v>1.9667101161254884E-2</v>
      </c>
      <c r="AO679" s="13">
        <f t="shared" si="980"/>
        <v>2.7487258496411808E-3</v>
      </c>
      <c r="AP679" s="13">
        <f t="shared" si="981"/>
        <v>2.5611277549366924E-4</v>
      </c>
      <c r="AQ679" s="13">
        <f t="shared" si="982"/>
        <v>1.7897497975189104E-5</v>
      </c>
      <c r="AR679" s="13">
        <f t="shared" si="983"/>
        <v>6.0040162704836407E-7</v>
      </c>
      <c r="AS679" s="13">
        <f t="shared" si="984"/>
        <v>1.7323610685914733E-6</v>
      </c>
      <c r="AT679" s="13">
        <f t="shared" si="985"/>
        <v>2.4992228008483122E-6</v>
      </c>
      <c r="AU679" s="13">
        <f t="shared" si="986"/>
        <v>2.4037000605801707E-6</v>
      </c>
      <c r="AV679" s="13">
        <f t="shared" si="987"/>
        <v>1.733871219666359E-6</v>
      </c>
      <c r="AW679" s="13">
        <f t="shared" si="988"/>
        <v>2.2416020388912494E-8</v>
      </c>
      <c r="AX679" s="13">
        <f t="shared" si="989"/>
        <v>3.3834875702699864E-2</v>
      </c>
      <c r="AY679" s="13">
        <f t="shared" si="990"/>
        <v>9.457702657942017E-3</v>
      </c>
      <c r="AZ679" s="13">
        <f t="shared" si="991"/>
        <v>1.3218334293881558E-3</v>
      </c>
      <c r="BA679" s="13">
        <f t="shared" si="992"/>
        <v>1.2316194733829442E-4</v>
      </c>
      <c r="BB679" s="13">
        <f t="shared" si="993"/>
        <v>8.6067190473360758E-6</v>
      </c>
      <c r="BC679" s="13">
        <f t="shared" si="994"/>
        <v>4.8115908759585197E-7</v>
      </c>
      <c r="BD679" s="13">
        <f t="shared" si="995"/>
        <v>2.7971237497974652E-8</v>
      </c>
      <c r="BE679" s="13">
        <f t="shared" si="996"/>
        <v>8.0706448315327369E-8</v>
      </c>
      <c r="BF679" s="13">
        <f t="shared" si="997"/>
        <v>1.1643265336662784E-7</v>
      </c>
      <c r="BG679" s="13">
        <f t="shared" si="998"/>
        <v>1.1198248345680795E-7</v>
      </c>
      <c r="BH679" s="13">
        <f t="shared" si="999"/>
        <v>8.0776802545679991E-8</v>
      </c>
      <c r="BI679" s="13">
        <f t="shared" si="1000"/>
        <v>4.6613660480358579E-8</v>
      </c>
      <c r="BJ679" s="14">
        <f t="shared" si="1001"/>
        <v>0.86857427018863476</v>
      </c>
      <c r="BK679" s="14">
        <f t="shared" si="1002"/>
        <v>9.3242206249964668E-2</v>
      </c>
      <c r="BL679" s="14">
        <f t="shared" si="1003"/>
        <v>1.943209411488175E-2</v>
      </c>
      <c r="BM679" s="14">
        <f t="shared" si="1004"/>
        <v>0.58465928721399196</v>
      </c>
      <c r="BN679" s="14">
        <f t="shared" si="1005"/>
        <v>0.38728528747240049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1.5163</v>
      </c>
      <c r="F680" s="10">
        <f>VLOOKUP(B680,home!$B$2:$E$405,3,FALSE)</f>
        <v>1.0192000000000001</v>
      </c>
      <c r="G680" s="10">
        <f>VLOOKUP(C680,away!$B$2:$E$405,4,FALSE)</f>
        <v>0.76939999999999997</v>
      </c>
      <c r="H680" s="10">
        <f>VLOOKUP(A680,away!$A$2:$E$405,3,FALSE)</f>
        <v>1.0435000000000001</v>
      </c>
      <c r="I680" s="10">
        <f>VLOOKUP(C680,away!$B$2:$E$405,3,FALSE)</f>
        <v>0.87849999999999995</v>
      </c>
      <c r="J680" s="10">
        <f>VLOOKUP(B680,home!$B$2:$E$405,4,FALSE)</f>
        <v>1.2197</v>
      </c>
      <c r="K680" s="12">
        <f t="shared" si="950"/>
        <v>1.1890407314240001</v>
      </c>
      <c r="L680" s="12">
        <f t="shared" si="951"/>
        <v>1.118116980575</v>
      </c>
      <c r="M680" s="13">
        <f t="shared" si="952"/>
        <v>9.9543781950083024E-2</v>
      </c>
      <c r="N680" s="13">
        <f t="shared" si="953"/>
        <v>0.1183616112986379</v>
      </c>
      <c r="O680" s="13">
        <f t="shared" si="954"/>
        <v>0.111301592909043</v>
      </c>
      <c r="P680" s="13">
        <f t="shared" si="955"/>
        <v>0.13234212744122481</v>
      </c>
      <c r="Q680" s="13">
        <f t="shared" si="956"/>
        <v>7.0368388435527812E-2</v>
      </c>
      <c r="R680" s="13">
        <f t="shared" si="957"/>
        <v>6.2224100498323519E-2</v>
      </c>
      <c r="S680" s="13">
        <f t="shared" si="958"/>
        <v>4.3986772334137718E-2</v>
      </c>
      <c r="T680" s="13">
        <f t="shared" si="959"/>
        <v>7.8680090005461098E-2</v>
      </c>
      <c r="U680" s="13">
        <f t="shared" si="960"/>
        <v>7.3986989968727088E-2</v>
      </c>
      <c r="V680" s="13">
        <f t="shared" si="961"/>
        <v>6.4977584245199871E-3</v>
      </c>
      <c r="W680" s="13">
        <f t="shared" si="962"/>
        <v>2.7890293351502716E-2</v>
      </c>
      <c r="X680" s="13">
        <f t="shared" si="963"/>
        <v>3.1184610589533212E-2</v>
      </c>
      <c r="Y680" s="13">
        <f t="shared" si="964"/>
        <v>1.7434021316388028E-2</v>
      </c>
      <c r="Z680" s="13">
        <f t="shared" si="965"/>
        <v>2.3191274456060271E-2</v>
      </c>
      <c r="AA680" s="13">
        <f t="shared" si="966"/>
        <v>2.7575369941888635E-2</v>
      </c>
      <c r="AB680" s="13">
        <f t="shared" si="967"/>
        <v>1.6394119022495327E-2</v>
      </c>
      <c r="AC680" s="13">
        <f t="shared" si="968"/>
        <v>5.3991768537293853E-4</v>
      </c>
      <c r="AD680" s="13">
        <f t="shared" si="969"/>
        <v>8.290673701575187E-3</v>
      </c>
      <c r="AE680" s="13">
        <f t="shared" si="970"/>
        <v>9.2699430461378046E-3</v>
      </c>
      <c r="AF680" s="13">
        <f t="shared" si="971"/>
        <v>5.1824403644249121E-3</v>
      </c>
      <c r="AG680" s="13">
        <f t="shared" si="972"/>
        <v>1.9315248574269274E-3</v>
      </c>
      <c r="AH680" s="13">
        <f t="shared" si="973"/>
        <v>6.4826394426240599E-3</v>
      </c>
      <c r="AI680" s="13">
        <f t="shared" si="974"/>
        <v>7.7081223444157845E-3</v>
      </c>
      <c r="AJ680" s="13">
        <f t="shared" si="975"/>
        <v>4.5826357151549126E-3</v>
      </c>
      <c r="AK680" s="13">
        <f t="shared" si="976"/>
        <v>1.8163135075325145E-3</v>
      </c>
      <c r="AL680" s="13">
        <f t="shared" si="977"/>
        <v>2.8712533811997456E-5</v>
      </c>
      <c r="AM680" s="13">
        <f t="shared" si="978"/>
        <v>1.9715897444237368E-3</v>
      </c>
      <c r="AN680" s="13">
        <f t="shared" si="979"/>
        <v>2.2044679719677041E-3</v>
      </c>
      <c r="AO680" s="13">
        <f t="shared" si="980"/>
        <v>1.2324265362954119E-3</v>
      </c>
      <c r="AP680" s="13">
        <f t="shared" si="981"/>
        <v>4.5933234584771035E-4</v>
      </c>
      <c r="AQ680" s="13">
        <f t="shared" si="982"/>
        <v>1.2839682390491841E-4</v>
      </c>
      <c r="AR680" s="13">
        <f t="shared" si="983"/>
        <v>1.4496698479486423E-3</v>
      </c>
      <c r="AS680" s="13">
        <f t="shared" si="984"/>
        <v>1.7237164963281727E-3</v>
      </c>
      <c r="AT680" s="13">
        <f t="shared" si="985"/>
        <v>1.0247845617808329E-3</v>
      </c>
      <c r="AU680" s="13">
        <f t="shared" si="986"/>
        <v>4.0617019496396833E-4</v>
      </c>
      <c r="AV680" s="13">
        <f t="shared" si="987"/>
        <v>1.2073822642564651E-4</v>
      </c>
      <c r="AW680" s="13">
        <f t="shared" si="988"/>
        <v>1.0603591634832709E-6</v>
      </c>
      <c r="AX680" s="13">
        <f t="shared" si="989"/>
        <v>3.9071675196294215E-4</v>
      </c>
      <c r="AY680" s="13">
        <f t="shared" si="990"/>
        <v>4.3686703496487606E-4</v>
      </c>
      <c r="AZ680" s="13">
        <f t="shared" si="991"/>
        <v>2.4423422502384018E-4</v>
      </c>
      <c r="BA680" s="13">
        <f t="shared" si="992"/>
        <v>9.1027478078910384E-5</v>
      </c>
      <c r="BB680" s="13">
        <f t="shared" si="993"/>
        <v>2.5444842234737074E-5</v>
      </c>
      <c r="BC680" s="13">
        <f t="shared" si="994"/>
        <v>5.6900620341422881E-6</v>
      </c>
      <c r="BD680" s="13">
        <f t="shared" si="995"/>
        <v>2.7015007886982618E-4</v>
      </c>
      <c r="BE680" s="13">
        <f t="shared" si="996"/>
        <v>3.2121944737362944E-4</v>
      </c>
      <c r="BF680" s="13">
        <f t="shared" si="997"/>
        <v>1.9097150332637679E-4</v>
      </c>
      <c r="BG680" s="13">
        <f t="shared" si="998"/>
        <v>7.5690965332111978E-5</v>
      </c>
      <c r="BH680" s="13">
        <f t="shared" si="999"/>
        <v>2.2499910195170782E-5</v>
      </c>
      <c r="BI680" s="13">
        <f t="shared" si="1000"/>
        <v>5.350661935088038E-6</v>
      </c>
      <c r="BJ680" s="14">
        <f t="shared" si="1001"/>
        <v>0.37578379078335461</v>
      </c>
      <c r="BK680" s="14">
        <f t="shared" si="1002"/>
        <v>0.28337593740411532</v>
      </c>
      <c r="BL680" s="14">
        <f t="shared" si="1003"/>
        <v>0.31768284524468432</v>
      </c>
      <c r="BM680" s="14">
        <f t="shared" si="1004"/>
        <v>0.40545643867957304</v>
      </c>
      <c r="BN680" s="14">
        <f t="shared" si="1005"/>
        <v>0.5941416025328401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1.5163</v>
      </c>
      <c r="F681" s="10">
        <f>VLOOKUP(B681,home!$B$2:$E$405,3,FALSE)</f>
        <v>0.65949999999999998</v>
      </c>
      <c r="G681" s="10">
        <f>VLOOKUP(C681,away!$B$2:$E$405,4,FALSE)</f>
        <v>0.76939999999999997</v>
      </c>
      <c r="H681" s="10">
        <f>VLOOKUP(A681,away!$A$2:$E$405,3,FALSE)</f>
        <v>1.0435000000000001</v>
      </c>
      <c r="I681" s="10">
        <f>VLOOKUP(C681,away!$B$2:$E$405,3,FALSE)</f>
        <v>0.63890000000000002</v>
      </c>
      <c r="J681" s="10">
        <f>VLOOKUP(B681,home!$B$2:$E$405,4,FALSE)</f>
        <v>1.0454000000000001</v>
      </c>
      <c r="K681" s="12">
        <f t="shared" si="950"/>
        <v>0.76939988458999986</v>
      </c>
      <c r="L681" s="12">
        <f t="shared" si="951"/>
        <v>0.69695997361000006</v>
      </c>
      <c r="M681" s="13">
        <f t="shared" si="952"/>
        <v>0.23076397173533164</v>
      </c>
      <c r="N681" s="13">
        <f t="shared" si="953"/>
        <v>0.17754977322069415</v>
      </c>
      <c r="O681" s="13">
        <f t="shared" si="954"/>
        <v>0.16083325165079551</v>
      </c>
      <c r="P681" s="13">
        <f t="shared" si="955"/>
        <v>0.12374508525835648</v>
      </c>
      <c r="Q681" s="13">
        <f t="shared" si="956"/>
        <v>6.8303387512491362E-2</v>
      </c>
      <c r="R681" s="13">
        <f t="shared" si="957"/>
        <v>5.6047169413074471E-2</v>
      </c>
      <c r="S681" s="13">
        <f t="shared" si="958"/>
        <v>1.6589294691938046E-2</v>
      </c>
      <c r="T681" s="13">
        <f t="shared" si="959"/>
        <v>4.760472715817958E-2</v>
      </c>
      <c r="U681" s="13">
        <f t="shared" si="960"/>
        <v>4.3122685678015665E-2</v>
      </c>
      <c r="V681" s="13">
        <f t="shared" si="961"/>
        <v>9.8842874464742745E-4</v>
      </c>
      <c r="W681" s="13">
        <f t="shared" si="962"/>
        <v>1.7517539489738963E-2</v>
      </c>
      <c r="X681" s="13">
        <f t="shared" si="963"/>
        <v>1.2209023860480601E-2</v>
      </c>
      <c r="Y681" s="13">
        <f t="shared" si="964"/>
        <v>4.25460047380221E-3</v>
      </c>
      <c r="Z681" s="13">
        <f t="shared" si="965"/>
        <v>1.3020877905017197E-2</v>
      </c>
      <c r="AA681" s="13">
        <f t="shared" si="966"/>
        <v>1.0018261957380712E-2</v>
      </c>
      <c r="AB681" s="13">
        <f t="shared" si="967"/>
        <v>3.8540247969005522E-3</v>
      </c>
      <c r="AC681" s="13">
        <f t="shared" si="968"/>
        <v>3.31272464128656E-5</v>
      </c>
      <c r="AD681" s="13">
        <f t="shared" si="969"/>
        <v>3.3694982154264803E-3</v>
      </c>
      <c r="AE681" s="13">
        <f t="shared" si="970"/>
        <v>2.3484053873025815E-3</v>
      </c>
      <c r="AF681" s="13">
        <f t="shared" si="971"/>
        <v>8.1837227837999466E-4</v>
      </c>
      <c r="AG681" s="13">
        <f t="shared" si="972"/>
        <v>1.9012424051429225E-4</v>
      </c>
      <c r="AH681" s="13">
        <f t="shared" si="973"/>
        <v>2.2687576802649539E-3</v>
      </c>
      <c r="AI681" s="13">
        <f t="shared" si="974"/>
        <v>1.7455818973585314E-3</v>
      </c>
      <c r="AJ681" s="13">
        <f t="shared" si="975"/>
        <v>6.7152525518502347E-4</v>
      </c>
      <c r="AK681" s="13">
        <f t="shared" si="976"/>
        <v>1.722238179462091E-4</v>
      </c>
      <c r="AL681" s="13">
        <f t="shared" si="977"/>
        <v>7.105674080590462E-7</v>
      </c>
      <c r="AM681" s="13">
        <f t="shared" si="978"/>
        <v>5.1849830761506899E-4</v>
      </c>
      <c r="AN681" s="13">
        <f t="shared" si="979"/>
        <v>3.6137256679222816E-4</v>
      </c>
      <c r="AO681" s="13">
        <f t="shared" si="980"/>
        <v>1.2593110730744467E-4</v>
      </c>
      <c r="AP681" s="13">
        <f t="shared" si="981"/>
        <v>2.9256313741891576E-5</v>
      </c>
      <c r="AQ681" s="13">
        <f t="shared" si="982"/>
        <v>5.0976199133686574E-6</v>
      </c>
      <c r="AR681" s="13">
        <f t="shared" si="983"/>
        <v>3.1624665859298951E-4</v>
      </c>
      <c r="AS681" s="13">
        <f t="shared" si="984"/>
        <v>2.4332014262341923E-4</v>
      </c>
      <c r="AT681" s="13">
        <f t="shared" si="985"/>
        <v>9.3605244826440529E-5</v>
      </c>
      <c r="AU681" s="13">
        <f t="shared" si="986"/>
        <v>2.4006621522160673E-5</v>
      </c>
      <c r="AV681" s="13">
        <f t="shared" si="987"/>
        <v>4.6176729571365569E-6</v>
      </c>
      <c r="AW681" s="13">
        <f t="shared" si="988"/>
        <v>1.058431452598916E-8</v>
      </c>
      <c r="AX681" s="13">
        <f t="shared" si="989"/>
        <v>6.6488756339857353E-5</v>
      </c>
      <c r="AY681" s="13">
        <f t="shared" si="990"/>
        <v>4.6340001863988707E-5</v>
      </c>
      <c r="AZ681" s="13">
        <f t="shared" si="991"/>
        <v>1.6148563238106459E-5</v>
      </c>
      <c r="BA681" s="13">
        <f t="shared" si="992"/>
        <v>3.7516340694233657E-6</v>
      </c>
      <c r="BB681" s="13">
        <f t="shared" si="993"/>
        <v>6.5368469550492137E-7</v>
      </c>
      <c r="BC681" s="13">
        <f t="shared" si="994"/>
        <v>9.1118413625674199E-8</v>
      </c>
      <c r="BD681" s="13">
        <f t="shared" si="995"/>
        <v>3.673521047120344E-5</v>
      </c>
      <c r="BE681" s="13">
        <f t="shared" si="996"/>
        <v>2.8264066696933284E-5</v>
      </c>
      <c r="BF681" s="13">
        <f t="shared" si="997"/>
        <v>1.0873184827332263E-5</v>
      </c>
      <c r="BG681" s="13">
        <f t="shared" si="998"/>
        <v>2.7886090504250601E-6</v>
      </c>
      <c r="BH681" s="13">
        <f t="shared" si="999"/>
        <v>5.3638887039091749E-7</v>
      </c>
      <c r="BI681" s="13">
        <f t="shared" si="1000"/>
        <v>8.253950699482649E-8</v>
      </c>
      <c r="BJ681" s="14">
        <f t="shared" si="1001"/>
        <v>0.33533908151100078</v>
      </c>
      <c r="BK681" s="14">
        <f t="shared" si="1002"/>
        <v>0.37216695824595852</v>
      </c>
      <c r="BL681" s="14">
        <f t="shared" si="1003"/>
        <v>0.27949455848686705</v>
      </c>
      <c r="BM681" s="14">
        <f t="shared" si="1004"/>
        <v>0.18273250794055046</v>
      </c>
      <c r="BN681" s="14">
        <f t="shared" si="1005"/>
        <v>0.81724263879074366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1.9388000000000001</v>
      </c>
      <c r="F682" s="10">
        <f>VLOOKUP(B682,home!$B$2:$E$405,3,FALSE)</f>
        <v>0.82530000000000003</v>
      </c>
      <c r="G682" s="10">
        <f>VLOOKUP(C682,away!$B$2:$E$405,4,FALSE)</f>
        <v>1.1347</v>
      </c>
      <c r="H682" s="10">
        <f>VLOOKUP(A682,away!$A$2:$E$405,3,FALSE)</f>
        <v>1.5306</v>
      </c>
      <c r="I682" s="10">
        <f>VLOOKUP(C682,away!$B$2:$E$405,3,FALSE)</f>
        <v>1.1759999999999999</v>
      </c>
      <c r="J682" s="10">
        <f>VLOOKUP(B682,home!$B$2:$E$405,4,FALSE)</f>
        <v>1.1759999999999999</v>
      </c>
      <c r="K682" s="12">
        <f t="shared" si="950"/>
        <v>1.8156239839080002</v>
      </c>
      <c r="L682" s="12">
        <f t="shared" si="951"/>
        <v>2.1167830655999995</v>
      </c>
      <c r="M682" s="13">
        <f t="shared" si="952"/>
        <v>1.9596446121692382E-2</v>
      </c>
      <c r="N682" s="13">
        <f t="shared" si="953"/>
        <v>3.5579777577905591E-2</v>
      </c>
      <c r="O682" s="13">
        <f t="shared" si="954"/>
        <v>4.1481425296341218E-2</v>
      </c>
      <c r="P682" s="13">
        <f t="shared" si="955"/>
        <v>7.5314670654725135E-2</v>
      </c>
      <c r="Q682" s="13">
        <f t="shared" si="956"/>
        <v>3.2299748756278751E-2</v>
      </c>
      <c r="R682" s="13">
        <f t="shared" si="957"/>
        <v>4.3903589302123278E-2</v>
      </c>
      <c r="S682" s="13">
        <f t="shared" si="958"/>
        <v>7.2363881448263445E-2</v>
      </c>
      <c r="T682" s="13">
        <f t="shared" si="959"/>
        <v>6.837156119042552E-2</v>
      </c>
      <c r="U682" s="13">
        <f t="shared" si="960"/>
        <v>7.9712409716581709E-2</v>
      </c>
      <c r="V682" s="13">
        <f t="shared" si="961"/>
        <v>3.0901645605246112E-2</v>
      </c>
      <c r="W682" s="13">
        <f t="shared" si="962"/>
        <v>1.9548066172034105E-2</v>
      </c>
      <c r="X682" s="13">
        <f t="shared" si="963"/>
        <v>4.1379015438190003E-2</v>
      </c>
      <c r="Y682" s="13">
        <f t="shared" si="964"/>
        <v>4.3795199575380778E-2</v>
      </c>
      <c r="Z682" s="13">
        <f t="shared" si="965"/>
        <v>3.0978124784597289E-2</v>
      </c>
      <c r="AA682" s="13">
        <f t="shared" si="966"/>
        <v>5.6244626335409685E-2</v>
      </c>
      <c r="AB682" s="13">
        <f t="shared" si="967"/>
        <v>5.1059546270256689E-2</v>
      </c>
      <c r="AC682" s="13">
        <f t="shared" si="968"/>
        <v>7.4227338435356562E-3</v>
      </c>
      <c r="AD682" s="13">
        <f t="shared" si="969"/>
        <v>8.8729844452414466E-3</v>
      </c>
      <c r="AE682" s="13">
        <f t="shared" si="970"/>
        <v>1.8782183215019302E-2</v>
      </c>
      <c r="AF682" s="13">
        <f t="shared" si="971"/>
        <v>1.9878903682274709E-2</v>
      </c>
      <c r="AG682" s="13">
        <f t="shared" si="972"/>
        <v>1.4026442225777529E-2</v>
      </c>
      <c r="AH682" s="13">
        <f t="shared" si="973"/>
        <v>1.6393492487019788E-2</v>
      </c>
      <c r="AI682" s="13">
        <f t="shared" si="974"/>
        <v>2.9764418139448735E-2</v>
      </c>
      <c r="AJ682" s="13">
        <f t="shared" si="975"/>
        <v>2.7020495720524736E-2</v>
      </c>
      <c r="AK682" s="13">
        <f t="shared" si="976"/>
        <v>1.6353020029089397E-2</v>
      </c>
      <c r="AL682" s="13">
        <f t="shared" si="977"/>
        <v>1.1411064053389499E-3</v>
      </c>
      <c r="AM682" s="13">
        <f t="shared" si="978"/>
        <v>3.2220006735245964E-3</v>
      </c>
      <c r="AN682" s="13">
        <f t="shared" si="979"/>
        <v>6.8202764630686591E-3</v>
      </c>
      <c r="AO682" s="13">
        <f t="shared" si="980"/>
        <v>7.2185228598670003E-3</v>
      </c>
      <c r="AP682" s="13">
        <f t="shared" si="981"/>
        <v>5.0933489828043164E-3</v>
      </c>
      <c r="AQ682" s="13">
        <f t="shared" si="982"/>
        <v>2.6953787184977886E-3</v>
      </c>
      <c r="AR682" s="13">
        <f t="shared" si="983"/>
        <v>6.9402934565128641E-3</v>
      </c>
      <c r="AS682" s="13">
        <f t="shared" si="984"/>
        <v>1.2600963255004509E-2</v>
      </c>
      <c r="AT682" s="13">
        <f t="shared" si="985"/>
        <v>1.1439305553064806E-2</v>
      </c>
      <c r="AU682" s="13">
        <f t="shared" si="986"/>
        <v>6.9231591737988121E-3</v>
      </c>
      <c r="AV682" s="13">
        <f t="shared" si="987"/>
        <v>3.142463460090456E-3</v>
      </c>
      <c r="AW682" s="13">
        <f t="shared" si="988"/>
        <v>1.2182205068999476E-4</v>
      </c>
      <c r="AX682" s="13">
        <f t="shared" si="989"/>
        <v>9.7499028316983113E-4</v>
      </c>
      <c r="AY682" s="13">
        <f t="shared" si="990"/>
        <v>2.0638429205384469E-3</v>
      </c>
      <c r="AZ682" s="13">
        <f t="shared" si="991"/>
        <v>2.1843538721271153E-3</v>
      </c>
      <c r="BA682" s="13">
        <f t="shared" si="992"/>
        <v>1.5412677619321552E-3</v>
      </c>
      <c r="BB682" s="13">
        <f t="shared" si="993"/>
        <v>8.1563237450329909E-4</v>
      </c>
      <c r="BC682" s="13">
        <f t="shared" si="994"/>
        <v>3.4530335962074018E-4</v>
      </c>
      <c r="BD682" s="13">
        <f t="shared" si="995"/>
        <v>2.4485159431734834E-3</v>
      </c>
      <c r="BE682" s="13">
        <f t="shared" si="996"/>
        <v>4.4455842714068933E-3</v>
      </c>
      <c r="BF682" s="13">
        <f t="shared" si="997"/>
        <v>4.0357547128252649E-3</v>
      </c>
      <c r="BG682" s="13">
        <f t="shared" si="998"/>
        <v>2.4424710165917652E-3</v>
      </c>
      <c r="BH682" s="13">
        <f t="shared" si="999"/>
        <v>1.1086522394310415E-3</v>
      </c>
      <c r="BI682" s="13">
        <f t="shared" si="1000"/>
        <v>4.0257911914486251E-4</v>
      </c>
      <c r="BJ682" s="14">
        <f t="shared" si="1001"/>
        <v>0.33550880054818166</v>
      </c>
      <c r="BK682" s="14">
        <f t="shared" si="1002"/>
        <v>0.2088043269993401</v>
      </c>
      <c r="BL682" s="14">
        <f t="shared" si="1003"/>
        <v>0.41786276549783996</v>
      </c>
      <c r="BM682" s="14">
        <f t="shared" si="1004"/>
        <v>0.74303633925104451</v>
      </c>
      <c r="BN682" s="14">
        <f t="shared" si="1005"/>
        <v>0.24817565770906636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1.9388000000000001</v>
      </c>
      <c r="F683" s="10">
        <f>VLOOKUP(B683,home!$B$2:$E$405,3,FALSE)</f>
        <v>0.61890000000000001</v>
      </c>
      <c r="G683" s="10">
        <f>VLOOKUP(C683,away!$B$2:$E$405,4,FALSE)</f>
        <v>0.77370000000000005</v>
      </c>
      <c r="H683" s="10">
        <f>VLOOKUP(A683,away!$A$2:$E$405,3,FALSE)</f>
        <v>1.5306</v>
      </c>
      <c r="I683" s="10">
        <f>VLOOKUP(C683,away!$B$2:$E$405,3,FALSE)</f>
        <v>1.1433</v>
      </c>
      <c r="J683" s="10">
        <f>VLOOKUP(B683,home!$B$2:$E$405,4,FALSE)</f>
        <v>0.78400000000000003</v>
      </c>
      <c r="K683" s="12">
        <f t="shared" si="950"/>
        <v>0.92838067268400015</v>
      </c>
      <c r="L683" s="12">
        <f t="shared" si="951"/>
        <v>1.3719490243200001</v>
      </c>
      <c r="M683" s="13">
        <f t="shared" si="952"/>
        <v>0.10022579413087888</v>
      </c>
      <c r="N683" s="13">
        <f t="shared" si="953"/>
        <v>9.3047690175513453E-2</v>
      </c>
      <c r="O683" s="13">
        <f t="shared" si="954"/>
        <v>0.1375046804695565</v>
      </c>
      <c r="P683" s="13">
        <f t="shared" si="955"/>
        <v>0.12765668775152536</v>
      </c>
      <c r="Q683" s="13">
        <f t="shared" si="956"/>
        <v>4.3191838598417798E-2</v>
      </c>
      <c r="R683" s="13">
        <f t="shared" si="957"/>
        <v>9.4324706104820702E-2</v>
      </c>
      <c r="S683" s="13">
        <f t="shared" si="958"/>
        <v>4.0648792232092883E-2</v>
      </c>
      <c r="T683" s="13">
        <f t="shared" si="959"/>
        <v>5.9257000823686234E-2</v>
      </c>
      <c r="U683" s="13">
        <f t="shared" si="960"/>
        <v>8.7569234104314053E-2</v>
      </c>
      <c r="V683" s="13">
        <f t="shared" si="961"/>
        <v>5.7526665692386406E-3</v>
      </c>
      <c r="W683" s="13">
        <f t="shared" si="962"/>
        <v>1.3366156057485963E-2</v>
      </c>
      <c r="X683" s="13">
        <f t="shared" si="963"/>
        <v>1.8337684761976728E-2</v>
      </c>
      <c r="Y683" s="13">
        <f t="shared" si="964"/>
        <v>1.2579184358740851E-2</v>
      </c>
      <c r="Z683" s="13">
        <f t="shared" si="965"/>
        <v>4.3136229503259842E-2</v>
      </c>
      <c r="AA683" s="13">
        <f t="shared" si="966"/>
        <v>4.0046841763287787E-2</v>
      </c>
      <c r="AB683" s="13">
        <f t="shared" si="967"/>
        <v>1.8589356947535413E-2</v>
      </c>
      <c r="AC683" s="13">
        <f t="shared" si="968"/>
        <v>4.5794496213280811E-4</v>
      </c>
      <c r="AD683" s="13">
        <f t="shared" si="969"/>
        <v>3.1022202379620348E-3</v>
      </c>
      <c r="AE683" s="13">
        <f t="shared" si="970"/>
        <v>4.2560880286977732E-3</v>
      </c>
      <c r="AF683" s="13">
        <f t="shared" si="971"/>
        <v>2.9195679091959708E-3</v>
      </c>
      <c r="AG683" s="13">
        <f t="shared" si="972"/>
        <v>1.3351661148191319E-3</v>
      </c>
      <c r="AH683" s="13">
        <f t="shared" si="973"/>
        <v>1.4795176994960231E-2</v>
      </c>
      <c r="AI683" s="13">
        <f t="shared" si="974"/>
        <v>1.3735556371060022E-2</v>
      </c>
      <c r="AJ683" s="13">
        <f t="shared" si="975"/>
        <v>6.3759125317268536E-3</v>
      </c>
      <c r="AK683" s="13">
        <f t="shared" si="976"/>
        <v>1.9730913217263081E-3</v>
      </c>
      <c r="AL683" s="13">
        <f t="shared" si="977"/>
        <v>2.333121430279031E-5</v>
      </c>
      <c r="AM683" s="13">
        <f t="shared" si="978"/>
        <v>5.7600826226662262E-4</v>
      </c>
      <c r="AN683" s="13">
        <f t="shared" si="979"/>
        <v>7.9025397341695185E-4</v>
      </c>
      <c r="AO683" s="13">
        <f t="shared" si="980"/>
        <v>5.420940838971952E-4</v>
      </c>
      <c r="AP683" s="13">
        <f t="shared" si="981"/>
        <v>2.4790848316413378E-4</v>
      </c>
      <c r="AQ683" s="13">
        <f t="shared" si="982"/>
        <v>8.502945039942109E-5</v>
      </c>
      <c r="AR683" s="13">
        <f t="shared" si="983"/>
        <v>4.0596457285754783E-3</v>
      </c>
      <c r="AS683" s="13">
        <f t="shared" si="984"/>
        <v>3.7688966323536303E-3</v>
      </c>
      <c r="AT683" s="13">
        <f t="shared" si="985"/>
        <v>1.7494853954104629E-3</v>
      </c>
      <c r="AU683" s="13">
        <f t="shared" si="986"/>
        <v>5.4139614274733325E-4</v>
      </c>
      <c r="AV683" s="13">
        <f t="shared" si="987"/>
        <v>1.2565542879807305E-4</v>
      </c>
      <c r="AW683" s="13">
        <f t="shared" si="988"/>
        <v>8.2546546385108648E-7</v>
      </c>
      <c r="AX683" s="13">
        <f t="shared" si="989"/>
        <v>8.9125822999104818E-5</v>
      </c>
      <c r="AY683" s="13">
        <f t="shared" si="990"/>
        <v>1.2227608590533891E-4</v>
      </c>
      <c r="AZ683" s="13">
        <f t="shared" si="991"/>
        <v>8.3878278377749101E-5</v>
      </c>
      <c r="BA683" s="13">
        <f t="shared" si="992"/>
        <v>3.8358907393998089E-5</v>
      </c>
      <c r="BB683" s="13">
        <f t="shared" si="993"/>
        <v>1.3156616393294224E-5</v>
      </c>
      <c r="BC683" s="13">
        <f t="shared" si="994"/>
        <v>3.6100414048265043E-6</v>
      </c>
      <c r="BD683" s="13">
        <f t="shared" si="995"/>
        <v>9.2827116606732942E-4</v>
      </c>
      <c r="BE683" s="13">
        <f t="shared" si="996"/>
        <v>8.6178900958674845E-4</v>
      </c>
      <c r="BF683" s="13">
        <f t="shared" si="997"/>
        <v>4.0003413021591185E-4</v>
      </c>
      <c r="BG683" s="13">
        <f t="shared" si="998"/>
        <v>1.2379465163546907E-4</v>
      </c>
      <c r="BH683" s="13">
        <f t="shared" si="999"/>
        <v>2.8732140490004557E-5</v>
      </c>
      <c r="BI683" s="13">
        <f t="shared" si="1000"/>
        <v>5.3348727831523266E-6</v>
      </c>
      <c r="BJ683" s="14">
        <f t="shared" si="1001"/>
        <v>0.25398429707211456</v>
      </c>
      <c r="BK683" s="14">
        <f t="shared" si="1002"/>
        <v>0.27488749294607667</v>
      </c>
      <c r="BL683" s="14">
        <f t="shared" si="1003"/>
        <v>0.42750759190765136</v>
      </c>
      <c r="BM683" s="14">
        <f t="shared" si="1004"/>
        <v>0.40344276357794823</v>
      </c>
      <c r="BN683" s="14">
        <f t="shared" si="1005"/>
        <v>0.59595139723071267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1.6234</v>
      </c>
      <c r="F684" s="10">
        <f>VLOOKUP(B684,home!$B$2:$E$405,3,FALSE)</f>
        <v>1.1088</v>
      </c>
      <c r="G684" s="10">
        <f>VLOOKUP(C684,away!$B$2:$E$405,4,FALSE)</f>
        <v>1.4373</v>
      </c>
      <c r="H684" s="10">
        <f>VLOOKUP(A684,away!$A$2:$E$405,3,FALSE)</f>
        <v>1.1247</v>
      </c>
      <c r="I684" s="10">
        <f>VLOOKUP(C684,away!$B$2:$E$405,3,FALSE)</f>
        <v>0.82989999999999997</v>
      </c>
      <c r="J684" s="10">
        <f>VLOOKUP(B684,home!$B$2:$E$405,4,FALSE)</f>
        <v>1.2447999999999999</v>
      </c>
      <c r="K684" s="12">
        <f t="shared" si="950"/>
        <v>2.5871772548159999</v>
      </c>
      <c r="L684" s="12">
        <f t="shared" si="951"/>
        <v>1.1618820421439999</v>
      </c>
      <c r="M684" s="13">
        <f t="shared" si="952"/>
        <v>2.3539879479981273E-2</v>
      </c>
      <c r="N684" s="13">
        <f t="shared" si="953"/>
        <v>6.0901840771717432E-2</v>
      </c>
      <c r="O684" s="13">
        <f t="shared" si="954"/>
        <v>2.7350563242024284E-2</v>
      </c>
      <c r="P684" s="13">
        <f t="shared" si="955"/>
        <v>7.0760755126171776E-2</v>
      </c>
      <c r="Q684" s="13">
        <f t="shared" si="956"/>
        <v>7.8781928610506535E-2</v>
      </c>
      <c r="R684" s="13">
        <f t="shared" si="957"/>
        <v>1.5889064136715897E-2</v>
      </c>
      <c r="S684" s="13">
        <f t="shared" si="958"/>
        <v>5.3176615350602779E-2</v>
      </c>
      <c r="T684" s="13">
        <f t="shared" si="959"/>
        <v>9.1535308098018173E-2</v>
      </c>
      <c r="U684" s="13">
        <f t="shared" si="960"/>
        <v>4.1107825334823989E-2</v>
      </c>
      <c r="V684" s="13">
        <f t="shared" si="961"/>
        <v>1.7760958756831723E-2</v>
      </c>
      <c r="W684" s="13">
        <f t="shared" si="962"/>
        <v>6.7940937930546799E-2</v>
      </c>
      <c r="X684" s="13">
        <f t="shared" si="963"/>
        <v>7.8939355707922473E-2</v>
      </c>
      <c r="Y684" s="13">
        <f t="shared" si="964"/>
        <v>4.5859109907726292E-2</v>
      </c>
      <c r="Z684" s="13">
        <f t="shared" si="965"/>
        <v>6.1537394289748193E-3</v>
      </c>
      <c r="AA684" s="13">
        <f t="shared" si="966"/>
        <v>1.5920814682708052E-2</v>
      </c>
      <c r="AB684" s="13">
        <f t="shared" si="967"/>
        <v>2.0594984812621446E-2</v>
      </c>
      <c r="AC684" s="13">
        <f t="shared" si="968"/>
        <v>3.3368343454853746E-3</v>
      </c>
      <c r="AD684" s="13">
        <f t="shared" si="969"/>
        <v>4.3943812321194084E-2</v>
      </c>
      <c r="AE684" s="13">
        <f t="shared" si="970"/>
        <v>5.1057526399341656E-2</v>
      </c>
      <c r="AF684" s="13">
        <f t="shared" si="971"/>
        <v>2.9661411519844135E-2</v>
      </c>
      <c r="AG684" s="13">
        <f t="shared" si="972"/>
        <v>1.1487687129850023E-2</v>
      </c>
      <c r="AH684" s="13">
        <f t="shared" si="973"/>
        <v>1.7874798336398299E-3</v>
      </c>
      <c r="AI684" s="13">
        <f t="shared" si="974"/>
        <v>4.6245271690352552E-3</v>
      </c>
      <c r="AJ684" s="13">
        <f t="shared" si="975"/>
        <v>5.982235753003321E-3</v>
      </c>
      <c r="AK684" s="13">
        <f t="shared" si="976"/>
        <v>5.159034757705753E-3</v>
      </c>
      <c r="AL684" s="13">
        <f t="shared" si="977"/>
        <v>4.0122026660040976E-4</v>
      </c>
      <c r="AM684" s="13">
        <f t="shared" si="978"/>
        <v>2.273808634545927E-2</v>
      </c>
      <c r="AN684" s="13">
        <f t="shared" si="979"/>
        <v>2.6418974197508823E-2</v>
      </c>
      <c r="AO684" s="13">
        <f t="shared" si="980"/>
        <v>1.5347865845975596E-2</v>
      </c>
      <c r="AP684" s="13">
        <f t="shared" si="981"/>
        <v>5.9441365705580913E-3</v>
      </c>
      <c r="AQ684" s="13">
        <f t="shared" si="982"/>
        <v>1.726596384345718E-3</v>
      </c>
      <c r="AR684" s="13">
        <f t="shared" si="983"/>
        <v>4.1536814388013247E-4</v>
      </c>
      <c r="AS684" s="13">
        <f t="shared" si="984"/>
        <v>1.0746310142218183E-3</v>
      </c>
      <c r="AT684" s="13">
        <f t="shared" si="985"/>
        <v>1.3901304586572691E-3</v>
      </c>
      <c r="AU684" s="13">
        <f t="shared" si="986"/>
        <v>1.1988379679550069E-3</v>
      </c>
      <c r="AV684" s="13">
        <f t="shared" si="987"/>
        <v>7.7540158072575676E-4</v>
      </c>
      <c r="AW684" s="13">
        <f t="shared" si="988"/>
        <v>3.3501834220322002E-5</v>
      </c>
      <c r="AX684" s="13">
        <f t="shared" si="989"/>
        <v>9.8045766351690829E-3</v>
      </c>
      <c r="AY684" s="13">
        <f t="shared" si="990"/>
        <v>1.1391761523227604E-2</v>
      </c>
      <c r="AZ684" s="13">
        <f t="shared" si="991"/>
        <v>6.6179415711125648E-3</v>
      </c>
      <c r="BA684" s="13">
        <f t="shared" si="992"/>
        <v>2.5630891558113128E-3</v>
      </c>
      <c r="BB684" s="13">
        <f t="shared" si="993"/>
        <v>7.4450181563779771E-4</v>
      </c>
      <c r="BC684" s="13">
        <f t="shared" si="994"/>
        <v>1.7300465798663199E-4</v>
      </c>
      <c r="BD684" s="13">
        <f t="shared" si="995"/>
        <v>8.0434797875501748E-5</v>
      </c>
      <c r="BE684" s="13">
        <f t="shared" si="996"/>
        <v>2.0809907955922043E-4</v>
      </c>
      <c r="BF684" s="13">
        <f t="shared" si="997"/>
        <v>2.6919460269188018E-4</v>
      </c>
      <c r="BG684" s="13">
        <f t="shared" si="998"/>
        <v>2.3215138440122081E-4</v>
      </c>
      <c r="BH684" s="13">
        <f t="shared" si="999"/>
        <v>1.5015419534922112E-4</v>
      </c>
      <c r="BI684" s="13">
        <f t="shared" si="1000"/>
        <v>7.7695103784540607E-5</v>
      </c>
      <c r="BJ684" s="14">
        <f t="shared" si="1001"/>
        <v>0.6635794530994602</v>
      </c>
      <c r="BK684" s="14">
        <f t="shared" si="1002"/>
        <v>0.18036802484890094</v>
      </c>
      <c r="BL684" s="14">
        <f t="shared" si="1003"/>
        <v>0.14428862805137938</v>
      </c>
      <c r="BM684" s="14">
        <f t="shared" si="1004"/>
        <v>0.70580755437259091</v>
      </c>
      <c r="BN684" s="14">
        <f t="shared" si="1005"/>
        <v>0.27722403136711715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1.6234</v>
      </c>
      <c r="F685" s="10">
        <f>VLOOKUP(B685,home!$B$2:$E$405,3,FALSE)</f>
        <v>1.1000000000000001</v>
      </c>
      <c r="G685" s="10">
        <f>VLOOKUP(C685,away!$B$2:$E$405,4,FALSE)</f>
        <v>0.65710000000000002</v>
      </c>
      <c r="H685" s="10">
        <f>VLOOKUP(A685,away!$A$2:$E$405,3,FALSE)</f>
        <v>1.1247</v>
      </c>
      <c r="I685" s="10">
        <f>VLOOKUP(C685,away!$B$2:$E$405,3,FALSE)</f>
        <v>0.47420000000000001</v>
      </c>
      <c r="J685" s="10">
        <f>VLOOKUP(B685,home!$B$2:$E$405,4,FALSE)</f>
        <v>0.8891</v>
      </c>
      <c r="K685" s="12">
        <f t="shared" si="950"/>
        <v>1.1734097540000001</v>
      </c>
      <c r="L685" s="12">
        <f t="shared" si="951"/>
        <v>0.4741861391340001</v>
      </c>
      <c r="M685" s="13">
        <f t="shared" si="952"/>
        <v>0.19251217256800193</v>
      </c>
      <c r="N685" s="13">
        <f t="shared" si="953"/>
        <v>0.22589566105502476</v>
      </c>
      <c r="O685" s="13">
        <f t="shared" si="954"/>
        <v>9.1286603846319189E-2</v>
      </c>
      <c r="P685" s="13">
        <f t="shared" si="955"/>
        <v>0.10711659136280487</v>
      </c>
      <c r="Q685" s="13">
        <f t="shared" si="956"/>
        <v>0.13253408603412203</v>
      </c>
      <c r="R685" s="13">
        <f t="shared" si="957"/>
        <v>2.1643421116270531E-2</v>
      </c>
      <c r="S685" s="13">
        <f t="shared" si="958"/>
        <v>1.4900309928626888E-2</v>
      </c>
      <c r="T685" s="13">
        <f t="shared" si="959"/>
        <v>6.2845826560173706E-2</v>
      </c>
      <c r="U685" s="13">
        <f t="shared" si="960"/>
        <v>2.5396601447761416E-2</v>
      </c>
      <c r="V685" s="13">
        <f t="shared" si="961"/>
        <v>9.2119451086778142E-4</v>
      </c>
      <c r="W685" s="13">
        <f t="shared" si="962"/>
        <v>5.1838929763304648E-2</v>
      </c>
      <c r="X685" s="13">
        <f t="shared" si="963"/>
        <v>2.4581301961300032E-2</v>
      </c>
      <c r="Y685" s="13">
        <f t="shared" si="964"/>
        <v>5.8280563359579436E-3</v>
      </c>
      <c r="Z685" s="13">
        <f t="shared" si="965"/>
        <v>3.4210034322585377E-3</v>
      </c>
      <c r="AA685" s="13">
        <f t="shared" si="966"/>
        <v>4.0142387958796476E-3</v>
      </c>
      <c r="AB685" s="13">
        <f t="shared" si="967"/>
        <v>2.3551734789851973E-3</v>
      </c>
      <c r="AC685" s="13">
        <f t="shared" si="968"/>
        <v>3.203538205857724E-5</v>
      </c>
      <c r="AD685" s="13">
        <f t="shared" si="969"/>
        <v>1.5207076455295657E-2</v>
      </c>
      <c r="AE685" s="13">
        <f t="shared" si="970"/>
        <v>7.2109848718522017E-3</v>
      </c>
      <c r="AF685" s="13">
        <f t="shared" si="971"/>
        <v>1.7096745378686392E-3</v>
      </c>
      <c r="AG685" s="13">
        <f t="shared" si="972"/>
        <v>2.7023465609587858E-4</v>
      </c>
      <c r="AH685" s="13">
        <f t="shared" si="973"/>
        <v>4.0554810237670974E-4</v>
      </c>
      <c r="AI685" s="13">
        <f t="shared" si="974"/>
        <v>4.758740990450219E-4</v>
      </c>
      <c r="AJ685" s="13">
        <f t="shared" si="975"/>
        <v>2.7919765474769548E-4</v>
      </c>
      <c r="AK685" s="13">
        <f t="shared" si="976"/>
        <v>1.0920441712495675E-4</v>
      </c>
      <c r="AL685" s="13">
        <f t="shared" si="977"/>
        <v>7.1299822413210051E-7</v>
      </c>
      <c r="AM685" s="13">
        <f t="shared" si="978"/>
        <v>3.5688263684935293E-3</v>
      </c>
      <c r="AN685" s="13">
        <f t="shared" si="979"/>
        <v>1.6922879969155605E-3</v>
      </c>
      <c r="AO685" s="13">
        <f t="shared" si="980"/>
        <v>4.0122975578010025E-4</v>
      </c>
      <c r="AP685" s="13">
        <f t="shared" si="981"/>
        <v>6.341919626634783E-5</v>
      </c>
      <c r="AQ685" s="13">
        <f t="shared" si="982"/>
        <v>7.5181259561302175E-6</v>
      </c>
      <c r="AR685" s="13">
        <f t="shared" si="983"/>
        <v>3.8461057779826452E-5</v>
      </c>
      <c r="AS685" s="13">
        <f t="shared" si="984"/>
        <v>4.5130580348005956E-5</v>
      </c>
      <c r="AT685" s="13">
        <f t="shared" si="985"/>
        <v>2.6478331592015459E-5</v>
      </c>
      <c r="AU685" s="13">
        <f t="shared" si="986"/>
        <v>1.0356644186572429E-5</v>
      </c>
      <c r="AV685" s="13">
        <f t="shared" si="987"/>
        <v>3.0381468268078729E-6</v>
      </c>
      <c r="AW685" s="13">
        <f t="shared" si="988"/>
        <v>1.1020073633956524E-8</v>
      </c>
      <c r="AX685" s="13">
        <f t="shared" si="989"/>
        <v>6.9794927852045129E-4</v>
      </c>
      <c r="AY685" s="13">
        <f t="shared" si="990"/>
        <v>3.309578736929736E-4</v>
      </c>
      <c r="AZ685" s="13">
        <f t="shared" si="991"/>
        <v>7.8467818171234626E-5</v>
      </c>
      <c r="BA685" s="13">
        <f t="shared" si="992"/>
        <v>1.240278391496216E-5</v>
      </c>
      <c r="BB685" s="13">
        <f t="shared" si="993"/>
        <v>1.4703070547872963E-6</v>
      </c>
      <c r="BC685" s="13">
        <f t="shared" si="994"/>
        <v>1.3943984513021422E-7</v>
      </c>
      <c r="BD685" s="13">
        <f t="shared" si="995"/>
        <v>3.0396167492709321E-6</v>
      </c>
      <c r="BE685" s="13">
        <f t="shared" si="996"/>
        <v>3.5667159420162852E-6</v>
      </c>
      <c r="BF685" s="13">
        <f t="shared" si="997"/>
        <v>2.0926096380546041E-6</v>
      </c>
      <c r="BG685" s="13">
        <f t="shared" si="998"/>
        <v>8.1849618686922734E-7</v>
      </c>
      <c r="BH685" s="13">
        <f t="shared" si="999"/>
        <v>2.4010785232103966E-7</v>
      </c>
      <c r="BI685" s="13">
        <f t="shared" si="1000"/>
        <v>5.6348979185099827E-8</v>
      </c>
      <c r="BJ685" s="14">
        <f t="shared" si="1001"/>
        <v>0.5347765011756066</v>
      </c>
      <c r="BK685" s="14">
        <f t="shared" si="1002"/>
        <v>0.31581397462427718</v>
      </c>
      <c r="BL685" s="14">
        <f t="shared" si="1003"/>
        <v>0.14609914161459131</v>
      </c>
      <c r="BM685" s="14">
        <f t="shared" si="1004"/>
        <v>0.22879113801057102</v>
      </c>
      <c r="BN685" s="14">
        <f t="shared" si="1005"/>
        <v>0.77098853598254313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1.6234</v>
      </c>
      <c r="F686" s="10">
        <f>VLOOKUP(B686,home!$B$2:$E$405,3,FALSE)</f>
        <v>0.92400000000000004</v>
      </c>
      <c r="G686" s="10">
        <f>VLOOKUP(C686,away!$B$2:$E$405,4,FALSE)</f>
        <v>0.44</v>
      </c>
      <c r="H686" s="10">
        <f>VLOOKUP(A686,away!$A$2:$E$405,3,FALSE)</f>
        <v>1.1247</v>
      </c>
      <c r="I686" s="10">
        <f>VLOOKUP(C686,away!$B$2:$E$405,3,FALSE)</f>
        <v>0.8256</v>
      </c>
      <c r="J686" s="10">
        <f>VLOOKUP(B686,home!$B$2:$E$405,4,FALSE)</f>
        <v>0.6986</v>
      </c>
      <c r="K686" s="12">
        <f t="shared" si="950"/>
        <v>0.66000950400000002</v>
      </c>
      <c r="L686" s="12">
        <f t="shared" si="951"/>
        <v>0.64868665075199994</v>
      </c>
      <c r="M686" s="13">
        <f t="shared" si="952"/>
        <v>0.27017208943145499</v>
      </c>
      <c r="N686" s="13">
        <f t="shared" si="953"/>
        <v>0.17831614674029825</v>
      </c>
      <c r="O686" s="13">
        <f t="shared" si="954"/>
        <v>0.17525702781996036</v>
      </c>
      <c r="P686" s="13">
        <f t="shared" si="955"/>
        <v>0.11567130400396623</v>
      </c>
      <c r="Q686" s="13">
        <f t="shared" si="956"/>
        <v>5.8845175782627719E-2</v>
      </c>
      <c r="R686" s="13">
        <f t="shared" si="957"/>
        <v>5.6843447198640075E-2</v>
      </c>
      <c r="S686" s="13">
        <f t="shared" si="958"/>
        <v>1.2380859360911663E-2</v>
      </c>
      <c r="T686" s="13">
        <f t="shared" si="959"/>
        <v>3.8172079991345483E-2</v>
      </c>
      <c r="U686" s="13">
        <f t="shared" si="960"/>
        <v>3.7517215391224622E-2</v>
      </c>
      <c r="V686" s="13">
        <f t="shared" si="961"/>
        <v>5.8897034848338914E-4</v>
      </c>
      <c r="W686" s="13">
        <f t="shared" si="962"/>
        <v>1.2946125093694983E-2</v>
      </c>
      <c r="X686" s="13">
        <f t="shared" si="963"/>
        <v>8.3979785272454213E-3</v>
      </c>
      <c r="Y686" s="13">
        <f t="shared" si="964"/>
        <v>2.7238282819630226E-3</v>
      </c>
      <c r="Z686" s="13">
        <f t="shared" si="965"/>
        <v>1.2291195126827996E-2</v>
      </c>
      <c r="AA686" s="13">
        <f t="shared" si="966"/>
        <v>8.1123055992249615E-3</v>
      </c>
      <c r="AB686" s="13">
        <f t="shared" si="967"/>
        <v>2.6770993974204447E-3</v>
      </c>
      <c r="AC686" s="13">
        <f t="shared" si="968"/>
        <v>1.5760086555412955E-5</v>
      </c>
      <c r="AD686" s="13">
        <f t="shared" si="969"/>
        <v>2.1361414004528946E-3</v>
      </c>
      <c r="AE686" s="13">
        <f t="shared" si="970"/>
        <v>1.3856864105924751E-3</v>
      </c>
      <c r="AF686" s="13">
        <f t="shared" si="971"/>
        <v>4.4943813833989659E-4</v>
      </c>
      <c r="AG686" s="13">
        <f t="shared" si="972"/>
        <v>9.7181506893307185E-5</v>
      </c>
      <c r="AH686" s="13">
        <f t="shared" si="973"/>
        <v>1.9932835501403384E-3</v>
      </c>
      <c r="AI686" s="13">
        <f t="shared" si="974"/>
        <v>1.315586087259484E-3</v>
      </c>
      <c r="AJ686" s="13">
        <f t="shared" si="975"/>
        <v>4.3414966046071633E-4</v>
      </c>
      <c r="AK686" s="13">
        <f t="shared" si="976"/>
        <v>9.551430068748196E-5</v>
      </c>
      <c r="AL686" s="13">
        <f t="shared" si="977"/>
        <v>2.6990053145996819E-7</v>
      </c>
      <c r="AM686" s="13">
        <f t="shared" si="978"/>
        <v>2.8197472523735611E-4</v>
      </c>
      <c r="AN686" s="13">
        <f t="shared" si="979"/>
        <v>1.8291324011093601E-4</v>
      </c>
      <c r="AO686" s="13">
        <f t="shared" si="980"/>
        <v>5.9326688552879712E-5</v>
      </c>
      <c r="AP686" s="13">
        <f t="shared" si="981"/>
        <v>1.2828143632524853E-5</v>
      </c>
      <c r="AQ686" s="13">
        <f t="shared" si="982"/>
        <v>2.0803613820870351E-6</v>
      </c>
      <c r="AR686" s="13">
        <f t="shared" si="983"/>
        <v>2.5860328602791857E-4</v>
      </c>
      <c r="AS686" s="13">
        <f t="shared" si="984"/>
        <v>1.7068062654405667E-4</v>
      </c>
      <c r="AT686" s="13">
        <f t="shared" si="985"/>
        <v>5.6325417833876026E-5</v>
      </c>
      <c r="AU686" s="13">
        <f t="shared" si="986"/>
        <v>1.2391770362376429E-5</v>
      </c>
      <c r="AV686" s="13">
        <f t="shared" si="987"/>
        <v>2.0446715526384916E-6</v>
      </c>
      <c r="AW686" s="13">
        <f t="shared" si="988"/>
        <v>3.209862204147595E-9</v>
      </c>
      <c r="AX686" s="13">
        <f t="shared" si="989"/>
        <v>3.1017666424073943E-5</v>
      </c>
      <c r="AY686" s="13">
        <f t="shared" si="990"/>
        <v>2.0120746146775293E-5</v>
      </c>
      <c r="AZ686" s="13">
        <f t="shared" si="991"/>
        <v>6.5260297142914359E-6</v>
      </c>
      <c r="BA686" s="13">
        <f t="shared" si="992"/>
        <v>1.4111161193572476E-6</v>
      </c>
      <c r="BB686" s="13">
        <f t="shared" si="993"/>
        <v>2.2884304732200306E-7</v>
      </c>
      <c r="BC686" s="13">
        <f t="shared" si="994"/>
        <v>2.9689485983038329E-8</v>
      </c>
      <c r="BD686" s="13">
        <f t="shared" si="995"/>
        <v>2.7958749914485306E-5</v>
      </c>
      <c r="BE686" s="13">
        <f t="shared" si="996"/>
        <v>1.8453040663519489E-5</v>
      </c>
      <c r="BF686" s="13">
        <f t="shared" si="997"/>
        <v>6.089591107810664E-6</v>
      </c>
      <c r="BG686" s="13">
        <f t="shared" si="998"/>
        <v>1.3397293355429761E-6</v>
      </c>
      <c r="BH686" s="13">
        <f t="shared" si="999"/>
        <v>2.2105852356149228E-7</v>
      </c>
      <c r="BI686" s="13">
        <f t="shared" si="1000"/>
        <v>2.9180145298158572E-8</v>
      </c>
      <c r="BJ686" s="14">
        <f t="shared" si="1001"/>
        <v>0.30406823912330705</v>
      </c>
      <c r="BK686" s="14">
        <f t="shared" si="1002"/>
        <v>0.39884937387804992</v>
      </c>
      <c r="BL686" s="14">
        <f t="shared" si="1003"/>
        <v>0.28479976612702951</v>
      </c>
      <c r="BM686" s="14">
        <f t="shared" si="1004"/>
        <v>0.14488326574198232</v>
      </c>
      <c r="BN686" s="14">
        <f t="shared" si="1005"/>
        <v>0.85510519097694759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1.6234</v>
      </c>
      <c r="F687" s="10">
        <f>VLOOKUP(B687,home!$B$2:$E$405,3,FALSE)</f>
        <v>0.73919999999999997</v>
      </c>
      <c r="G687" s="10">
        <f>VLOOKUP(C687,away!$B$2:$E$405,4,FALSE)</f>
        <v>1.32</v>
      </c>
      <c r="H687" s="10">
        <f>VLOOKUP(A687,away!$A$2:$E$405,3,FALSE)</f>
        <v>1.1247</v>
      </c>
      <c r="I687" s="10">
        <f>VLOOKUP(C687,away!$B$2:$E$405,3,FALSE)</f>
        <v>0.5716</v>
      </c>
      <c r="J687" s="10">
        <f>VLOOKUP(B687,home!$B$2:$E$405,4,FALSE)</f>
        <v>0.65200000000000002</v>
      </c>
      <c r="K687" s="12">
        <f t="shared" si="950"/>
        <v>1.5840228096</v>
      </c>
      <c r="L687" s="12">
        <f t="shared" si="951"/>
        <v>0.41915679504000003</v>
      </c>
      <c r="M687" s="13">
        <f t="shared" si="952"/>
        <v>0.13490565392970524</v>
      </c>
      <c r="N687" s="13">
        <f t="shared" si="953"/>
        <v>0.21369363296865695</v>
      </c>
      <c r="O687" s="13">
        <f t="shared" si="954"/>
        <v>5.6546621533950625E-2</v>
      </c>
      <c r="P687" s="13">
        <f t="shared" si="955"/>
        <v>8.9571138315596335E-2</v>
      </c>
      <c r="Q687" s="13">
        <f t="shared" si="956"/>
        <v>0.16924779444432164</v>
      </c>
      <c r="R687" s="13">
        <f t="shared" si="957"/>
        <v>1.1850950326255296E-2</v>
      </c>
      <c r="S687" s="13">
        <f t="shared" si="958"/>
        <v>1.4867777193630815E-2</v>
      </c>
      <c r="T687" s="13">
        <f t="shared" si="959"/>
        <v>7.0941363086870587E-2</v>
      </c>
      <c r="U687" s="13">
        <f t="shared" si="960"/>
        <v>1.8772175632224948E-2</v>
      </c>
      <c r="V687" s="13">
        <f t="shared" si="961"/>
        <v>1.0968354456647742E-3</v>
      </c>
      <c r="W687" s="13">
        <f t="shared" si="962"/>
        <v>8.9364122291432535E-2</v>
      </c>
      <c r="X687" s="13">
        <f t="shared" si="963"/>
        <v>3.7457579091239486E-2</v>
      </c>
      <c r="Y687" s="13">
        <f t="shared" si="964"/>
        <v>7.8502994009206281E-3</v>
      </c>
      <c r="Z687" s="13">
        <f t="shared" si="965"/>
        <v>1.6558021189771374E-3</v>
      </c>
      <c r="AA687" s="13">
        <f t="shared" si="966"/>
        <v>2.6228283246437986E-3</v>
      </c>
      <c r="AB687" s="13">
        <f t="shared" si="967"/>
        <v>2.0773099459503661E-3</v>
      </c>
      <c r="AC687" s="13">
        <f t="shared" si="968"/>
        <v>4.5515512392961076E-5</v>
      </c>
      <c r="AD687" s="13">
        <f t="shared" si="969"/>
        <v>3.538870201737826E-2</v>
      </c>
      <c r="AE687" s="13">
        <f t="shared" si="970"/>
        <v>1.4833414918229853E-2</v>
      </c>
      <c r="AF687" s="13">
        <f t="shared" si="971"/>
        <v>3.1087633283118738E-3</v>
      </c>
      <c r="AG687" s="13">
        <f t="shared" si="972"/>
        <v>4.3435309107769617E-4</v>
      </c>
      <c r="AH687" s="13">
        <f t="shared" si="973"/>
        <v>1.735101773527244E-4</v>
      </c>
      <c r="AI687" s="13">
        <f t="shared" si="974"/>
        <v>2.7484407862445677E-4</v>
      </c>
      <c r="AJ687" s="13">
        <f t="shared" si="975"/>
        <v>2.1767964481231774E-4</v>
      </c>
      <c r="AK687" s="13">
        <f t="shared" si="976"/>
        <v>1.1493650752277919E-4</v>
      </c>
      <c r="AL687" s="13">
        <f t="shared" si="977"/>
        <v>1.2088081225059631E-6</v>
      </c>
      <c r="AM687" s="13">
        <f t="shared" si="978"/>
        <v>1.1211302239532931E-2</v>
      </c>
      <c r="AN687" s="13">
        <f t="shared" si="979"/>
        <v>4.6992935149473974E-3</v>
      </c>
      <c r="AO687" s="13">
        <f t="shared" si="980"/>
        <v>9.8487040433880364E-4</v>
      </c>
      <c r="AP687" s="13">
        <f t="shared" si="981"/>
        <v>1.3760504073746731E-4</v>
      </c>
      <c r="AQ687" s="13">
        <f t="shared" si="982"/>
        <v>1.4419521964216354E-5</v>
      </c>
      <c r="AR687" s="13">
        <f t="shared" si="983"/>
        <v>1.4545593969197996E-5</v>
      </c>
      <c r="AS687" s="13">
        <f t="shared" si="984"/>
        <v>2.3040552626389826E-5</v>
      </c>
      <c r="AT687" s="13">
        <f t="shared" si="985"/>
        <v>1.8248380452995343E-5</v>
      </c>
      <c r="AU687" s="13">
        <f t="shared" si="986"/>
        <v>9.6352836252677997E-6</v>
      </c>
      <c r="AV687" s="13">
        <f t="shared" si="987"/>
        <v>3.8156272598473949E-6</v>
      </c>
      <c r="AW687" s="13">
        <f t="shared" si="988"/>
        <v>2.2294247124244156E-8</v>
      </c>
      <c r="AX687" s="13">
        <f t="shared" si="989"/>
        <v>2.9598264121232878E-3</v>
      </c>
      <c r="AY687" s="13">
        <f t="shared" si="990"/>
        <v>1.2406313527803395E-3</v>
      </c>
      <c r="AZ687" s="13">
        <f t="shared" si="991"/>
        <v>2.6000953082877331E-4</v>
      </c>
      <c r="BA687" s="13">
        <f t="shared" si="992"/>
        <v>3.6328253874014234E-5</v>
      </c>
      <c r="BB687" s="13">
        <f t="shared" si="993"/>
        <v>3.8068086158078167E-6</v>
      </c>
      <c r="BC687" s="13">
        <f t="shared" si="994"/>
        <v>3.1912993974653277E-7</v>
      </c>
      <c r="BD687" s="13">
        <f t="shared" si="995"/>
        <v>1.016147425013697E-6</v>
      </c>
      <c r="BE687" s="13">
        <f t="shared" si="996"/>
        <v>1.6096006991380017E-6</v>
      </c>
      <c r="BF687" s="13">
        <f t="shared" si="997"/>
        <v>1.2748221108913512E-6</v>
      </c>
      <c r="BG687" s="13">
        <f t="shared" si="998"/>
        <v>6.7311576727810694E-7</v>
      </c>
      <c r="BH687" s="13">
        <f t="shared" si="999"/>
        <v>2.6655768221748178E-7</v>
      </c>
      <c r="BI687" s="13">
        <f t="shared" si="1000"/>
        <v>8.4446689741319833E-8</v>
      </c>
      <c r="BJ687" s="14">
        <f t="shared" si="1001"/>
        <v>0.66386843684812213</v>
      </c>
      <c r="BK687" s="14">
        <f t="shared" si="1002"/>
        <v>0.241728760557893</v>
      </c>
      <c r="BL687" s="14">
        <f t="shared" si="1003"/>
        <v>9.272506629964529E-2</v>
      </c>
      <c r="BM687" s="14">
        <f t="shared" si="1004"/>
        <v>0.32292166524761839</v>
      </c>
      <c r="BN687" s="14">
        <f t="shared" si="1005"/>
        <v>0.67581579151848603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1.2644</v>
      </c>
      <c r="F688" s="10">
        <f>VLOOKUP(B688,home!$B$2:$E$405,3,FALSE)</f>
        <v>0.79090000000000005</v>
      </c>
      <c r="G688" s="10">
        <f>VLOOKUP(C688,away!$B$2:$E$405,4,FALSE)</f>
        <v>0.98860000000000003</v>
      </c>
      <c r="H688" s="10">
        <f>VLOOKUP(A688,away!$A$2:$E$405,3,FALSE)</f>
        <v>0.96630000000000005</v>
      </c>
      <c r="I688" s="10">
        <f>VLOOKUP(C688,away!$B$2:$E$405,3,FALSE)</f>
        <v>0.7762</v>
      </c>
      <c r="J688" s="10">
        <f>VLOOKUP(B688,home!$B$2:$E$405,4,FALSE)</f>
        <v>0.7762</v>
      </c>
      <c r="K688" s="12">
        <f t="shared" si="950"/>
        <v>0.98861380085600004</v>
      </c>
      <c r="L688" s="12">
        <f t="shared" si="951"/>
        <v>0.58218264697200006</v>
      </c>
      <c r="M688" s="13">
        <f t="shared" si="952"/>
        <v>0.20787955119045315</v>
      </c>
      <c r="N688" s="13">
        <f t="shared" si="953"/>
        <v>0.20551259322263332</v>
      </c>
      <c r="O688" s="13">
        <f t="shared" si="954"/>
        <v>0.12102386736340941</v>
      </c>
      <c r="P688" s="13">
        <f t="shared" si="955"/>
        <v>0.11964586550843259</v>
      </c>
      <c r="Q688" s="13">
        <f t="shared" si="956"/>
        <v>0.10158629295480026</v>
      </c>
      <c r="R688" s="13">
        <f t="shared" si="957"/>
        <v>3.5228997724208962E-2</v>
      </c>
      <c r="S688" s="13">
        <f t="shared" si="958"/>
        <v>1.7215658119430453E-2</v>
      </c>
      <c r="T688" s="13">
        <f t="shared" si="959"/>
        <v>5.914177692849866E-2</v>
      </c>
      <c r="U688" s="13">
        <f t="shared" si="960"/>
        <v>3.48278733404776E-2</v>
      </c>
      <c r="V688" s="13">
        <f t="shared" si="961"/>
        <v>1.1009486044527457E-3</v>
      </c>
      <c r="W688" s="13">
        <f t="shared" si="962"/>
        <v>3.3476537064305402E-2</v>
      </c>
      <c r="X688" s="13">
        <f t="shared" si="963"/>
        <v>1.9489458959553587E-2</v>
      </c>
      <c r="Y688" s="13">
        <f t="shared" si="964"/>
        <v>5.673212402562534E-3</v>
      </c>
      <c r="Z688" s="13">
        <f t="shared" si="965"/>
        <v>6.836570381750182E-3</v>
      </c>
      <c r="AA688" s="13">
        <f t="shared" si="966"/>
        <v>6.7587278299216028E-3</v>
      </c>
      <c r="AB688" s="13">
        <f t="shared" si="967"/>
        <v>3.3408858044450098E-3</v>
      </c>
      <c r="AC688" s="13">
        <f t="shared" si="968"/>
        <v>3.9603447015865953E-5</v>
      </c>
      <c r="AD688" s="13">
        <f t="shared" si="969"/>
        <v>8.2738416366599302E-3</v>
      </c>
      <c r="AE688" s="13">
        <f t="shared" si="970"/>
        <v>4.8168870246578224E-3</v>
      </c>
      <c r="AF688" s="13">
        <f t="shared" si="971"/>
        <v>1.4021540190901863E-3</v>
      </c>
      <c r="AG688" s="13">
        <f t="shared" si="972"/>
        <v>2.7210324609878441E-4</v>
      </c>
      <c r="AH688" s="13">
        <f t="shared" si="973"/>
        <v>9.9503316026442433E-4</v>
      </c>
      <c r="AI688" s="13">
        <f t="shared" si="974"/>
        <v>9.8370351454677004E-4</v>
      </c>
      <c r="AJ688" s="13">
        <f t="shared" si="975"/>
        <v>4.862514352157438E-4</v>
      </c>
      <c r="AK688" s="13">
        <f t="shared" si="976"/>
        <v>1.6023829318010722E-4</v>
      </c>
      <c r="AL688" s="13">
        <f t="shared" si="977"/>
        <v>9.1175657599711927E-7</v>
      </c>
      <c r="AM688" s="13">
        <f t="shared" si="978"/>
        <v>1.6359268056198007E-3</v>
      </c>
      <c r="AN688" s="13">
        <f t="shared" si="979"/>
        <v>9.5240819794818407E-4</v>
      </c>
      <c r="AO688" s="13">
        <f t="shared" si="980"/>
        <v>2.7723776283965316E-4</v>
      </c>
      <c r="AP688" s="13">
        <f t="shared" si="981"/>
        <v>5.3801004870194975E-5</v>
      </c>
      <c r="AQ688" s="13">
        <f t="shared" si="982"/>
        <v>7.830502856270893E-6</v>
      </c>
      <c r="AR688" s="13">
        <f t="shared" si="983"/>
        <v>1.158582078135314E-4</v>
      </c>
      <c r="AS688" s="13">
        <f t="shared" si="984"/>
        <v>1.1453902318689959E-4</v>
      </c>
      <c r="AT688" s="13">
        <f t="shared" si="985"/>
        <v>5.6617429529567157E-5</v>
      </c>
      <c r="AU688" s="13">
        <f t="shared" si="986"/>
        <v>1.8657590733974044E-5</v>
      </c>
      <c r="AV688" s="13">
        <f t="shared" si="987"/>
        <v>4.6112879225824404E-6</v>
      </c>
      <c r="AW688" s="13">
        <f t="shared" si="988"/>
        <v>1.457680448491983E-8</v>
      </c>
      <c r="AX688" s="13">
        <f t="shared" si="989"/>
        <v>2.6954996953766755E-4</v>
      </c>
      <c r="AY688" s="13">
        <f t="shared" si="990"/>
        <v>1.5692731475666126E-4</v>
      </c>
      <c r="AZ688" s="13">
        <f t="shared" si="991"/>
        <v>4.5680179743620625E-5</v>
      </c>
      <c r="BA688" s="13">
        <f t="shared" si="992"/>
        <v>8.8647359857659334E-6</v>
      </c>
      <c r="BB688" s="13">
        <f t="shared" si="993"/>
        <v>1.2902238652252883E-6</v>
      </c>
      <c r="BC688" s="13">
        <f t="shared" si="994"/>
        <v>1.5022918900866069E-7</v>
      </c>
      <c r="BD688" s="13">
        <f t="shared" si="995"/>
        <v>1.1241773016385628E-5</v>
      </c>
      <c r="BE688" s="13">
        <f t="shared" si="996"/>
        <v>1.1113771950089416E-5</v>
      </c>
      <c r="BF688" s="13">
        <f t="shared" si="997"/>
        <v>5.4936141647123474E-6</v>
      </c>
      <c r="BG688" s="13">
        <f t="shared" si="998"/>
        <v>1.810354259937545E-6</v>
      </c>
      <c r="BH688" s="13">
        <f t="shared" si="999"/>
        <v>4.4743530145317675E-7</v>
      </c>
      <c r="BI688" s="13">
        <f t="shared" si="1000"/>
        <v>8.8468142801355062E-8</v>
      </c>
      <c r="BJ688" s="14">
        <f t="shared" si="1001"/>
        <v>0.44305452438607251</v>
      </c>
      <c r="BK688" s="14">
        <f t="shared" si="1002"/>
        <v>0.34603946594111745</v>
      </c>
      <c r="BL688" s="14">
        <f t="shared" si="1003"/>
        <v>0.20414605742169156</v>
      </c>
      <c r="BM688" s="14">
        <f t="shared" si="1004"/>
        <v>0.20904253742874188</v>
      </c>
      <c r="BN688" s="14">
        <f t="shared" si="1005"/>
        <v>0.7908771679639377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1.2644</v>
      </c>
      <c r="F689" s="10">
        <f>VLOOKUP(B689,home!$B$2:$E$405,3,FALSE)</f>
        <v>0.49430000000000002</v>
      </c>
      <c r="G689" s="10">
        <f>VLOOKUP(C689,away!$B$2:$E$405,4,FALSE)</f>
        <v>0.49430000000000002</v>
      </c>
      <c r="H689" s="10">
        <f>VLOOKUP(A689,away!$A$2:$E$405,3,FALSE)</f>
        <v>0.96630000000000005</v>
      </c>
      <c r="I689" s="10">
        <f>VLOOKUP(C689,away!$B$2:$E$405,3,FALSE)</f>
        <v>0.51739999999999997</v>
      </c>
      <c r="J689" s="10">
        <f>VLOOKUP(B689,home!$B$2:$E$405,4,FALSE)</f>
        <v>0.7762</v>
      </c>
      <c r="K689" s="12">
        <f t="shared" si="950"/>
        <v>0.30893400035599999</v>
      </c>
      <c r="L689" s="12">
        <f t="shared" si="951"/>
        <v>0.388071761844</v>
      </c>
      <c r="M689" s="13">
        <f t="shared" si="952"/>
        <v>0.49807442656023215</v>
      </c>
      <c r="N689" s="13">
        <f t="shared" si="953"/>
        <v>0.15387212507227324</v>
      </c>
      <c r="O689" s="13">
        <f t="shared" si="954"/>
        <v>0.19328862024466931</v>
      </c>
      <c r="P689" s="13">
        <f t="shared" si="955"/>
        <v>5.971342667547741E-2</v>
      </c>
      <c r="Q689" s="13">
        <f t="shared" si="956"/>
        <v>2.3768165570928066E-2</v>
      </c>
      <c r="R689" s="13">
        <f t="shared" si="957"/>
        <v>3.7504927701372329E-2</v>
      </c>
      <c r="S689" s="13">
        <f t="shared" si="958"/>
        <v>1.7897392112423667E-3</v>
      </c>
      <c r="T689" s="13">
        <f t="shared" si="959"/>
        <v>9.2237538889099573E-3</v>
      </c>
      <c r="U689" s="13">
        <f t="shared" si="960"/>
        <v>1.1586547347847514E-2</v>
      </c>
      <c r="V689" s="13">
        <f t="shared" si="961"/>
        <v>2.384102889486624E-5</v>
      </c>
      <c r="W689" s="13">
        <f t="shared" si="962"/>
        <v>2.4475981569835187E-3</v>
      </c>
      <c r="X689" s="13">
        <f t="shared" si="963"/>
        <v>9.4984372906672151E-4</v>
      </c>
      <c r="Y689" s="13">
        <f t="shared" si="964"/>
        <v>1.843037647076988E-4</v>
      </c>
      <c r="Z689" s="13">
        <f t="shared" si="965"/>
        <v>4.8515344569678015E-3</v>
      </c>
      <c r="AA689" s="13">
        <f t="shared" si="966"/>
        <v>1.4988039476560369E-3</v>
      </c>
      <c r="AB689" s="13">
        <f t="shared" si="967"/>
        <v>2.315157496493721E-4</v>
      </c>
      <c r="AC689" s="13">
        <f t="shared" si="968"/>
        <v>1.786416666447456E-7</v>
      </c>
      <c r="AD689" s="13">
        <f t="shared" si="969"/>
        <v>1.8903657247522284E-4</v>
      </c>
      <c r="AE689" s="13">
        <f t="shared" si="970"/>
        <v>7.335975573341072E-5</v>
      </c>
      <c r="AF689" s="13">
        <f t="shared" si="971"/>
        <v>1.423442482795509E-5</v>
      </c>
      <c r="AG689" s="13">
        <f t="shared" si="972"/>
        <v>1.8413261072735033E-6</v>
      </c>
      <c r="AH689" s="13">
        <f t="shared" si="973"/>
        <v>4.7068588109059202E-4</v>
      </c>
      <c r="AI689" s="13">
        <f t="shared" si="974"/>
        <v>1.4541087215640513E-4</v>
      </c>
      <c r="AJ689" s="13">
        <f t="shared" si="975"/>
        <v>2.2461181215266558E-5</v>
      </c>
      <c r="AK689" s="13">
        <f t="shared" si="976"/>
        <v>2.3130075218511129E-6</v>
      </c>
      <c r="AL689" s="13">
        <f t="shared" si="977"/>
        <v>8.566836997471183E-10</v>
      </c>
      <c r="AM689" s="13">
        <f t="shared" si="978"/>
        <v>1.1679964909671508E-5</v>
      </c>
      <c r="AN689" s="13">
        <f t="shared" si="979"/>
        <v>4.5326645607723187E-6</v>
      </c>
      <c r="AO689" s="13">
        <f t="shared" si="980"/>
        <v>8.7949956097338697E-7</v>
      </c>
      <c r="AP689" s="13">
        <f t="shared" si="981"/>
        <v>1.1376964805598896E-7</v>
      </c>
      <c r="AQ689" s="13">
        <f t="shared" si="982"/>
        <v>1.1037696941364858E-8</v>
      </c>
      <c r="AR689" s="13">
        <f t="shared" si="983"/>
        <v>3.6531979829984313E-5</v>
      </c>
      <c r="AS689" s="13">
        <f t="shared" si="984"/>
        <v>1.1285970669801757E-5</v>
      </c>
      <c r="AT689" s="13">
        <f t="shared" si="985"/>
        <v>1.7433100334611704E-6</v>
      </c>
      <c r="AU689" s="13">
        <f t="shared" si="986"/>
        <v>1.7952258083263717E-7</v>
      </c>
      <c r="AV689" s="13">
        <f t="shared" si="987"/>
        <v>1.3865157262714992E-8</v>
      </c>
      <c r="AW689" s="13">
        <f t="shared" si="988"/>
        <v>2.8529604636161266E-12</v>
      </c>
      <c r="AX689" s="13">
        <f t="shared" si="989"/>
        <v>6.0138971392708691E-7</v>
      </c>
      <c r="AY689" s="13">
        <f t="shared" si="990"/>
        <v>2.3338236583854376E-7</v>
      </c>
      <c r="AZ689" s="13">
        <f t="shared" si="991"/>
        <v>4.5284552947142316E-8</v>
      </c>
      <c r="BA689" s="13">
        <f t="shared" si="992"/>
        <v>5.8578854155051417E-9</v>
      </c>
      <c r="BB689" s="13">
        <f t="shared" si="993"/>
        <v>5.6831997846883789E-10</v>
      </c>
      <c r="BC689" s="13">
        <f t="shared" si="994"/>
        <v>4.4109787067109224E-11</v>
      </c>
      <c r="BD689" s="13">
        <f t="shared" si="995"/>
        <v>2.3628382960452469E-6</v>
      </c>
      <c r="BE689" s="13">
        <f t="shared" si="996"/>
        <v>7.2996108699161276E-7</v>
      </c>
      <c r="BF689" s="13">
        <f t="shared" si="997"/>
        <v>1.1275489935426648E-7</v>
      </c>
      <c r="BG689" s="13">
        <f t="shared" si="998"/>
        <v>1.16112740390839E-8</v>
      </c>
      <c r="BH689" s="13">
        <f t="shared" si="999"/>
        <v>8.9677933453098985E-10</v>
      </c>
      <c r="BI689" s="13">
        <f t="shared" si="1000"/>
        <v>5.5409125450650077E-11</v>
      </c>
      <c r="BJ689" s="14">
        <f t="shared" si="1001"/>
        <v>0.19074236572533743</v>
      </c>
      <c r="BK689" s="14">
        <f t="shared" si="1002"/>
        <v>0.55960184635656307</v>
      </c>
      <c r="BL689" s="14">
        <f t="shared" si="1003"/>
        <v>0.24480425869919489</v>
      </c>
      <c r="BM689" s="14">
        <f t="shared" si="1004"/>
        <v>3.3778080033597682E-2</v>
      </c>
      <c r="BN689" s="14">
        <f t="shared" si="1005"/>
        <v>0.96622169182495254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1.2644</v>
      </c>
      <c r="F690" s="10">
        <f>VLOOKUP(B690,home!$B$2:$E$405,3,FALSE)</f>
        <v>0.87880000000000003</v>
      </c>
      <c r="G690" s="10">
        <f>VLOOKUP(C690,away!$B$2:$E$405,4,FALSE)</f>
        <v>1.4688000000000001</v>
      </c>
      <c r="H690" s="10">
        <f>VLOOKUP(A690,away!$A$2:$E$405,3,FALSE)</f>
        <v>0.96630000000000005</v>
      </c>
      <c r="I690" s="10">
        <f>VLOOKUP(C690,away!$B$2:$E$405,3,FALSE)</f>
        <v>1.7741</v>
      </c>
      <c r="J690" s="10">
        <f>VLOOKUP(B690,home!$B$2:$E$405,4,FALSE)</f>
        <v>1.8398000000000001</v>
      </c>
      <c r="K690" s="12">
        <f t="shared" si="950"/>
        <v>1.6320640527360002</v>
      </c>
      <c r="L690" s="12">
        <f t="shared" si="951"/>
        <v>3.1539927446340004</v>
      </c>
      <c r="M690" s="13">
        <f t="shared" si="952"/>
        <v>8.3452997953235974E-3</v>
      </c>
      <c r="N690" s="13">
        <f t="shared" si="953"/>
        <v>1.3620063805252745E-2</v>
      </c>
      <c r="O690" s="13">
        <f t="shared" si="954"/>
        <v>2.6321015006246236E-2</v>
      </c>
      <c r="P690" s="13">
        <f t="shared" si="955"/>
        <v>4.2957582423219308E-2</v>
      </c>
      <c r="Q690" s="13">
        <f t="shared" si="956"/>
        <v>1.1114408266261852E-2</v>
      </c>
      <c r="R690" s="13">
        <f t="shared" si="957"/>
        <v>4.1508145180551653E-2</v>
      </c>
      <c r="S690" s="13">
        <f t="shared" si="958"/>
        <v>5.5281234134984293E-2</v>
      </c>
      <c r="T690" s="13">
        <f t="shared" si="959"/>
        <v>3.5054763032690041E-2</v>
      </c>
      <c r="U690" s="13">
        <f t="shared" si="960"/>
        <v>6.7743951644925401E-2</v>
      </c>
      <c r="V690" s="13">
        <f t="shared" si="961"/>
        <v>3.1617906420431274E-2</v>
      </c>
      <c r="W690" s="13">
        <f t="shared" si="962"/>
        <v>6.0464753995992729E-3</v>
      </c>
      <c r="X690" s="13">
        <f t="shared" si="963"/>
        <v>1.9070539540944072E-2</v>
      </c>
      <c r="Y690" s="13">
        <f t="shared" si="964"/>
        <v>3.0074171674196723E-2</v>
      </c>
      <c r="Z690" s="13">
        <f t="shared" si="965"/>
        <v>4.3638796247558211E-2</v>
      </c>
      <c r="AA690" s="13">
        <f t="shared" si="966"/>
        <v>7.1221310660310413E-2</v>
      </c>
      <c r="AB690" s="13">
        <f t="shared" si="967"/>
        <v>5.8118870458717962E-2</v>
      </c>
      <c r="AC690" s="13">
        <f t="shared" si="968"/>
        <v>1.0172109259232469E-2</v>
      </c>
      <c r="AD690" s="13">
        <f t="shared" si="969"/>
        <v>2.4670587863596296E-3</v>
      </c>
      <c r="AE690" s="13">
        <f t="shared" si="970"/>
        <v>7.7810855127638332E-3</v>
      </c>
      <c r="AF690" s="13">
        <f t="shared" si="971"/>
        <v>1.2270743626316935E-2</v>
      </c>
      <c r="AG690" s="13">
        <f t="shared" si="972"/>
        <v>1.2900612122889172E-2</v>
      </c>
      <c r="AH690" s="13">
        <f t="shared" si="973"/>
        <v>3.440911168734001E-2</v>
      </c>
      <c r="AI690" s="13">
        <f t="shared" si="974"/>
        <v>5.615787427148581E-2</v>
      </c>
      <c r="AJ690" s="13">
        <f t="shared" si="975"/>
        <v>4.5826623938279951E-2</v>
      </c>
      <c r="AK690" s="13">
        <f t="shared" si="976"/>
        <v>2.4930661862639255E-2</v>
      </c>
      <c r="AL690" s="13">
        <f t="shared" si="977"/>
        <v>2.0944446940843655E-3</v>
      </c>
      <c r="AM690" s="13">
        <f t="shared" si="978"/>
        <v>8.0527959224081173E-4</v>
      </c>
      <c r="AN690" s="13">
        <f t="shared" si="979"/>
        <v>2.5398459913293461E-3</v>
      </c>
      <c r="AO690" s="13">
        <f t="shared" si="980"/>
        <v>4.005327914570255E-3</v>
      </c>
      <c r="AP690" s="13">
        <f t="shared" si="981"/>
        <v>4.2109250608115389E-3</v>
      </c>
      <c r="AQ690" s="13">
        <f t="shared" si="982"/>
        <v>3.3203067724992697E-3</v>
      </c>
      <c r="AR690" s="13">
        <f t="shared" si="983"/>
        <v>2.1705217722234271E-2</v>
      </c>
      <c r="AS690" s="13">
        <f t="shared" si="984"/>
        <v>3.5424305601266921E-2</v>
      </c>
      <c r="AT690" s="13">
        <f t="shared" si="985"/>
        <v>2.8907367882481144E-2</v>
      </c>
      <c r="AU690" s="13">
        <f t="shared" si="986"/>
        <v>1.5726225326737554E-2</v>
      </c>
      <c r="AV690" s="13">
        <f t="shared" si="987"/>
        <v>6.4165517602487064E-3</v>
      </c>
      <c r="AW690" s="13">
        <f t="shared" si="988"/>
        <v>2.9947755950341667E-4</v>
      </c>
      <c r="AX690" s="13">
        <f t="shared" si="989"/>
        <v>2.1904464581635531E-4</v>
      </c>
      <c r="AY690" s="13">
        <f t="shared" si="990"/>
        <v>6.908652236557089E-4</v>
      </c>
      <c r="AZ690" s="13">
        <f t="shared" si="991"/>
        <v>1.0894919514650263E-3</v>
      </c>
      <c r="BA690" s="13">
        <f t="shared" si="992"/>
        <v>1.1454165700859437E-3</v>
      </c>
      <c r="BB690" s="13">
        <f t="shared" si="993"/>
        <v>9.0315888790865712E-4</v>
      </c>
      <c r="BC690" s="13">
        <f t="shared" si="994"/>
        <v>5.6971131594312331E-4</v>
      </c>
      <c r="BD690" s="13">
        <f t="shared" si="995"/>
        <v>1.1409683202771373E-2</v>
      </c>
      <c r="BE690" s="13">
        <f t="shared" si="996"/>
        <v>1.8621333808348912E-2</v>
      </c>
      <c r="BF690" s="13">
        <f t="shared" si="997"/>
        <v>1.5195604761301914E-2</v>
      </c>
      <c r="BG690" s="13">
        <f t="shared" si="998"/>
        <v>8.2667334301682865E-3</v>
      </c>
      <c r="BH690" s="13">
        <f t="shared" si="999"/>
        <v>3.3729596162321586E-3</v>
      </c>
      <c r="BI690" s="13">
        <f t="shared" si="1000"/>
        <v>1.1009772281965452E-3</v>
      </c>
      <c r="BJ690" s="14">
        <f t="shared" si="1001"/>
        <v>0.16989929569360027</v>
      </c>
      <c r="BK690" s="14">
        <f t="shared" si="1002"/>
        <v>0.15115944195093106</v>
      </c>
      <c r="BL690" s="14">
        <f t="shared" si="1003"/>
        <v>0.59238452505048445</v>
      </c>
      <c r="BM690" s="14">
        <f t="shared" si="1004"/>
        <v>0.81282415680156628</v>
      </c>
      <c r="BN690" s="14">
        <f t="shared" si="1005"/>
        <v>0.14386651447685539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1.2644</v>
      </c>
      <c r="F691" s="10">
        <f>VLOOKUP(B691,home!$B$2:$E$405,3,FALSE)</f>
        <v>1.1862999999999999</v>
      </c>
      <c r="G691" s="10">
        <f>VLOOKUP(C691,away!$B$2:$E$405,4,FALSE)</f>
        <v>1.3841000000000001</v>
      </c>
      <c r="H691" s="10">
        <f>VLOOKUP(A691,away!$A$2:$E$405,3,FALSE)</f>
        <v>0.96630000000000005</v>
      </c>
      <c r="I691" s="10">
        <f>VLOOKUP(C691,away!$B$2:$E$405,3,FALSE)</f>
        <v>1.423</v>
      </c>
      <c r="J691" s="10">
        <f>VLOOKUP(B691,home!$B$2:$E$405,4,FALSE)</f>
        <v>1.9403999999999999</v>
      </c>
      <c r="K691" s="12">
        <f t="shared" si="950"/>
        <v>2.0760914802519999</v>
      </c>
      <c r="L691" s="12">
        <f t="shared" si="951"/>
        <v>2.6681371239599998</v>
      </c>
      <c r="M691" s="13">
        <f t="shared" si="952"/>
        <v>8.7017719276731367E-3</v>
      </c>
      <c r="N691" s="13">
        <f t="shared" si="953"/>
        <v>1.8065674562138222E-2</v>
      </c>
      <c r="O691" s="13">
        <f t="shared" si="954"/>
        <v>2.3217520724457666E-2</v>
      </c>
      <c r="P691" s="13">
        <f t="shared" si="955"/>
        <v>4.8201696968620797E-2</v>
      </c>
      <c r="Q691" s="13">
        <f t="shared" si="956"/>
        <v>1.8752996521730222E-2</v>
      </c>
      <c r="R691" s="13">
        <f t="shared" si="957"/>
        <v>3.0973764485618092E-2</v>
      </c>
      <c r="S691" s="13">
        <f t="shared" si="958"/>
        <v>6.6750875855121072E-2</v>
      </c>
      <c r="T691" s="13">
        <f t="shared" si="959"/>
        <v>5.0035566205121153E-2</v>
      </c>
      <c r="U691" s="13">
        <f t="shared" si="960"/>
        <v>6.4304368559923691E-2</v>
      </c>
      <c r="V691" s="13">
        <f t="shared" si="961"/>
        <v>4.1083656640428352E-2</v>
      </c>
      <c r="W691" s="13">
        <f t="shared" si="962"/>
        <v>1.2977645435986503E-2</v>
      </c>
      <c r="X691" s="13">
        <f t="shared" si="963"/>
        <v>3.4626137569345641E-2</v>
      </c>
      <c r="Y691" s="13">
        <f t="shared" si="964"/>
        <v>4.6193641554058605E-2</v>
      </c>
      <c r="Z691" s="13">
        <f t="shared" si="965"/>
        <v>2.7547416964290476E-2</v>
      </c>
      <c r="AA691" s="13">
        <f t="shared" si="966"/>
        <v>5.7190957662512872E-2</v>
      </c>
      <c r="AB691" s="13">
        <f t="shared" si="967"/>
        <v>5.9366829975297915E-2</v>
      </c>
      <c r="AC691" s="13">
        <f t="shared" si="968"/>
        <v>1.4223410359727223E-2</v>
      </c>
      <c r="AD691" s="13">
        <f t="shared" si="969"/>
        <v>6.7356947808457088E-3</v>
      </c>
      <c r="AE691" s="13">
        <f t="shared" si="970"/>
        <v>1.7971757300438051E-2</v>
      </c>
      <c r="AF691" s="13">
        <f t="shared" si="971"/>
        <v>2.3975556418048962E-2</v>
      </c>
      <c r="AG691" s="13">
        <f t="shared" si="972"/>
        <v>2.1323357382197955E-2</v>
      </c>
      <c r="AH691" s="13">
        <f t="shared" si="973"/>
        <v>1.8375071467907227E-2</v>
      </c>
      <c r="AI691" s="13">
        <f t="shared" si="974"/>
        <v>3.8148329323543805E-2</v>
      </c>
      <c r="AJ691" s="13">
        <f t="shared" si="975"/>
        <v>3.9599710747228421E-2</v>
      </c>
      <c r="AK691" s="13">
        <f t="shared" si="976"/>
        <v>2.7404207367588165E-2</v>
      </c>
      <c r="AL691" s="13">
        <f t="shared" si="977"/>
        <v>3.1515076318633919E-3</v>
      </c>
      <c r="AM691" s="13">
        <f t="shared" si="978"/>
        <v>2.7967837096183252E-3</v>
      </c>
      <c r="AN691" s="13">
        <f t="shared" si="979"/>
        <v>7.4622024433192167E-3</v>
      </c>
      <c r="AO691" s="13">
        <f t="shared" si="980"/>
        <v>9.9550896827625118E-3</v>
      </c>
      <c r="AP691" s="13">
        <f t="shared" si="981"/>
        <v>8.8538481183099444E-3</v>
      </c>
      <c r="AQ691" s="13">
        <f t="shared" si="982"/>
        <v>5.9058202135915385E-3</v>
      </c>
      <c r="AR691" s="13">
        <f t="shared" si="983"/>
        <v>9.8054420677882882E-3</v>
      </c>
      <c r="AS691" s="13">
        <f t="shared" si="984"/>
        <v>2.0356994737039818E-2</v>
      </c>
      <c r="AT691" s="13">
        <f t="shared" si="985"/>
        <v>2.1131491668551588E-2</v>
      </c>
      <c r="AU691" s="13">
        <f t="shared" si="986"/>
        <v>1.4623636606032026E-2</v>
      </c>
      <c r="AV691" s="13">
        <f t="shared" si="987"/>
        <v>7.5900018420210916E-3</v>
      </c>
      <c r="AW691" s="13">
        <f t="shared" si="988"/>
        <v>4.8492044407096616E-4</v>
      </c>
      <c r="AX691" s="13">
        <f t="shared" si="989"/>
        <v>9.6772980527436441E-4</v>
      </c>
      <c r="AY691" s="13">
        <f t="shared" si="990"/>
        <v>2.5820358194151133E-3</v>
      </c>
      <c r="AZ691" s="13">
        <f t="shared" si="991"/>
        <v>3.4446128125879718E-3</v>
      </c>
      <c r="BA691" s="13">
        <f t="shared" si="992"/>
        <v>3.0635664409780789E-3</v>
      </c>
      <c r="BB691" s="13">
        <f t="shared" si="993"/>
        <v>2.0435038382229059E-3</v>
      </c>
      <c r="BC691" s="13">
        <f t="shared" si="994"/>
        <v>1.0904696907434572E-3</v>
      </c>
      <c r="BD691" s="13">
        <f t="shared" si="995"/>
        <v>4.360377332984171E-3</v>
      </c>
      <c r="BE691" s="13">
        <f t="shared" si="996"/>
        <v>9.0525422316923756E-3</v>
      </c>
      <c r="BF691" s="13">
        <f t="shared" si="997"/>
        <v>9.3969529009189853E-3</v>
      </c>
      <c r="BG691" s="13">
        <f t="shared" si="998"/>
        <v>6.5029779526424077E-3</v>
      </c>
      <c r="BH691" s="13">
        <f t="shared" si="999"/>
        <v>3.3751942809368751E-3</v>
      </c>
      <c r="BI691" s="13">
        <f t="shared" si="1000"/>
        <v>1.4014424181696629E-3</v>
      </c>
      <c r="BJ691" s="14">
        <f t="shared" si="1001"/>
        <v>0.29882369030473449</v>
      </c>
      <c r="BK691" s="14">
        <f t="shared" si="1002"/>
        <v>0.18469495520284906</v>
      </c>
      <c r="BL691" s="14">
        <f t="shared" si="1003"/>
        <v>0.46617781435285505</v>
      </c>
      <c r="BM691" s="14">
        <f t="shared" si="1004"/>
        <v>0.82723333625914686</v>
      </c>
      <c r="BN691" s="14">
        <f t="shared" si="1005"/>
        <v>0.14791342519023815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1.2644</v>
      </c>
      <c r="F692" s="10">
        <f>VLOOKUP(B692,home!$B$2:$E$405,3,FALSE)</f>
        <v>1.5818000000000001</v>
      </c>
      <c r="G692" s="10">
        <f>VLOOKUP(C692,away!$B$2:$E$405,4,FALSE)</f>
        <v>1.1297999999999999</v>
      </c>
      <c r="H692" s="10">
        <f>VLOOKUP(A692,away!$A$2:$E$405,3,FALSE)</f>
        <v>0.96630000000000005</v>
      </c>
      <c r="I692" s="10">
        <f>VLOOKUP(C692,away!$B$2:$E$405,3,FALSE)</f>
        <v>1.6262000000000001</v>
      </c>
      <c r="J692" s="10">
        <f>VLOOKUP(B692,home!$B$2:$E$405,4,FALSE)</f>
        <v>0.80489999999999995</v>
      </c>
      <c r="K692" s="12">
        <f t="shared" si="950"/>
        <v>2.259631544016</v>
      </c>
      <c r="L692" s="12">
        <f t="shared" si="951"/>
        <v>1.2648174935940002</v>
      </c>
      <c r="M692" s="13">
        <f t="shared" si="952"/>
        <v>2.946803867829504E-2</v>
      </c>
      <c r="N692" s="13">
        <f t="shared" si="953"/>
        <v>6.6586909737759034E-2</v>
      </c>
      <c r="O692" s="13">
        <f t="shared" si="954"/>
        <v>3.7271690822212183E-2</v>
      </c>
      <c r="P692" s="13">
        <f t="shared" si="955"/>
        <v>8.4220288280682287E-2</v>
      </c>
      <c r="Q692" s="13">
        <f t="shared" si="956"/>
        <v>7.5230940830993243E-2</v>
      </c>
      <c r="R692" s="13">
        <f t="shared" si="957"/>
        <v>2.3570943283880465E-2</v>
      </c>
      <c r="S692" s="13">
        <f t="shared" si="958"/>
        <v>6.0175848785838031E-2</v>
      </c>
      <c r="T692" s="13">
        <f t="shared" si="959"/>
        <v>9.515341002257538E-2</v>
      </c>
      <c r="U692" s="13">
        <f t="shared" si="960"/>
        <v>5.3261646966468387E-2</v>
      </c>
      <c r="V692" s="13">
        <f t="shared" si="961"/>
        <v>1.9109318885401714E-2</v>
      </c>
      <c r="W692" s="13">
        <f t="shared" si="962"/>
        <v>5.66647356625712E-2</v>
      </c>
      <c r="X692" s="13">
        <f t="shared" si="963"/>
        <v>7.1670548935899858E-2</v>
      </c>
      <c r="Y692" s="13">
        <f t="shared" si="964"/>
        <v>4.5325082034805515E-2</v>
      </c>
      <c r="Z692" s="13">
        <f t="shared" si="965"/>
        <v>9.9376471353213383E-3</v>
      </c>
      <c r="AA692" s="13">
        <f t="shared" si="966"/>
        <v>2.2455420940272336E-2</v>
      </c>
      <c r="AB692" s="13">
        <f t="shared" si="967"/>
        <v>2.5370488745398399E-2</v>
      </c>
      <c r="AC692" s="13">
        <f t="shared" si="968"/>
        <v>3.4134277711563338E-3</v>
      </c>
      <c r="AD692" s="13">
        <f t="shared" si="969"/>
        <v>3.2010356034118573E-2</v>
      </c>
      <c r="AE692" s="13">
        <f t="shared" si="970"/>
        <v>4.0487258288125424E-2</v>
      </c>
      <c r="AF692" s="13">
        <f t="shared" si="971"/>
        <v>2.5604496275239867E-2</v>
      </c>
      <c r="AG692" s="13">
        <f t="shared" si="972"/>
        <v>1.0795004934528597E-2</v>
      </c>
      <c r="AH692" s="13">
        <f t="shared" si="973"/>
        <v>3.1423274854796854E-3</v>
      </c>
      <c r="AI692" s="13">
        <f t="shared" si="974"/>
        <v>7.1005023078183765E-3</v>
      </c>
      <c r="AJ692" s="13">
        <f t="shared" si="975"/>
        <v>8.0222594965524054E-3</v>
      </c>
      <c r="AK692" s="13">
        <f t="shared" si="976"/>
        <v>6.0424502042305773E-3</v>
      </c>
      <c r="AL692" s="13">
        <f t="shared" si="977"/>
        <v>3.9022599915863269E-4</v>
      </c>
      <c r="AM692" s="13">
        <f t="shared" si="978"/>
        <v>1.4466322045975441E-2</v>
      </c>
      <c r="AN692" s="13">
        <f t="shared" si="979"/>
        <v>1.8297257191714284E-2</v>
      </c>
      <c r="AO692" s="13">
        <f t="shared" si="980"/>
        <v>1.1571345490434433E-2</v>
      </c>
      <c r="AP692" s="13">
        <f t="shared" si="981"/>
        <v>4.8785467335738372E-3</v>
      </c>
      <c r="AQ692" s="13">
        <f t="shared" si="982"/>
        <v>1.5426178129850155E-3</v>
      </c>
      <c r="AR692" s="13">
        <f t="shared" si="983"/>
        <v>7.9489415484718963E-4</v>
      </c>
      <c r="AS692" s="13">
        <f t="shared" si="984"/>
        <v>1.7961679064466486E-3</v>
      </c>
      <c r="AT692" s="13">
        <f t="shared" si="985"/>
        <v>2.0293388298780134E-3</v>
      </c>
      <c r="AU692" s="13">
        <f t="shared" si="986"/>
        <v>1.5285193444962929E-3</v>
      </c>
      <c r="AV692" s="13">
        <f t="shared" si="987"/>
        <v>8.6347263161562081E-4</v>
      </c>
      <c r="AW692" s="13">
        <f t="shared" si="988"/>
        <v>3.0979841604875521E-5</v>
      </c>
      <c r="AX692" s="13">
        <f t="shared" si="989"/>
        <v>5.448092936830031E-3</v>
      </c>
      <c r="AY692" s="13">
        <f t="shared" si="990"/>
        <v>6.8908432532285334E-3</v>
      </c>
      <c r="AZ692" s="13">
        <f t="shared" si="991"/>
        <v>4.357829546148822E-3</v>
      </c>
      <c r="BA692" s="13">
        <f t="shared" si="992"/>
        <v>1.8372863480232769E-3</v>
      </c>
      <c r="BB692" s="13">
        <f t="shared" si="993"/>
        <v>5.809579784303193E-4</v>
      </c>
      <c r="BC692" s="13">
        <f t="shared" si="994"/>
        <v>1.4696116283233456E-4</v>
      </c>
      <c r="BD692" s="13">
        <f t="shared" si="995"/>
        <v>1.6756600543439056E-4</v>
      </c>
      <c r="BE692" s="13">
        <f t="shared" si="996"/>
        <v>3.7863743158430543E-4</v>
      </c>
      <c r="BF692" s="13">
        <f t="shared" si="997"/>
        <v>4.277905420765483E-4</v>
      </c>
      <c r="BG692" s="13">
        <f t="shared" si="998"/>
        <v>3.2221633436929083E-4</v>
      </c>
      <c r="BH692" s="13">
        <f t="shared" si="999"/>
        <v>1.8202254828451414E-4</v>
      </c>
      <c r="BI692" s="13">
        <f t="shared" si="1000"/>
        <v>8.2260778365172692E-5</v>
      </c>
      <c r="BJ692" s="14">
        <f t="shared" si="1001"/>
        <v>0.58954680325679287</v>
      </c>
      <c r="BK692" s="14">
        <f t="shared" si="1002"/>
        <v>0.20366799165376057</v>
      </c>
      <c r="BL692" s="14">
        <f t="shared" si="1003"/>
        <v>0.19481061675971084</v>
      </c>
      <c r="BM692" s="14">
        <f t="shared" si="1004"/>
        <v>0.67475438376013941</v>
      </c>
      <c r="BN692" s="14">
        <f t="shared" si="1005"/>
        <v>0.31634881163382228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1.6515</v>
      </c>
      <c r="F693" s="10">
        <f>VLOOKUP(B693,home!$B$2:$E$405,3,FALSE)</f>
        <v>0.96879999999999999</v>
      </c>
      <c r="G693" s="10">
        <f>VLOOKUP(C693,away!$B$2:$E$405,4,FALSE)</f>
        <v>0.72660000000000002</v>
      </c>
      <c r="H693" s="10">
        <f>VLOOKUP(A693,away!$A$2:$E$405,3,FALSE)</f>
        <v>1.3485</v>
      </c>
      <c r="I693" s="10">
        <f>VLOOKUP(C693,away!$B$2:$E$405,3,FALSE)</f>
        <v>1.9280999999999999</v>
      </c>
      <c r="J693" s="10">
        <f>VLOOKUP(B693,home!$B$2:$E$405,4,FALSE)</f>
        <v>0.44490000000000002</v>
      </c>
      <c r="K693" s="12">
        <f t="shared" si="950"/>
        <v>1.16254052712</v>
      </c>
      <c r="L693" s="12">
        <f t="shared" si="951"/>
        <v>1.1567590639650001</v>
      </c>
      <c r="M693" s="13">
        <f t="shared" si="952"/>
        <v>9.8342441410623219E-2</v>
      </c>
      <c r="N693" s="13">
        <f t="shared" si="953"/>
        <v>0.11432707367577362</v>
      </c>
      <c r="O693" s="13">
        <f t="shared" si="954"/>
        <v>0.11375851047418536</v>
      </c>
      <c r="P693" s="13">
        <f t="shared" si="955"/>
        <v>0.13224887873104549</v>
      </c>
      <c r="Q693" s="13">
        <f t="shared" si="956"/>
        <v>6.6454928247560482E-2</v>
      </c>
      <c r="R693" s="13">
        <f t="shared" si="957"/>
        <v>6.5795594047085681E-2</v>
      </c>
      <c r="S693" s="13">
        <f t="shared" si="958"/>
        <v>4.4461388376030024E-2</v>
      </c>
      <c r="T693" s="13">
        <f t="shared" si="959"/>
        <v>7.6872340595509306E-2</v>
      </c>
      <c r="U693" s="13">
        <f t="shared" si="960"/>
        <v>7.6490044585672518E-2</v>
      </c>
      <c r="V693" s="13">
        <f t="shared" si="961"/>
        <v>6.6434171533823628E-3</v>
      </c>
      <c r="W693" s="13">
        <f t="shared" si="962"/>
        <v>2.5752182438213568E-2</v>
      </c>
      <c r="X693" s="13">
        <f t="shared" si="963"/>
        <v>2.9789070452283836E-2</v>
      </c>
      <c r="Y693" s="13">
        <f t="shared" si="964"/>
        <v>1.7229388626385653E-2</v>
      </c>
      <c r="Z693" s="13">
        <f t="shared" si="965"/>
        <v>2.536988326097599E-2</v>
      </c>
      <c r="AA693" s="13">
        <f t="shared" si="966"/>
        <v>2.9493517459187889E-2</v>
      </c>
      <c r="AB693" s="13">
        <f t="shared" si="967"/>
        <v>1.714370466681361E-2</v>
      </c>
      <c r="AC693" s="13">
        <f t="shared" si="968"/>
        <v>5.5837061348780535E-4</v>
      </c>
      <c r="AD693" s="13">
        <f t="shared" si="969"/>
        <v>7.4844889365528067E-3</v>
      </c>
      <c r="AE693" s="13">
        <f t="shared" si="970"/>
        <v>8.6577504165032231E-3</v>
      </c>
      <c r="AF693" s="13">
        <f t="shared" si="971"/>
        <v>5.0074656339184308E-3</v>
      </c>
      <c r="AG693" s="13">
        <f t="shared" si="972"/>
        <v>1.9308104198427966E-3</v>
      </c>
      <c r="AH693" s="13">
        <f t="shared" si="973"/>
        <v>7.3367106034669741E-3</v>
      </c>
      <c r="AI693" s="13">
        <f t="shared" si="974"/>
        <v>8.5292234122813886E-3</v>
      </c>
      <c r="AJ693" s="13">
        <f t="shared" si="975"/>
        <v>4.9577839408189266E-3</v>
      </c>
      <c r="AK693" s="13">
        <f t="shared" si="976"/>
        <v>1.9212082519689008E-3</v>
      </c>
      <c r="AL693" s="13">
        <f t="shared" si="977"/>
        <v>3.0035409530579912E-5</v>
      </c>
      <c r="AM693" s="13">
        <f t="shared" si="978"/>
        <v>1.7402043427047814E-3</v>
      </c>
      <c r="AN693" s="13">
        <f t="shared" si="979"/>
        <v>2.0129971465750111E-3</v>
      </c>
      <c r="AO693" s="13">
        <f t="shared" si="980"/>
        <v>1.1642763475181634E-3</v>
      </c>
      <c r="AP693" s="13">
        <f t="shared" si="981"/>
        <v>4.4892907265056664E-4</v>
      </c>
      <c r="AQ693" s="13">
        <f t="shared" si="982"/>
        <v>1.2982569346648619E-4</v>
      </c>
      <c r="AR693" s="13">
        <f t="shared" si="983"/>
        <v>1.6973612980497094E-3</v>
      </c>
      <c r="AS693" s="13">
        <f t="shared" si="984"/>
        <v>1.9732512981477965E-3</v>
      </c>
      <c r="AT693" s="13">
        <f t="shared" si="985"/>
        <v>1.1469923021444821E-3</v>
      </c>
      <c r="AU693" s="13">
        <f t="shared" si="986"/>
        <v>4.444750118458759E-4</v>
      </c>
      <c r="AV693" s="13">
        <f t="shared" si="987"/>
        <v>1.2918005364074328E-4</v>
      </c>
      <c r="AW693" s="13">
        <f t="shared" si="988"/>
        <v>1.1219721322956561E-6</v>
      </c>
      <c r="AX693" s="13">
        <f t="shared" si="989"/>
        <v>3.3717634564408823E-4</v>
      </c>
      <c r="AY693" s="13">
        <f t="shared" si="990"/>
        <v>3.9003179397839485E-4</v>
      </c>
      <c r="AZ693" s="13">
        <f t="shared" si="991"/>
        <v>2.2558640645951896E-4</v>
      </c>
      <c r="BA693" s="13">
        <f t="shared" si="992"/>
        <v>8.6983040126447077E-5</v>
      </c>
      <c r="BB693" s="13">
        <f t="shared" si="993"/>
        <v>2.5154605019374728E-5</v>
      </c>
      <c r="BC693" s="13">
        <f t="shared" si="994"/>
        <v>5.8195634713242394E-6</v>
      </c>
      <c r="BD693" s="13">
        <f t="shared" si="995"/>
        <v>3.2723967772373331E-4</v>
      </c>
      <c r="BE693" s="13">
        <f t="shared" si="996"/>
        <v>3.8042938743552783E-4</v>
      </c>
      <c r="BF693" s="13">
        <f t="shared" si="997"/>
        <v>2.2113229030061866E-4</v>
      </c>
      <c r="BG693" s="13">
        <f t="shared" si="998"/>
        <v>8.5691749776444642E-5</v>
      </c>
      <c r="BH693" s="13">
        <f t="shared" si="999"/>
        <v>2.4905032988735793E-5</v>
      </c>
      <c r="BI693" s="13">
        <f t="shared" si="1000"/>
        <v>5.7906220357331787E-6</v>
      </c>
      <c r="BJ693" s="14">
        <f t="shared" si="1001"/>
        <v>0.36007248380015783</v>
      </c>
      <c r="BK693" s="14">
        <f t="shared" si="1002"/>
        <v>0.28267456348807785</v>
      </c>
      <c r="BL693" s="14">
        <f t="shared" si="1003"/>
        <v>0.33186274616557065</v>
      </c>
      <c r="BM693" s="14">
        <f t="shared" si="1004"/>
        <v>0.40866334030666235</v>
      </c>
      <c r="BN693" s="14">
        <f t="shared" si="1005"/>
        <v>0.59092742658627384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1.6515</v>
      </c>
      <c r="F694" s="10">
        <f>VLOOKUP(B694,home!$B$2:$E$405,3,FALSE)</f>
        <v>0.60550000000000004</v>
      </c>
      <c r="G694" s="10">
        <f>VLOOKUP(C694,away!$B$2:$E$405,4,FALSE)</f>
        <v>0.84770000000000001</v>
      </c>
      <c r="H694" s="10">
        <f>VLOOKUP(A694,away!$A$2:$E$405,3,FALSE)</f>
        <v>1.3485</v>
      </c>
      <c r="I694" s="10">
        <f>VLOOKUP(C694,away!$B$2:$E$405,3,FALSE)</f>
        <v>0.59330000000000005</v>
      </c>
      <c r="J694" s="10">
        <f>VLOOKUP(B694,home!$B$2:$E$405,4,FALSE)</f>
        <v>0.74160000000000004</v>
      </c>
      <c r="K694" s="12">
        <f t="shared" si="950"/>
        <v>0.84768580102500002</v>
      </c>
      <c r="L694" s="12">
        <f t="shared" si="951"/>
        <v>0.59332824108000004</v>
      </c>
      <c r="M694" s="13">
        <f t="shared" si="952"/>
        <v>0.23668762573201291</v>
      </c>
      <c r="N694" s="13">
        <f t="shared" si="953"/>
        <v>0.20063673961134676</v>
      </c>
      <c r="O694" s="13">
        <f t="shared" si="954"/>
        <v>0.14043345266097657</v>
      </c>
      <c r="P694" s="13">
        <f t="shared" si="955"/>
        <v>0.11904344380962634</v>
      </c>
      <c r="Q694" s="13">
        <f t="shared" si="956"/>
        <v>8.5038457666244419E-2</v>
      </c>
      <c r="R694" s="13">
        <f t="shared" si="957"/>
        <v>4.1661566728064335E-2</v>
      </c>
      <c r="S694" s="13">
        <f t="shared" si="958"/>
        <v>1.4968401358359367E-2</v>
      </c>
      <c r="T694" s="13">
        <f t="shared" si="959"/>
        <v>5.0455718511268836E-2</v>
      </c>
      <c r="U694" s="13">
        <f t="shared" si="960"/>
        <v>3.5315918563835702E-2</v>
      </c>
      <c r="V694" s="13">
        <f t="shared" si="961"/>
        <v>8.3649401729054326E-4</v>
      </c>
      <c r="W694" s="13">
        <f t="shared" si="962"/>
        <v>2.402863103491365E-2</v>
      </c>
      <c r="X694" s="13">
        <f t="shared" si="963"/>
        <v>1.4256865387505615E-2</v>
      </c>
      <c r="Y694" s="13">
        <f t="shared" si="964"/>
        <v>4.2295004318415198E-3</v>
      </c>
      <c r="Z694" s="13">
        <f t="shared" si="965"/>
        <v>8.2396613691331552E-3</v>
      </c>
      <c r="AA694" s="13">
        <f t="shared" si="966"/>
        <v>6.9846439478683875E-3</v>
      </c>
      <c r="AB694" s="13">
        <f t="shared" si="967"/>
        <v>2.960391749911616E-3</v>
      </c>
      <c r="AC694" s="13">
        <f t="shared" si="968"/>
        <v>2.6294976405199467E-5</v>
      </c>
      <c r="AD694" s="13">
        <f t="shared" si="969"/>
        <v>5.0921823365912373E-3</v>
      </c>
      <c r="AE694" s="13">
        <f t="shared" si="970"/>
        <v>3.0213355890283231E-3</v>
      </c>
      <c r="AF694" s="13">
        <f t="shared" si="971"/>
        <v>8.9632186537529036E-4</v>
      </c>
      <c r="AG694" s="13">
        <f t="shared" si="972"/>
        <v>1.7727102527488855E-4</v>
      </c>
      <c r="AH694" s="13">
        <f t="shared" si="973"/>
        <v>1.2222059468106501E-3</v>
      </c>
      <c r="AI694" s="13">
        <f t="shared" si="974"/>
        <v>1.0360466270397045E-3</v>
      </c>
      <c r="AJ694" s="13">
        <f t="shared" si="975"/>
        <v>4.3912100747070065E-4</v>
      </c>
      <c r="AK694" s="13">
        <f t="shared" si="976"/>
        <v>1.2407888098823531E-4</v>
      </c>
      <c r="AL694" s="13">
        <f t="shared" si="977"/>
        <v>5.2900856755595705E-7</v>
      </c>
      <c r="AM694" s="13">
        <f t="shared" si="978"/>
        <v>8.6331413259174022E-4</v>
      </c>
      <c r="AN694" s="13">
        <f t="shared" si="979"/>
        <v>5.1222865579016305E-4</v>
      </c>
      <c r="AO694" s="13">
        <f t="shared" si="980"/>
        <v>1.519598636853751E-4</v>
      </c>
      <c r="AP694" s="13">
        <f t="shared" si="981"/>
        <v>3.0054026211733397E-5</v>
      </c>
      <c r="AQ694" s="13">
        <f t="shared" si="982"/>
        <v>4.4579756273949987E-6</v>
      </c>
      <c r="AR694" s="13">
        <f t="shared" si="983"/>
        <v>1.450338609317359E-4</v>
      </c>
      <c r="AS694" s="13">
        <f t="shared" si="984"/>
        <v>1.2294314457966698E-4</v>
      </c>
      <c r="AT694" s="13">
        <f t="shared" si="985"/>
        <v>5.2108578996773699E-5</v>
      </c>
      <c r="AU694" s="13">
        <f t="shared" si="986"/>
        <v>1.4723900842384867E-5</v>
      </c>
      <c r="AV694" s="13">
        <f t="shared" si="987"/>
        <v>3.1203104199474218E-6</v>
      </c>
      <c r="AW694" s="13">
        <f t="shared" si="988"/>
        <v>7.3907775997880499E-9</v>
      </c>
      <c r="AX694" s="13">
        <f t="shared" si="989"/>
        <v>1.2196985533703869E-4</v>
      </c>
      <c r="AY694" s="13">
        <f t="shared" si="990"/>
        <v>7.2368159731907208E-5</v>
      </c>
      <c r="AZ694" s="13">
        <f t="shared" si="991"/>
        <v>2.1469036461964498E-5</v>
      </c>
      <c r="BA694" s="13">
        <f t="shared" si="992"/>
        <v>4.2460618805532613E-6</v>
      </c>
      <c r="BB694" s="13">
        <f t="shared" si="993"/>
        <v>6.2982710677637595E-7</v>
      </c>
      <c r="BC694" s="13">
        <f t="shared" si="994"/>
        <v>7.4738841889626539E-8</v>
      </c>
      <c r="BD694" s="13">
        <f t="shared" si="995"/>
        <v>1.434211426727802E-5</v>
      </c>
      <c r="BE694" s="13">
        <f t="shared" si="996"/>
        <v>1.2157606621049649E-5</v>
      </c>
      <c r="BF694" s="13">
        <f t="shared" si="997"/>
        <v>5.1529152535556574E-6</v>
      </c>
      <c r="BG694" s="13">
        <f t="shared" si="998"/>
        <v>1.4560176981080896E-6</v>
      </c>
      <c r="BH694" s="13">
        <f t="shared" si="999"/>
        <v>3.0856138218183308E-7</v>
      </c>
      <c r="BI694" s="13">
        <f t="shared" si="1000"/>
        <v>5.231262048403769E-8</v>
      </c>
      <c r="BJ694" s="14">
        <f t="shared" si="1001"/>
        <v>0.38961579579265698</v>
      </c>
      <c r="BK694" s="14">
        <f t="shared" si="1002"/>
        <v>0.37163515706199379</v>
      </c>
      <c r="BL694" s="14">
        <f t="shared" si="1003"/>
        <v>0.23054882543657906</v>
      </c>
      <c r="BM694" s="14">
        <f t="shared" si="1004"/>
        <v>0.17646579268313747</v>
      </c>
      <c r="BN694" s="14">
        <f t="shared" si="1005"/>
        <v>0.82350128620827123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1.6515</v>
      </c>
      <c r="F695" s="10">
        <f>VLOOKUP(B695,home!$B$2:$E$405,3,FALSE)</f>
        <v>1.0899000000000001</v>
      </c>
      <c r="G695" s="10">
        <f>VLOOKUP(C695,away!$B$2:$E$405,4,FALSE)</f>
        <v>0.72660000000000002</v>
      </c>
      <c r="H695" s="10">
        <f>VLOOKUP(A695,away!$A$2:$E$405,3,FALSE)</f>
        <v>1.3485</v>
      </c>
      <c r="I695" s="10">
        <f>VLOOKUP(C695,away!$B$2:$E$405,3,FALSE)</f>
        <v>0.59330000000000005</v>
      </c>
      <c r="J695" s="10">
        <f>VLOOKUP(B695,home!$B$2:$E$405,4,FALSE)</f>
        <v>0.88990000000000002</v>
      </c>
      <c r="K695" s="12">
        <f t="shared" si="950"/>
        <v>1.3078580930100001</v>
      </c>
      <c r="L695" s="12">
        <f t="shared" si="951"/>
        <v>0.71197788799500006</v>
      </c>
      <c r="M695" s="13">
        <f t="shared" si="952"/>
        <v>0.13267722488064693</v>
      </c>
      <c r="N695" s="13">
        <f t="shared" si="953"/>
        <v>0.17352298231826183</v>
      </c>
      <c r="O695" s="13">
        <f t="shared" si="954"/>
        <v>9.4463250355560677E-2</v>
      </c>
      <c r="P695" s="13">
        <f t="shared" si="955"/>
        <v>0.12354452646954979</v>
      </c>
      <c r="Q695" s="13">
        <f t="shared" si="956"/>
        <v>0.11347171837408494</v>
      </c>
      <c r="R695" s="13">
        <f t="shared" si="957"/>
        <v>3.3627872740647512E-2</v>
      </c>
      <c r="S695" s="13">
        <f t="shared" si="958"/>
        <v>2.8760116957367254E-2</v>
      </c>
      <c r="T695" s="13">
        <f t="shared" si="959"/>
        <v>8.0789354395144453E-2</v>
      </c>
      <c r="U695" s="13">
        <f t="shared" si="960"/>
        <v>4.3980485514566216E-2</v>
      </c>
      <c r="V695" s="13">
        <f t="shared" si="961"/>
        <v>2.9756049221485829E-3</v>
      </c>
      <c r="W695" s="13">
        <f t="shared" si="962"/>
        <v>4.946830173443284E-2</v>
      </c>
      <c r="X695" s="13">
        <f t="shared" si="963"/>
        <v>3.5220336991580892E-2</v>
      </c>
      <c r="Y695" s="13">
        <f t="shared" si="964"/>
        <v>1.2538050572868968E-2</v>
      </c>
      <c r="Z695" s="13">
        <f t="shared" si="965"/>
        <v>7.9807672705502833E-3</v>
      </c>
      <c r="AA695" s="13">
        <f t="shared" si="966"/>
        <v>1.0437711063218516E-2</v>
      </c>
      <c r="AB695" s="13">
        <f t="shared" si="967"/>
        <v>6.825522443265176E-3</v>
      </c>
      <c r="AC695" s="13">
        <f t="shared" si="968"/>
        <v>1.7317389127919735E-4</v>
      </c>
      <c r="AD695" s="13">
        <f t="shared" si="969"/>
        <v>1.617437969270966E-2</v>
      </c>
      <c r="AE695" s="13">
        <f t="shared" si="970"/>
        <v>1.1515800693244642E-2</v>
      </c>
      <c r="AF695" s="13">
        <f t="shared" si="971"/>
        <v>4.0994977280738379E-3</v>
      </c>
      <c r="AG695" s="13">
        <f t="shared" si="972"/>
        <v>9.7291724475810431E-4</v>
      </c>
      <c r="AH695" s="13">
        <f t="shared" si="973"/>
        <v>1.4205324564665026E-3</v>
      </c>
      <c r="AI695" s="13">
        <f t="shared" si="974"/>
        <v>1.857854869573091E-3</v>
      </c>
      <c r="AJ695" s="13">
        <f t="shared" si="975"/>
        <v>1.2149052634046027E-3</v>
      </c>
      <c r="AK695" s="13">
        <f t="shared" si="976"/>
        <v>5.2964122699471856E-4</v>
      </c>
      <c r="AL695" s="13">
        <f t="shared" si="977"/>
        <v>6.4501458827538403E-6</v>
      </c>
      <c r="AM695" s="13">
        <f t="shared" si="978"/>
        <v>4.2307586761053872E-3</v>
      </c>
      <c r="AN695" s="13">
        <f t="shared" si="979"/>
        <v>3.0122066268300361E-3</v>
      </c>
      <c r="AO695" s="13">
        <f t="shared" si="980"/>
        <v>1.0723122561874961E-3</v>
      </c>
      <c r="AP695" s="13">
        <f t="shared" si="981"/>
        <v>2.5448753847717563E-4</v>
      </c>
      <c r="AQ695" s="13">
        <f t="shared" si="982"/>
        <v>4.529737504150644E-5</v>
      </c>
      <c r="AR695" s="13">
        <f t="shared" si="983"/>
        <v>2.0227753963667408E-4</v>
      </c>
      <c r="AS695" s="13">
        <f t="shared" si="984"/>
        <v>2.6455031724797524E-4</v>
      </c>
      <c r="AT695" s="13">
        <f t="shared" si="985"/>
        <v>1.7299713671056372E-4</v>
      </c>
      <c r="AU695" s="13">
        <f t="shared" si="986"/>
        <v>7.5418568438156058E-5</v>
      </c>
      <c r="AV695" s="13">
        <f t="shared" si="987"/>
        <v>2.4659196273767749E-5</v>
      </c>
      <c r="AW695" s="13">
        <f t="shared" si="988"/>
        <v>1.668376893750964E-7</v>
      </c>
      <c r="AX695" s="13">
        <f t="shared" si="989"/>
        <v>9.2220532901944997E-4</v>
      </c>
      <c r="AY695" s="13">
        <f t="shared" si="990"/>
        <v>6.5658980245300222E-4</v>
      </c>
      <c r="AZ695" s="13">
        <f t="shared" si="991"/>
        <v>2.3373871041477135E-4</v>
      </c>
      <c r="BA695" s="13">
        <f t="shared" si="992"/>
        <v>5.5472264461261287E-5</v>
      </c>
      <c r="BB695" s="13">
        <f t="shared" si="993"/>
        <v>9.8737564233572245E-6</v>
      </c>
      <c r="BC695" s="13">
        <f t="shared" si="994"/>
        <v>1.405979248975789E-6</v>
      </c>
      <c r="BD695" s="13">
        <f t="shared" si="995"/>
        <v>2.400285590989068E-5</v>
      </c>
      <c r="BE695" s="13">
        <f t="shared" si="996"/>
        <v>3.1392329357103433E-5</v>
      </c>
      <c r="BF695" s="13">
        <f t="shared" si="997"/>
        <v>2.0528356004061572E-5</v>
      </c>
      <c r="BG695" s="13">
        <f t="shared" si="998"/>
        <v>8.949392178700783E-6</v>
      </c>
      <c r="BH695" s="13">
        <f t="shared" si="999"/>
        <v>2.9261337471085553E-6</v>
      </c>
      <c r="BI695" s="13">
        <f t="shared" si="1000"/>
        <v>7.6539354047712051E-7</v>
      </c>
      <c r="BJ695" s="14">
        <f t="shared" si="1001"/>
        <v>0.50826768805982259</v>
      </c>
      <c r="BK695" s="14">
        <f t="shared" si="1002"/>
        <v>0.28879368706932745</v>
      </c>
      <c r="BL695" s="14">
        <f t="shared" si="1003"/>
        <v>0.1951862431527415</v>
      </c>
      <c r="BM695" s="14">
        <f t="shared" si="1004"/>
        <v>0.32826438744892661</v>
      </c>
      <c r="BN695" s="14">
        <f t="shared" si="1005"/>
        <v>0.67130757513875172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1.1910000000000001</v>
      </c>
      <c r="F696" s="10">
        <f>VLOOKUP(B696,home!$B$2:$E$405,3,FALSE)</f>
        <v>0.96879999999999999</v>
      </c>
      <c r="G696" s="10">
        <f>VLOOKUP(C696,away!$B$2:$E$405,4,FALSE)</f>
        <v>0.53979999999999995</v>
      </c>
      <c r="H696" s="10">
        <f>VLOOKUP(A696,away!$A$2:$E$405,3,FALSE)</f>
        <v>1.03</v>
      </c>
      <c r="I696" s="10">
        <f>VLOOKUP(C696,away!$B$2:$E$405,3,FALSE)</f>
        <v>0.76280000000000003</v>
      </c>
      <c r="J696" s="10">
        <f>VLOOKUP(B696,home!$B$2:$E$405,4,FALSE)</f>
        <v>0.97089999999999999</v>
      </c>
      <c r="K696" s="12">
        <f t="shared" si="950"/>
        <v>0.62284326383999988</v>
      </c>
      <c r="L696" s="12">
        <f t="shared" si="951"/>
        <v>0.76282059560000004</v>
      </c>
      <c r="M696" s="13">
        <f t="shared" si="952"/>
        <v>0.25015767512196385</v>
      </c>
      <c r="N696" s="13">
        <f t="shared" si="953"/>
        <v>0.15580902284759032</v>
      </c>
      <c r="O696" s="13">
        <f t="shared" si="954"/>
        <v>0.19082542673044781</v>
      </c>
      <c r="P696" s="13">
        <f t="shared" si="955"/>
        <v>0.11885433160845288</v>
      </c>
      <c r="Q696" s="13">
        <f t="shared" si="956"/>
        <v>4.8522300163057128E-2</v>
      </c>
      <c r="R696" s="13">
        <f t="shared" si="957"/>
        <v>7.2782782837072166E-2</v>
      </c>
      <c r="S696" s="13">
        <f t="shared" si="958"/>
        <v>1.4117448260586847E-2</v>
      </c>
      <c r="T696" s="13">
        <f t="shared" si="959"/>
        <v>3.7013809910265219E-2</v>
      </c>
      <c r="U696" s="13">
        <f t="shared" si="960"/>
        <v>4.5332266013599957E-2</v>
      </c>
      <c r="V696" s="13">
        <f t="shared" si="961"/>
        <v>7.4527212407618927E-4</v>
      </c>
      <c r="W696" s="13">
        <f t="shared" si="962"/>
        <v>1.0073929267527554E-2</v>
      </c>
      <c r="X696" s="13">
        <f t="shared" si="963"/>
        <v>7.6846007238876423E-3</v>
      </c>
      <c r="Y696" s="13">
        <f t="shared" si="964"/>
        <v>2.9309858505720808E-3</v>
      </c>
      <c r="Z696" s="13">
        <f t="shared" si="965"/>
        <v>1.8506735251066952E-2</v>
      </c>
      <c r="AA696" s="13">
        <f t="shared" si="966"/>
        <v>1.1526795386797321E-2</v>
      </c>
      <c r="AB696" s="13">
        <f t="shared" si="967"/>
        <v>3.5896934301643483E-3</v>
      </c>
      <c r="AC696" s="13">
        <f t="shared" si="968"/>
        <v>2.2130747170334914E-5</v>
      </c>
      <c r="AD696" s="13">
        <f t="shared" si="969"/>
        <v>1.5686197461700401E-3</v>
      </c>
      <c r="AE696" s="13">
        <f t="shared" si="970"/>
        <v>1.196575449043351E-3</v>
      </c>
      <c r="AF696" s="13">
        <f t="shared" si="971"/>
        <v>4.5638619835979309E-4</v>
      </c>
      <c r="AG696" s="13">
        <f t="shared" si="972"/>
        <v>1.1604693055214574E-4</v>
      </c>
      <c r="AH696" s="13">
        <f t="shared" si="973"/>
        <v>3.5293297017076025E-3</v>
      </c>
      <c r="AI696" s="13">
        <f t="shared" si="974"/>
        <v>2.1982192305790163E-3</v>
      </c>
      <c r="AJ696" s="13">
        <f t="shared" si="975"/>
        <v>6.8457302010484385E-4</v>
      </c>
      <c r="AK696" s="13">
        <f t="shared" si="976"/>
        <v>1.4212723139296894E-4</v>
      </c>
      <c r="AL696" s="13">
        <f t="shared" si="977"/>
        <v>4.2058836078379804E-7</v>
      </c>
      <c r="AM696" s="13">
        <f t="shared" si="978"/>
        <v>1.9540084848568404E-4</v>
      </c>
      <c r="AN696" s="13">
        <f t="shared" si="979"/>
        <v>1.4905579162259488E-4</v>
      </c>
      <c r="AO696" s="13">
        <f t="shared" si="980"/>
        <v>5.6851413871588641E-5</v>
      </c>
      <c r="AP696" s="13">
        <f t="shared" si="981"/>
        <v>1.4455809796742454E-5</v>
      </c>
      <c r="AQ696" s="13">
        <f t="shared" si="982"/>
        <v>2.7567973597578487E-6</v>
      </c>
      <c r="AR696" s="13">
        <f t="shared" si="983"/>
        <v>5.3844907702507293E-4</v>
      </c>
      <c r="AS696" s="13">
        <f t="shared" si="984"/>
        <v>3.3536938054593192E-4</v>
      </c>
      <c r="AT696" s="13">
        <f t="shared" si="985"/>
        <v>1.0444127978561359E-4</v>
      </c>
      <c r="AU696" s="13">
        <f t="shared" si="986"/>
        <v>2.1683515860432728E-5</v>
      </c>
      <c r="AV696" s="13">
        <f t="shared" si="987"/>
        <v>3.3763579475095797E-6</v>
      </c>
      <c r="AW696" s="13">
        <f t="shared" si="988"/>
        <v>5.5508044941478958E-9</v>
      </c>
      <c r="AX696" s="13">
        <f t="shared" si="989"/>
        <v>2.0284017037988121E-5</v>
      </c>
      <c r="AY696" s="13">
        <f t="shared" si="990"/>
        <v>1.5473065958078648E-5</v>
      </c>
      <c r="AZ696" s="13">
        <f t="shared" si="991"/>
        <v>5.9015866949498176E-6</v>
      </c>
      <c r="BA696" s="13">
        <f t="shared" si="992"/>
        <v>1.500617292542219E-6</v>
      </c>
      <c r="BB696" s="13">
        <f t="shared" si="993"/>
        <v>2.8617544421617872E-7</v>
      </c>
      <c r="BC696" s="13">
        <f t="shared" si="994"/>
        <v>4.3660104560616024E-8</v>
      </c>
      <c r="BD696" s="13">
        <f t="shared" si="995"/>
        <v>6.8456674272756034E-5</v>
      </c>
      <c r="BE696" s="13">
        <f t="shared" si="996"/>
        <v>4.2637778435675123E-5</v>
      </c>
      <c r="BF696" s="13">
        <f t="shared" si="997"/>
        <v>1.3278326541881326E-5</v>
      </c>
      <c r="BG696" s="13">
        <f t="shared" si="998"/>
        <v>2.756772080559555E-6</v>
      </c>
      <c r="BH696" s="13">
        <f t="shared" si="999"/>
        <v>4.2925923007967502E-7</v>
      </c>
      <c r="BI696" s="13">
        <f t="shared" si="1000"/>
        <v>5.3472243979254061E-8</v>
      </c>
      <c r="BJ696" s="14">
        <f t="shared" si="1001"/>
        <v>0.26583428687069399</v>
      </c>
      <c r="BK696" s="14">
        <f t="shared" si="1002"/>
        <v>0.38391275151656901</v>
      </c>
      <c r="BL696" s="14">
        <f t="shared" si="1003"/>
        <v>0.33174214547583541</v>
      </c>
      <c r="BM696" s="14">
        <f t="shared" si="1004"/>
        <v>0.16302891229042768</v>
      </c>
      <c r="BN696" s="14">
        <f t="shared" si="1005"/>
        <v>0.83695153930858412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1.1910000000000001</v>
      </c>
      <c r="F697" s="10">
        <f>VLOOKUP(B697,home!$B$2:$E$405,3,FALSE)</f>
        <v>1.4394</v>
      </c>
      <c r="G697" s="10">
        <f>VLOOKUP(C697,away!$B$2:$E$405,4,FALSE)</f>
        <v>1.0196000000000001</v>
      </c>
      <c r="H697" s="10">
        <f>VLOOKUP(A697,away!$A$2:$E$405,3,FALSE)</f>
        <v>1.03</v>
      </c>
      <c r="I697" s="10">
        <f>VLOOKUP(C697,away!$B$2:$E$405,3,FALSE)</f>
        <v>1.1095999999999999</v>
      </c>
      <c r="J697" s="10">
        <f>VLOOKUP(B697,home!$B$2:$E$405,4,FALSE)</f>
        <v>1.4562999999999999</v>
      </c>
      <c r="K697" s="12">
        <f t="shared" si="950"/>
        <v>1.7479261778400002</v>
      </c>
      <c r="L697" s="12">
        <f t="shared" si="951"/>
        <v>1.6643877943999998</v>
      </c>
      <c r="M697" s="13">
        <f t="shared" si="952"/>
        <v>3.296483234626698E-2</v>
      </c>
      <c r="N697" s="13">
        <f t="shared" si="953"/>
        <v>5.7620093406146856E-2</v>
      </c>
      <c r="O697" s="13">
        <f t="shared" si="954"/>
        <v>5.4866264601569077E-2</v>
      </c>
      <c r="P697" s="13">
        <f t="shared" si="955"/>
        <v>9.590218017737874E-2</v>
      </c>
      <c r="Q697" s="13">
        <f t="shared" si="956"/>
        <v>5.0357834817095042E-2</v>
      </c>
      <c r="R697" s="13">
        <f t="shared" si="957"/>
        <v>4.5659370563586175E-2</v>
      </c>
      <c r="S697" s="13">
        <f t="shared" si="958"/>
        <v>6.9750302884643164E-2</v>
      </c>
      <c r="T697" s="13">
        <f t="shared" si="959"/>
        <v>8.381496562198433E-2</v>
      </c>
      <c r="U697" s="13">
        <f t="shared" si="960"/>
        <v>7.98092090717894E-2</v>
      </c>
      <c r="V697" s="13">
        <f t="shared" si="961"/>
        <v>2.2546607124982559E-2</v>
      </c>
      <c r="W697" s="13">
        <f t="shared" si="962"/>
        <v>2.9340592578714339E-2</v>
      </c>
      <c r="X697" s="13">
        <f t="shared" si="963"/>
        <v>4.8834124168475365E-2</v>
      </c>
      <c r="Y697" s="13">
        <f t="shared" si="964"/>
        <v>4.0639460108112223E-2</v>
      </c>
      <c r="Z697" s="13">
        <f t="shared" si="965"/>
        <v>2.533163302200649E-2</v>
      </c>
      <c r="AA697" s="13">
        <f t="shared" si="966"/>
        <v>4.4277824486601343E-2</v>
      </c>
      <c r="AB697" s="13">
        <f t="shared" si="967"/>
        <v>3.8697184258967732E-2</v>
      </c>
      <c r="AC697" s="13">
        <f t="shared" si="968"/>
        <v>4.0995748821347896E-3</v>
      </c>
      <c r="AD697" s="13">
        <f t="shared" si="969"/>
        <v>1.2821297460418206E-2</v>
      </c>
      <c r="AE697" s="13">
        <f t="shared" si="970"/>
        <v>2.1339611001491777E-2</v>
      </c>
      <c r="AF697" s="13">
        <f t="shared" si="971"/>
        <v>1.7758694044063435E-2</v>
      </c>
      <c r="AG697" s="13">
        <f t="shared" si="972"/>
        <v>9.8524512038077189E-3</v>
      </c>
      <c r="AH697" s="13">
        <f t="shared" si="973"/>
        <v>1.0540415203511899E-2</v>
      </c>
      <c r="AI697" s="13">
        <f t="shared" si="974"/>
        <v>1.8423867659521184E-2</v>
      </c>
      <c r="AJ697" s="13">
        <f t="shared" si="975"/>
        <v>1.6101780289568428E-2</v>
      </c>
      <c r="AK697" s="13">
        <f t="shared" si="976"/>
        <v>9.3815744259882639E-3</v>
      </c>
      <c r="AL697" s="13">
        <f t="shared" si="977"/>
        <v>4.7706375675430246E-4</v>
      </c>
      <c r="AM697" s="13">
        <f t="shared" si="978"/>
        <v>4.4821362929876995E-3</v>
      </c>
      <c r="AN697" s="13">
        <f t="shared" si="979"/>
        <v>7.4600129388859892E-3</v>
      </c>
      <c r="AO697" s="13">
        <f t="shared" si="980"/>
        <v>6.2081772407739559E-3</v>
      </c>
      <c r="AP697" s="13">
        <f t="shared" si="981"/>
        <v>3.4442714750053472E-3</v>
      </c>
      <c r="AQ697" s="13">
        <f t="shared" si="982"/>
        <v>1.4331508508997465E-3</v>
      </c>
      <c r="AR697" s="13">
        <f t="shared" si="983"/>
        <v>3.5086676825266793E-3</v>
      </c>
      <c r="AS697" s="13">
        <f t="shared" si="984"/>
        <v>6.1328920916295902E-3</v>
      </c>
      <c r="AT697" s="13">
        <f t="shared" si="985"/>
        <v>5.3599213164136376E-3</v>
      </c>
      <c r="AU697" s="13">
        <f t="shared" si="986"/>
        <v>3.1229155933740105E-3</v>
      </c>
      <c r="AV697" s="13">
        <f t="shared" si="987"/>
        <v>1.3646564792107925E-3</v>
      </c>
      <c r="AW697" s="13">
        <f t="shared" si="988"/>
        <v>3.8552409997762438E-5</v>
      </c>
      <c r="AX697" s="13">
        <f t="shared" si="989"/>
        <v>1.3057405598599899E-3</v>
      </c>
      <c r="AY697" s="13">
        <f t="shared" si="990"/>
        <v>2.1732586504839895E-3</v>
      </c>
      <c r="AZ697" s="13">
        <f t="shared" si="991"/>
        <v>1.8085725859698838E-3</v>
      </c>
      <c r="BA697" s="13">
        <f t="shared" si="992"/>
        <v>1.0033887124582396E-3</v>
      </c>
      <c r="BB697" s="13">
        <f t="shared" si="993"/>
        <v>4.1750698151355641E-4</v>
      </c>
      <c r="BC697" s="13">
        <f t="shared" si="994"/>
        <v>1.3897870482158995E-4</v>
      </c>
      <c r="BD697" s="13">
        <f t="shared" si="995"/>
        <v>9.7329727756718953E-4</v>
      </c>
      <c r="BE697" s="13">
        <f t="shared" si="996"/>
        <v>1.7012517902800952E-3</v>
      </c>
      <c r="BF697" s="13">
        <f t="shared" si="997"/>
        <v>1.4868312696638725E-3</v>
      </c>
      <c r="BG697" s="13">
        <f t="shared" si="998"/>
        <v>8.662904327588558E-4</v>
      </c>
      <c r="BH697" s="13">
        <f t="shared" si="999"/>
        <v>3.7855293125788655E-4</v>
      </c>
      <c r="BI697" s="13">
        <f t="shared" si="1000"/>
        <v>1.3233651564874521E-4</v>
      </c>
      <c r="BJ697" s="14">
        <f t="shared" si="1001"/>
        <v>0.40225431940396938</v>
      </c>
      <c r="BK697" s="14">
        <f t="shared" si="1002"/>
        <v>0.22791381982264447</v>
      </c>
      <c r="BL697" s="14">
        <f t="shared" si="1003"/>
        <v>0.34278510394143491</v>
      </c>
      <c r="BM697" s="14">
        <f t="shared" si="1004"/>
        <v>0.65877959403752595</v>
      </c>
      <c r="BN697" s="14">
        <f t="shared" si="1005"/>
        <v>0.33737057591204284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1.1910000000000001</v>
      </c>
      <c r="F698" s="10">
        <f>VLOOKUP(B698,home!$B$2:$E$405,3,FALSE)</f>
        <v>0.71970000000000001</v>
      </c>
      <c r="G698" s="10">
        <f>VLOOKUP(C698,away!$B$2:$E$405,4,FALSE)</f>
        <v>1.1895</v>
      </c>
      <c r="H698" s="10">
        <f>VLOOKUP(A698,away!$A$2:$E$405,3,FALSE)</f>
        <v>1.03</v>
      </c>
      <c r="I698" s="10">
        <f>VLOOKUP(C698,away!$B$2:$E$405,3,FALSE)</f>
        <v>0.56630000000000003</v>
      </c>
      <c r="J698" s="10">
        <f>VLOOKUP(B698,home!$B$2:$E$405,4,FALSE)</f>
        <v>0.62409999999999999</v>
      </c>
      <c r="K698" s="12">
        <f t="shared" si="950"/>
        <v>1.01959503165</v>
      </c>
      <c r="L698" s="12">
        <f t="shared" si="951"/>
        <v>0.36403066490000002</v>
      </c>
      <c r="M698" s="13">
        <f t="shared" si="952"/>
        <v>0.25066805715622525</v>
      </c>
      <c r="N698" s="13">
        <f t="shared" si="953"/>
        <v>0.25557990566984551</v>
      </c>
      <c r="O698" s="13">
        <f t="shared" si="954"/>
        <v>9.1250859515771901E-2</v>
      </c>
      <c r="P698" s="13">
        <f t="shared" si="955"/>
        <v>9.3038922996073151E-2</v>
      </c>
      <c r="Q698" s="13">
        <f t="shared" si="956"/>
        <v>0.13029400100527505</v>
      </c>
      <c r="R698" s="13">
        <f t="shared" si="957"/>
        <v>1.6609055531111472E-2</v>
      </c>
      <c r="S698" s="13">
        <f t="shared" si="958"/>
        <v>8.6331713845716994E-3</v>
      </c>
      <c r="T698" s="13">
        <f t="shared" si="959"/>
        <v>4.7431011818431554E-2</v>
      </c>
      <c r="U698" s="13">
        <f t="shared" si="960"/>
        <v>1.6934510499920206E-2</v>
      </c>
      <c r="V698" s="13">
        <f t="shared" si="961"/>
        <v>3.5603568798134262E-4</v>
      </c>
      <c r="W698" s="13">
        <f t="shared" si="962"/>
        <v>4.428237202625953E-2</v>
      </c>
      <c r="X698" s="13">
        <f t="shared" si="963"/>
        <v>1.6120141332068419E-2</v>
      </c>
      <c r="Y698" s="13">
        <f t="shared" si="964"/>
        <v>2.9341128836974195E-3</v>
      </c>
      <c r="Z698" s="13">
        <f t="shared" si="965"/>
        <v>2.0154018427838436E-3</v>
      </c>
      <c r="AA698" s="13">
        <f t="shared" si="966"/>
        <v>2.0548937056806614E-3</v>
      </c>
      <c r="AB698" s="13">
        <f t="shared" si="967"/>
        <v>1.0475797064404297E-3</v>
      </c>
      <c r="AC698" s="13">
        <f t="shared" si="968"/>
        <v>8.2592237054822628E-6</v>
      </c>
      <c r="AD698" s="13">
        <f t="shared" si="969"/>
        <v>1.1287521626912786E-2</v>
      </c>
      <c r="AE698" s="13">
        <f t="shared" si="970"/>
        <v>4.1090040029181912E-3</v>
      </c>
      <c r="AF698" s="13">
        <f t="shared" si="971"/>
        <v>7.4790172962953543E-4</v>
      </c>
      <c r="AG698" s="13">
        <f t="shared" si="972"/>
        <v>9.0753054638966599E-5</v>
      </c>
      <c r="AH698" s="13">
        <f t="shared" si="973"/>
        <v>1.83417018217322E-4</v>
      </c>
      <c r="AI698" s="13">
        <f t="shared" si="974"/>
        <v>1.8701108049443905E-4</v>
      </c>
      <c r="AJ698" s="13">
        <f t="shared" si="975"/>
        <v>9.5337784267814129E-5</v>
      </c>
      <c r="AK698" s="13">
        <f t="shared" si="976"/>
        <v>3.2401977055994281E-5</v>
      </c>
      <c r="AL698" s="13">
        <f t="shared" si="977"/>
        <v>1.2262101315331044E-7</v>
      </c>
      <c r="AM698" s="13">
        <f t="shared" si="978"/>
        <v>2.3017401940884407E-3</v>
      </c>
      <c r="AN698" s="13">
        <f t="shared" si="979"/>
        <v>8.3790401328107025E-4</v>
      </c>
      <c r="AO698" s="13">
        <f t="shared" si="980"/>
        <v>1.5251137753854324E-4</v>
      </c>
      <c r="AP698" s="13">
        <f t="shared" si="981"/>
        <v>1.8506272723390273E-5</v>
      </c>
      <c r="AQ698" s="13">
        <f t="shared" si="982"/>
        <v>1.684212691079124E-6</v>
      </c>
      <c r="AR698" s="13">
        <f t="shared" si="983"/>
        <v>1.3353883819125439E-5</v>
      </c>
      <c r="AS698" s="13">
        <f t="shared" si="984"/>
        <v>1.3615553595211623E-5</v>
      </c>
      <c r="AT698" s="13">
        <f t="shared" si="985"/>
        <v>6.9411753994210321E-6</v>
      </c>
      <c r="AU698" s="13">
        <f t="shared" si="986"/>
        <v>2.3590626503536301E-6</v>
      </c>
      <c r="AV698" s="13">
        <f t="shared" si="987"/>
        <v>6.0132213941291037E-7</v>
      </c>
      <c r="AW698" s="13">
        <f t="shared" si="988"/>
        <v>1.2642357841125488E-9</v>
      </c>
      <c r="AX698" s="13">
        <f t="shared" si="989"/>
        <v>3.9114047767361339E-4</v>
      </c>
      <c r="AY698" s="13">
        <f t="shared" si="990"/>
        <v>1.4238712815682909E-4</v>
      </c>
      <c r="AZ698" s="13">
        <f t="shared" si="991"/>
        <v>2.5916640468066007E-5</v>
      </c>
      <c r="BA698" s="13">
        <f t="shared" si="992"/>
        <v>3.1448172871881053E-6</v>
      </c>
      <c r="BB698" s="13">
        <f t="shared" si="993"/>
        <v>2.862024820110251E-7</v>
      </c>
      <c r="BC698" s="13">
        <f t="shared" si="994"/>
        <v>2.0837295964500768E-8</v>
      </c>
      <c r="BD698" s="13">
        <f t="shared" si="995"/>
        <v>8.102038676122632E-7</v>
      </c>
      <c r="BE698" s="13">
        <f t="shared" si="996"/>
        <v>8.2607983804107786E-7</v>
      </c>
      <c r="BF698" s="13">
        <f t="shared" si="997"/>
        <v>4.2113344930645978E-7</v>
      </c>
      <c r="BG698" s="13">
        <f t="shared" si="998"/>
        <v>1.4312852419149787E-7</v>
      </c>
      <c r="BH698" s="13">
        <f t="shared" si="999"/>
        <v>3.6483283038262004E-8</v>
      </c>
      <c r="BI698" s="13">
        <f t="shared" si="1000"/>
        <v>7.4396348248185329E-9</v>
      </c>
      <c r="BJ698" s="14">
        <f t="shared" si="1001"/>
        <v>0.51675196732336326</v>
      </c>
      <c r="BK698" s="14">
        <f t="shared" si="1002"/>
        <v>0.35284695619772694</v>
      </c>
      <c r="BL698" s="14">
        <f t="shared" si="1003"/>
        <v>0.12843418228516082</v>
      </c>
      <c r="BM698" s="14">
        <f t="shared" si="1004"/>
        <v>0.16246531991081134</v>
      </c>
      <c r="BN698" s="14">
        <f t="shared" si="1005"/>
        <v>0.83744080187430237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1.1910000000000001</v>
      </c>
      <c r="F699" s="10">
        <f>VLOOKUP(B699,home!$B$2:$E$405,3,FALSE)</f>
        <v>0.9042</v>
      </c>
      <c r="G699" s="10">
        <f>VLOOKUP(C699,away!$B$2:$E$405,4,FALSE)</f>
        <v>1.0794999999999999</v>
      </c>
      <c r="H699" s="10">
        <f>VLOOKUP(A699,away!$A$2:$E$405,3,FALSE)</f>
        <v>1.03</v>
      </c>
      <c r="I699" s="10">
        <f>VLOOKUP(C699,away!$B$2:$E$405,3,FALSE)</f>
        <v>0.76280000000000003</v>
      </c>
      <c r="J699" s="10">
        <f>VLOOKUP(B699,home!$B$2:$E$405,4,FALSE)</f>
        <v>1.0456000000000001</v>
      </c>
      <c r="K699" s="12">
        <f t="shared" si="950"/>
        <v>1.1625159249000001</v>
      </c>
      <c r="L699" s="12">
        <f t="shared" si="951"/>
        <v>0.82151119040000009</v>
      </c>
      <c r="M699" s="13">
        <f t="shared" si="952"/>
        <v>0.13751433465128893</v>
      </c>
      <c r="N699" s="13">
        <f t="shared" si="953"/>
        <v>0.15986260393415128</v>
      </c>
      <c r="O699" s="13">
        <f t="shared" si="954"/>
        <v>0.11296956475644435</v>
      </c>
      <c r="P699" s="13">
        <f t="shared" si="955"/>
        <v>0.13132891805838834</v>
      </c>
      <c r="Q699" s="13">
        <f t="shared" si="956"/>
        <v>9.2921411434716161E-2</v>
      </c>
      <c r="R699" s="13">
        <f t="shared" si="957"/>
        <v>4.6402880811018232E-2</v>
      </c>
      <c r="S699" s="13">
        <f t="shared" si="958"/>
        <v>3.1355430621329089E-2</v>
      </c>
      <c r="T699" s="13">
        <f t="shared" si="959"/>
        <v>7.633597932138185E-2</v>
      </c>
      <c r="U699" s="13">
        <f t="shared" si="960"/>
        <v>5.3944087904045326E-2</v>
      </c>
      <c r="V699" s="13">
        <f t="shared" si="961"/>
        <v>3.3272287085126082E-3</v>
      </c>
      <c r="W699" s="13">
        <f t="shared" si="962"/>
        <v>3.6007540185680822E-2</v>
      </c>
      <c r="X699" s="13">
        <f t="shared" si="963"/>
        <v>2.9580597201314493E-2</v>
      </c>
      <c r="Y699" s="13">
        <f t="shared" si="964"/>
        <v>1.2150395809797387E-2</v>
      </c>
      <c r="Z699" s="13">
        <f t="shared" si="965"/>
        <v>1.2706828617682971E-2</v>
      </c>
      <c r="AA699" s="13">
        <f t="shared" si="966"/>
        <v>1.4771890623031508E-2</v>
      </c>
      <c r="AB699" s="13">
        <f t="shared" si="967"/>
        <v>8.5862790450775585E-3</v>
      </c>
      <c r="AC699" s="13">
        <f t="shared" si="968"/>
        <v>1.9859808957818092E-4</v>
      </c>
      <c r="AD699" s="13">
        <f t="shared" si="969"/>
        <v>1.0464834720582674E-2</v>
      </c>
      <c r="AE699" s="13">
        <f t="shared" si="970"/>
        <v>8.5969788286451247E-3</v>
      </c>
      <c r="AF699" s="13">
        <f t="shared" si="971"/>
        <v>3.5312571556819264E-3</v>
      </c>
      <c r="AG699" s="13">
        <f t="shared" si="972"/>
        <v>9.6698908985759263E-4</v>
      </c>
      <c r="AH699" s="13">
        <f t="shared" si="973"/>
        <v>2.6097004759803814E-3</v>
      </c>
      <c r="AI699" s="13">
        <f t="shared" si="974"/>
        <v>3.0338183625463035E-3</v>
      </c>
      <c r="AJ699" s="13">
        <f t="shared" si="975"/>
        <v>1.7634310798570604E-3</v>
      </c>
      <c r="AK699" s="13">
        <f t="shared" si="976"/>
        <v>6.8333890426581199E-4</v>
      </c>
      <c r="AL699" s="13">
        <f t="shared" si="977"/>
        <v>7.5866046398446222E-6</v>
      </c>
      <c r="AM699" s="13">
        <f t="shared" si="978"/>
        <v>2.4331074028247574E-3</v>
      </c>
      <c r="AN699" s="13">
        <f t="shared" si="979"/>
        <v>1.998824958865619E-3</v>
      </c>
      <c r="AO699" s="13">
        <f t="shared" si="980"/>
        <v>8.2102853567946272E-4</v>
      </c>
      <c r="AP699" s="13">
        <f t="shared" si="981"/>
        <v>2.2482804323280148E-4</v>
      </c>
      <c r="AQ699" s="13">
        <f t="shared" si="982"/>
        <v>4.617468835787036E-5</v>
      </c>
      <c r="AR699" s="13">
        <f t="shared" si="983"/>
        <v>4.287796289220181E-4</v>
      </c>
      <c r="AS699" s="13">
        <f t="shared" si="984"/>
        <v>4.9846314689455868E-4</v>
      </c>
      <c r="AT699" s="13">
        <f t="shared" si="985"/>
        <v>2.8973567312034636E-4</v>
      </c>
      <c r="AU699" s="13">
        <f t="shared" si="986"/>
        <v>1.1227411133800781E-4</v>
      </c>
      <c r="AV699" s="13">
        <f t="shared" si="987"/>
        <v>3.2630110596107458E-5</v>
      </c>
      <c r="AW699" s="13">
        <f t="shared" si="988"/>
        <v>2.0125994331469351E-7</v>
      </c>
      <c r="AX699" s="13">
        <f t="shared" si="989"/>
        <v>4.7142101712931026E-4</v>
      </c>
      <c r="AY699" s="13">
        <f t="shared" si="990"/>
        <v>3.872776409614785E-4</v>
      </c>
      <c r="AZ699" s="13">
        <f t="shared" si="991"/>
        <v>1.5907645792078397E-4</v>
      </c>
      <c r="BA699" s="13">
        <f t="shared" si="992"/>
        <v>4.3561030103706256E-5</v>
      </c>
      <c r="BB699" s="13">
        <f t="shared" si="993"/>
        <v>8.9464684238864921E-6</v>
      </c>
      <c r="BC699" s="13">
        <f t="shared" si="994"/>
        <v>1.4699247849566013E-6</v>
      </c>
      <c r="BD699" s="13">
        <f t="shared" si="995"/>
        <v>5.8707877229166198E-5</v>
      </c>
      <c r="BE699" s="13">
        <f t="shared" si="996"/>
        <v>6.82488421959798E-5</v>
      </c>
      <c r="BF699" s="13">
        <f t="shared" si="997"/>
        <v>3.9670182954406817E-5</v>
      </c>
      <c r="BG699" s="13">
        <f t="shared" si="998"/>
        <v>1.5372406476064817E-5</v>
      </c>
      <c r="BH699" s="13">
        <f t="shared" si="999"/>
        <v>4.4676668331153132E-6</v>
      </c>
      <c r="BI699" s="13">
        <f t="shared" si="1000"/>
        <v>1.0387467681288195E-6</v>
      </c>
      <c r="BJ699" s="14">
        <f t="shared" si="1001"/>
        <v>0.43701430385009393</v>
      </c>
      <c r="BK699" s="14">
        <f t="shared" si="1002"/>
        <v>0.30411937437469838</v>
      </c>
      <c r="BL699" s="14">
        <f t="shared" si="1003"/>
        <v>0.24631438035559441</v>
      </c>
      <c r="BM699" s="14">
        <f t="shared" si="1004"/>
        <v>0.31876809717104443</v>
      </c>
      <c r="BN699" s="14">
        <f t="shared" si="1005"/>
        <v>0.68099971364600731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1.1910000000000001</v>
      </c>
      <c r="F700" s="10">
        <f>VLOOKUP(B700,home!$B$2:$E$405,3,FALSE)</f>
        <v>0.65969999999999995</v>
      </c>
      <c r="G700" s="10">
        <f>VLOOKUP(C700,away!$B$2:$E$405,4,FALSE)</f>
        <v>0.83960000000000001</v>
      </c>
      <c r="H700" s="10">
        <f>VLOOKUP(A700,away!$A$2:$E$405,3,FALSE)</f>
        <v>1.03</v>
      </c>
      <c r="I700" s="10">
        <f>VLOOKUP(C700,away!$B$2:$E$405,3,FALSE)</f>
        <v>0.97089999999999999</v>
      </c>
      <c r="J700" s="10">
        <f>VLOOKUP(B700,home!$B$2:$E$405,4,FALSE)</f>
        <v>0.83220000000000005</v>
      </c>
      <c r="K700" s="12">
        <f t="shared" si="950"/>
        <v>0.65967598691999996</v>
      </c>
      <c r="L700" s="12">
        <f t="shared" si="951"/>
        <v>0.8322224694</v>
      </c>
      <c r="M700" s="13">
        <f t="shared" si="952"/>
        <v>0.22494520127718115</v>
      </c>
      <c r="N700" s="13">
        <f t="shared" si="953"/>
        <v>0.14839094765544253</v>
      </c>
      <c r="O700" s="13">
        <f t="shared" si="954"/>
        <v>0.18720445088657572</v>
      </c>
      <c r="P700" s="13">
        <f t="shared" si="955"/>
        <v>0.12349428089441851</v>
      </c>
      <c r="Q700" s="13">
        <f t="shared" si="956"/>
        <v>4.8944972422299046E-2</v>
      </c>
      <c r="R700" s="13">
        <f t="shared" si="957"/>
        <v>7.7897875199748515E-2</v>
      </c>
      <c r="S700" s="13">
        <f t="shared" si="958"/>
        <v>1.6949502953429538E-2</v>
      </c>
      <c r="T700" s="13">
        <f t="shared" si="959"/>
        <v>4.0733105814000609E-2</v>
      </c>
      <c r="U700" s="13">
        <f t="shared" si="960"/>
        <v>5.1387357701365093E-2</v>
      </c>
      <c r="V700" s="13">
        <f t="shared" si="961"/>
        <v>1.0339143671274119E-3</v>
      </c>
      <c r="W700" s="13">
        <f t="shared" si="962"/>
        <v>1.0762607662484104E-2</v>
      </c>
      <c r="X700" s="13">
        <f t="shared" si="963"/>
        <v>8.9568839260558836E-3</v>
      </c>
      <c r="Y700" s="13">
        <f t="shared" si="964"/>
        <v>3.7270600295356963E-3</v>
      </c>
      <c r="Z700" s="13">
        <f t="shared" si="965"/>
        <v>2.160945401991592E-2</v>
      </c>
      <c r="AA700" s="13">
        <f t="shared" si="966"/>
        <v>1.4255237907390396E-2</v>
      </c>
      <c r="AB700" s="13">
        <f t="shared" si="967"/>
        <v>4.7019190676685771E-3</v>
      </c>
      <c r="AC700" s="13">
        <f t="shared" si="968"/>
        <v>3.5476004419592781E-5</v>
      </c>
      <c r="AD700" s="13">
        <f t="shared" si="969"/>
        <v>1.7749584578954883E-3</v>
      </c>
      <c r="AE700" s="13">
        <f t="shared" si="970"/>
        <v>1.4771603109121991E-3</v>
      </c>
      <c r="AF700" s="13">
        <f t="shared" si="971"/>
        <v>6.1466300082351096E-4</v>
      </c>
      <c r="AG700" s="13">
        <f t="shared" si="972"/>
        <v>1.7051212013138558E-4</v>
      </c>
      <c r="AH700" s="13">
        <f t="shared" si="973"/>
        <v>4.4959682967100449E-3</v>
      </c>
      <c r="AI700" s="13">
        <f t="shared" si="974"/>
        <v>2.9658823232932298E-3</v>
      </c>
      <c r="AJ700" s="13">
        <f t="shared" si="975"/>
        <v>9.7826067435352192E-4</v>
      </c>
      <c r="AK700" s="13">
        <f t="shared" si="976"/>
        <v>2.1511169193972815E-4</v>
      </c>
      <c r="AL700" s="13">
        <f t="shared" si="977"/>
        <v>7.7904905371266508E-7</v>
      </c>
      <c r="AM700" s="13">
        <f t="shared" si="978"/>
        <v>2.3417949449084153E-4</v>
      </c>
      <c r="AN700" s="13">
        <f t="shared" si="979"/>
        <v>1.9488943718801182E-4</v>
      </c>
      <c r="AO700" s="13">
        <f t="shared" si="980"/>
        <v>8.1095684338291677E-5</v>
      </c>
      <c r="AP700" s="13">
        <f t="shared" si="981"/>
        <v>2.249655022589868E-5</v>
      </c>
      <c r="AQ700" s="13">
        <f t="shared" si="982"/>
        <v>4.6805336454946303E-6</v>
      </c>
      <c r="AR700" s="13">
        <f t="shared" si="983"/>
        <v>7.4832916764642913E-4</v>
      </c>
      <c r="AS700" s="13">
        <f t="shared" si="984"/>
        <v>4.9365478220818023E-4</v>
      </c>
      <c r="AT700" s="13">
        <f t="shared" si="985"/>
        <v>1.6282610282547947E-4</v>
      </c>
      <c r="AU700" s="13">
        <f t="shared" si="986"/>
        <v>3.5804156692578527E-5</v>
      </c>
      <c r="AV700" s="13">
        <f t="shared" si="987"/>
        <v>5.9047856005037636E-6</v>
      </c>
      <c r="AW700" s="13">
        <f t="shared" si="988"/>
        <v>1.1880437018472582E-8</v>
      </c>
      <c r="AX700" s="13">
        <f t="shared" si="989"/>
        <v>2.5747098190778766E-5</v>
      </c>
      <c r="AY700" s="13">
        <f t="shared" si="990"/>
        <v>2.1427313636214175E-5</v>
      </c>
      <c r="AZ700" s="13">
        <f t="shared" si="991"/>
        <v>8.9161459334692246E-6</v>
      </c>
      <c r="BA700" s="13">
        <f t="shared" si="992"/>
        <v>2.4734056620941768E-6</v>
      </c>
      <c r="BB700" s="13">
        <f t="shared" si="993"/>
        <v>5.1460594198398925E-7</v>
      </c>
      <c r="BC700" s="13">
        <f t="shared" si="994"/>
        <v>8.565332556116574E-8</v>
      </c>
      <c r="BD700" s="13">
        <f t="shared" si="995"/>
        <v>1.0379605797045963E-4</v>
      </c>
      <c r="BE700" s="13">
        <f t="shared" si="996"/>
        <v>6.8471766980068488E-5</v>
      </c>
      <c r="BF700" s="13">
        <f t="shared" si="997"/>
        <v>2.2584590229366473E-5</v>
      </c>
      <c r="BG700" s="13">
        <f t="shared" si="998"/>
        <v>4.9661706162470398E-6</v>
      </c>
      <c r="BH700" s="13">
        <f t="shared" si="999"/>
        <v>8.1901587562146734E-7</v>
      </c>
      <c r="BI700" s="13">
        <f t="shared" si="1000"/>
        <v>1.0805702121074789E-7</v>
      </c>
      <c r="BJ700" s="14">
        <f t="shared" si="1001"/>
        <v>0.2661493773221591</v>
      </c>
      <c r="BK700" s="14">
        <f t="shared" si="1002"/>
        <v>0.36648058185926613</v>
      </c>
      <c r="BL700" s="14">
        <f t="shared" si="1003"/>
        <v>0.34574932840271105</v>
      </c>
      <c r="BM700" s="14">
        <f t="shared" si="1004"/>
        <v>0.18908959783518733</v>
      </c>
      <c r="BN700" s="14">
        <f t="shared" si="1005"/>
        <v>0.81087772833566552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1.4861</v>
      </c>
      <c r="F701" s="10">
        <f>VLOOKUP(B701,home!$B$2:$E$405,3,FALSE)</f>
        <v>1.1214999999999999</v>
      </c>
      <c r="G701" s="10">
        <f>VLOOKUP(C701,away!$B$2:$E$405,4,FALSE)</f>
        <v>0.67290000000000005</v>
      </c>
      <c r="H701" s="10">
        <f>VLOOKUP(A701,away!$A$2:$E$405,3,FALSE)</f>
        <v>1.1943999999999999</v>
      </c>
      <c r="I701" s="10">
        <f>VLOOKUP(C701,away!$B$2:$E$405,3,FALSE)</f>
        <v>1.2559</v>
      </c>
      <c r="J701" s="10">
        <f>VLOOKUP(B701,home!$B$2:$E$405,4,FALSE)</f>
        <v>0.69769999999999999</v>
      </c>
      <c r="K701" s="12">
        <f t="shared" si="950"/>
        <v>1.1214962878350001</v>
      </c>
      <c r="L701" s="12">
        <f t="shared" si="951"/>
        <v>1.046582763992</v>
      </c>
      <c r="M701" s="13">
        <f t="shared" si="952"/>
        <v>0.11439715699048696</v>
      </c>
      <c r="N701" s="13">
        <f t="shared" si="953"/>
        <v>0.12829598690370886</v>
      </c>
      <c r="O701" s="13">
        <f t="shared" si="954"/>
        <v>0.11972609275593057</v>
      </c>
      <c r="P701" s="13">
        <f t="shared" si="955"/>
        <v>0.13427236858276503</v>
      </c>
      <c r="Q701" s="13">
        <f t="shared" si="956"/>
        <v>7.1941736528318645E-2</v>
      </c>
      <c r="R701" s="13">
        <f t="shared" si="957"/>
        <v>6.2651632539232185E-2</v>
      </c>
      <c r="S701" s="13">
        <f t="shared" si="958"/>
        <v>3.940016832394963E-2</v>
      </c>
      <c r="T701" s="13">
        <f t="shared" si="959"/>
        <v>7.529298146219196E-2</v>
      </c>
      <c r="U701" s="13">
        <f t="shared" si="960"/>
        <v>7.0263573319551395E-2</v>
      </c>
      <c r="V701" s="13">
        <f t="shared" si="961"/>
        <v>5.1383890829620749E-3</v>
      </c>
      <c r="W701" s="13">
        <f t="shared" si="962"/>
        <v>2.6894130152304331E-2</v>
      </c>
      <c r="X701" s="13">
        <f t="shared" si="963"/>
        <v>2.8146933069959256E-2</v>
      </c>
      <c r="Y701" s="13">
        <f t="shared" si="964"/>
        <v>1.4729047505127891E-2</v>
      </c>
      <c r="Z701" s="13">
        <f t="shared" si="965"/>
        <v>2.1856706250506924E-2</v>
      </c>
      <c r="AA701" s="13">
        <f t="shared" si="966"/>
        <v>2.4512214924243558E-2</v>
      </c>
      <c r="AB701" s="13">
        <f t="shared" si="967"/>
        <v>1.3745179022076422E-2</v>
      </c>
      <c r="AC701" s="13">
        <f t="shared" si="968"/>
        <v>3.7694537774139893E-4</v>
      </c>
      <c r="AD701" s="13">
        <f t="shared" si="969"/>
        <v>7.5404167825901623E-3</v>
      </c>
      <c r="AE701" s="13">
        <f t="shared" si="970"/>
        <v>7.8916702379748759E-3</v>
      </c>
      <c r="AF701" s="13">
        <f t="shared" si="971"/>
        <v>4.129643025086574E-3</v>
      </c>
      <c r="AG701" s="13">
        <f t="shared" si="972"/>
        <v>1.4406710704984642E-3</v>
      </c>
      <c r="AH701" s="13">
        <f t="shared" si="973"/>
        <v>5.718713009854188E-3</v>
      </c>
      <c r="AI701" s="13">
        <f t="shared" si="974"/>
        <v>6.4135154117451925E-3</v>
      </c>
      <c r="AJ701" s="13">
        <f t="shared" si="975"/>
        <v>3.5963668631223984E-3</v>
      </c>
      <c r="AK701" s="13">
        <f t="shared" si="976"/>
        <v>1.3444373622281914E-3</v>
      </c>
      <c r="AL701" s="13">
        <f t="shared" si="977"/>
        <v>1.7697414875396485E-5</v>
      </c>
      <c r="AM701" s="13">
        <f t="shared" si="978"/>
        <v>1.6913098860807216E-3</v>
      </c>
      <c r="AN701" s="13">
        <f t="shared" si="979"/>
        <v>1.7700957753413564E-3</v>
      </c>
      <c r="AO701" s="13">
        <f t="shared" si="980"/>
        <v>9.2627586454365938E-4</v>
      </c>
      <c r="AP701" s="13">
        <f t="shared" si="981"/>
        <v>3.231414515110609E-4</v>
      </c>
      <c r="AQ701" s="13">
        <f t="shared" si="982"/>
        <v>8.4548568370708223E-5</v>
      </c>
      <c r="AR701" s="13">
        <f t="shared" si="983"/>
        <v>1.1970212936660415E-3</v>
      </c>
      <c r="AS701" s="13">
        <f t="shared" si="984"/>
        <v>1.342454937305915E-3</v>
      </c>
      <c r="AT701" s="13">
        <f t="shared" si="985"/>
        <v>7.5277911438717592E-4</v>
      </c>
      <c r="AU701" s="13">
        <f t="shared" si="986"/>
        <v>2.814129941149789E-4</v>
      </c>
      <c r="AV701" s="13">
        <f t="shared" si="987"/>
        <v>7.8900907062120381E-5</v>
      </c>
      <c r="AW701" s="13">
        <f t="shared" si="988"/>
        <v>5.7700390163759654E-7</v>
      </c>
      <c r="AX701" s="13">
        <f t="shared" si="989"/>
        <v>3.1613295980302791E-4</v>
      </c>
      <c r="AY701" s="13">
        <f t="shared" si="990"/>
        <v>3.3085930685962476E-4</v>
      </c>
      <c r="AZ701" s="13">
        <f t="shared" si="991"/>
        <v>1.7313582393281167E-4</v>
      </c>
      <c r="BA701" s="13">
        <f t="shared" si="992"/>
        <v>6.0400323052544789E-5</v>
      </c>
      <c r="BB701" s="13">
        <f t="shared" si="993"/>
        <v>1.5803484261585507E-5</v>
      </c>
      <c r="BC701" s="13">
        <f t="shared" si="994"/>
        <v>3.3079308478388467E-6</v>
      </c>
      <c r="BD701" s="13">
        <f t="shared" si="995"/>
        <v>2.0879697568038081E-4</v>
      </c>
      <c r="BE701" s="13">
        <f t="shared" si="996"/>
        <v>2.3416503313672187E-4</v>
      </c>
      <c r="BF701" s="13">
        <f t="shared" si="997"/>
        <v>1.313076077017967E-4</v>
      </c>
      <c r="BG701" s="13">
        <f t="shared" si="998"/>
        <v>4.9086998200686494E-5</v>
      </c>
      <c r="BH701" s="13">
        <f t="shared" si="999"/>
        <v>1.3762721565758307E-5</v>
      </c>
      <c r="BI701" s="13">
        <f t="shared" si="1000"/>
        <v>3.0869682293009306E-6</v>
      </c>
      <c r="BJ701" s="14">
        <f t="shared" si="1001"/>
        <v>0.37199822811236599</v>
      </c>
      <c r="BK701" s="14">
        <f t="shared" si="1002"/>
        <v>0.29393358507964007</v>
      </c>
      <c r="BL701" s="14">
        <f t="shared" si="1003"/>
        <v>0.31226450075903511</v>
      </c>
      <c r="BM701" s="14">
        <f t="shared" si="1004"/>
        <v>0.36843776359814789</v>
      </c>
      <c r="BN701" s="14">
        <f t="shared" si="1005"/>
        <v>0.63128497430044239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1.4861</v>
      </c>
      <c r="F702" s="10">
        <f>VLOOKUP(B702,home!$B$2:$E$405,3,FALSE)</f>
        <v>0.56079999999999997</v>
      </c>
      <c r="G702" s="10">
        <f>VLOOKUP(C702,away!$B$2:$E$405,4,FALSE)</f>
        <v>1.1214999999999999</v>
      </c>
      <c r="H702" s="10">
        <f>VLOOKUP(A702,away!$A$2:$E$405,3,FALSE)</f>
        <v>1.1943999999999999</v>
      </c>
      <c r="I702" s="10">
        <f>VLOOKUP(C702,away!$B$2:$E$405,3,FALSE)</f>
        <v>1.1163000000000001</v>
      </c>
      <c r="J702" s="10">
        <f>VLOOKUP(B702,home!$B$2:$E$405,4,FALSE)</f>
        <v>0.9768</v>
      </c>
      <c r="K702" s="12">
        <f t="shared" si="950"/>
        <v>0.9346635729199998</v>
      </c>
      <c r="L702" s="12">
        <f t="shared" si="951"/>
        <v>1.3023759576959999</v>
      </c>
      <c r="M702" s="13">
        <f t="shared" si="952"/>
        <v>0.10677413850418771</v>
      </c>
      <c r="N702" s="13">
        <f t="shared" si="953"/>
        <v>9.9797897789779003E-2</v>
      </c>
      <c r="O702" s="13">
        <f t="shared" si="954"/>
        <v>0.13906007089155681</v>
      </c>
      <c r="P702" s="13">
        <f t="shared" si="955"/>
        <v>0.12997438271001094</v>
      </c>
      <c r="Q702" s="13">
        <f t="shared" si="956"/>
        <v>4.6638729859049891E-2</v>
      </c>
      <c r="R702" s="13">
        <f t="shared" si="957"/>
        <v>9.05542465023325E-2</v>
      </c>
      <c r="S702" s="13">
        <f t="shared" si="958"/>
        <v>3.955391351667481E-2</v>
      </c>
      <c r="T702" s="13">
        <f t="shared" si="959"/>
        <v>6.0741160465905122E-2</v>
      </c>
      <c r="U702" s="13">
        <f t="shared" si="960"/>
        <v>8.4637755578948481E-2</v>
      </c>
      <c r="V702" s="13">
        <f t="shared" si="961"/>
        <v>5.3498134422558987E-3</v>
      </c>
      <c r="W702" s="13">
        <f t="shared" si="962"/>
        <v>1.4530507295503418E-2</v>
      </c>
      <c r="X702" s="13">
        <f t="shared" si="963"/>
        <v>1.8924183354789979E-2</v>
      </c>
      <c r="Y702" s="13">
        <f t="shared" si="964"/>
        <v>1.2323200710154653E-2</v>
      </c>
      <c r="Z702" s="13">
        <f t="shared" si="965"/>
        <v>3.9311891170638318E-2</v>
      </c>
      <c r="AA702" s="13">
        <f t="shared" si="966"/>
        <v>3.6743392659791006E-2</v>
      </c>
      <c r="AB702" s="13">
        <f t="shared" si="967"/>
        <v>1.7171355332301373E-2</v>
      </c>
      <c r="AC702" s="13">
        <f t="shared" si="968"/>
        <v>4.0701493212215049E-4</v>
      </c>
      <c r="AD702" s="13">
        <f t="shared" si="969"/>
        <v>3.3952839662888361E-3</v>
      </c>
      <c r="AE702" s="13">
        <f t="shared" si="970"/>
        <v>4.421936207245296E-3</v>
      </c>
      <c r="AF702" s="13">
        <f t="shared" si="971"/>
        <v>2.8795117013908559E-3</v>
      </c>
      <c r="AG702" s="13">
        <f t="shared" si="972"/>
        <v>1.2500689365985849E-3</v>
      </c>
      <c r="AH702" s="13">
        <f t="shared" si="973"/>
        <v>1.2799715478050248E-2</v>
      </c>
      <c r="AI702" s="13">
        <f t="shared" si="974"/>
        <v>1.1963427801073867E-2</v>
      </c>
      <c r="AJ702" s="13">
        <f t="shared" si="975"/>
        <v>5.5908900864610773E-3</v>
      </c>
      <c r="AK702" s="13">
        <f t="shared" si="976"/>
        <v>1.7418671013382397E-3</v>
      </c>
      <c r="AL702" s="13">
        <f t="shared" si="977"/>
        <v>1.9818100261893926E-5</v>
      </c>
      <c r="AM702" s="13">
        <f t="shared" si="978"/>
        <v>6.3468964860190268E-4</v>
      </c>
      <c r="AN702" s="13">
        <f t="shared" si="979"/>
        <v>8.266045389376406E-4</v>
      </c>
      <c r="AO702" s="13">
        <f t="shared" si="980"/>
        <v>5.3827493901738527E-4</v>
      </c>
      <c r="AP702" s="13">
        <f t="shared" si="981"/>
        <v>2.3367877973550774E-4</v>
      </c>
      <c r="AQ702" s="13">
        <f t="shared" si="982"/>
        <v>7.6084406137816099E-5</v>
      </c>
      <c r="AR702" s="13">
        <f t="shared" si="983"/>
        <v>3.3340083407923998E-3</v>
      </c>
      <c r="AS702" s="13">
        <f t="shared" si="984"/>
        <v>3.1161761479501049E-3</v>
      </c>
      <c r="AT702" s="13">
        <f t="shared" si="985"/>
        <v>1.456288166145563E-3</v>
      </c>
      <c r="AU702" s="13">
        <f t="shared" si="986"/>
        <v>4.5371316685690889E-4</v>
      </c>
      <c r="AV702" s="13">
        <f t="shared" si="987"/>
        <v>1.0601729240383159E-4</v>
      </c>
      <c r="AW702" s="13">
        <f t="shared" si="988"/>
        <v>6.7011788312905353E-7</v>
      </c>
      <c r="AX702" s="13">
        <f t="shared" si="989"/>
        <v>9.8870215776265542E-5</v>
      </c>
      <c r="AY702" s="13">
        <f t="shared" si="990"/>
        <v>1.2876619195922398E-4</v>
      </c>
      <c r="AZ702" s="13">
        <f t="shared" si="991"/>
        <v>8.3850996285880677E-5</v>
      </c>
      <c r="BA702" s="13">
        <f t="shared" si="992"/>
        <v>3.6401840530529204E-5</v>
      </c>
      <c r="BB702" s="13">
        <f t="shared" si="993"/>
        <v>1.1852220480711255E-5</v>
      </c>
      <c r="BC702" s="13">
        <f t="shared" si="994"/>
        <v>3.0872093998780921E-6</v>
      </c>
      <c r="BD702" s="13">
        <f t="shared" si="995"/>
        <v>7.2368871763432523E-4</v>
      </c>
      <c r="BE702" s="13">
        <f t="shared" si="996"/>
        <v>6.7640548250599126E-4</v>
      </c>
      <c r="BF702" s="13">
        <f t="shared" si="997"/>
        <v>3.1610578251086303E-4</v>
      </c>
      <c r="BG702" s="13">
        <f t="shared" si="998"/>
        <v>9.848418670075856E-5</v>
      </c>
      <c r="BH702" s="13">
        <f t="shared" si="999"/>
        <v>2.3012395454462825E-5</v>
      </c>
      <c r="BI702" s="13">
        <f t="shared" si="1000"/>
        <v>4.3017695513832394E-6</v>
      </c>
      <c r="BJ702" s="14">
        <f t="shared" si="1001"/>
        <v>0.26757464127356845</v>
      </c>
      <c r="BK702" s="14">
        <f t="shared" si="1002"/>
        <v>0.28220784739747262</v>
      </c>
      <c r="BL702" s="14">
        <f t="shared" si="1003"/>
        <v>0.41057092288036012</v>
      </c>
      <c r="BM702" s="14">
        <f t="shared" si="1004"/>
        <v>0.38673774039104653</v>
      </c>
      <c r="BN702" s="14">
        <f t="shared" si="1005"/>
        <v>0.61279946625691684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1.4861</v>
      </c>
      <c r="F703" s="10">
        <f>VLOOKUP(B703,home!$B$2:$E$405,3,FALSE)</f>
        <v>0.56079999999999997</v>
      </c>
      <c r="G703" s="10">
        <f>VLOOKUP(C703,away!$B$2:$E$405,4,FALSE)</f>
        <v>0.33650000000000002</v>
      </c>
      <c r="H703" s="10">
        <f>VLOOKUP(A703,away!$A$2:$E$405,3,FALSE)</f>
        <v>1.1943999999999999</v>
      </c>
      <c r="I703" s="10">
        <f>VLOOKUP(C703,away!$B$2:$E$405,3,FALSE)</f>
        <v>2.3721999999999999</v>
      </c>
      <c r="J703" s="10">
        <f>VLOOKUP(B703,home!$B$2:$E$405,4,FALSE)</f>
        <v>1.9536</v>
      </c>
      <c r="K703" s="12">
        <f t="shared" si="950"/>
        <v>0.28044074211999998</v>
      </c>
      <c r="L703" s="12">
        <f t="shared" si="951"/>
        <v>5.5352436564479994</v>
      </c>
      <c r="M703" s="13">
        <f t="shared" si="952"/>
        <v>2.9804398205460739E-3</v>
      </c>
      <c r="N703" s="13">
        <f t="shared" si="953"/>
        <v>8.3583675511794057E-4</v>
      </c>
      <c r="O703" s="13">
        <f t="shared" si="954"/>
        <v>1.6497460610102668E-2</v>
      </c>
      <c r="P703" s="13">
        <f t="shared" si="955"/>
        <v>4.626560096592661E-3</v>
      </c>
      <c r="Q703" s="13">
        <f t="shared" si="956"/>
        <v>1.1720133994822397E-4</v>
      </c>
      <c r="R703" s="13">
        <f t="shared" si="957"/>
        <v>4.5658732094785784E-2</v>
      </c>
      <c r="S703" s="13">
        <f t="shared" si="958"/>
        <v>1.7954613761889072E-3</v>
      </c>
      <c r="T703" s="13">
        <f t="shared" si="959"/>
        <v>6.4873797347561222E-4</v>
      </c>
      <c r="U703" s="13">
        <f t="shared" si="960"/>
        <v>1.2804568712919987E-2</v>
      </c>
      <c r="V703" s="13">
        <f t="shared" si="961"/>
        <v>3.0967875206369802E-4</v>
      </c>
      <c r="W703" s="13">
        <f t="shared" si="962"/>
        <v>1.0956010250846113E-5</v>
      </c>
      <c r="X703" s="13">
        <f t="shared" si="963"/>
        <v>6.0644186240975195E-5</v>
      </c>
      <c r="Y703" s="13">
        <f t="shared" si="964"/>
        <v>1.6784017359540454E-4</v>
      </c>
      <c r="Z703" s="13">
        <f t="shared" si="965"/>
        <v>8.4244069063040578E-2</v>
      </c>
      <c r="AA703" s="13">
        <f t="shared" si="966"/>
        <v>2.3625469247247632E-2</v>
      </c>
      <c r="AB703" s="13">
        <f t="shared" si="967"/>
        <v>3.3127720643156815E-3</v>
      </c>
      <c r="AC703" s="13">
        <f t="shared" si="968"/>
        <v>3.0044797146709582E-5</v>
      </c>
      <c r="AD703" s="13">
        <f t="shared" si="969"/>
        <v>7.6812791135540245E-7</v>
      </c>
      <c r="AE703" s="13">
        <f t="shared" si="970"/>
        <v>4.2517751486706432E-6</v>
      </c>
      <c r="AF703" s="13">
        <f t="shared" si="971"/>
        <v>1.1767305710161216E-5</v>
      </c>
      <c r="AG703" s="13">
        <f t="shared" si="972"/>
        <v>2.1711634761884734E-5</v>
      </c>
      <c r="AH703" s="13">
        <f t="shared" si="973"/>
        <v>0.11657786221864061</v>
      </c>
      <c r="AI703" s="13">
        <f t="shared" si="974"/>
        <v>3.2693182195358682E-2</v>
      </c>
      <c r="AJ703" s="13">
        <f t="shared" si="975"/>
        <v>4.5842501385653794E-3</v>
      </c>
      <c r="AK703" s="13">
        <f t="shared" si="976"/>
        <v>4.2853683697432929E-4</v>
      </c>
      <c r="AL703" s="13">
        <f t="shared" si="977"/>
        <v>1.8655509650749386E-6</v>
      </c>
      <c r="AM703" s="13">
        <f t="shared" si="978"/>
        <v>4.3082872300718946E-8</v>
      </c>
      <c r="AN703" s="13">
        <f t="shared" si="979"/>
        <v>2.3847419560411381E-7</v>
      </c>
      <c r="AO703" s="13">
        <f t="shared" si="980"/>
        <v>6.600063892221053E-7</v>
      </c>
      <c r="AP703" s="13">
        <f t="shared" si="981"/>
        <v>1.2177653930522693E-6</v>
      </c>
      <c r="AQ703" s="13">
        <f t="shared" si="982"/>
        <v>1.6851570417336194E-6</v>
      </c>
      <c r="AR703" s="13">
        <f t="shared" si="983"/>
        <v>0.12905737446559987</v>
      </c>
      <c r="AS703" s="13">
        <f t="shared" si="984"/>
        <v>3.6192945871191561E-2</v>
      </c>
      <c r="AT703" s="13">
        <f t="shared" si="985"/>
        <v>5.0749882998129756E-3</v>
      </c>
      <c r="AU703" s="13">
        <f t="shared" si="986"/>
        <v>4.7441116168328931E-4</v>
      </c>
      <c r="AV703" s="13">
        <f t="shared" si="987"/>
        <v>3.326105456311823E-5</v>
      </c>
      <c r="AW703" s="13">
        <f t="shared" si="988"/>
        <v>8.0441927411705248E-8</v>
      </c>
      <c r="AX703" s="13">
        <f t="shared" si="989"/>
        <v>2.0136987801124677E-9</v>
      </c>
      <c r="AY703" s="13">
        <f t="shared" si="990"/>
        <v>1.1146313398614611E-8</v>
      </c>
      <c r="AZ703" s="13">
        <f t="shared" si="991"/>
        <v>3.0848780266231445E-8</v>
      </c>
      <c r="BA703" s="13">
        <f t="shared" si="992"/>
        <v>5.6918505092605284E-8</v>
      </c>
      <c r="BB703" s="13">
        <f t="shared" si="993"/>
        <v>7.876444856208663E-8</v>
      </c>
      <c r="BC703" s="13">
        <f t="shared" si="994"/>
        <v>8.719608285138294E-8</v>
      </c>
      <c r="BD703" s="13">
        <f t="shared" si="995"/>
        <v>0.11906066888809091</v>
      </c>
      <c r="BE703" s="13">
        <f t="shared" si="996"/>
        <v>3.3389462340279813E-2</v>
      </c>
      <c r="BF703" s="13">
        <f t="shared" si="997"/>
        <v>4.6818827988479306E-3</v>
      </c>
      <c r="BG703" s="13">
        <f t="shared" si="998"/>
        <v>4.3766356220925883E-4</v>
      </c>
      <c r="BH703" s="13">
        <f t="shared" si="999"/>
        <v>3.0684673546211819E-5</v>
      </c>
      <c r="BI703" s="13">
        <f t="shared" si="1000"/>
        <v>1.7210465242019158E-6</v>
      </c>
      <c r="BJ703" s="14">
        <f t="shared" si="1001"/>
        <v>1.8838266558819383E-3</v>
      </c>
      <c r="BK703" s="14">
        <f t="shared" si="1002"/>
        <v>9.7440615398165214E-3</v>
      </c>
      <c r="BL703" s="14">
        <f t="shared" si="1003"/>
        <v>0.58461789828125987</v>
      </c>
      <c r="BM703" s="14">
        <f t="shared" si="1004"/>
        <v>0.60977369411851956</v>
      </c>
      <c r="BN703" s="14">
        <f t="shared" si="1005"/>
        <v>7.0716230717093348E-2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1.4861</v>
      </c>
      <c r="F704" s="10">
        <f>VLOOKUP(B704,home!$B$2:$E$405,3,FALSE)</f>
        <v>0.76900000000000002</v>
      </c>
      <c r="G704" s="10">
        <f>VLOOKUP(C704,away!$B$2:$E$405,4,FALSE)</f>
        <v>1.1214999999999999</v>
      </c>
      <c r="H704" s="10">
        <f>VLOOKUP(A704,away!$A$2:$E$405,3,FALSE)</f>
        <v>1.1943999999999999</v>
      </c>
      <c r="I704" s="10">
        <f>VLOOKUP(C704,away!$B$2:$E$405,3,FALSE)</f>
        <v>0.9768</v>
      </c>
      <c r="J704" s="10">
        <f>VLOOKUP(B704,home!$B$2:$E$405,4,FALSE)</f>
        <v>0.95679999999999998</v>
      </c>
      <c r="K704" s="12">
        <f t="shared" si="950"/>
        <v>1.2816624243499999</v>
      </c>
      <c r="L704" s="12">
        <f t="shared" si="951"/>
        <v>1.1162889154559998</v>
      </c>
      <c r="M704" s="13">
        <f t="shared" si="952"/>
        <v>9.0903994051281467E-2</v>
      </c>
      <c r="N704" s="13">
        <f t="shared" si="953"/>
        <v>0.11650823339886338</v>
      </c>
      <c r="O704" s="13">
        <f t="shared" si="954"/>
        <v>0.10147512093012365</v>
      </c>
      <c r="P704" s="13">
        <f t="shared" si="955"/>
        <v>0.1300568495025117</v>
      </c>
      <c r="Q704" s="13">
        <f t="shared" si="956"/>
        <v>7.4662112437361455E-2</v>
      </c>
      <c r="R704" s="13">
        <f t="shared" si="957"/>
        <v>5.6637776344427099E-2</v>
      </c>
      <c r="S704" s="13">
        <f t="shared" si="958"/>
        <v>4.6518264348695409E-2</v>
      </c>
      <c r="T704" s="13">
        <f t="shared" si="959"/>
        <v>8.334448851835613E-2</v>
      </c>
      <c r="U704" s="13">
        <f t="shared" si="960"/>
        <v>7.2590509739391504E-2</v>
      </c>
      <c r="V704" s="13">
        <f t="shared" si="961"/>
        <v>7.394882148477739E-3</v>
      </c>
      <c r="W704" s="13">
        <f t="shared" si="962"/>
        <v>3.1897208011186985E-2</v>
      </c>
      <c r="X704" s="13">
        <f t="shared" si="963"/>
        <v>3.5606499736882347E-2</v>
      </c>
      <c r="Y704" s="13">
        <f t="shared" si="964"/>
        <v>1.9873570487234374E-2</v>
      </c>
      <c r="Z704" s="13">
        <f t="shared" si="965"/>
        <v>2.107470730978666E-2</v>
      </c>
      <c r="AA704" s="13">
        <f t="shared" si="966"/>
        <v>2.7010660463127837E-2</v>
      </c>
      <c r="AB704" s="13">
        <f t="shared" si="967"/>
        <v>1.7309274286233561E-2</v>
      </c>
      <c r="AC704" s="13">
        <f t="shared" si="968"/>
        <v>6.6124368675348529E-4</v>
      </c>
      <c r="AD704" s="13">
        <f t="shared" si="969"/>
        <v>1.0220363237403539E-2</v>
      </c>
      <c r="AE704" s="13">
        <f t="shared" si="970"/>
        <v>1.1408878193847567E-2</v>
      </c>
      <c r="AF704" s="13">
        <f t="shared" si="971"/>
        <v>6.3678021327898552E-3</v>
      </c>
      <c r="AG704" s="13">
        <f t="shared" si="972"/>
        <v>2.369435645550129E-3</v>
      </c>
      <c r="AH704" s="13">
        <f t="shared" si="973"/>
        <v>5.8813655415985971E-3</v>
      </c>
      <c r="AI704" s="13">
        <f t="shared" si="974"/>
        <v>7.5379252185338082E-3</v>
      </c>
      <c r="AJ704" s="13">
        <f t="shared" si="975"/>
        <v>4.8305377550775224E-3</v>
      </c>
      <c r="AK704" s="13">
        <f t="shared" si="976"/>
        <v>2.063706243362288E-3</v>
      </c>
      <c r="AL704" s="13">
        <f t="shared" si="977"/>
        <v>3.7841800704188797E-5</v>
      </c>
      <c r="AM704" s="13">
        <f t="shared" si="978"/>
        <v>2.6198111049176433E-3</v>
      </c>
      <c r="AN704" s="13">
        <f t="shared" si="979"/>
        <v>2.9244660970081005E-3</v>
      </c>
      <c r="AO704" s="13">
        <f t="shared" si="980"/>
        <v>1.632274543858507E-3</v>
      </c>
      <c r="AP704" s="13">
        <f t="shared" si="981"/>
        <v>6.0736332676341633E-4</v>
      </c>
      <c r="AQ704" s="13">
        <f t="shared" si="982"/>
        <v>1.6949823733012056E-4</v>
      </c>
      <c r="AR704" s="13">
        <f t="shared" si="983"/>
        <v>1.3130606323662776E-3</v>
      </c>
      <c r="AS704" s="13">
        <f t="shared" si="984"/>
        <v>1.6829004733971073E-3</v>
      </c>
      <c r="AT704" s="13">
        <f t="shared" si="985"/>
        <v>1.0784551503369498E-3</v>
      </c>
      <c r="AU704" s="13">
        <f t="shared" si="986"/>
        <v>4.6073848084453284E-4</v>
      </c>
      <c r="AV704" s="13">
        <f t="shared" si="987"/>
        <v>1.4762779958763501E-4</v>
      </c>
      <c r="AW704" s="13">
        <f t="shared" si="988"/>
        <v>1.5039020716467589E-6</v>
      </c>
      <c r="AX704" s="13">
        <f t="shared" si="989"/>
        <v>5.5961890867796762E-4</v>
      </c>
      <c r="AY704" s="13">
        <f t="shared" si="990"/>
        <v>6.2469638463679865E-4</v>
      </c>
      <c r="AZ704" s="13">
        <f t="shared" si="991"/>
        <v>3.4867082484774814E-4</v>
      </c>
      <c r="BA704" s="13">
        <f t="shared" si="992"/>
        <v>1.2973912564014718E-4</v>
      </c>
      <c r="BB704" s="13">
        <f t="shared" si="993"/>
        <v>3.6206586963262403E-5</v>
      </c>
      <c r="BC704" s="13">
        <f t="shared" si="994"/>
        <v>8.0834023387167087E-6</v>
      </c>
      <c r="BD704" s="13">
        <f t="shared" si="995"/>
        <v>2.4429250487201991E-4</v>
      </c>
      <c r="BE704" s="13">
        <f t="shared" si="996"/>
        <v>3.1310052404480719E-4</v>
      </c>
      <c r="BF704" s="13">
        <f t="shared" si="997"/>
        <v>2.0064458835626154E-4</v>
      </c>
      <c r="BG704" s="13">
        <f t="shared" si="998"/>
        <v>8.5719543181797972E-5</v>
      </c>
      <c r="BH704" s="13">
        <f t="shared" si="999"/>
        <v>2.7465879382139426E-5</v>
      </c>
      <c r="BI704" s="13">
        <f t="shared" si="1000"/>
        <v>7.0403971111634898E-6</v>
      </c>
      <c r="BJ704" s="14">
        <f t="shared" si="1001"/>
        <v>0.40191902034245819</v>
      </c>
      <c r="BK704" s="14">
        <f t="shared" si="1002"/>
        <v>0.27619777192306078</v>
      </c>
      <c r="BL704" s="14">
        <f t="shared" si="1003"/>
        <v>0.30089792249535663</v>
      </c>
      <c r="BM704" s="14">
        <f t="shared" si="1004"/>
        <v>0.42922214292352834</v>
      </c>
      <c r="BN704" s="14">
        <f t="shared" si="1005"/>
        <v>0.57024408666456872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1.4861</v>
      </c>
      <c r="F705" s="10">
        <f>VLOOKUP(B705,home!$B$2:$E$405,3,FALSE)</f>
        <v>1.0094000000000001</v>
      </c>
      <c r="G705" s="10">
        <f>VLOOKUP(C705,away!$B$2:$E$405,4,FALSE)</f>
        <v>0.4486</v>
      </c>
      <c r="H705" s="10">
        <f>VLOOKUP(A705,away!$A$2:$E$405,3,FALSE)</f>
        <v>1.1943999999999999</v>
      </c>
      <c r="I705" s="10">
        <f>VLOOKUP(C705,away!$B$2:$E$405,3,FALSE)</f>
        <v>1.1163000000000001</v>
      </c>
      <c r="J705" s="10">
        <f>VLOOKUP(B705,home!$B$2:$E$405,4,FALSE)</f>
        <v>0.83720000000000006</v>
      </c>
      <c r="K705" s="12">
        <f t="shared" si="950"/>
        <v>0.67293110592399996</v>
      </c>
      <c r="L705" s="12">
        <f t="shared" si="951"/>
        <v>1.1162460603840001</v>
      </c>
      <c r="M705" s="13">
        <f t="shared" si="952"/>
        <v>0.1670976066560029</v>
      </c>
      <c r="N705" s="13">
        <f t="shared" si="953"/>
        <v>0.11244517724427758</v>
      </c>
      <c r="O705" s="13">
        <f t="shared" si="954"/>
        <v>0.18652204512935849</v>
      </c>
      <c r="P705" s="13">
        <f t="shared" si="955"/>
        <v>0.12551648610810545</v>
      </c>
      <c r="Q705" s="13">
        <f t="shared" si="956"/>
        <v>3.7833928739405949E-2</v>
      </c>
      <c r="R705" s="13">
        <f t="shared" si="957"/>
        <v>0.10410224902520657</v>
      </c>
      <c r="S705" s="13">
        <f t="shared" si="958"/>
        <v>2.3570637246407657E-2</v>
      </c>
      <c r="T705" s="13">
        <f t="shared" si="959"/>
        <v>4.2231973904210886E-2</v>
      </c>
      <c r="U705" s="13">
        <f t="shared" si="960"/>
        <v>7.0053641565707911E-2</v>
      </c>
      <c r="V705" s="13">
        <f t="shared" si="961"/>
        <v>1.9672491104678262E-3</v>
      </c>
      <c r="W705" s="13">
        <f t="shared" si="962"/>
        <v>8.4865425026860852E-3</v>
      </c>
      <c r="X705" s="13">
        <f t="shared" si="963"/>
        <v>9.4730696349047145E-3</v>
      </c>
      <c r="Y705" s="13">
        <f t="shared" si="964"/>
        <v>5.2871383298528441E-3</v>
      </c>
      <c r="Z705" s="13">
        <f t="shared" si="965"/>
        <v>3.8734575117166978E-2</v>
      </c>
      <c r="AA705" s="13">
        <f t="shared" si="966"/>
        <v>2.6065700471091427E-2</v>
      </c>
      <c r="AB705" s="13">
        <f t="shared" si="967"/>
        <v>8.7702103223476404E-3</v>
      </c>
      <c r="AC705" s="13">
        <f t="shared" si="968"/>
        <v>9.2357021364145855E-5</v>
      </c>
      <c r="AD705" s="13">
        <f t="shared" si="969"/>
        <v>1.4277146079508941E-3</v>
      </c>
      <c r="AE705" s="13">
        <f t="shared" si="970"/>
        <v>1.5936808064778726E-3</v>
      </c>
      <c r="AF705" s="13">
        <f t="shared" si="971"/>
        <v>8.894699608702609E-4</v>
      </c>
      <c r="AG705" s="13">
        <f t="shared" si="972"/>
        <v>3.3095577988377981E-4</v>
      </c>
      <c r="AH705" s="13">
        <f t="shared" si="973"/>
        <v>1.0809329218796437E-2</v>
      </c>
      <c r="AI705" s="13">
        <f t="shared" si="974"/>
        <v>7.2739338655012937E-3</v>
      </c>
      <c r="AJ705" s="13">
        <f t="shared" si="975"/>
        <v>2.4474281802649108E-3</v>
      </c>
      <c r="AK705" s="13">
        <f t="shared" si="976"/>
        <v>5.4898351733840981E-4</v>
      </c>
      <c r="AL705" s="13">
        <f t="shared" si="977"/>
        <v>2.7749838004331157E-6</v>
      </c>
      <c r="AM705" s="13">
        <f t="shared" si="978"/>
        <v>1.9215071401444914E-4</v>
      </c>
      <c r="AN705" s="13">
        <f t="shared" si="979"/>
        <v>2.1448747751860151E-4</v>
      </c>
      <c r="AO705" s="13">
        <f t="shared" si="980"/>
        <v>1.1971040089092039E-4</v>
      </c>
      <c r="AP705" s="13">
        <f t="shared" si="981"/>
        <v>4.4542087793826389E-5</v>
      </c>
      <c r="AQ705" s="13">
        <f t="shared" si="982"/>
        <v>1.2429982505284239E-5</v>
      </c>
      <c r="AR705" s="13">
        <f t="shared" si="983"/>
        <v>2.4131742311750376E-3</v>
      </c>
      <c r="AS705" s="13">
        <f t="shared" si="984"/>
        <v>1.6239000041719165E-3</v>
      </c>
      <c r="AT705" s="13">
        <f t="shared" si="985"/>
        <v>5.4638641285869791E-4</v>
      </c>
      <c r="AU705" s="13">
        <f t="shared" si="986"/>
        <v>1.2256013768895029E-4</v>
      </c>
      <c r="AV705" s="13">
        <f t="shared" si="987"/>
        <v>2.0618632249305754E-5</v>
      </c>
      <c r="AW705" s="13">
        <f t="shared" si="988"/>
        <v>5.7901323963957214E-8</v>
      </c>
      <c r="AX705" s="13">
        <f t="shared" si="989"/>
        <v>2.155069874763824E-5</v>
      </c>
      <c r="AY705" s="13">
        <f t="shared" si="990"/>
        <v>2.4055882575573587E-5</v>
      </c>
      <c r="AZ705" s="13">
        <f t="shared" si="991"/>
        <v>1.3426142077022068E-5</v>
      </c>
      <c r="BA705" s="13">
        <f t="shared" si="992"/>
        <v>4.9956260665439124E-6</v>
      </c>
      <c r="BB705" s="13">
        <f t="shared" si="993"/>
        <v>1.394086978982815E-6</v>
      </c>
      <c r="BC705" s="13">
        <f t="shared" si="994"/>
        <v>3.1122881962444001E-7</v>
      </c>
      <c r="BD705" s="13">
        <f t="shared" si="995"/>
        <v>4.4894937142822008E-4</v>
      </c>
      <c r="BE705" s="13">
        <f t="shared" si="996"/>
        <v>3.0211199701907676E-4</v>
      </c>
      <c r="BF705" s="13">
        <f t="shared" si="997"/>
        <v>1.0165028013347775E-4</v>
      </c>
      <c r="BG705" s="13">
        <f t="shared" si="998"/>
        <v>2.2801211809235201E-5</v>
      </c>
      <c r="BH705" s="13">
        <f t="shared" si="999"/>
        <v>3.8359111697990021E-6</v>
      </c>
      <c r="BI705" s="13">
        <f t="shared" si="1000"/>
        <v>5.1626078914381359E-7</v>
      </c>
      <c r="BJ705" s="14">
        <f t="shared" si="1001"/>
        <v>0.22064870583850929</v>
      </c>
      <c r="BK705" s="14">
        <f t="shared" si="1002"/>
        <v>0.31827116700872393</v>
      </c>
      <c r="BL705" s="14">
        <f t="shared" si="1003"/>
        <v>0.42220002574610588</v>
      </c>
      <c r="BM705" s="14">
        <f t="shared" si="1004"/>
        <v>0.26631298282689753</v>
      </c>
      <c r="BN705" s="14">
        <f t="shared" si="1005"/>
        <v>0.73351749290235702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1.2639</v>
      </c>
      <c r="F706" s="10">
        <f>VLOOKUP(B706,home!$B$2:$E$405,3,FALSE)</f>
        <v>1.2526999999999999</v>
      </c>
      <c r="G706" s="10">
        <f>VLOOKUP(C706,away!$B$2:$E$405,4,FALSE)</f>
        <v>0.72529999999999994</v>
      </c>
      <c r="H706" s="10">
        <f>VLOOKUP(A706,away!$A$2:$E$405,3,FALSE)</f>
        <v>1.1389</v>
      </c>
      <c r="I706" s="10">
        <f>VLOOKUP(C706,away!$B$2:$E$405,3,FALSE)</f>
        <v>1.6829000000000001</v>
      </c>
      <c r="J706" s="10">
        <f>VLOOKUP(B706,home!$B$2:$E$405,4,FALSE)</f>
        <v>0.80489999999999995</v>
      </c>
      <c r="K706" s="12">
        <f t="shared" ref="K706:K755" si="1006">E706*F706*G706</f>
        <v>1.1483584455089999</v>
      </c>
      <c r="L706" s="12">
        <f t="shared" ref="L706:L755" si="1007">H706*I706*J706</f>
        <v>1.542715456569</v>
      </c>
      <c r="M706" s="13">
        <f t="shared" ref="M706:M755" si="1008">_xlfn.POISSON.DIST(0,K706,FALSE) * _xlfn.POISSON.DIST(0,L706,FALSE)</f>
        <v>6.78080810182842E-2</v>
      </c>
      <c r="N706" s="13">
        <f t="shared" ref="N706:N755" si="1009">_xlfn.POISSON.DIST(1,K706,FALSE) * _xlfn.POISSON.DIST(0,L706,FALSE)</f>
        <v>7.7867982511105174E-2</v>
      </c>
      <c r="O706" s="13">
        <f t="shared" ref="O706:O755" si="1010">_xlfn.POISSON.DIST(0,K706,FALSE) * _xlfn.POISSON.DIST(1,L706,FALSE)</f>
        <v>0.10460857466719006</v>
      </c>
      <c r="P706" s="13">
        <f t="shared" ref="P706:P755" si="1011">_xlfn.POISSON.DIST(1,K706,FALSE) * _xlfn.POISSON.DIST(1,L706,FALSE)</f>
        <v>0.12012814019172653</v>
      </c>
      <c r="Q706" s="13">
        <f t="shared" ref="Q706:Q755" si="1012">_xlfn.POISSON.DIST(2,K706,FALSE) * _xlfn.POISSON.DIST(0,L706,FALSE)</f>
        <v>4.4710177675687371E-2</v>
      </c>
      <c r="R706" s="13">
        <f t="shared" ref="R706:R755" si="1013">_xlfn.POISSON.DIST(0,K706,FALSE) * _xlfn.POISSON.DIST(2,L706,FALSE)</f>
        <v>8.0690632514363231E-2</v>
      </c>
      <c r="S706" s="13">
        <f t="shared" ref="S706:S755" si="1014">_xlfn.POISSON.DIST(2,K706,FALSE) * _xlfn.POISSON.DIST(2,L706,FALSE)</f>
        <v>5.3204462687979265E-2</v>
      </c>
      <c r="T706" s="13">
        <f t="shared" ref="T706:T755" si="1015">_xlfn.POISSON.DIST(2,K706,FALSE) * _xlfn.POISSON.DIST(1,L706,FALSE)</f>
        <v>6.8975082166229162E-2</v>
      </c>
      <c r="U706" s="13">
        <f t="shared" ref="U706:U755" si="1016">_xlfn.POISSON.DIST(1,K706,FALSE) * _xlfn.POISSON.DIST(2,L706,FALSE)</f>
        <v>9.2661769321332133E-2</v>
      </c>
      <c r="V706" s="13">
        <f t="shared" ref="V706:V755" si="1017">_xlfn.POISSON.DIST(3,K706,FALSE) * _xlfn.POISSON.DIST(3,L706,FALSE)</f>
        <v>1.0472945696519319E-2</v>
      </c>
      <c r="W706" s="13">
        <f t="shared" ref="W706:W755" si="1018">_xlfn.POISSON.DIST(3,K706,FALSE) * _xlfn.POISSON.DIST(0,L706,FALSE)</f>
        <v>1.7114436711361182E-2</v>
      </c>
      <c r="X706" s="13">
        <f t="shared" ref="X706:X755" si="1019">_xlfn.POISSON.DIST(3,K706,FALSE) * _xlfn.POISSON.DIST(1,L706,FALSE)</f>
        <v>2.6402706045088823E-2</v>
      </c>
      <c r="Y706" s="13">
        <f t="shared" ref="Y706:Y755" si="1020">_xlfn.POISSON.DIST(3,K706,FALSE) * _xlfn.POISSON.DIST(2,L706,FALSE)</f>
        <v>2.0365931355503152E-2</v>
      </c>
      <c r="Z706" s="13">
        <f t="shared" ref="Z706:Z755" si="1021">_xlfn.POISSON.DIST(0,K706,FALSE) * _xlfn.POISSON.DIST(3,L706,FALSE)</f>
        <v>4.149422866007909E-2</v>
      </c>
      <c r="AA706" s="13">
        <f t="shared" ref="AA706:AA755" si="1022">_xlfn.POISSON.DIST(1,K706,FALSE) * _xlfn.POISSON.DIST(3,L706,FALSE)</f>
        <v>4.7650247921683417E-2</v>
      </c>
      <c r="AB706" s="13">
        <f t="shared" ref="AB706:AB755" si="1023">_xlfn.POISSON.DIST(2,K706,FALSE) * _xlfn.POISSON.DIST(3,L706,FALSE)</f>
        <v>2.7359782315731416E-2</v>
      </c>
      <c r="AC706" s="13">
        <f t="shared" ref="AC706:AC755" si="1024">_xlfn.POISSON.DIST(4,K706,FALSE) * _xlfn.POISSON.DIST(4,L706,FALSE)</f>
        <v>1.1596105784506087E-3</v>
      </c>
      <c r="AD706" s="13">
        <f t="shared" ref="AD706:AD755" si="1025">_xlfn.POISSON.DIST(4,K706,FALSE) * _xlfn.POISSON.DIST(0,L706,FALSE)</f>
        <v>4.9133769844052228E-3</v>
      </c>
      <c r="AE706" s="13">
        <f t="shared" ref="AE706:AE755" si="1026">_xlfn.POISSON.DIST(4,K706,FALSE) * _xlfn.POISSON.DIST(1,L706,FALSE)</f>
        <v>7.5799426177923209E-3</v>
      </c>
      <c r="AF706" s="13">
        <f t="shared" ref="AF706:AF755" si="1027">_xlfn.POISSON.DIST(4,K706,FALSE) * _xlfn.POISSON.DIST(2,L706,FALSE)</f>
        <v>5.8468473181871516E-3</v>
      </c>
      <c r="AG706" s="13">
        <f t="shared" ref="AG706:AG755" si="1028">_xlfn.POISSON.DIST(4,K706,FALSE) * _xlfn.POISSON.DIST(3,L706,FALSE)</f>
        <v>3.0066739099887749E-3</v>
      </c>
      <c r="AH706" s="13">
        <f t="shared" ref="AH706:AH755" si="1029">_xlfn.POISSON.DIST(0,K706,FALSE) * _xlfn.POISSON.DIST(4,L706,FALSE)</f>
        <v>1.6003446978078106E-2</v>
      </c>
      <c r="AI706" s="13">
        <f t="shared" ref="AI706:AI755" si="1030">_xlfn.POISSON.DIST(1,K706,FALSE) * _xlfn.POISSON.DIST(4,L706,FALSE)</f>
        <v>1.8377693494531479E-2</v>
      </c>
      <c r="AJ706" s="13">
        <f t="shared" ref="AJ706:AJ755" si="1031">_xlfn.POISSON.DIST(2,K706,FALSE) * _xlfn.POISSON.DIST(4,L706,FALSE)</f>
        <v>1.0552089766710517E-2</v>
      </c>
      <c r="AK706" s="13">
        <f t="shared" ref="AK706:AK755" si="1032">_xlfn.POISSON.DIST(3,K706,FALSE) * _xlfn.POISSON.DIST(4,L706,FALSE)</f>
        <v>4.0391938004570383E-3</v>
      </c>
      <c r="AL706" s="13">
        <f t="shared" ref="AL706:AL755" si="1033">_xlfn.POISSON.DIST(5,K706,FALSE) * _xlfn.POISSON.DIST(5,L706,FALSE)</f>
        <v>8.2174195195620724E-5</v>
      </c>
      <c r="AM706" s="13">
        <f t="shared" ref="AM706:AM755" si="1034">_xlfn.POISSON.DIST(5,K706,FALSE) * _xlfn.POISSON.DIST(0,L706,FALSE)</f>
        <v>1.1284635912022563E-3</v>
      </c>
      <c r="AN706" s="13">
        <f t="shared" ref="AN706:AN755" si="1035">_xlfn.POISSON.DIST(5,K706,FALSE) * _xlfn.POISSON.DIST(1,L706,FALSE)</f>
        <v>1.7408982243230823E-3</v>
      </c>
      <c r="AO706" s="13">
        <f t="shared" ref="AO706:AO755" si="1036">_xlfn.POISSON.DIST(5,K706,FALSE) * _xlfn.POISSON.DIST(2,L706,FALSE)</f>
        <v>1.3428552994883729E-3</v>
      </c>
      <c r="AP706" s="13">
        <f t="shared" ref="AP706:AP755" si="1037">_xlfn.POISSON.DIST(5,K706,FALSE) * _xlfn.POISSON.DIST(3,L706,FALSE)</f>
        <v>6.9054787548543546E-4</v>
      </c>
      <c r="AQ706" s="13">
        <f t="shared" ref="AQ706:AQ755" si="1038">_xlfn.POISSON.DIST(5,K706,FALSE) * _xlfn.POISSON.DIST(4,L706,FALSE)</f>
        <v>2.6632972025306676E-4</v>
      </c>
      <c r="AR706" s="13">
        <f t="shared" ref="AR706:AR755" si="1039">_xlfn.POISSON.DIST(0,K706,FALSE) * _xlfn.POISSON.DIST(5,L706,FALSE)</f>
        <v>4.9377530022927064E-3</v>
      </c>
      <c r="AS706" s="13">
        <f t="shared" ref="AS706:AS755" si="1040">_xlfn.POISSON.DIST(1,K706,FALSE) * _xlfn.POISSON.DIST(5,L706,FALSE)</f>
        <v>5.6703103620202493E-3</v>
      </c>
      <c r="AT706" s="13">
        <f t="shared" ref="AT706:AT755" si="1041">_xlfn.POISSON.DIST(2,K706,FALSE) * _xlfn.POISSON.DIST(5,L706,FALSE)</f>
        <v>3.2557743964415748E-3</v>
      </c>
      <c r="AU706" s="13">
        <f t="shared" ref="AU706:AU755" si="1042">_xlfn.POISSON.DIST(3,K706,FALSE) * _xlfn.POISSON.DIST(5,L706,FALSE)</f>
        <v>1.2462653416085499E-3</v>
      </c>
      <c r="AV706" s="13">
        <f t="shared" ref="AV706:AV755" si="1043">_xlfn.POISSON.DIST(4,K706,FALSE) * _xlfn.POISSON.DIST(5,L706,FALSE)</f>
        <v>3.5778983259533432E-4</v>
      </c>
      <c r="AW706" s="13">
        <f t="shared" ref="AW706:AW755" si="1044">_xlfn.POISSON.DIST(6,K706,FALSE) * _xlfn.POISSON.DIST(6,L706,FALSE)</f>
        <v>4.043861362654802E-6</v>
      </c>
      <c r="AX706" s="13">
        <f t="shared" ref="AX706:AX755" si="1045">_xlfn.POISSON.DIST(6,K706,FALSE) * _xlfn.POISSON.DIST(0,L706,FALSE)</f>
        <v>2.1598011590108742E-4</v>
      </c>
      <c r="AY706" s="13">
        <f t="shared" ref="AY706:AY755" si="1046">_xlfn.POISSON.DIST(6,K706,FALSE) * _xlfn.POISSON.DIST(1,L706,FALSE)</f>
        <v>3.3319586311217163E-4</v>
      </c>
      <c r="AZ706" s="13">
        <f t="shared" ref="AZ706:AZ755" si="1047">_xlfn.POISSON.DIST(6,K706,FALSE) * _xlfn.POISSON.DIST(2,L706,FALSE)</f>
        <v>2.5701320404399801E-4</v>
      </c>
      <c r="BA706" s="13">
        <f t="shared" ref="BA706:BA755" si="1048">_xlfn.POISSON.DIST(6,K706,FALSE) * _xlfn.POISSON.DIST(3,L706,FALSE)</f>
        <v>1.321660808069993E-4</v>
      </c>
      <c r="BB706" s="13">
        <f t="shared" ref="BB706:BB755" si="1049">_xlfn.POISSON.DIST(6,K706,FALSE) * _xlfn.POISSON.DIST(4,L706,FALSE)</f>
        <v>5.0973663923776343E-5</v>
      </c>
      <c r="BC706" s="13">
        <f t="shared" ref="BC706:BC755" si="1050">_xlfn.POISSON.DIST(6,K706,FALSE) * _xlfn.POISSON.DIST(5,L706,FALSE)</f>
        <v>1.5727571842632664E-5</v>
      </c>
      <c r="BD706" s="13">
        <f t="shared" ref="BD706:BD755" si="1051">_xlfn.POISSON.DIST(0,K706,FALSE) * _xlfn.POISSON.DIST(6,L706,FALSE)</f>
        <v>1.2695913128928245E-3</v>
      </c>
      <c r="BE706" s="13">
        <f t="shared" ref="BE706:BE755" si="1052">_xlfn.POISSON.DIST(1,K706,FALSE) * _xlfn.POISSON.DIST(6,L706,FALSE)</f>
        <v>1.4579459065053343E-3</v>
      </c>
      <c r="BF706" s="13">
        <f t="shared" ref="BF706:BF755" si="1053">_xlfn.POISSON.DIST(2,K706,FALSE) * _xlfn.POISSON.DIST(6,L706,FALSE)</f>
        <v>8.3712224741533793E-4</v>
      </c>
      <c r="BG706" s="13">
        <f t="shared" ref="BG706:BG755" si="1054">_xlfn.POISSON.DIST(3,K706,FALSE) * _xlfn.POISSON.DIST(6,L706,FALSE)</f>
        <v>3.2043880091429261E-4</v>
      </c>
      <c r="BH706" s="13">
        <f t="shared" ref="BH706:BH755" si="1055">_xlfn.POISSON.DIST(4,K706,FALSE) * _xlfn.POISSON.DIST(6,L706,FALSE)</f>
        <v>9.199465082467627E-5</v>
      </c>
      <c r="BI706" s="13">
        <f t="shared" ref="BI706:BI755" si="1056">_xlfn.POISSON.DIST(5,K706,FALSE) * _xlfn.POISSON.DIST(6,L706,FALSE)</f>
        <v>2.1128566843233703E-5</v>
      </c>
      <c r="BJ706" s="14">
        <f t="shared" ref="BJ706:BJ755" si="1057">SUM(N706,Q706,T706,W706,X706,Y706,AD706,AE706,AF706,AG706,AM706,AN706,AO706,AP706,AQ706,AX706,AY706,AZ706,BA706,BB706,BC706)</f>
        <v>0.2829573085057312</v>
      </c>
      <c r="BK706" s="14">
        <f t="shared" ref="BK706:BK755" si="1058">SUM(M706,P706,S706,V706,AC706,AL706,AY706)</f>
        <v>0.25318861023126771</v>
      </c>
      <c r="BL706" s="14">
        <f t="shared" ref="BL706:BL755" si="1059">SUM(O706,R706,U706,AA706,AB706,AH706,AI706,AJ706,AK706,AR706,AS706,AT706,AU706,AV706,BD706,BE706,BF706,BG706,BH706,BI706)</f>
        <v>0.42140954520043156</v>
      </c>
      <c r="BM706" s="14">
        <f t="shared" ref="BM706:BM755" si="1060">SUM(S706:BI706)</f>
        <v>0.50290695201740354</v>
      </c>
      <c r="BN706" s="14">
        <f t="shared" ref="BN706:BN755" si="1061">SUM(M706:R706)</f>
        <v>0.49581358857835656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1.2639</v>
      </c>
      <c r="F707" s="10">
        <f>VLOOKUP(B707,home!$B$2:$E$405,3,FALSE)</f>
        <v>0.64729999999999999</v>
      </c>
      <c r="G707" s="10">
        <f>VLOOKUP(C707,away!$B$2:$E$405,4,FALSE)</f>
        <v>1.1868000000000001</v>
      </c>
      <c r="H707" s="10">
        <f>VLOOKUP(A707,away!$A$2:$E$405,3,FALSE)</f>
        <v>1.1389</v>
      </c>
      <c r="I707" s="10">
        <f>VLOOKUP(C707,away!$B$2:$E$405,3,FALSE)</f>
        <v>0.65849999999999997</v>
      </c>
      <c r="J707" s="10">
        <f>VLOOKUP(B707,home!$B$2:$E$405,4,FALSE)</f>
        <v>1.357</v>
      </c>
      <c r="K707" s="12">
        <f t="shared" si="1006"/>
        <v>0.97094774739600009</v>
      </c>
      <c r="L707" s="12">
        <f t="shared" si="1007"/>
        <v>1.0177033870500001</v>
      </c>
      <c r="M707" s="13">
        <f t="shared" si="1008"/>
        <v>0.13687993360667308</v>
      </c>
      <c r="N707" s="13">
        <f t="shared" si="1009"/>
        <v>0.13290326319911328</v>
      </c>
      <c r="O707" s="13">
        <f t="shared" si="1010"/>
        <v>0.13930317205069032</v>
      </c>
      <c r="P707" s="13">
        <f t="shared" si="1011"/>
        <v>0.1352561011077352</v>
      </c>
      <c r="Q707" s="13">
        <f t="shared" si="1012"/>
        <v>6.4521062012378366E-2</v>
      </c>
      <c r="R707" s="13">
        <f t="shared" si="1013"/>
        <v>7.088465501139822E-2</v>
      </c>
      <c r="S707" s="13">
        <f t="shared" si="1014"/>
        <v>3.3412883110088706E-2</v>
      </c>
      <c r="T707" s="13">
        <f t="shared" si="1015"/>
        <v>6.5663303346060548E-2</v>
      </c>
      <c r="U707" s="13">
        <f t="shared" si="1016"/>
        <v>6.8825296108259687E-2</v>
      </c>
      <c r="V707" s="13">
        <f t="shared" si="1017"/>
        <v>3.668499974279467E-3</v>
      </c>
      <c r="W707" s="13">
        <f t="shared" si="1018"/>
        <v>2.0882193273505472E-2</v>
      </c>
      <c r="X707" s="13">
        <f t="shared" si="1019"/>
        <v>2.1251878823479245E-2</v>
      </c>
      <c r="Y707" s="13">
        <f t="shared" si="1020"/>
        <v>1.0814054529915499E-2</v>
      </c>
      <c r="Z707" s="13">
        <f t="shared" si="1021"/>
        <v>2.4046517831656913E-2</v>
      </c>
      <c r="AA707" s="13">
        <f t="shared" si="1022"/>
        <v>2.3347912321365027E-2</v>
      </c>
      <c r="AB707" s="13">
        <f t="shared" si="1023"/>
        <v>1.1334801437414341E-2</v>
      </c>
      <c r="AC707" s="13">
        <f t="shared" si="1024"/>
        <v>2.2656124164840592E-4</v>
      </c>
      <c r="AD707" s="13">
        <f t="shared" si="1025"/>
        <v>5.0688796298995111E-3</v>
      </c>
      <c r="AE707" s="13">
        <f t="shared" si="1026"/>
        <v>5.1586159678974827E-3</v>
      </c>
      <c r="AF707" s="13">
        <f t="shared" si="1027"/>
        <v>2.6249704715097409E-3</v>
      </c>
      <c r="AG707" s="13">
        <f t="shared" si="1028"/>
        <v>8.9048044658723315E-4</v>
      </c>
      <c r="AH707" s="13">
        <f t="shared" si="1029"/>
        <v>6.1180556610088647E-3</v>
      </c>
      <c r="AI707" s="13">
        <f t="shared" si="1030"/>
        <v>5.940312362499903E-3</v>
      </c>
      <c r="AJ707" s="13">
        <f t="shared" si="1031"/>
        <v>2.8838664535989454E-3</v>
      </c>
      <c r="AK707" s="13">
        <f t="shared" si="1032"/>
        <v>9.3336121230426267E-4</v>
      </c>
      <c r="AL707" s="13">
        <f t="shared" si="1033"/>
        <v>8.9549401143183811E-6</v>
      </c>
      <c r="AM707" s="13">
        <f t="shared" si="1034"/>
        <v>9.8432345169448027E-4</v>
      </c>
      <c r="AN707" s="13">
        <f t="shared" si="1035"/>
        <v>1.0017493107422196E-3</v>
      </c>
      <c r="AO707" s="13">
        <f t="shared" si="1036"/>
        <v>5.0974183325867991E-4</v>
      </c>
      <c r="AP707" s="13">
        <f t="shared" si="1037"/>
        <v>1.7292199674281167E-4</v>
      </c>
      <c r="AQ707" s="13">
        <f t="shared" si="1038"/>
        <v>4.3995825445152119E-5</v>
      </c>
      <c r="AR707" s="13">
        <f t="shared" si="1039"/>
        <v>1.2452731936738301E-3</v>
      </c>
      <c r="AS707" s="13">
        <f t="shared" si="1040"/>
        <v>1.2090952022902283E-3</v>
      </c>
      <c r="AT707" s="13">
        <f t="shared" si="1041"/>
        <v>5.8698413152550395E-4</v>
      </c>
      <c r="AU707" s="13">
        <f t="shared" si="1042"/>
        <v>1.8997697342062854E-4</v>
      </c>
      <c r="AV707" s="13">
        <f t="shared" si="1043"/>
        <v>4.611442859996727E-5</v>
      </c>
      <c r="AW707" s="13">
        <f t="shared" si="1044"/>
        <v>2.457973880225559E-7</v>
      </c>
      <c r="AX707" s="13">
        <f t="shared" si="1045"/>
        <v>1.5928777302196847E-4</v>
      </c>
      <c r="AY707" s="13">
        <f t="shared" si="1046"/>
        <v>1.6210770612010893E-4</v>
      </c>
      <c r="AZ707" s="13">
        <f t="shared" si="1047"/>
        <v>8.2488780792670441E-5</v>
      </c>
      <c r="BA707" s="13">
        <f t="shared" si="1048"/>
        <v>2.7983037202108567E-5</v>
      </c>
      <c r="BB707" s="13">
        <f t="shared" si="1049"/>
        <v>7.1196079351330105E-6</v>
      </c>
      <c r="BC707" s="13">
        <f t="shared" si="1050"/>
        <v>1.4491298220105849E-6</v>
      </c>
      <c r="BD707" s="13">
        <f t="shared" si="1051"/>
        <v>2.1121979116740452E-4</v>
      </c>
      <c r="BE707" s="13">
        <f t="shared" si="1052"/>
        <v>2.0508338043944495E-4</v>
      </c>
      <c r="BF707" s="13">
        <f t="shared" si="1053"/>
        <v>9.9562623133017984E-5</v>
      </c>
      <c r="BG707" s="13">
        <f t="shared" si="1054"/>
        <v>3.2223368218613572E-5</v>
      </c>
      <c r="BH707" s="13">
        <f t="shared" si="1055"/>
        <v>7.8218016963436764E-6</v>
      </c>
      <c r="BI707" s="13">
        <f t="shared" si="1056"/>
        <v>1.5189121475286213E-6</v>
      </c>
      <c r="BJ707" s="14">
        <f t="shared" si="1057"/>
        <v>0.3329318701531237</v>
      </c>
      <c r="BK707" s="14">
        <f t="shared" si="1058"/>
        <v>0.30961504168665932</v>
      </c>
      <c r="BL707" s="14">
        <f t="shared" si="1059"/>
        <v>0.33340630642485208</v>
      </c>
      <c r="BM707" s="14">
        <f t="shared" si="1060"/>
        <v>0.32008968719957137</v>
      </c>
      <c r="BN707" s="14">
        <f t="shared" si="1061"/>
        <v>0.67974818698798845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1.3030999999999999</v>
      </c>
      <c r="F708" s="10">
        <f>VLOOKUP(B708,home!$B$2:$E$405,3,FALSE)</f>
        <v>0.86329999999999996</v>
      </c>
      <c r="G708" s="10">
        <f>VLOOKUP(C708,away!$B$2:$E$405,4,FALSE)</f>
        <v>1.0072000000000001</v>
      </c>
      <c r="H708" s="10">
        <f>VLOOKUP(A708,away!$A$2:$E$405,3,FALSE)</f>
        <v>1.1313</v>
      </c>
      <c r="I708" s="10">
        <f>VLOOKUP(C708,away!$B$2:$E$405,3,FALSE)</f>
        <v>1.0497000000000001</v>
      </c>
      <c r="J708" s="10">
        <f>VLOOKUP(B708,home!$B$2:$E$405,4,FALSE)</f>
        <v>0.60770000000000002</v>
      </c>
      <c r="K708" s="12">
        <f t="shared" si="1006"/>
        <v>1.133065986856</v>
      </c>
      <c r="L708" s="12">
        <f t="shared" si="1007"/>
        <v>0.72165931319700005</v>
      </c>
      <c r="M708" s="13">
        <f t="shared" si="1008"/>
        <v>0.15649592619353037</v>
      </c>
      <c r="N708" s="13">
        <f t="shared" si="1009"/>
        <v>0.17732021105141621</v>
      </c>
      <c r="O708" s="13">
        <f t="shared" si="1010"/>
        <v>0.11293674261495153</v>
      </c>
      <c r="P708" s="13">
        <f t="shared" si="1011"/>
        <v>0.1279647817233121</v>
      </c>
      <c r="Q708" s="13">
        <f t="shared" si="1012"/>
        <v>0.10045774996224358</v>
      </c>
      <c r="R708" s="13">
        <f t="shared" si="1013"/>
        <v>4.0750926055106142E-2</v>
      </c>
      <c r="S708" s="13">
        <f t="shared" si="1014"/>
        <v>2.6158804512976308E-2</v>
      </c>
      <c r="T708" s="13">
        <f t="shared" si="1015"/>
        <v>7.2496270843068644E-2</v>
      </c>
      <c r="U708" s="13">
        <f t="shared" si="1016"/>
        <v>4.6173488245924717E-2</v>
      </c>
      <c r="V708" s="13">
        <f t="shared" si="1017"/>
        <v>2.3766367392750627E-3</v>
      </c>
      <c r="W708" s="13">
        <f t="shared" si="1018"/>
        <v>3.7941753199434269E-2</v>
      </c>
      <c r="X708" s="13">
        <f t="shared" si="1019"/>
        <v>2.738101955539381E-2</v>
      </c>
      <c r="Y708" s="13">
        <f t="shared" si="1020"/>
        <v>9.8798838834895618E-3</v>
      </c>
      <c r="Z708" s="13">
        <f t="shared" si="1021"/>
        <v>9.8027617696898797E-3</v>
      </c>
      <c r="AA708" s="13">
        <f t="shared" si="1022"/>
        <v>1.110717593848793E-2</v>
      </c>
      <c r="AB708" s="13">
        <f t="shared" si="1023"/>
        <v>6.2925816329630234E-3</v>
      </c>
      <c r="AC708" s="13">
        <f t="shared" si="1024"/>
        <v>1.214591527133593E-4</v>
      </c>
      <c r="AD708" s="13">
        <f t="shared" si="1025"/>
        <v>1.0747627507990951E-2</v>
      </c>
      <c r="AE708" s="13">
        <f t="shared" si="1026"/>
        <v>7.7561254859139332E-3</v>
      </c>
      <c r="AF708" s="13">
        <f t="shared" si="1027"/>
        <v>2.7986400956171989E-3</v>
      </c>
      <c r="AG708" s="13">
        <f t="shared" si="1028"/>
        <v>6.7322156309623142E-4</v>
      </c>
      <c r="AH708" s="13">
        <f t="shared" si="1029"/>
        <v>1.7685635815370515E-3</v>
      </c>
      <c r="AI708" s="13">
        <f t="shared" si="1030"/>
        <v>2.0038992398318609E-3</v>
      </c>
      <c r="AJ708" s="13">
        <f t="shared" si="1031"/>
        <v>1.1352750348700381E-3</v>
      </c>
      <c r="AK708" s="13">
        <f t="shared" si="1032"/>
        <v>4.2878050924599978E-4</v>
      </c>
      <c r="AL708" s="13">
        <f t="shared" si="1033"/>
        <v>3.972625829516576E-6</v>
      </c>
      <c r="AM708" s="13">
        <f t="shared" si="1034"/>
        <v>2.4355542337404913E-3</v>
      </c>
      <c r="AN708" s="13">
        <f t="shared" si="1035"/>
        <v>1.7576403955752082E-3</v>
      </c>
      <c r="AO708" s="13">
        <f t="shared" si="1036"/>
        <v>6.3420878035905411E-4</v>
      </c>
      <c r="AP708" s="13">
        <f t="shared" si="1037"/>
        <v>1.5256089095247406E-4</v>
      </c>
      <c r="AQ708" s="13">
        <f t="shared" si="1038"/>
        <v>2.7524246946371205E-5</v>
      </c>
      <c r="AR708" s="13">
        <f t="shared" si="1039"/>
        <v>2.5526007591945116E-4</v>
      </c>
      <c r="AS708" s="13">
        <f t="shared" si="1040"/>
        <v>2.8922650982661036E-4</v>
      </c>
      <c r="AT708" s="13">
        <f t="shared" si="1041"/>
        <v>1.6385636039080244E-4</v>
      </c>
      <c r="AU708" s="13">
        <f t="shared" si="1042"/>
        <v>6.1886689562945654E-5</v>
      </c>
      <c r="AV708" s="13">
        <f t="shared" si="1043"/>
        <v>1.753042574572249E-5</v>
      </c>
      <c r="AW708" s="13">
        <f t="shared" si="1044"/>
        <v>9.0232415754498893E-8</v>
      </c>
      <c r="AX708" s="13">
        <f t="shared" si="1045"/>
        <v>4.5994061023241309E-4</v>
      </c>
      <c r="AY708" s="13">
        <f t="shared" si="1046"/>
        <v>3.3192042489173229E-4</v>
      </c>
      <c r="AZ708" s="13">
        <f t="shared" si="1047"/>
        <v>1.1976673293171198E-4</v>
      </c>
      <c r="BA708" s="13">
        <f t="shared" si="1048"/>
        <v>2.8810259410449268E-5</v>
      </c>
      <c r="BB708" s="13">
        <f t="shared" si="1049"/>
        <v>5.1977980047930562E-6</v>
      </c>
      <c r="BC708" s="13">
        <f t="shared" si="1050"/>
        <v>7.502078676551391E-7</v>
      </c>
      <c r="BD708" s="13">
        <f t="shared" si="1051"/>
        <v>3.0701801845774189E-5</v>
      </c>
      <c r="BE708" s="13">
        <f t="shared" si="1052"/>
        <v>3.4787167406639485E-5</v>
      </c>
      <c r="BF708" s="13">
        <f t="shared" si="1053"/>
        <v>1.9708078083764428E-5</v>
      </c>
      <c r="BG708" s="13">
        <f t="shared" si="1054"/>
        <v>7.4435176476718819E-6</v>
      </c>
      <c r="BH708" s="13">
        <f t="shared" si="1055"/>
        <v>2.108499167284849E-6</v>
      </c>
      <c r="BI708" s="13">
        <f t="shared" si="1056"/>
        <v>4.7781373795293225E-7</v>
      </c>
      <c r="BJ708" s="14">
        <f t="shared" si="1057"/>
        <v>0.45340637772857667</v>
      </c>
      <c r="BK708" s="14">
        <f t="shared" si="1058"/>
        <v>0.31345350137252842</v>
      </c>
      <c r="BL708" s="14">
        <f t="shared" si="1059"/>
        <v>0.22348041979225292</v>
      </c>
      <c r="BM708" s="14">
        <f t="shared" si="1060"/>
        <v>0.28388489287001206</v>
      </c>
      <c r="BN708" s="14">
        <f t="shared" si="1061"/>
        <v>0.71592633760055979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1.3030999999999999</v>
      </c>
      <c r="F709" s="10">
        <f>VLOOKUP(B709,home!$B$2:$E$405,3,FALSE)</f>
        <v>1.0551999999999999</v>
      </c>
      <c r="G709" s="10">
        <f>VLOOKUP(C709,away!$B$2:$E$405,4,FALSE)</f>
        <v>1.4389000000000001</v>
      </c>
      <c r="H709" s="10">
        <f>VLOOKUP(A709,away!$A$2:$E$405,3,FALSE)</f>
        <v>1.1313</v>
      </c>
      <c r="I709" s="10">
        <f>VLOOKUP(C709,away!$B$2:$E$405,3,FALSE)</f>
        <v>0.71819999999999995</v>
      </c>
      <c r="J709" s="10">
        <f>VLOOKUP(B709,home!$B$2:$E$405,4,FALSE)</f>
        <v>0.82869999999999999</v>
      </c>
      <c r="K709" s="12">
        <f t="shared" si="1006"/>
        <v>1.978532278568</v>
      </c>
      <c r="L709" s="12">
        <f t="shared" si="1007"/>
        <v>0.67331846824199992</v>
      </c>
      <c r="M709" s="13">
        <f t="shared" si="1008"/>
        <v>7.0520576478143082E-2</v>
      </c>
      <c r="N709" s="13">
        <f t="shared" si="1009"/>
        <v>0.1395272368652293</v>
      </c>
      <c r="O709" s="13">
        <f t="shared" si="1010"/>
        <v>4.7482806533806092E-2</v>
      </c>
      <c r="P709" s="13">
        <f t="shared" si="1011"/>
        <v>9.3946265404134865E-2</v>
      </c>
      <c r="Q709" s="13">
        <f t="shared" si="1012"/>
        <v>0.13802957093862964</v>
      </c>
      <c r="R709" s="13">
        <f t="shared" si="1013"/>
        <v>1.5985525281586772E-2</v>
      </c>
      <c r="S709" s="13">
        <f t="shared" si="1014"/>
        <v>3.1288388524871272E-2</v>
      </c>
      <c r="T709" s="13">
        <f t="shared" si="1015"/>
        <v>9.2937859276498544E-2</v>
      </c>
      <c r="U709" s="13">
        <f t="shared" si="1016"/>
        <v>3.1627877759484238E-2</v>
      </c>
      <c r="V709" s="13">
        <f t="shared" si="1017"/>
        <v>4.6313153459327707E-3</v>
      </c>
      <c r="W709" s="13">
        <f t="shared" si="1018"/>
        <v>9.1031987166323436E-2</v>
      </c>
      <c r="X709" s="13">
        <f t="shared" si="1019"/>
        <v>6.1293518159854281E-2</v>
      </c>
      <c r="Y709" s="13">
        <f t="shared" si="1020"/>
        <v>2.0635028880278145E-2</v>
      </c>
      <c r="Z709" s="13">
        <f t="shared" si="1021"/>
        <v>3.5877831322139236E-3</v>
      </c>
      <c r="AA709" s="13">
        <f t="shared" si="1022"/>
        <v>7.0985447355870488E-3</v>
      </c>
      <c r="AB709" s="13">
        <f t="shared" si="1023"/>
        <v>7.022349945108964E-3</v>
      </c>
      <c r="AC709" s="13">
        <f t="shared" si="1024"/>
        <v>3.8560977730564804E-4</v>
      </c>
      <c r="AD709" s="13">
        <f t="shared" si="1025"/>
        <v>4.5027431247689702E-2</v>
      </c>
      <c r="AE709" s="13">
        <f t="shared" si="1026"/>
        <v>3.0317801036566384E-2</v>
      </c>
      <c r="AF709" s="13">
        <f t="shared" si="1027"/>
        <v>1.0206767677203297E-2</v>
      </c>
      <c r="AG709" s="13">
        <f t="shared" si="1028"/>
        <v>2.2908017260388266E-3</v>
      </c>
      <c r="AH709" s="13">
        <f t="shared" si="1029"/>
        <v>6.0393016074169082E-4</v>
      </c>
      <c r="AI709" s="13">
        <f t="shared" si="1030"/>
        <v>1.1948953170281959E-3</v>
      </c>
      <c r="AJ709" s="13">
        <f t="shared" si="1031"/>
        <v>1.1820694771250148E-3</v>
      </c>
      <c r="AK709" s="13">
        <f t="shared" si="1032"/>
        <v>7.7958753866728015E-4</v>
      </c>
      <c r="AL709" s="13">
        <f t="shared" si="1033"/>
        <v>2.0548101158766744E-5</v>
      </c>
      <c r="AM709" s="13">
        <f t="shared" si="1034"/>
        <v>1.7817645228911081E-2</v>
      </c>
      <c r="AN709" s="13">
        <f t="shared" si="1035"/>
        <v>1.1996949593209785E-2</v>
      </c>
      <c r="AO709" s="13">
        <f t="shared" si="1036"/>
        <v>4.0388838618382484E-3</v>
      </c>
      <c r="AP709" s="13">
        <f t="shared" si="1037"/>
        <v>9.0648503175342092E-4</v>
      </c>
      <c r="AQ709" s="13">
        <f t="shared" si="1038"/>
        <v>1.5258827826612848E-4</v>
      </c>
      <c r="AR709" s="13">
        <f t="shared" si="1039"/>
        <v>8.1327466151148039E-5</v>
      </c>
      <c r="AS709" s="13">
        <f t="shared" si="1040"/>
        <v>1.609090169141928E-4</v>
      </c>
      <c r="AT709" s="13">
        <f t="shared" si="1041"/>
        <v>1.5918184193868741E-4</v>
      </c>
      <c r="AU709" s="13">
        <f t="shared" si="1042"/>
        <v>1.0498213747920083E-4</v>
      </c>
      <c r="AV709" s="13">
        <f t="shared" si="1043"/>
        <v>5.192763691891555E-5</v>
      </c>
      <c r="AW709" s="13">
        <f t="shared" si="1044"/>
        <v>7.6038380940207678E-7</v>
      </c>
      <c r="AX709" s="13">
        <f t="shared" si="1045"/>
        <v>5.8754643689122891E-3</v>
      </c>
      <c r="AY709" s="13">
        <f t="shared" si="1046"/>
        <v>3.9560586690864704E-3</v>
      </c>
      <c r="AZ709" s="13">
        <f t="shared" si="1047"/>
        <v>1.3318436816723935E-3</v>
      </c>
      <c r="BA709" s="13">
        <f t="shared" si="1048"/>
        <v>2.9891831589381394E-4</v>
      </c>
      <c r="BB709" s="13">
        <f t="shared" si="1049"/>
        <v>5.0316805646775256E-5</v>
      </c>
      <c r="BC709" s="13">
        <f t="shared" si="1050"/>
        <v>6.775846900983428E-6</v>
      </c>
      <c r="BD709" s="13">
        <f t="shared" si="1051"/>
        <v>9.1265474891490096E-6</v>
      </c>
      <c r="BE709" s="13">
        <f t="shared" si="1052"/>
        <v>1.8057168799165045E-5</v>
      </c>
      <c r="BF709" s="13">
        <f t="shared" si="1053"/>
        <v>1.7863345664349515E-5</v>
      </c>
      <c r="BG709" s="13">
        <f t="shared" si="1054"/>
        <v>1.1781068666711084E-5</v>
      </c>
      <c r="BH709" s="13">
        <f t="shared" si="1055"/>
        <v>5.8273061582784864E-6</v>
      </c>
      <c r="BI709" s="13">
        <f t="shared" si="1056"/>
        <v>2.305902666250413E-6</v>
      </c>
      <c r="BJ709" s="14">
        <f t="shared" si="1057"/>
        <v>0.6777299326564028</v>
      </c>
      <c r="BK709" s="14">
        <f t="shared" si="1058"/>
        <v>0.20474876230063285</v>
      </c>
      <c r="BL709" s="14">
        <f t="shared" si="1059"/>
        <v>0.11360087618798136</v>
      </c>
      <c r="BM709" s="14">
        <f t="shared" si="1060"/>
        <v>0.49022007449042448</v>
      </c>
      <c r="BN709" s="14">
        <f t="shared" si="1061"/>
        <v>0.50549198150152974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1.3030999999999999</v>
      </c>
      <c r="F710" s="10">
        <f>VLOOKUP(B710,home!$B$2:$E$405,3,FALSE)</f>
        <v>0.86329999999999996</v>
      </c>
      <c r="G710" s="10">
        <f>VLOOKUP(C710,away!$B$2:$E$405,4,FALSE)</f>
        <v>1.9664999999999999</v>
      </c>
      <c r="H710" s="10">
        <f>VLOOKUP(A710,away!$A$2:$E$405,3,FALSE)</f>
        <v>1.1313</v>
      </c>
      <c r="I710" s="10">
        <f>VLOOKUP(C710,away!$B$2:$E$405,3,FALSE)</f>
        <v>0.49719999999999998</v>
      </c>
      <c r="J710" s="10">
        <f>VLOOKUP(B710,home!$B$2:$E$405,4,FALSE)</f>
        <v>1.4363999999999999</v>
      </c>
      <c r="K710" s="12">
        <f t="shared" si="1006"/>
        <v>2.2122460912949995</v>
      </c>
      <c r="L710" s="12">
        <f t="shared" si="1007"/>
        <v>0.80794966190399986</v>
      </c>
      <c r="M710" s="13">
        <f t="shared" si="1008"/>
        <v>4.8791666302357158E-2</v>
      </c>
      <c r="N710" s="13">
        <f t="shared" si="1009"/>
        <v>0.10793917306515956</v>
      </c>
      <c r="O710" s="13">
        <f t="shared" si="1010"/>
        <v>3.942121029272224E-2</v>
      </c>
      <c r="P710" s="13">
        <f t="shared" si="1011"/>
        <v>8.7209418384192994E-2</v>
      </c>
      <c r="Q710" s="13">
        <f t="shared" si="1012"/>
        <v>0.11939400685550687</v>
      </c>
      <c r="R710" s="13">
        <f t="shared" si="1013"/>
        <v>1.592517676392571E-2</v>
      </c>
      <c r="S710" s="13">
        <f t="shared" si="1014"/>
        <v>3.89691684630055E-2</v>
      </c>
      <c r="T710" s="13">
        <f t="shared" si="1015"/>
        <v>9.6464347472270603E-2</v>
      </c>
      <c r="U710" s="13">
        <f t="shared" si="1016"/>
        <v>3.5230410049176597E-2</v>
      </c>
      <c r="V710" s="13">
        <f t="shared" si="1017"/>
        <v>7.7392053332184258E-3</v>
      </c>
      <c r="W710" s="13">
        <f t="shared" si="1018"/>
        <v>8.8042974996714499E-2</v>
      </c>
      <c r="X710" s="13">
        <f t="shared" si="1019"/>
        <v>7.1134291881617781E-2</v>
      </c>
      <c r="Y710" s="13">
        <f t="shared" si="1020"/>
        <v>2.8736463537766769E-2</v>
      </c>
      <c r="Z710" s="13">
        <f t="shared" si="1021"/>
        <v>4.2889137273917364E-3</v>
      </c>
      <c r="AA710" s="13">
        <f t="shared" si="1022"/>
        <v>9.4881326293238376E-3</v>
      </c>
      <c r="AB710" s="13">
        <f t="shared" si="1023"/>
        <v>1.0495042161455102E-2</v>
      </c>
      <c r="AC710" s="13">
        <f t="shared" si="1024"/>
        <v>8.645579857881608E-4</v>
      </c>
      <c r="AD710" s="13">
        <f t="shared" si="1025"/>
        <v>4.8693181825616279E-2</v>
      </c>
      <c r="AE710" s="13">
        <f t="shared" si="1026"/>
        <v>3.9341639793036655E-2</v>
      </c>
      <c r="AF710" s="13">
        <f t="shared" si="1027"/>
        <v>1.5893032284766458E-2</v>
      </c>
      <c r="AG710" s="13">
        <f t="shared" si="1028"/>
        <v>4.2802566870354716E-3</v>
      </c>
      <c r="AH710" s="13">
        <f t="shared" si="1029"/>
        <v>8.6630659899539426E-4</v>
      </c>
      <c r="AI710" s="13">
        <f t="shared" si="1030"/>
        <v>1.9164833874906256E-3</v>
      </c>
      <c r="AJ710" s="13">
        <f t="shared" si="1031"/>
        <v>2.1198664415039681E-3</v>
      </c>
      <c r="AK710" s="13">
        <f t="shared" si="1032"/>
        <v>1.5632220830948647E-3</v>
      </c>
      <c r="AL710" s="13">
        <f t="shared" si="1033"/>
        <v>6.1811866504220909E-5</v>
      </c>
      <c r="AM710" s="13">
        <f t="shared" si="1034"/>
        <v>2.1544260233287243E-2</v>
      </c>
      <c r="AN710" s="13">
        <f t="shared" si="1035"/>
        <v>1.7406677771456217E-2</v>
      </c>
      <c r="AO710" s="13">
        <f t="shared" si="1036"/>
        <v>7.0318597101599609E-3</v>
      </c>
      <c r="AP710" s="13">
        <f t="shared" si="1037"/>
        <v>1.8937962251266995E-3</v>
      </c>
      <c r="AQ710" s="13">
        <f t="shared" si="1038"/>
        <v>3.8252300495154694E-4</v>
      </c>
      <c r="AR710" s="13">
        <f t="shared" si="1039"/>
        <v>1.399864247527066E-4</v>
      </c>
      <c r="AS710" s="13">
        <f t="shared" si="1040"/>
        <v>3.0968442099353676E-4</v>
      </c>
      <c r="AT710" s="13">
        <f t="shared" si="1041"/>
        <v>3.4254907493895342E-4</v>
      </c>
      <c r="AU710" s="13">
        <f t="shared" si="1042"/>
        <v>2.5260095070347256E-4</v>
      </c>
      <c r="AV710" s="13">
        <f t="shared" si="1043"/>
        <v>1.3970386646278957E-4</v>
      </c>
      <c r="AW710" s="13">
        <f t="shared" si="1044"/>
        <v>3.0689308097489019E-6</v>
      </c>
      <c r="AX710" s="13">
        <f t="shared" si="1045"/>
        <v>7.943534248488664E-3</v>
      </c>
      <c r="AY710" s="13">
        <f t="shared" si="1046"/>
        <v>6.4179758103892594E-3</v>
      </c>
      <c r="AZ710" s="13">
        <f t="shared" si="1047"/>
        <v>2.5927006930560261E-3</v>
      </c>
      <c r="BA710" s="13">
        <f t="shared" si="1048"/>
        <v>6.9825721612429411E-4</v>
      </c>
      <c r="BB710" s="13">
        <f t="shared" si="1049"/>
        <v>1.4103917042241287E-4</v>
      </c>
      <c r="BC710" s="13">
        <f t="shared" si="1050"/>
        <v>2.2790510011601826E-5</v>
      </c>
      <c r="BD710" s="13">
        <f t="shared" si="1051"/>
        <v>1.8850330758349828E-5</v>
      </c>
      <c r="BE710" s="13">
        <f t="shared" si="1052"/>
        <v>4.1701570539777308E-5</v>
      </c>
      <c r="BF710" s="13">
        <f t="shared" si="1053"/>
        <v>4.612706821374253E-5</v>
      </c>
      <c r="BG710" s="13">
        <f t="shared" si="1054"/>
        <v>3.4014808786249917E-5</v>
      </c>
      <c r="BH710" s="13">
        <f t="shared" si="1055"/>
        <v>1.8812281945882052E-5</v>
      </c>
      <c r="BI710" s="13">
        <f t="shared" si="1056"/>
        <v>8.3234794406234052E-6</v>
      </c>
      <c r="BJ710" s="14">
        <f t="shared" si="1057"/>
        <v>0.68599478299296512</v>
      </c>
      <c r="BK710" s="14">
        <f t="shared" si="1058"/>
        <v>0.1900538041454557</v>
      </c>
      <c r="BL710" s="14">
        <f t="shared" si="1059"/>
        <v>0.11837820468522441</v>
      </c>
      <c r="BM710" s="14">
        <f t="shared" si="1060"/>
        <v>0.57362014700759278</v>
      </c>
      <c r="BN710" s="14">
        <f t="shared" si="1061"/>
        <v>0.41868065166386453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1.3030999999999999</v>
      </c>
      <c r="F711" s="10">
        <f>VLOOKUP(B711,home!$B$2:$E$405,3,FALSE)</f>
        <v>0.52759999999999996</v>
      </c>
      <c r="G711" s="10">
        <f>VLOOKUP(C711,away!$B$2:$E$405,4,FALSE)</f>
        <v>0.9113</v>
      </c>
      <c r="H711" s="10">
        <f>VLOOKUP(A711,away!$A$2:$E$405,3,FALSE)</f>
        <v>1.1313</v>
      </c>
      <c r="I711" s="10">
        <f>VLOOKUP(C711,away!$B$2:$E$405,3,FALSE)</f>
        <v>0.88390000000000002</v>
      </c>
      <c r="J711" s="10">
        <f>VLOOKUP(B711,home!$B$2:$E$405,4,FALSE)</f>
        <v>0.71819999999999995</v>
      </c>
      <c r="K711" s="12">
        <f t="shared" si="1006"/>
        <v>0.62653292982799991</v>
      </c>
      <c r="L711" s="12">
        <f t="shared" si="1007"/>
        <v>0.71816844947399994</v>
      </c>
      <c r="M711" s="13">
        <f t="shared" si="1008"/>
        <v>0.26061752202727573</v>
      </c>
      <c r="N711" s="13">
        <f t="shared" si="1009"/>
        <v>0.16328545964026234</v>
      </c>
      <c r="O711" s="13">
        <f t="shared" si="1010"/>
        <v>0.18716728170008462</v>
      </c>
      <c r="P711" s="13">
        <f t="shared" si="1011"/>
        <v>0.1172664653714966</v>
      </c>
      <c r="Q711" s="13">
        <f t="shared" si="1012"/>
        <v>5.1151858713362593E-2</v>
      </c>
      <c r="R711" s="13">
        <f t="shared" si="1013"/>
        <v>6.720881824540656E-2</v>
      </c>
      <c r="S711" s="13">
        <f t="shared" si="1014"/>
        <v>1.3191192781049094E-2</v>
      </c>
      <c r="T711" s="13">
        <f t="shared" si="1015"/>
        <v>3.6735651059888727E-2</v>
      </c>
      <c r="U711" s="13">
        <f t="shared" si="1016"/>
        <v>4.210853780557211E-2</v>
      </c>
      <c r="V711" s="13">
        <f t="shared" si="1017"/>
        <v>6.5949541664429184E-4</v>
      </c>
      <c r="W711" s="13">
        <f t="shared" si="1018"/>
        <v>1.0682774635276992E-2</v>
      </c>
      <c r="X711" s="13">
        <f t="shared" si="1019"/>
        <v>7.672031695897052E-3</v>
      </c>
      <c r="Y711" s="13">
        <f t="shared" si="1020"/>
        <v>2.7549055536788842E-3</v>
      </c>
      <c r="Z711" s="13">
        <f t="shared" si="1021"/>
        <v>1.6089084263427839E-2</v>
      </c>
      <c r="AA711" s="13">
        <f t="shared" si="1022"/>
        <v>1.0080341101815011E-2</v>
      </c>
      <c r="AB711" s="13">
        <f t="shared" si="1023"/>
        <v>3.1578328220928835E-3</v>
      </c>
      <c r="AC711" s="13">
        <f t="shared" si="1024"/>
        <v>1.8546502513769167E-5</v>
      </c>
      <c r="AD711" s="13">
        <f t="shared" si="1025"/>
        <v>1.6732775227330842E-3</v>
      </c>
      <c r="AE711" s="13">
        <f t="shared" si="1026"/>
        <v>1.2016951240409147E-3</v>
      </c>
      <c r="AF711" s="13">
        <f t="shared" si="1027"/>
        <v>4.3150976198646482E-4</v>
      </c>
      <c r="AG711" s="13">
        <f t="shared" si="1028"/>
        <v>1.0329889889957141E-4</v>
      </c>
      <c r="AH711" s="13">
        <f t="shared" si="1029"/>
        <v>2.8886681747306254E-3</v>
      </c>
      <c r="AI711" s="13">
        <f t="shared" si="1030"/>
        <v>1.8098457348148793E-3</v>
      </c>
      <c r="AJ711" s="13">
        <f t="shared" si="1031"/>
        <v>5.6696397538513786E-4</v>
      </c>
      <c r="AK711" s="13">
        <f t="shared" si="1032"/>
        <v>1.1840720020166015E-4</v>
      </c>
      <c r="AL711" s="13">
        <f t="shared" si="1033"/>
        <v>3.3380453898501407E-7</v>
      </c>
      <c r="AM711" s="13">
        <f t="shared" si="1034"/>
        <v>2.0967269374665942E-4</v>
      </c>
      <c r="AN711" s="13">
        <f t="shared" si="1035"/>
        <v>1.5058031336507525E-4</v>
      </c>
      <c r="AO711" s="13">
        <f t="shared" si="1036"/>
        <v>5.4071015085352561E-5</v>
      </c>
      <c r="AP711" s="13">
        <f t="shared" si="1037"/>
        <v>1.294403235511097E-5</v>
      </c>
      <c r="AQ711" s="13">
        <f t="shared" si="1038"/>
        <v>2.323998911602833E-6</v>
      </c>
      <c r="AR711" s="13">
        <f t="shared" si="1039"/>
        <v>4.1491006881823664E-4</v>
      </c>
      <c r="AS711" s="13">
        <f t="shared" si="1040"/>
        <v>2.5995482103182685E-4</v>
      </c>
      <c r="AT711" s="13">
        <f t="shared" si="1041"/>
        <v>8.1435127821991919E-5</v>
      </c>
      <c r="AU711" s="13">
        <f t="shared" si="1042"/>
        <v>1.7007263075076756E-5</v>
      </c>
      <c r="AV711" s="13">
        <f t="shared" si="1043"/>
        <v>2.6639025906958497E-6</v>
      </c>
      <c r="AW711" s="13">
        <f t="shared" si="1044"/>
        <v>4.172150448592137E-9</v>
      </c>
      <c r="AX711" s="13">
        <f t="shared" si="1045"/>
        <v>2.1894474519670567E-5</v>
      </c>
      <c r="AY711" s="13">
        <f t="shared" si="1046"/>
        <v>1.5723920817839809E-5</v>
      </c>
      <c r="AZ711" s="13">
        <f t="shared" si="1047"/>
        <v>5.6462119166999828E-6</v>
      </c>
      <c r="BA711" s="13">
        <f t="shared" si="1048"/>
        <v>1.3516437525393493E-6</v>
      </c>
      <c r="BB711" s="13">
        <f t="shared" si="1049"/>
        <v>2.4267697450060079E-7</v>
      </c>
      <c r="BC711" s="13">
        <f t="shared" si="1050"/>
        <v>3.485658930002759E-8</v>
      </c>
      <c r="BD711" s="13">
        <f t="shared" si="1051"/>
        <v>4.9662553465723915E-5</v>
      </c>
      <c r="BE711" s="13">
        <f t="shared" si="1052"/>
        <v>3.1115225125619694E-5</v>
      </c>
      <c r="BF711" s="13">
        <f t="shared" si="1053"/>
        <v>9.7473565801061507E-6</v>
      </c>
      <c r="BG711" s="13">
        <f t="shared" si="1054"/>
        <v>2.0356799587373801E-6</v>
      </c>
      <c r="BH711" s="13">
        <f t="shared" si="1055"/>
        <v>3.1885513218496818E-7</v>
      </c>
      <c r="BI711" s="13">
        <f t="shared" si="1056"/>
        <v>3.995464803170847E-8</v>
      </c>
      <c r="BJ711" s="14">
        <f t="shared" si="1057"/>
        <v>0.27616694844406098</v>
      </c>
      <c r="BK711" s="14">
        <f t="shared" si="1058"/>
        <v>0.39176927982433629</v>
      </c>
      <c r="BL711" s="14">
        <f t="shared" si="1059"/>
        <v>0.31597558756835153</v>
      </c>
      <c r="BM711" s="14">
        <f t="shared" si="1060"/>
        <v>0.15328777465362101</v>
      </c>
      <c r="BN711" s="14">
        <f t="shared" si="1061"/>
        <v>0.84669740569788832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1.3030999999999999</v>
      </c>
      <c r="F712" s="10">
        <f>VLOOKUP(B712,home!$B$2:$E$405,3,FALSE)</f>
        <v>0.46039999999999998</v>
      </c>
      <c r="G712" s="10">
        <f>VLOOKUP(C712,away!$B$2:$E$405,4,FALSE)</f>
        <v>0.86329999999999996</v>
      </c>
      <c r="H712" s="10">
        <f>VLOOKUP(A712,away!$A$2:$E$405,3,FALSE)</f>
        <v>1.1313</v>
      </c>
      <c r="I712" s="10">
        <f>VLOOKUP(C712,away!$B$2:$E$405,3,FALSE)</f>
        <v>0.71819999999999995</v>
      </c>
      <c r="J712" s="10">
        <f>VLOOKUP(B712,home!$B$2:$E$405,4,FALSE)</f>
        <v>1.1196999999999999</v>
      </c>
      <c r="K712" s="12">
        <f t="shared" si="1006"/>
        <v>0.51793445229199986</v>
      </c>
      <c r="L712" s="12">
        <f t="shared" si="1007"/>
        <v>0.90975586930199992</v>
      </c>
      <c r="M712" s="13">
        <f t="shared" si="1008"/>
        <v>0.23986228769594264</v>
      </c>
      <c r="N712" s="13">
        <f t="shared" si="1009"/>
        <v>0.12423294260330414</v>
      </c>
      <c r="O712" s="13">
        <f t="shared" si="1010"/>
        <v>0.21821612405558866</v>
      </c>
      <c r="P712" s="13">
        <f t="shared" si="1011"/>
        <v>0.1130216486940144</v>
      </c>
      <c r="Q712" s="13">
        <f t="shared" si="1012"/>
        <v>3.2172260541932889E-2</v>
      </c>
      <c r="R712" s="13">
        <f t="shared" si="1013"/>
        <v>9.9261699817952562E-2</v>
      </c>
      <c r="S712" s="13">
        <f t="shared" si="1014"/>
        <v>1.3313778080973089E-2</v>
      </c>
      <c r="T712" s="13">
        <f t="shared" si="1015"/>
        <v>2.9268902856736584E-2</v>
      </c>
      <c r="U712" s="13">
        <f t="shared" si="1016"/>
        <v>5.1411054128784155E-2</v>
      </c>
      <c r="V712" s="13">
        <f t="shared" si="1017"/>
        <v>6.9704123585616925E-4</v>
      </c>
      <c r="W712" s="13">
        <f t="shared" si="1018"/>
        <v>5.5543740475938446E-3</v>
      </c>
      <c r="X712" s="13">
        <f t="shared" si="1019"/>
        <v>5.0531243900972054E-3</v>
      </c>
      <c r="Y712" s="13">
        <f t="shared" si="1020"/>
        <v>2.2985547861020107E-3</v>
      </c>
      <c r="Z712" s="13">
        <f t="shared" si="1021"/>
        <v>3.010130466875854E-2</v>
      </c>
      <c r="AA712" s="13">
        <f t="shared" si="1022"/>
        <v>1.5590502746888071E-2</v>
      </c>
      <c r="AB712" s="13">
        <f t="shared" si="1023"/>
        <v>4.0374292505831961E-3</v>
      </c>
      <c r="AC712" s="13">
        <f t="shared" si="1024"/>
        <v>2.0527598992563038E-5</v>
      </c>
      <c r="AD712" s="13">
        <f t="shared" si="1025"/>
        <v>7.1920042004135394E-4</v>
      </c>
      <c r="AE712" s="13">
        <f t="shared" si="1026"/>
        <v>6.542968033370854E-4</v>
      </c>
      <c r="AF712" s="13">
        <f t="shared" si="1027"/>
        <v>2.9762517855072486E-4</v>
      </c>
      <c r="AG712" s="13">
        <f t="shared" si="1028"/>
        <v>9.0255417679525917E-5</v>
      </c>
      <c r="AH712" s="13">
        <f t="shared" si="1029"/>
        <v>6.8462096490126906E-3</v>
      </c>
      <c r="AI712" s="13">
        <f t="shared" si="1030"/>
        <v>3.5458878448375924E-3</v>
      </c>
      <c r="AJ712" s="13">
        <f t="shared" si="1031"/>
        <v>9.1826873940240906E-4</v>
      </c>
      <c r="AK712" s="13">
        <f t="shared" si="1032"/>
        <v>1.5853433886641732E-4</v>
      </c>
      <c r="AL712" s="13">
        <f t="shared" si="1033"/>
        <v>3.868991835531986E-7</v>
      </c>
      <c r="AM712" s="13">
        <f t="shared" si="1034"/>
        <v>7.4499735128459008E-5</v>
      </c>
      <c r="AN712" s="13">
        <f t="shared" si="1035"/>
        <v>6.7776571294559954E-5</v>
      </c>
      <c r="AO712" s="13">
        <f t="shared" si="1036"/>
        <v>3.0830066768195683E-5</v>
      </c>
      <c r="AP712" s="13">
        <f t="shared" si="1037"/>
        <v>9.3492780644461903E-6</v>
      </c>
      <c r="AQ712" s="13">
        <f t="shared" si="1038"/>
        <v>2.1263901482165896E-6</v>
      </c>
      <c r="AR712" s="13">
        <f t="shared" si="1039"/>
        <v>1.2456758821322567E-3</v>
      </c>
      <c r="AS712" s="13">
        <f t="shared" si="1040"/>
        <v>6.4517845574552405E-4</v>
      </c>
      <c r="AT712" s="13">
        <f t="shared" si="1041"/>
        <v>1.6708007505357813E-4</v>
      </c>
      <c r="AU712" s="13">
        <f t="shared" si="1042"/>
        <v>2.8845509053927079E-5</v>
      </c>
      <c r="AV712" s="13">
        <f t="shared" si="1043"/>
        <v>3.735020733232411E-6</v>
      </c>
      <c r="AW712" s="13">
        <f t="shared" si="1044"/>
        <v>5.0640149515687502E-9</v>
      </c>
      <c r="AX712" s="13">
        <f t="shared" si="1045"/>
        <v>6.4309965849429105E-6</v>
      </c>
      <c r="AY712" s="13">
        <f t="shared" si="1046"/>
        <v>5.8506368886129295E-6</v>
      </c>
      <c r="AZ712" s="13">
        <f t="shared" si="1047"/>
        <v>2.661325624285202E-6</v>
      </c>
      <c r="BA712" s="13">
        <f t="shared" si="1048"/>
        <v>8.0705220227242412E-7</v>
      </c>
      <c r="BB712" s="13">
        <f t="shared" si="1049"/>
        <v>1.8355511946261058E-7</v>
      </c>
      <c r="BC712" s="13">
        <f t="shared" si="1050"/>
        <v>3.3398069454307965E-8</v>
      </c>
      <c r="BD712" s="13">
        <f t="shared" si="1051"/>
        <v>1.8887682416962771E-4</v>
      </c>
      <c r="BE712" s="13">
        <f t="shared" si="1052"/>
        <v>9.7825814476948484E-5</v>
      </c>
      <c r="BF712" s="13">
        <f t="shared" si="1053"/>
        <v>2.5333679820568552E-5</v>
      </c>
      <c r="BG712" s="13">
        <f t="shared" si="1054"/>
        <v>4.3737285274690216E-6</v>
      </c>
      <c r="BH712" s="13">
        <f t="shared" si="1055"/>
        <v>5.6632617233714055E-7</v>
      </c>
      <c r="BI712" s="13">
        <f t="shared" si="1056"/>
        <v>5.8663967177612348E-8</v>
      </c>
      <c r="BJ712" s="14">
        <f t="shared" si="1057"/>
        <v>0.20054208605126825</v>
      </c>
      <c r="BK712" s="14">
        <f t="shared" si="1058"/>
        <v>0.36692152084185115</v>
      </c>
      <c r="BL712" s="14">
        <f t="shared" si="1059"/>
        <v>0.40239326055176838</v>
      </c>
      <c r="BM712" s="14">
        <f t="shared" si="1060"/>
        <v>0.17318536313203733</v>
      </c>
      <c r="BN712" s="14">
        <f t="shared" si="1061"/>
        <v>0.82676696340873534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1.8351999999999999</v>
      </c>
      <c r="F716" s="10">
        <f>VLOOKUP(B716,home!$B$2:$E$405,3,FALSE)</f>
        <v>1.0403</v>
      </c>
      <c r="G716" s="10">
        <f>VLOOKUP(C716,away!$B$2:$E$405,4,FALSE)</f>
        <v>0.74299999999999999</v>
      </c>
      <c r="H716" s="10">
        <f>VLOOKUP(A716,away!$A$2:$E$405,3,FALSE)</f>
        <v>1.2273000000000001</v>
      </c>
      <c r="I716" s="10">
        <f>VLOOKUP(C716,away!$B$2:$E$405,3,FALSE)</f>
        <v>1.3332999999999999</v>
      </c>
      <c r="J716" s="10">
        <f>VLOOKUP(B716,home!$B$2:$E$405,4,FALSE)</f>
        <v>0.59260000000000002</v>
      </c>
      <c r="K716" s="12">
        <f t="shared" si="1006"/>
        <v>1.41850481008</v>
      </c>
      <c r="L716" s="12">
        <f t="shared" si="1007"/>
        <v>0.96970639673400005</v>
      </c>
      <c r="M716" s="13">
        <f t="shared" si="1008"/>
        <v>9.1793737116573834E-2</v>
      </c>
      <c r="N716" s="13">
        <f t="shared" si="1009"/>
        <v>0.130209857635079</v>
      </c>
      <c r="O716" s="13">
        <f t="shared" si="1010"/>
        <v>8.9012974062060851E-2</v>
      </c>
      <c r="P716" s="13">
        <f t="shared" si="1011"/>
        <v>0.12626533186655958</v>
      </c>
      <c r="Q716" s="13">
        <f t="shared" si="1012"/>
        <v>9.2351654687595805E-2</v>
      </c>
      <c r="R716" s="13">
        <f t="shared" si="1013"/>
        <v>4.3158225170149014E-2</v>
      </c>
      <c r="S716" s="13">
        <f t="shared" si="1014"/>
        <v>4.342053862325497E-2</v>
      </c>
      <c r="T716" s="13">
        <f t="shared" si="1015"/>
        <v>8.955399029953115E-2</v>
      </c>
      <c r="U716" s="13">
        <f t="shared" si="1016"/>
        <v>6.1220149998372102E-2</v>
      </c>
      <c r="V716" s="13">
        <f t="shared" si="1017"/>
        <v>6.6362657692085854E-3</v>
      </c>
      <c r="W716" s="13">
        <f t="shared" si="1018"/>
        <v>4.366708879773392E-2</v>
      </c>
      <c r="X716" s="13">
        <f t="shared" si="1019"/>
        <v>4.2344255333914178E-2</v>
      </c>
      <c r="Y716" s="13">
        <f t="shared" si="1020"/>
        <v>2.0530747631117188E-2</v>
      </c>
      <c r="Z716" s="13">
        <f t="shared" si="1021"/>
        <v>1.3950269006393276E-2</v>
      </c>
      <c r="AA716" s="13">
        <f t="shared" si="1022"/>
        <v>1.9788523687478802E-2</v>
      </c>
      <c r="AB716" s="13">
        <f t="shared" si="1023"/>
        <v>1.4035058017535353E-2</v>
      </c>
      <c r="AC716" s="13">
        <f t="shared" si="1024"/>
        <v>5.7052523817588917E-4</v>
      </c>
      <c r="AD716" s="13">
        <f t="shared" si="1025"/>
        <v>1.5485493875444022E-2</v>
      </c>
      <c r="AE716" s="13">
        <f t="shared" si="1026"/>
        <v>1.501638246760325E-2</v>
      </c>
      <c r="AF716" s="13">
        <f t="shared" si="1027"/>
        <v>7.280741067319579E-3</v>
      </c>
      <c r="AG716" s="13">
        <f t="shared" si="1028"/>
        <v>2.353393728647909E-3</v>
      </c>
      <c r="AH716" s="13">
        <f t="shared" si="1029"/>
        <v>3.3819162729149055E-3</v>
      </c>
      <c r="AI716" s="13">
        <f t="shared" si="1030"/>
        <v>4.7972645004176187E-3</v>
      </c>
      <c r="AJ716" s="13">
        <f t="shared" si="1031"/>
        <v>3.4024713845342111E-3</v>
      </c>
      <c r="AK716" s="13">
        <f t="shared" si="1032"/>
        <v>1.608807341707111E-3</v>
      </c>
      <c r="AL716" s="13">
        <f t="shared" si="1033"/>
        <v>3.1391055991125905E-5</v>
      </c>
      <c r="AM716" s="13">
        <f t="shared" si="1034"/>
        <v>4.3932495097563397E-3</v>
      </c>
      <c r="AN716" s="13">
        <f t="shared" si="1035"/>
        <v>4.260162152059232E-3</v>
      </c>
      <c r="AO716" s="13">
        <f t="shared" si="1036"/>
        <v>2.0655532449879604E-3</v>
      </c>
      <c r="AP716" s="13">
        <f t="shared" si="1037"/>
        <v>6.6766006481983205E-4</v>
      </c>
      <c r="AQ716" s="13">
        <f t="shared" si="1038"/>
        <v>1.6185855892490706E-4</v>
      </c>
      <c r="AR716" s="13">
        <f t="shared" si="1039"/>
        <v>6.558931686128786E-4</v>
      </c>
      <c r="AS716" s="13">
        <f t="shared" si="1040"/>
        <v>9.3038761457598079E-4</v>
      </c>
      <c r="AT716" s="13">
        <f t="shared" si="1041"/>
        <v>6.5987965325744308E-4</v>
      </c>
      <c r="AU716" s="13">
        <f t="shared" si="1042"/>
        <v>3.1201415407320168E-4</v>
      </c>
      <c r="AV716" s="13">
        <f t="shared" si="1043"/>
        <v>1.1064839459146977E-4</v>
      </c>
      <c r="AW716" s="13">
        <f t="shared" si="1044"/>
        <v>1.1994288701755554E-6</v>
      </c>
      <c r="AX716" s="13">
        <f t="shared" si="1045"/>
        <v>1.0386409269118292E-3</v>
      </c>
      <c r="AY716" s="13">
        <f t="shared" si="1046"/>
        <v>1.0071767507361317E-3</v>
      </c>
      <c r="AZ716" s="13">
        <f t="shared" si="1047"/>
        <v>4.8833286891529623E-4</v>
      </c>
      <c r="BA716" s="13">
        <f t="shared" si="1048"/>
        <v>1.5784650224087623E-4</v>
      </c>
      <c r="BB716" s="13">
        <f t="shared" si="1049"/>
        <v>3.8266190731266334E-5</v>
      </c>
      <c r="BC716" s="13">
        <f t="shared" si="1050"/>
        <v>7.4213939861504566E-6</v>
      </c>
      <c r="BD716" s="13">
        <f t="shared" si="1051"/>
        <v>1.060039668630067E-4</v>
      </c>
      <c r="BE716" s="13">
        <f t="shared" si="1052"/>
        <v>1.5036713688273591E-4</v>
      </c>
      <c r="BF716" s="13">
        <f t="shared" si="1053"/>
        <v>1.0664825347305935E-4</v>
      </c>
      <c r="BG716" s="13">
        <f t="shared" si="1054"/>
        <v>5.0427020179388559E-5</v>
      </c>
      <c r="BH716" s="13">
        <f t="shared" si="1055"/>
        <v>1.7882742670615987E-5</v>
      </c>
      <c r="BI716" s="13">
        <f t="shared" si="1056"/>
        <v>5.0733512991383214E-6</v>
      </c>
      <c r="BJ716" s="14">
        <f t="shared" si="1057"/>
        <v>0.4730797736880557</v>
      </c>
      <c r="BK716" s="14">
        <f t="shared" si="1058"/>
        <v>0.26972496642050015</v>
      </c>
      <c r="BL716" s="14">
        <f t="shared" si="1059"/>
        <v>0.24351061589164891</v>
      </c>
      <c r="BM716" s="14">
        <f t="shared" si="1060"/>
        <v>0.42646786714671392</v>
      </c>
      <c r="BN716" s="14">
        <f t="shared" si="1061"/>
        <v>0.57279178053801805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1.8351999999999999</v>
      </c>
      <c r="F717" s="10">
        <f>VLOOKUP(B717,home!$B$2:$E$405,3,FALSE)</f>
        <v>1.0353000000000001</v>
      </c>
      <c r="G717" s="10">
        <f>VLOOKUP(C717,away!$B$2:$E$405,4,FALSE)</f>
        <v>1.0898000000000001</v>
      </c>
      <c r="H717" s="10">
        <f>VLOOKUP(A717,away!$A$2:$E$405,3,FALSE)</f>
        <v>1.2273000000000001</v>
      </c>
      <c r="I717" s="10">
        <f>VLOOKUP(C717,away!$B$2:$E$405,3,FALSE)</f>
        <v>0.44440000000000002</v>
      </c>
      <c r="J717" s="10">
        <f>VLOOKUP(B717,home!$B$2:$E$405,4,FALSE)</f>
        <v>1.3852</v>
      </c>
      <c r="K717" s="12">
        <f t="shared" si="1006"/>
        <v>2.0706009938880006</v>
      </c>
      <c r="L717" s="12">
        <f t="shared" si="1007"/>
        <v>0.75550486862400013</v>
      </c>
      <c r="M717" s="13">
        <f t="shared" si="1008"/>
        <v>5.9243105861073578E-2</v>
      </c>
      <c r="N717" s="13">
        <f t="shared" si="1009"/>
        <v>0.12266883387695096</v>
      </c>
      <c r="O717" s="13">
        <f t="shared" si="1010"/>
        <v>4.475845491044813E-2</v>
      </c>
      <c r="P717" s="13">
        <f t="shared" si="1011"/>
        <v>9.2676901222465149E-2</v>
      </c>
      <c r="Q717" s="13">
        <f t="shared" si="1012"/>
        <v>0.1269991046723484</v>
      </c>
      <c r="R717" s="13">
        <f t="shared" si="1013"/>
        <v>1.6907615298465673E-2</v>
      </c>
      <c r="S717" s="13">
        <f t="shared" si="1014"/>
        <v>3.6244757492711395E-2</v>
      </c>
      <c r="T717" s="13">
        <f t="shared" si="1015"/>
        <v>9.5948441890848224E-2</v>
      </c>
      <c r="U717" s="13">
        <f t="shared" si="1016"/>
        <v>3.5008925041278977E-2</v>
      </c>
      <c r="V717" s="13">
        <f t="shared" si="1017"/>
        <v>6.2999394353557923E-3</v>
      </c>
      <c r="W717" s="13">
        <f t="shared" si="1018"/>
        <v>8.7654824119150265E-2</v>
      </c>
      <c r="X717" s="13">
        <f t="shared" si="1019"/>
        <v>6.6223646380398474E-2</v>
      </c>
      <c r="Y717" s="13">
        <f t="shared" si="1020"/>
        <v>2.5016143629212589E-2</v>
      </c>
      <c r="Z717" s="13">
        <f t="shared" si="1021"/>
        <v>4.2579285582708144E-3</v>
      </c>
      <c r="AA717" s="13">
        <f t="shared" si="1022"/>
        <v>8.8164711046596483E-3</v>
      </c>
      <c r="AB717" s="13">
        <f t="shared" si="1023"/>
        <v>9.1276969159465558E-3</v>
      </c>
      <c r="AC717" s="13">
        <f t="shared" si="1024"/>
        <v>6.1595654915436854E-4</v>
      </c>
      <c r="AD717" s="13">
        <f t="shared" si="1025"/>
        <v>4.5374541485047597E-2</v>
      </c>
      <c r="AE717" s="13">
        <f t="shared" si="1026"/>
        <v>3.4280687003535128E-2</v>
      </c>
      <c r="AF717" s="13">
        <f t="shared" si="1027"/>
        <v>1.2949612965473136E-2</v>
      </c>
      <c r="AG717" s="13">
        <f t="shared" si="1028"/>
        <v>3.261165214070477E-3</v>
      </c>
      <c r="AH717" s="13">
        <f t="shared" si="1029"/>
        <v>8.0422143900669215E-4</v>
      </c>
      <c r="AI717" s="13">
        <f t="shared" si="1030"/>
        <v>1.6652217109132945E-3</v>
      </c>
      <c r="AJ717" s="13">
        <f t="shared" si="1031"/>
        <v>1.724004864830473E-3</v>
      </c>
      <c r="AK717" s="13">
        <f t="shared" si="1032"/>
        <v>1.1899087288619085E-3</v>
      </c>
      <c r="AL717" s="13">
        <f t="shared" si="1033"/>
        <v>3.854284371732664E-5</v>
      </c>
      <c r="AM717" s="13">
        <f t="shared" si="1034"/>
        <v>1.8790514139230368E-2</v>
      </c>
      <c r="AN717" s="13">
        <f t="shared" si="1035"/>
        <v>1.4196324916136658E-2</v>
      </c>
      <c r="AO717" s="13">
        <f t="shared" si="1036"/>
        <v>5.3626962953547217E-3</v>
      </c>
      <c r="AP717" s="13">
        <f t="shared" si="1037"/>
        <v>1.3505143866974604E-3</v>
      </c>
      <c r="AQ717" s="13">
        <f t="shared" si="1038"/>
        <v>2.5508004857417168E-4</v>
      </c>
      <c r="AR717" s="13">
        <f t="shared" si="1039"/>
        <v>1.2151864252427109E-4</v>
      </c>
      <c r="AS717" s="13">
        <f t="shared" si="1040"/>
        <v>2.5161662198667633E-4</v>
      </c>
      <c r="AT717" s="13">
        <f t="shared" si="1041"/>
        <v>2.6049881378217675E-4</v>
      </c>
      <c r="AU717" s="13">
        <f t="shared" si="1042"/>
        <v>1.7979636757467347E-4</v>
      </c>
      <c r="AV717" s="13">
        <f t="shared" si="1043"/>
        <v>9.3071634349392761E-5</v>
      </c>
      <c r="AW717" s="13">
        <f t="shared" si="1044"/>
        <v>1.6748462252394057E-6</v>
      </c>
      <c r="AX717" s="13">
        <f t="shared" si="1045"/>
        <v>6.4846095420594916E-3</v>
      </c>
      <c r="AY717" s="13">
        <f t="shared" si="1046"/>
        <v>4.8991540801515939E-3</v>
      </c>
      <c r="AZ717" s="13">
        <f t="shared" si="1047"/>
        <v>1.850667379846832E-3</v>
      </c>
      <c r="BA717" s="13">
        <f t="shared" si="1048"/>
        <v>4.6606273855930112E-4</v>
      </c>
      <c r="BB717" s="13">
        <f t="shared" si="1049"/>
        <v>8.8028167016446603E-5</v>
      </c>
      <c r="BC717" s="13">
        <f t="shared" si="1050"/>
        <v>1.3301141751394409E-5</v>
      </c>
      <c r="BD717" s="13">
        <f t="shared" si="1051"/>
        <v>1.5301321009277707E-5</v>
      </c>
      <c r="BE717" s="13">
        <f t="shared" si="1052"/>
        <v>3.168293048960976E-5</v>
      </c>
      <c r="BF717" s="13">
        <f t="shared" si="1053"/>
        <v>3.2801353680535217E-5</v>
      </c>
      <c r="BG717" s="13">
        <f t="shared" si="1054"/>
        <v>2.263950517726268E-5</v>
      </c>
      <c r="BH717" s="13">
        <f t="shared" si="1055"/>
        <v>1.1719345480293158E-5</v>
      </c>
      <c r="BI717" s="13">
        <f t="shared" si="1056"/>
        <v>4.8532176798423707E-6</v>
      </c>
      <c r="BJ717" s="14">
        <f t="shared" si="1057"/>
        <v>0.67413395407241383</v>
      </c>
      <c r="BK717" s="14">
        <f t="shared" si="1058"/>
        <v>0.20001835748462918</v>
      </c>
      <c r="BL717" s="14">
        <f t="shared" si="1059"/>
        <v>0.12102801976814537</v>
      </c>
      <c r="BM717" s="14">
        <f t="shared" si="1060"/>
        <v>0.53128676480778103</v>
      </c>
      <c r="BN717" s="14">
        <f t="shared" si="1061"/>
        <v>0.46325401584175191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1.8351999999999999</v>
      </c>
      <c r="F718" s="10">
        <f>VLOOKUP(B718,home!$B$2:$E$405,3,FALSE)</f>
        <v>0.69350000000000001</v>
      </c>
      <c r="G718" s="10">
        <f>VLOOKUP(C718,away!$B$2:$E$405,4,FALSE)</f>
        <v>1.2533000000000001</v>
      </c>
      <c r="H718" s="10">
        <f>VLOOKUP(A718,away!$A$2:$E$405,3,FALSE)</f>
        <v>1.2273000000000001</v>
      </c>
      <c r="I718" s="10">
        <f>VLOOKUP(C718,away!$B$2:$E$405,3,FALSE)</f>
        <v>1.0591999999999999</v>
      </c>
      <c r="J718" s="10">
        <f>VLOOKUP(B718,home!$B$2:$E$405,4,FALSE)</f>
        <v>0.74070000000000003</v>
      </c>
      <c r="K718" s="12">
        <f t="shared" si="1006"/>
        <v>1.5950889469600003</v>
      </c>
      <c r="L718" s="12">
        <f t="shared" si="1007"/>
        <v>0.96287752771200008</v>
      </c>
      <c r="M718" s="13">
        <f t="shared" si="1008"/>
        <v>7.7462101535622122E-2</v>
      </c>
      <c r="N718" s="13">
        <f t="shared" si="1009"/>
        <v>0.12355894196776411</v>
      </c>
      <c r="O718" s="13">
        <f t="shared" si="1010"/>
        <v>7.4586516817995746E-2</v>
      </c>
      <c r="P718" s="13">
        <f t="shared" si="1011"/>
        <v>0.11897212856863118</v>
      </c>
      <c r="Q718" s="13">
        <f t="shared" si="1012"/>
        <v>9.8543751315426337E-2</v>
      </c>
      <c r="R718" s="13">
        <f t="shared" si="1013"/>
        <v>3.5908840457180624E-2</v>
      </c>
      <c r="S718" s="13">
        <f t="shared" si="1014"/>
        <v>4.5681588465689281E-2</v>
      </c>
      <c r="T718" s="13">
        <f t="shared" si="1015"/>
        <v>9.4885563638063858E-2</v>
      </c>
      <c r="U718" s="13">
        <f t="shared" si="1016"/>
        <v>5.7277794511398895E-2</v>
      </c>
      <c r="V718" s="13">
        <f t="shared" si="1017"/>
        <v>7.7956914964696818E-3</v>
      </c>
      <c r="W718" s="13">
        <f t="shared" si="1018"/>
        <v>5.2395349505070493E-2</v>
      </c>
      <c r="X718" s="13">
        <f t="shared" si="1019"/>
        <v>5.0450304595048436E-2</v>
      </c>
      <c r="Y718" s="13">
        <f t="shared" si="1020"/>
        <v>2.4288732280398795E-2</v>
      </c>
      <c r="Z718" s="13">
        <f t="shared" si="1021"/>
        <v>1.152527184080491E-2</v>
      </c>
      <c r="AA718" s="13">
        <f t="shared" si="1022"/>
        <v>1.8383833723977248E-2</v>
      </c>
      <c r="AB718" s="13">
        <f t="shared" si="1023"/>
        <v>1.4661924987933306E-2</v>
      </c>
      <c r="AC718" s="13">
        <f t="shared" si="1024"/>
        <v>7.4832562683319482E-4</v>
      </c>
      <c r="AD718" s="13">
        <f t="shared" si="1025"/>
        <v>2.0893810716911026E-2</v>
      </c>
      <c r="AE718" s="13">
        <f t="shared" si="1026"/>
        <v>2.0118180807581779E-2</v>
      </c>
      <c r="AF718" s="13">
        <f t="shared" si="1027"/>
        <v>9.6856720990336747E-3</v>
      </c>
      <c r="AG718" s="13">
        <f t="shared" si="1028"/>
        <v>3.1087053349822149E-3</v>
      </c>
      <c r="AH718" s="13">
        <f t="shared" si="1029"/>
        <v>2.7743563140707407E-3</v>
      </c>
      <c r="AI718" s="13">
        <f t="shared" si="1030"/>
        <v>4.4253450915029248E-3</v>
      </c>
      <c r="AJ718" s="13">
        <f t="shared" si="1031"/>
        <v>3.529409520970004E-3</v>
      </c>
      <c r="AK718" s="13">
        <f t="shared" si="1032"/>
        <v>1.8765740387315468E-3</v>
      </c>
      <c r="AL718" s="13">
        <f t="shared" si="1033"/>
        <v>4.5973393916176447E-5</v>
      </c>
      <c r="AM718" s="13">
        <f t="shared" si="1034"/>
        <v>6.6654973068838268E-3</v>
      </c>
      <c r="AN718" s="13">
        <f t="shared" si="1035"/>
        <v>6.4180575678232932E-3</v>
      </c>
      <c r="AO718" s="13">
        <f t="shared" si="1036"/>
        <v>3.089901701809492E-3</v>
      </c>
      <c r="AP718" s="13">
        <f t="shared" si="1037"/>
        <v>9.917323038371418E-4</v>
      </c>
      <c r="AQ718" s="13">
        <f t="shared" si="1038"/>
        <v>2.3872918721770827E-4</v>
      </c>
      <c r="AR718" s="13">
        <f t="shared" si="1039"/>
        <v>5.3427306973692266E-4</v>
      </c>
      <c r="AS718" s="13">
        <f t="shared" si="1040"/>
        <v>8.5221306819575459E-4</v>
      </c>
      <c r="AT718" s="13">
        <f t="shared" si="1041"/>
        <v>6.7967782276695868E-4</v>
      </c>
      <c r="AU718" s="13">
        <f t="shared" si="1042"/>
        <v>3.6138219419647118E-4</v>
      </c>
      <c r="AV718" s="13">
        <f t="shared" si="1043"/>
        <v>1.4410918589773594E-4</v>
      </c>
      <c r="AW718" s="13">
        <f t="shared" si="1044"/>
        <v>1.9613722292372356E-6</v>
      </c>
      <c r="AX718" s="13">
        <f t="shared" si="1045"/>
        <v>1.7720101800336745E-3</v>
      </c>
      <c r="AY718" s="13">
        <f t="shared" si="1046"/>
        <v>1.7062287812313205E-3</v>
      </c>
      <c r="AZ718" s="13">
        <f t="shared" si="1047"/>
        <v>8.2144467529153629E-4</v>
      </c>
      <c r="BA718" s="13">
        <f t="shared" si="1048"/>
        <v>2.6365020603230042E-4</v>
      </c>
      <c r="BB718" s="13">
        <f t="shared" si="1049"/>
        <v>6.3465714641285212E-5</v>
      </c>
      <c r="BC718" s="13">
        <f t="shared" si="1050"/>
        <v>1.2221942081655203E-5</v>
      </c>
      <c r="BD718" s="13">
        <f t="shared" si="1051"/>
        <v>8.573992208523148E-5</v>
      </c>
      <c r="BE718" s="13">
        <f t="shared" si="1052"/>
        <v>1.3676280203136433E-4</v>
      </c>
      <c r="BF718" s="13">
        <f t="shared" si="1053"/>
        <v>1.0907441693775398E-4</v>
      </c>
      <c r="BG718" s="13">
        <f t="shared" si="1054"/>
        <v>5.7994465617839323E-5</v>
      </c>
      <c r="BH718" s="13">
        <f t="shared" si="1055"/>
        <v>2.3126582772966828E-5</v>
      </c>
      <c r="BI718" s="13">
        <f t="shared" si="1056"/>
        <v>7.3777913124229783E-6</v>
      </c>
      <c r="BJ718" s="14">
        <f t="shared" si="1057"/>
        <v>0.51997195182716383</v>
      </c>
      <c r="BK718" s="14">
        <f t="shared" si="1058"/>
        <v>0.252412037868393</v>
      </c>
      <c r="BL718" s="14">
        <f t="shared" si="1059"/>
        <v>0.21641632678531242</v>
      </c>
      <c r="BM718" s="14">
        <f t="shared" si="1060"/>
        <v>0.4695890402500521</v>
      </c>
      <c r="BN718" s="14">
        <f t="shared" si="1061"/>
        <v>0.5290322806626202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1.8351999999999999</v>
      </c>
      <c r="F719" s="10">
        <f>VLOOKUP(B719,home!$B$2:$E$405,3,FALSE)</f>
        <v>0.65390000000000004</v>
      </c>
      <c r="G719" s="10">
        <f>VLOOKUP(C719,away!$B$2:$E$405,4,FALSE)</f>
        <v>0.4904</v>
      </c>
      <c r="H719" s="10">
        <f>VLOOKUP(A719,away!$A$2:$E$405,3,FALSE)</f>
        <v>1.2273000000000001</v>
      </c>
      <c r="I719" s="10">
        <f>VLOOKUP(C719,away!$B$2:$E$405,3,FALSE)</f>
        <v>1.3852</v>
      </c>
      <c r="J719" s="10">
        <f>VLOOKUP(B719,home!$B$2:$E$405,4,FALSE)</f>
        <v>1.4665999999999999</v>
      </c>
      <c r="K719" s="12">
        <f t="shared" si="1006"/>
        <v>0.58849828211200006</v>
      </c>
      <c r="L719" s="12">
        <f t="shared" si="1007"/>
        <v>2.4933020709360001</v>
      </c>
      <c r="M719" s="13">
        <f t="shared" si="1008"/>
        <v>4.5876588199778821E-2</v>
      </c>
      <c r="N719" s="13">
        <f t="shared" si="1009"/>
        <v>2.6998293344729488E-2</v>
      </c>
      <c r="O719" s="13">
        <f t="shared" si="1010"/>
        <v>0.1143841923659866</v>
      </c>
      <c r="P719" s="13">
        <f t="shared" si="1011"/>
        <v>6.7314900708151673E-2</v>
      </c>
      <c r="Q719" s="13">
        <f t="shared" si="1012"/>
        <v>7.9442246266645724E-3</v>
      </c>
      <c r="R719" s="13">
        <f t="shared" si="1013"/>
        <v>0.14259717185422813</v>
      </c>
      <c r="S719" s="13">
        <f t="shared" si="1014"/>
        <v>2.4692855523692603E-2</v>
      </c>
      <c r="T719" s="13">
        <f t="shared" si="1015"/>
        <v>1.9807351713643551E-2</v>
      </c>
      <c r="U719" s="13">
        <f t="shared" si="1016"/>
        <v>8.3918190670242906E-2</v>
      </c>
      <c r="V719" s="13">
        <f t="shared" si="1017"/>
        <v>4.0257694804536875E-3</v>
      </c>
      <c r="W719" s="13">
        <f t="shared" si="1018"/>
        <v>1.5583875151679823E-3</v>
      </c>
      <c r="X719" s="13">
        <f t="shared" si="1019"/>
        <v>3.8855308188891378E-3</v>
      </c>
      <c r="Y719" s="13">
        <f t="shared" si="1020"/>
        <v>4.8439010187109706E-3</v>
      </c>
      <c r="Z719" s="13">
        <f t="shared" si="1021"/>
        <v>0.11851260796458789</v>
      </c>
      <c r="AA719" s="13">
        <f t="shared" si="1022"/>
        <v>6.9744466195772917E-2</v>
      </c>
      <c r="AB719" s="13">
        <f t="shared" si="1023"/>
        <v>2.0522249271515403E-2</v>
      </c>
      <c r="AC719" s="13">
        <f t="shared" si="1024"/>
        <v>3.6918922521895619E-4</v>
      </c>
      <c r="AD719" s="13">
        <f t="shared" si="1025"/>
        <v>2.2927709388528643E-4</v>
      </c>
      <c r="AE719" s="13">
        <f t="shared" si="1026"/>
        <v>5.7165705300237239E-4</v>
      </c>
      <c r="AF719" s="13">
        <f t="shared" si="1027"/>
        <v>7.1265685705799303E-4</v>
      </c>
      <c r="AG719" s="13">
        <f t="shared" si="1028"/>
        <v>5.9228960585647834E-4</v>
      </c>
      <c r="AH719" s="13">
        <f t="shared" si="1029"/>
        <v>7.3871932717533326E-2</v>
      </c>
      <c r="AI719" s="13">
        <f t="shared" si="1030"/>
        <v>4.3473505500561616E-2</v>
      </c>
      <c r="AJ719" s="13">
        <f t="shared" si="1031"/>
        <v>1.2792041652233544E-2</v>
      </c>
      <c r="AK719" s="13">
        <f t="shared" si="1032"/>
        <v>2.5093648456815314E-3</v>
      </c>
      <c r="AL719" s="13">
        <f t="shared" si="1033"/>
        <v>2.1668512863171734E-5</v>
      </c>
      <c r="AM719" s="13">
        <f t="shared" si="1034"/>
        <v>2.6985835175824569E-5</v>
      </c>
      <c r="AN719" s="13">
        <f t="shared" si="1035"/>
        <v>6.728383872982096E-5</v>
      </c>
      <c r="AO719" s="13">
        <f t="shared" si="1036"/>
        <v>8.3879467222793238E-5</v>
      </c>
      <c r="AP719" s="13">
        <f t="shared" si="1037"/>
        <v>6.9712283111866239E-5</v>
      </c>
      <c r="AQ719" s="13">
        <f t="shared" si="1038"/>
        <v>4.3453444963123211E-5</v>
      </c>
      <c r="AR719" s="13">
        <f t="shared" si="1039"/>
        <v>3.6837008565734165E-2</v>
      </c>
      <c r="AS719" s="13">
        <f t="shared" si="1040"/>
        <v>2.1678516259079586E-2</v>
      </c>
      <c r="AT719" s="13">
        <f t="shared" si="1041"/>
        <v>6.3788847886026984E-3</v>
      </c>
      <c r="AU719" s="13">
        <f t="shared" si="1042"/>
        <v>1.2513209132943525E-3</v>
      </c>
      <c r="AV719" s="13">
        <f t="shared" si="1043"/>
        <v>1.8410005196113627E-4</v>
      </c>
      <c r="AW719" s="13">
        <f t="shared" si="1044"/>
        <v>8.8317486901905694E-7</v>
      </c>
      <c r="AX719" s="13">
        <f t="shared" si="1045"/>
        <v>2.64685294038839E-6</v>
      </c>
      <c r="AY719" s="13">
        <f t="shared" si="1046"/>
        <v>6.5994039177334141E-6</v>
      </c>
      <c r="AZ719" s="13">
        <f t="shared" si="1047"/>
        <v>8.2271537275139382E-6</v>
      </c>
      <c r="BA719" s="13">
        <f t="shared" si="1048"/>
        <v>6.8375931422397784E-6</v>
      </c>
      <c r="BB719" s="13">
        <f t="shared" si="1049"/>
        <v>4.2620462854410578E-6</v>
      </c>
      <c r="BC719" s="13">
        <f t="shared" si="1050"/>
        <v>2.1253137659830568E-6</v>
      </c>
      <c r="BD719" s="13">
        <f t="shared" si="1051"/>
        <v>1.5307631624005353E-2</v>
      </c>
      <c r="BE719" s="13">
        <f t="shared" si="1052"/>
        <v>9.0085149139304752E-3</v>
      </c>
      <c r="BF719" s="13">
        <f t="shared" si="1053"/>
        <v>2.650747775614208E-3</v>
      </c>
      <c r="BG719" s="13">
        <f t="shared" si="1054"/>
        <v>5.1998683742038906E-4</v>
      </c>
      <c r="BH719" s="13">
        <f t="shared" si="1055"/>
        <v>7.6502840135687683E-5</v>
      </c>
      <c r="BI719" s="13">
        <f t="shared" si="1056"/>
        <v>9.0043579993082348E-6</v>
      </c>
      <c r="BJ719" s="14">
        <f t="shared" si="1057"/>
        <v>6.7465582880590541E-2</v>
      </c>
      <c r="BK719" s="14">
        <f t="shared" si="1058"/>
        <v>0.14230757105407663</v>
      </c>
      <c r="BL719" s="14">
        <f t="shared" si="1059"/>
        <v>0.65771533400153348</v>
      </c>
      <c r="BM719" s="14">
        <f t="shared" si="1060"/>
        <v>0.58088000857220068</v>
      </c>
      <c r="BN719" s="14">
        <f t="shared" si="1061"/>
        <v>0.40511537109953921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1.8351999999999999</v>
      </c>
      <c r="F720" s="10">
        <f>VLOOKUP(B720,home!$B$2:$E$405,3,FALSE)</f>
        <v>1.1889000000000001</v>
      </c>
      <c r="G720" s="10">
        <f>VLOOKUP(C720,away!$B$2:$E$405,4,FALSE)</f>
        <v>0.79259999999999997</v>
      </c>
      <c r="H720" s="10">
        <f>VLOOKUP(A720,away!$A$2:$E$405,3,FALSE)</f>
        <v>1.2273000000000001</v>
      </c>
      <c r="I720" s="10">
        <f>VLOOKUP(C720,away!$B$2:$E$405,3,FALSE)</f>
        <v>1.2592000000000001</v>
      </c>
      <c r="J720" s="10">
        <f>VLOOKUP(B720,home!$B$2:$E$405,4,FALSE)</f>
        <v>1.2592000000000001</v>
      </c>
      <c r="K720" s="12">
        <f t="shared" si="1006"/>
        <v>1.7293495913279999</v>
      </c>
      <c r="L720" s="12">
        <f t="shared" si="1007"/>
        <v>1.9459880286720004</v>
      </c>
      <c r="M720" s="13">
        <f t="shared" si="1008"/>
        <v>2.5340848501024464E-2</v>
      </c>
      <c r="N720" s="13">
        <f t="shared" si="1009"/>
        <v>4.3823185999151415E-2</v>
      </c>
      <c r="O720" s="13">
        <f t="shared" si="1010"/>
        <v>4.931298781938441E-2</v>
      </c>
      <c r="P720" s="13">
        <f t="shared" si="1011"/>
        <v>8.5279395332615068E-2</v>
      </c>
      <c r="Q720" s="13">
        <f t="shared" si="1012"/>
        <v>3.7892804399161727E-2</v>
      </c>
      <c r="R720" s="13">
        <f t="shared" si="1013"/>
        <v>4.7981241977285129E-2</v>
      </c>
      <c r="S720" s="13">
        <f t="shared" si="1014"/>
        <v>7.1747550876230942E-2</v>
      </c>
      <c r="T720" s="13">
        <f t="shared" si="1015"/>
        <v>7.3738943733578421E-2</v>
      </c>
      <c r="U720" s="13">
        <f t="shared" si="1016"/>
        <v>8.2976341204827914E-2</v>
      </c>
      <c r="V720" s="13">
        <f t="shared" si="1017"/>
        <v>2.6827952659007153E-2</v>
      </c>
      <c r="W720" s="13">
        <f t="shared" si="1018"/>
        <v>2.184330193398739E-2</v>
      </c>
      <c r="X720" s="13">
        <f t="shared" si="1019"/>
        <v>4.2506804070207412E-2</v>
      </c>
      <c r="Y720" s="13">
        <f t="shared" si="1020"/>
        <v>4.1358865928864952E-2</v>
      </c>
      <c r="Z720" s="13">
        <f t="shared" si="1021"/>
        <v>3.1123640829537103E-2</v>
      </c>
      <c r="AA720" s="13">
        <f t="shared" si="1022"/>
        <v>5.3823655549199441E-2</v>
      </c>
      <c r="AB720" s="13">
        <f t="shared" si="1023"/>
        <v>4.653995836389356E-2</v>
      </c>
      <c r="AC720" s="13">
        <f t="shared" si="1024"/>
        <v>5.6427460900718741E-3</v>
      </c>
      <c r="AD720" s="13">
        <f t="shared" si="1025"/>
        <v>9.4436763181988004E-3</v>
      </c>
      <c r="AE720" s="13">
        <f t="shared" si="1026"/>
        <v>1.8377281061868138E-2</v>
      </c>
      <c r="AF720" s="13">
        <f t="shared" si="1027"/>
        <v>1.7880984472968039E-2</v>
      </c>
      <c r="AG720" s="13">
        <f t="shared" si="1028"/>
        <v>1.1598727241755239E-2</v>
      </c>
      <c r="AH720" s="13">
        <f t="shared" si="1029"/>
        <v>1.5141558115741569E-2</v>
      </c>
      <c r="AI720" s="13">
        <f t="shared" si="1030"/>
        <v>2.618504733952684E-2</v>
      </c>
      <c r="AJ720" s="13">
        <f t="shared" si="1031"/>
        <v>2.2641550457757544E-2</v>
      </c>
      <c r="AK720" s="13">
        <f t="shared" si="1032"/>
        <v>1.3051718677051766E-2</v>
      </c>
      <c r="AL720" s="13">
        <f t="shared" si="1033"/>
        <v>7.5957989261070434E-4</v>
      </c>
      <c r="AM720" s="13">
        <f t="shared" si="1034"/>
        <v>3.2662835563021992E-3</v>
      </c>
      <c r="AN720" s="13">
        <f t="shared" si="1035"/>
        <v>6.3561486988122874E-3</v>
      </c>
      <c r="AO720" s="13">
        <f t="shared" si="1036"/>
        <v>6.1844946381739135E-3</v>
      </c>
      <c r="AP720" s="13">
        <f t="shared" si="1037"/>
        <v>4.0116508430908691E-3</v>
      </c>
      <c r="AQ720" s="13">
        <f t="shared" si="1038"/>
        <v>1.9516561289666917E-3</v>
      </c>
      <c r="AR720" s="13">
        <f t="shared" si="1039"/>
        <v>5.8930581657348959E-3</v>
      </c>
      <c r="AS720" s="13">
        <f t="shared" si="1040"/>
        <v>1.0191157730585775E-2</v>
      </c>
      <c r="AT720" s="13">
        <f t="shared" si="1041"/>
        <v>8.8120372282738512E-3</v>
      </c>
      <c r="AU720" s="13">
        <f t="shared" si="1042"/>
        <v>5.0796976598275019E-3</v>
      </c>
      <c r="AV720" s="13">
        <f t="shared" si="1043"/>
        <v>2.1961432680231222E-3</v>
      </c>
      <c r="AW720" s="13">
        <f t="shared" si="1044"/>
        <v>7.1005815358237906E-5</v>
      </c>
      <c r="AX720" s="13">
        <f t="shared" si="1045"/>
        <v>9.4142435554209658E-4</v>
      </c>
      <c r="AY720" s="13">
        <f t="shared" si="1046"/>
        <v>1.8320005257851729E-3</v>
      </c>
      <c r="AZ720" s="13">
        <f t="shared" si="1047"/>
        <v>1.782525545849379E-3</v>
      </c>
      <c r="BA720" s="13">
        <f t="shared" si="1048"/>
        <v>1.1562577910083046E-3</v>
      </c>
      <c r="BB720" s="13">
        <f t="shared" si="1049"/>
        <v>5.6251595484022292E-4</v>
      </c>
      <c r="BC720" s="13">
        <f t="shared" si="1050"/>
        <v>2.1892986281121481E-4</v>
      </c>
      <c r="BD720" s="13">
        <f t="shared" si="1051"/>
        <v>1.9113034404646477E-3</v>
      </c>
      <c r="BE720" s="13">
        <f t="shared" si="1052"/>
        <v>3.3053118236713386E-3</v>
      </c>
      <c r="BF720" s="13">
        <f t="shared" si="1053"/>
        <v>2.8580198257388187E-3</v>
      </c>
      <c r="BG720" s="13">
        <f t="shared" si="1054"/>
        <v>1.6475051392162493E-3</v>
      </c>
      <c r="BH720" s="13">
        <f t="shared" si="1055"/>
        <v>7.1227808480360012E-4</v>
      </c>
      <c r="BI720" s="13">
        <f t="shared" si="1056"/>
        <v>2.4635556297339909E-4</v>
      </c>
      <c r="BJ720" s="14">
        <f t="shared" si="1057"/>
        <v>0.34672846306092397</v>
      </c>
      <c r="BK720" s="14">
        <f t="shared" si="1058"/>
        <v>0.21743007387734536</v>
      </c>
      <c r="BL720" s="14">
        <f t="shared" si="1059"/>
        <v>0.40050692743398142</v>
      </c>
      <c r="BM720" s="14">
        <f t="shared" si="1060"/>
        <v>0.7043976464627385</v>
      </c>
      <c r="BN720" s="14">
        <f t="shared" si="1061"/>
        <v>0.28963046402862225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1.8351999999999999</v>
      </c>
      <c r="F721" s="10">
        <f>VLOOKUP(B721,home!$B$2:$E$405,3,FALSE)</f>
        <v>1.0403</v>
      </c>
      <c r="G721" s="10">
        <f>VLOOKUP(C721,away!$B$2:$E$405,4,FALSE)</f>
        <v>1.2383999999999999</v>
      </c>
      <c r="H721" s="10">
        <f>VLOOKUP(A721,away!$A$2:$E$405,3,FALSE)</f>
        <v>1.2273000000000001</v>
      </c>
      <c r="I721" s="10">
        <f>VLOOKUP(C721,away!$B$2:$E$405,3,FALSE)</f>
        <v>1.1852</v>
      </c>
      <c r="J721" s="10">
        <f>VLOOKUP(B721,home!$B$2:$E$405,4,FALSE)</f>
        <v>0.88890000000000002</v>
      </c>
      <c r="K721" s="12">
        <f t="shared" si="1006"/>
        <v>2.3643019607039997</v>
      </c>
      <c r="L721" s="12">
        <f t="shared" si="1007"/>
        <v>1.292990348844</v>
      </c>
      <c r="M721" s="13">
        <f t="shared" si="1008"/>
        <v>2.5802282820657042E-2</v>
      </c>
      <c r="N721" s="13">
        <f t="shared" si="1009"/>
        <v>6.1004387863518576E-2</v>
      </c>
      <c r="O721" s="13">
        <f t="shared" si="1010"/>
        <v>3.3362102665252899E-2</v>
      </c>
      <c r="P721" s="13">
        <f t="shared" si="1011"/>
        <v>7.8878084744665553E-2</v>
      </c>
      <c r="Q721" s="13">
        <f t="shared" si="1012"/>
        <v>7.2116396918632142E-2</v>
      </c>
      <c r="R721" s="13">
        <f t="shared" si="1013"/>
        <v>2.1568438381657347E-2</v>
      </c>
      <c r="S721" s="13">
        <f t="shared" si="1014"/>
        <v>6.0282963102838066E-2</v>
      </c>
      <c r="T721" s="13">
        <f t="shared" si="1015"/>
        <v>9.3245805209194524E-2</v>
      </c>
      <c r="U721" s="13">
        <f t="shared" si="1016"/>
        <v>5.0994301155075868E-2</v>
      </c>
      <c r="V721" s="13">
        <f t="shared" si="1017"/>
        <v>2.047624453031557E-2</v>
      </c>
      <c r="W721" s="13">
        <f t="shared" si="1018"/>
        <v>5.6834979544543279E-2</v>
      </c>
      <c r="X721" s="13">
        <f t="shared" si="1019"/>
        <v>7.3487080027840615E-2</v>
      </c>
      <c r="Y721" s="13">
        <f t="shared" si="1020"/>
        <v>4.7509042620362305E-2</v>
      </c>
      <c r="Z721" s="13">
        <f t="shared" si="1021"/>
        <v>9.295927555706485E-3</v>
      </c>
      <c r="AA721" s="13">
        <f t="shared" si="1022"/>
        <v>2.1978379746519179E-2</v>
      </c>
      <c r="AB721" s="13">
        <f t="shared" si="1023"/>
        <v>2.598176316389619E-2</v>
      </c>
      <c r="AC721" s="13">
        <f t="shared" si="1024"/>
        <v>3.9122675756563105E-3</v>
      </c>
      <c r="AD721" s="13">
        <f t="shared" si="1025"/>
        <v>3.3593763393433847E-2</v>
      </c>
      <c r="AE721" s="13">
        <f t="shared" si="1026"/>
        <v>4.3436411849058824E-2</v>
      </c>
      <c r="AF721" s="13">
        <f t="shared" si="1027"/>
        <v>2.8081430654623117E-2</v>
      </c>
      <c r="AG721" s="13">
        <f t="shared" si="1028"/>
        <v>1.2103006272719914E-2</v>
      </c>
      <c r="AH721" s="13">
        <f t="shared" si="1029"/>
        <v>3.0048861532703699E-3</v>
      </c>
      <c r="AI721" s="13">
        <f t="shared" si="1030"/>
        <v>7.1044582238694344E-3</v>
      </c>
      <c r="AJ721" s="13">
        <f t="shared" si="1031"/>
        <v>8.3985422542170816E-3</v>
      </c>
      <c r="AK721" s="13">
        <f t="shared" si="1032"/>
        <v>6.6188966395669445E-3</v>
      </c>
      <c r="AL721" s="13">
        <f t="shared" si="1033"/>
        <v>4.7839514902048882E-4</v>
      </c>
      <c r="AM721" s="13">
        <f t="shared" si="1034"/>
        <v>1.5885160131704372E-2</v>
      </c>
      <c r="AN721" s="13">
        <f t="shared" si="1035"/>
        <v>2.0539358740135235E-2</v>
      </c>
      <c r="AO721" s="13">
        <f t="shared" si="1036"/>
        <v>1.3278596311219762E-2</v>
      </c>
      <c r="AP721" s="13">
        <f t="shared" si="1037"/>
        <v>5.7230322922008975E-3</v>
      </c>
      <c r="AQ721" s="13">
        <f t="shared" si="1038"/>
        <v>1.8499563799845788E-3</v>
      </c>
      <c r="AR721" s="13">
        <f t="shared" si="1039"/>
        <v>7.7705775911071217E-4</v>
      </c>
      <c r="AS721" s="13">
        <f t="shared" si="1040"/>
        <v>1.8371991834457131E-3</v>
      </c>
      <c r="AT721" s="13">
        <f t="shared" si="1041"/>
        <v>2.1718468158122436E-3</v>
      </c>
      <c r="AU721" s="13">
        <f t="shared" si="1042"/>
        <v>1.7116338949912087E-3</v>
      </c>
      <c r="AV721" s="13">
        <f t="shared" si="1043"/>
        <v>1.0117048434837845E-3</v>
      </c>
      <c r="AW721" s="13">
        <f t="shared" si="1044"/>
        <v>4.0623982089058542E-5</v>
      </c>
      <c r="AX721" s="13">
        <f t="shared" si="1045"/>
        <v>6.2595525409142759E-3</v>
      </c>
      <c r="AY721" s="13">
        <f t="shared" si="1046"/>
        <v>8.0935410234840958E-3</v>
      </c>
      <c r="AZ721" s="13">
        <f t="shared" si="1047"/>
        <v>5.2324352156689641E-3</v>
      </c>
      <c r="BA721" s="13">
        <f t="shared" si="1048"/>
        <v>2.2551627449371482E-3</v>
      </c>
      <c r="BB721" s="13">
        <f t="shared" si="1049"/>
        <v>7.2897591606906889E-4</v>
      </c>
      <c r="BC721" s="13">
        <f t="shared" si="1050"/>
        <v>1.88511764803404E-4</v>
      </c>
      <c r="BD721" s="13">
        <f t="shared" si="1051"/>
        <v>1.6745469717074934E-4</v>
      </c>
      <c r="BE721" s="13">
        <f t="shared" si="1052"/>
        <v>3.9591346884989718E-4</v>
      </c>
      <c r="BF721" s="13">
        <f t="shared" si="1053"/>
        <v>4.6802949533546694E-4</v>
      </c>
      <c r="BG721" s="13">
        <f t="shared" si="1054"/>
        <v>3.6885435116298265E-4</v>
      </c>
      <c r="BH721" s="13">
        <f t="shared" si="1055"/>
        <v>2.1802076641721038E-4</v>
      </c>
      <c r="BI721" s="13">
        <f t="shared" si="1056"/>
        <v>1.030933851028798E-4</v>
      </c>
      <c r="BJ721" s="14">
        <f t="shared" si="1057"/>
        <v>0.60144658741504886</v>
      </c>
      <c r="BK721" s="14">
        <f t="shared" si="1058"/>
        <v>0.1979237789466371</v>
      </c>
      <c r="BL721" s="14">
        <f t="shared" si="1059"/>
        <v>0.18824257704420821</v>
      </c>
      <c r="BM721" s="14">
        <f t="shared" si="1060"/>
        <v>0.69612426052582188</v>
      </c>
      <c r="BN721" s="14">
        <f t="shared" si="1061"/>
        <v>0.29273169339438354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1.5625</v>
      </c>
      <c r="F722" s="10">
        <f>VLOOKUP(B722,home!$B$2:$E$405,3,FALSE)</f>
        <v>1.28</v>
      </c>
      <c r="G722" s="10">
        <f>VLOOKUP(C722,away!$B$2:$E$405,4,FALSE)</f>
        <v>0.9143</v>
      </c>
      <c r="H722" s="10">
        <f>VLOOKUP(A722,away!$A$2:$E$405,3,FALSE)</f>
        <v>1.1561999999999999</v>
      </c>
      <c r="I722" s="10">
        <f>VLOOKUP(C722,away!$B$2:$E$405,3,FALSE)</f>
        <v>1.7298</v>
      </c>
      <c r="J722" s="10">
        <f>VLOOKUP(B722,home!$B$2:$E$405,4,FALSE)</f>
        <v>0.17299999999999999</v>
      </c>
      <c r="K722" s="12">
        <f t="shared" si="1006"/>
        <v>1.8286</v>
      </c>
      <c r="L722" s="12">
        <f t="shared" si="1007"/>
        <v>0.34599909347999996</v>
      </c>
      <c r="M722" s="13">
        <f t="shared" si="1008"/>
        <v>0.11365370905140991</v>
      </c>
      <c r="N722" s="13">
        <f t="shared" si="1009"/>
        <v>0.20782717237140816</v>
      </c>
      <c r="O722" s="13">
        <f t="shared" si="1010"/>
        <v>3.9324080302427504E-2</v>
      </c>
      <c r="P722" s="13">
        <f t="shared" si="1011"/>
        <v>7.1908013241018934E-2</v>
      </c>
      <c r="Q722" s="13">
        <f t="shared" si="1012"/>
        <v>0.19001638369917853</v>
      </c>
      <c r="R722" s="13">
        <f t="shared" si="1013"/>
        <v>6.8030480682873184E-3</v>
      </c>
      <c r="S722" s="13">
        <f t="shared" si="1014"/>
        <v>1.1373941095779858E-2</v>
      </c>
      <c r="T722" s="13">
        <f t="shared" si="1015"/>
        <v>6.5745496506263629E-2</v>
      </c>
      <c r="U722" s="13">
        <f t="shared" si="1016"/>
        <v>1.244005369767019E-2</v>
      </c>
      <c r="V722" s="13">
        <f t="shared" si="1017"/>
        <v>7.9958040353375344E-4</v>
      </c>
      <c r="W722" s="13">
        <f t="shared" si="1018"/>
        <v>0.11582131974410592</v>
      </c>
      <c r="X722" s="13">
        <f t="shared" si="1019"/>
        <v>4.0074071637117875E-2</v>
      </c>
      <c r="Y722" s="13">
        <f t="shared" si="1020"/>
        <v>6.9327962292476805E-3</v>
      </c>
      <c r="Z722" s="13">
        <f t="shared" si="1021"/>
        <v>7.846161548427593E-4</v>
      </c>
      <c r="AA722" s="13">
        <f t="shared" si="1022"/>
        <v>1.4347491007454696E-3</v>
      </c>
      <c r="AB722" s="13">
        <f t="shared" si="1023"/>
        <v>1.3117911028115833E-3</v>
      </c>
      <c r="AC722" s="13">
        <f t="shared" si="1024"/>
        <v>3.1618104857975128E-5</v>
      </c>
      <c r="AD722" s="13">
        <f t="shared" si="1025"/>
        <v>5.294771632101803E-2</v>
      </c>
      <c r="AE722" s="13">
        <f t="shared" si="1026"/>
        <v>1.831986184890844E-2</v>
      </c>
      <c r="AF722" s="13">
        <f t="shared" si="1027"/>
        <v>3.1693277962005781E-3</v>
      </c>
      <c r="AG722" s="13">
        <f t="shared" si="1028"/>
        <v>3.6552818147545549E-4</v>
      </c>
      <c r="AH722" s="13">
        <f t="shared" si="1029"/>
        <v>6.7869119576339495E-5</v>
      </c>
      <c r="AI722" s="13">
        <f t="shared" si="1030"/>
        <v>1.2410547205729441E-4</v>
      </c>
      <c r="AJ722" s="13">
        <f t="shared" si="1031"/>
        <v>1.134696331019843E-4</v>
      </c>
      <c r="AK722" s="13">
        <f t="shared" si="1032"/>
        <v>6.916352369676281E-5</v>
      </c>
      <c r="AL722" s="13">
        <f t="shared" si="1033"/>
        <v>8.0018333647334561E-7</v>
      </c>
      <c r="AM722" s="13">
        <f t="shared" si="1034"/>
        <v>1.9364038812922722E-2</v>
      </c>
      <c r="AN722" s="13">
        <f t="shared" si="1035"/>
        <v>6.6999398753827969E-3</v>
      </c>
      <c r="AO722" s="13">
        <f t="shared" si="1036"/>
        <v>1.1590865616264757E-3</v>
      </c>
      <c r="AP722" s="13">
        <f t="shared" si="1037"/>
        <v>1.3368096652920363E-4</v>
      </c>
      <c r="AQ722" s="13">
        <f t="shared" si="1038"/>
        <v>1.1563373308658667E-5</v>
      </c>
      <c r="AR722" s="13">
        <f t="shared" si="1039"/>
        <v>4.6965307697398392E-6</v>
      </c>
      <c r="AS722" s="13">
        <f t="shared" si="1040"/>
        <v>8.58807616554627E-6</v>
      </c>
      <c r="AT722" s="13">
        <f t="shared" si="1041"/>
        <v>7.8520780381589567E-6</v>
      </c>
      <c r="AU722" s="13">
        <f t="shared" si="1042"/>
        <v>4.7861033001924877E-6</v>
      </c>
      <c r="AV722" s="13">
        <f t="shared" si="1043"/>
        <v>2.187967123682996E-6</v>
      </c>
      <c r="AW722" s="13">
        <f t="shared" si="1044"/>
        <v>1.4063087492947701E-8</v>
      </c>
      <c r="AX722" s="13">
        <f t="shared" si="1045"/>
        <v>5.9015135622184113E-3</v>
      </c>
      <c r="AY722" s="13">
        <f t="shared" si="1046"/>
        <v>2.0419183426874962E-3</v>
      </c>
      <c r="AZ722" s="13">
        <f t="shared" si="1047"/>
        <v>3.5325094776502872E-4</v>
      </c>
      <c r="BA722" s="13">
        <f t="shared" si="1048"/>
        <v>4.0741502565883598E-5</v>
      </c>
      <c r="BB722" s="13">
        <f t="shared" si="1049"/>
        <v>3.5241307387022045E-6</v>
      </c>
      <c r="BC722" s="13">
        <f t="shared" si="1050"/>
        <v>2.4386920817919317E-7</v>
      </c>
      <c r="BD722" s="13">
        <f t="shared" si="1051"/>
        <v>2.708325648051517E-7</v>
      </c>
      <c r="BE722" s="13">
        <f t="shared" si="1052"/>
        <v>4.952444280027004E-7</v>
      </c>
      <c r="BF722" s="13">
        <f t="shared" si="1053"/>
        <v>4.5280198052286911E-7</v>
      </c>
      <c r="BG722" s="13">
        <f t="shared" si="1054"/>
        <v>2.7599790052803943E-7</v>
      </c>
      <c r="BH722" s="13">
        <f t="shared" si="1055"/>
        <v>1.2617244022639325E-7</v>
      </c>
      <c r="BI722" s="13">
        <f t="shared" si="1056"/>
        <v>4.6143784839596551E-8</v>
      </c>
      <c r="BJ722" s="14">
        <f t="shared" si="1057"/>
        <v>0.73692917627987786</v>
      </c>
      <c r="BK722" s="14">
        <f t="shared" si="1058"/>
        <v>0.19980958042262439</v>
      </c>
      <c r="BL722" s="14">
        <f t="shared" si="1059"/>
        <v>6.1718107968870693E-2</v>
      </c>
      <c r="BM722" s="14">
        <f t="shared" si="1060"/>
        <v>0.36766716981288533</v>
      </c>
      <c r="BN722" s="14">
        <f t="shared" si="1061"/>
        <v>0.62953240673373034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1.5625</v>
      </c>
      <c r="F723" s="10">
        <f>VLOOKUP(B723,home!$B$2:$E$405,3,FALSE)</f>
        <v>1.024</v>
      </c>
      <c r="G723" s="10">
        <f>VLOOKUP(C723,away!$B$2:$E$405,4,FALSE)</f>
        <v>1.024</v>
      </c>
      <c r="H723" s="10">
        <f>VLOOKUP(A723,away!$A$2:$E$405,3,FALSE)</f>
        <v>1.1561999999999999</v>
      </c>
      <c r="I723" s="10">
        <f>VLOOKUP(C723,away!$B$2:$E$405,3,FALSE)</f>
        <v>1.2109000000000001</v>
      </c>
      <c r="J723" s="10">
        <f>VLOOKUP(B723,home!$B$2:$E$405,4,FALSE)</f>
        <v>1.0379</v>
      </c>
      <c r="K723" s="12">
        <f t="shared" si="1006"/>
        <v>1.6384000000000001</v>
      </c>
      <c r="L723" s="12">
        <f t="shared" si="1007"/>
        <v>1.4531041937820002</v>
      </c>
      <c r="M723" s="13">
        <f t="shared" si="1008"/>
        <v>4.5433562098273615E-2</v>
      </c>
      <c r="N723" s="13">
        <f t="shared" si="1009"/>
        <v>7.4438348141811481E-2</v>
      </c>
      <c r="O723" s="13">
        <f t="shared" si="1010"/>
        <v>6.6019699623456315E-2</v>
      </c>
      <c r="P723" s="13">
        <f t="shared" si="1011"/>
        <v>0.10816667586307083</v>
      </c>
      <c r="Q723" s="13">
        <f t="shared" si="1012"/>
        <v>6.097989479777198E-2</v>
      </c>
      <c r="R723" s="13">
        <f t="shared" si="1013"/>
        <v>4.796675119753617E-2</v>
      </c>
      <c r="S723" s="13">
        <f t="shared" si="1014"/>
        <v>6.4379883652745842E-2</v>
      </c>
      <c r="T723" s="13">
        <f t="shared" si="1015"/>
        <v>8.8610140867027634E-2</v>
      </c>
      <c r="U723" s="13">
        <f t="shared" si="1016"/>
        <v>7.8588725162043252E-2</v>
      </c>
      <c r="V723" s="13">
        <f t="shared" si="1017"/>
        <v>1.7030381373394889E-2</v>
      </c>
      <c r="W723" s="13">
        <f t="shared" si="1018"/>
        <v>3.3303153212223206E-2</v>
      </c>
      <c r="X723" s="13">
        <f t="shared" si="1019"/>
        <v>4.8392951598846025E-2</v>
      </c>
      <c r="Y723" s="13">
        <f t="shared" si="1020"/>
        <v>3.5160000458886266E-2</v>
      </c>
      <c r="Z723" s="13">
        <f t="shared" si="1021"/>
        <v>2.3233562442412523E-2</v>
      </c>
      <c r="AA723" s="13">
        <f t="shared" si="1022"/>
        <v>3.8065868705648674E-2</v>
      </c>
      <c r="AB723" s="13">
        <f t="shared" si="1023"/>
        <v>3.11835596436674E-2</v>
      </c>
      <c r="AC723" s="13">
        <f t="shared" si="1024"/>
        <v>2.5340844641676273E-3</v>
      </c>
      <c r="AD723" s="13">
        <f t="shared" si="1025"/>
        <v>1.3640971555726628E-2</v>
      </c>
      <c r="AE723" s="13">
        <f t="shared" si="1026"/>
        <v>1.9821752974887336E-2</v>
      </c>
      <c r="AF723" s="13">
        <f t="shared" si="1027"/>
        <v>1.4401536187959817E-2</v>
      </c>
      <c r="AG723" s="13">
        <f t="shared" si="1028"/>
        <v>6.9756442105425483E-3</v>
      </c>
      <c r="AH723" s="13">
        <f t="shared" si="1029"/>
        <v>8.4401967553914044E-3</v>
      </c>
      <c r="AI723" s="13">
        <f t="shared" si="1030"/>
        <v>1.3828418364033276E-2</v>
      </c>
      <c r="AJ723" s="13">
        <f t="shared" si="1031"/>
        <v>1.1328240323816062E-2</v>
      </c>
      <c r="AK723" s="13">
        <f t="shared" si="1032"/>
        <v>6.1867296488467456E-3</v>
      </c>
      <c r="AL723" s="13">
        <f t="shared" si="1033"/>
        <v>2.4132247632476848E-4</v>
      </c>
      <c r="AM723" s="13">
        <f t="shared" si="1034"/>
        <v>4.4698735593805012E-3</v>
      </c>
      <c r="AN723" s="13">
        <f t="shared" si="1035"/>
        <v>6.4951920148110824E-3</v>
      </c>
      <c r="AO723" s="13">
        <f t="shared" si="1036"/>
        <v>4.7190953780706733E-3</v>
      </c>
      <c r="AP723" s="13">
        <f t="shared" si="1037"/>
        <v>2.2857790949105824E-3</v>
      </c>
      <c r="AQ723" s="13">
        <f t="shared" si="1038"/>
        <v>8.3036879721844821E-4</v>
      </c>
      <c r="AR723" s="13">
        <f t="shared" si="1039"/>
        <v>2.4528970603208962E-3</v>
      </c>
      <c r="AS723" s="13">
        <f t="shared" si="1040"/>
        <v>4.0188265436297563E-3</v>
      </c>
      <c r="AT723" s="13">
        <f t="shared" si="1041"/>
        <v>3.2922227045414972E-3</v>
      </c>
      <c r="AU723" s="13">
        <f t="shared" si="1042"/>
        <v>1.7979925597069297E-3</v>
      </c>
      <c r="AV723" s="13">
        <f t="shared" si="1043"/>
        <v>7.3645775245595848E-4</v>
      </c>
      <c r="AW723" s="13">
        <f t="shared" si="1044"/>
        <v>1.595923125595606E-5</v>
      </c>
      <c r="AX723" s="13">
        <f t="shared" si="1045"/>
        <v>1.2205734732815016E-3</v>
      </c>
      <c r="AY723" s="13">
        <f t="shared" si="1046"/>
        <v>1.7736204328444121E-3</v>
      </c>
      <c r="AZ723" s="13">
        <f t="shared" si="1047"/>
        <v>1.2886276445718311E-3</v>
      </c>
      <c r="BA723" s="13">
        <f t="shared" si="1048"/>
        <v>6.2417007818358272E-4</v>
      </c>
      <c r="BB723" s="13">
        <f t="shared" si="1049"/>
        <v>2.2674603956045081E-4</v>
      </c>
      <c r="BC723" s="13">
        <f t="shared" si="1050"/>
        <v>6.5897124201750077E-5</v>
      </c>
      <c r="BD723" s="13">
        <f t="shared" si="1051"/>
        <v>5.9405250087797221E-4</v>
      </c>
      <c r="BE723" s="13">
        <f t="shared" si="1052"/>
        <v>9.7329561743846971E-4</v>
      </c>
      <c r="BF723" s="13">
        <f t="shared" si="1053"/>
        <v>7.9732376980559444E-4</v>
      </c>
      <c r="BG723" s="13">
        <f t="shared" si="1054"/>
        <v>4.3544508814982865E-4</v>
      </c>
      <c r="BH723" s="13">
        <f t="shared" si="1055"/>
        <v>1.7835830810616985E-4</v>
      </c>
      <c r="BI723" s="13">
        <f t="shared" si="1056"/>
        <v>5.8444450400229738E-5</v>
      </c>
      <c r="BJ723" s="14">
        <f t="shared" si="1057"/>
        <v>0.41972433764271777</v>
      </c>
      <c r="BK723" s="14">
        <f t="shared" si="1058"/>
        <v>0.239559530360822</v>
      </c>
      <c r="BL723" s="14">
        <f t="shared" si="1059"/>
        <v>0.31694350577987263</v>
      </c>
      <c r="BM723" s="14">
        <f t="shared" si="1060"/>
        <v>0.5946983433023163</v>
      </c>
      <c r="BN723" s="14">
        <f t="shared" si="1061"/>
        <v>0.40300493172192042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1.5625</v>
      </c>
      <c r="F724" s="10">
        <f>VLOOKUP(B724,home!$B$2:$E$405,3,FALSE)</f>
        <v>0.89600000000000002</v>
      </c>
      <c r="G724" s="10">
        <f>VLOOKUP(C724,away!$B$2:$E$405,4,FALSE)</f>
        <v>1.024</v>
      </c>
      <c r="H724" s="10">
        <f>VLOOKUP(A724,away!$A$2:$E$405,3,FALSE)</f>
        <v>1.1561999999999999</v>
      </c>
      <c r="I724" s="10">
        <f>VLOOKUP(C724,away!$B$2:$E$405,3,FALSE)</f>
        <v>0.69189999999999996</v>
      </c>
      <c r="J724" s="10">
        <f>VLOOKUP(B724,home!$B$2:$E$405,4,FALSE)</f>
        <v>0.8649</v>
      </c>
      <c r="K724" s="12">
        <f t="shared" si="1006"/>
        <v>1.4336000000000002</v>
      </c>
      <c r="L724" s="12">
        <f t="shared" si="1007"/>
        <v>0.69189818722199992</v>
      </c>
      <c r="M724" s="13">
        <f t="shared" si="1008"/>
        <v>0.11937348310664724</v>
      </c>
      <c r="N724" s="13">
        <f t="shared" si="1009"/>
        <v>0.17113382538168947</v>
      </c>
      <c r="O724" s="13">
        <f t="shared" si="1010"/>
        <v>8.259429656386523E-2</v>
      </c>
      <c r="P724" s="13">
        <f t="shared" si="1011"/>
        <v>0.1184071835539572</v>
      </c>
      <c r="Q724" s="13">
        <f t="shared" si="1012"/>
        <v>0.12266872603359506</v>
      </c>
      <c r="R724" s="13">
        <f t="shared" si="1013"/>
        <v>2.8573422033707305E-2</v>
      </c>
      <c r="S724" s="13">
        <f t="shared" si="1014"/>
        <v>2.936217649076835E-2</v>
      </c>
      <c r="T724" s="13">
        <f t="shared" si="1015"/>
        <v>8.4874269171476557E-2</v>
      </c>
      <c r="U724" s="13">
        <f t="shared" si="1016"/>
        <v>4.0962857827522792E-2</v>
      </c>
      <c r="V724" s="13">
        <f t="shared" si="1017"/>
        <v>3.2360551949194875E-3</v>
      </c>
      <c r="W724" s="13">
        <f t="shared" si="1018"/>
        <v>5.8619295213920626E-2</v>
      </c>
      <c r="X724" s="13">
        <f t="shared" si="1019"/>
        <v>4.055858409474293E-2</v>
      </c>
      <c r="Y724" s="13">
        <f t="shared" si="1020"/>
        <v>1.4031205405721834E-2</v>
      </c>
      <c r="Z724" s="13">
        <f t="shared" si="1021"/>
        <v>6.5899663026170782E-3</v>
      </c>
      <c r="AA724" s="13">
        <f t="shared" si="1022"/>
        <v>9.4473756914318432E-3</v>
      </c>
      <c r="AB724" s="13">
        <f t="shared" si="1023"/>
        <v>6.771878895618348E-3</v>
      </c>
      <c r="AC724" s="13">
        <f t="shared" si="1024"/>
        <v>2.0061625679111556E-4</v>
      </c>
      <c r="AD724" s="13">
        <f t="shared" si="1025"/>
        <v>2.1009155404669157E-2</v>
      </c>
      <c r="AE724" s="13">
        <f t="shared" si="1026"/>
        <v>1.4536196539555868E-2</v>
      </c>
      <c r="AF724" s="13">
        <f t="shared" si="1027"/>
        <v>5.0287840174107071E-3</v>
      </c>
      <c r="AG724" s="13">
        <f t="shared" si="1028"/>
        <v>1.1598021818591446E-3</v>
      </c>
      <c r="AH724" s="13">
        <f t="shared" si="1029"/>
        <v>1.1398964346587051E-3</v>
      </c>
      <c r="AI724" s="13">
        <f t="shared" si="1030"/>
        <v>1.6341555287267197E-3</v>
      </c>
      <c r="AJ724" s="13">
        <f t="shared" si="1031"/>
        <v>1.1713626829913133E-3</v>
      </c>
      <c r="AK724" s="13">
        <f t="shared" si="1032"/>
        <v>5.5975518077878213E-4</v>
      </c>
      <c r="AL724" s="13">
        <f t="shared" si="1033"/>
        <v>7.9596926632530159E-6</v>
      </c>
      <c r="AM724" s="13">
        <f t="shared" si="1034"/>
        <v>6.023745037626739E-3</v>
      </c>
      <c r="AN724" s="13">
        <f t="shared" si="1035"/>
        <v>4.1678182718214579E-3</v>
      </c>
      <c r="AO724" s="13">
        <f t="shared" si="1036"/>
        <v>1.4418529534719975E-3</v>
      </c>
      <c r="AP724" s="13">
        <f t="shared" si="1037"/>
        <v>3.3253848158265386E-4</v>
      </c>
      <c r="AQ724" s="13">
        <f t="shared" si="1038"/>
        <v>5.7520693147148638E-5</v>
      </c>
      <c r="AR724" s="13">
        <f t="shared" si="1039"/>
        <v>1.5773845535223588E-4</v>
      </c>
      <c r="AS724" s="13">
        <f t="shared" si="1040"/>
        <v>2.2613384959296534E-4</v>
      </c>
      <c r="AT724" s="13">
        <f t="shared" si="1041"/>
        <v>1.6209274338823762E-4</v>
      </c>
      <c r="AU724" s="13">
        <f t="shared" si="1042"/>
        <v>7.7458718973792478E-5</v>
      </c>
      <c r="AV724" s="13">
        <f t="shared" si="1043"/>
        <v>2.7761204880207232E-5</v>
      </c>
      <c r="AW724" s="13">
        <f t="shared" si="1044"/>
        <v>2.1931280197315178E-7</v>
      </c>
      <c r="AX724" s="13">
        <f t="shared" si="1045"/>
        <v>1.4392734809902824E-3</v>
      </c>
      <c r="AY724" s="13">
        <f t="shared" si="1046"/>
        <v>9.9583071241387384E-4</v>
      </c>
      <c r="AZ724" s="13">
        <f t="shared" si="1047"/>
        <v>3.4450673234957596E-4</v>
      </c>
      <c r="BA724" s="13">
        <f t="shared" si="1048"/>
        <v>7.945452786614877E-5</v>
      </c>
      <c r="BB724" s="13">
        <f t="shared" si="1049"/>
        <v>1.3743610949292051E-5</v>
      </c>
      <c r="BC724" s="13">
        <f t="shared" si="1050"/>
        <v>1.9018359003399208E-6</v>
      </c>
      <c r="BD724" s="13">
        <f t="shared" si="1051"/>
        <v>1.8189825218901718E-5</v>
      </c>
      <c r="BE724" s="13">
        <f t="shared" si="1052"/>
        <v>2.6076933433817503E-5</v>
      </c>
      <c r="BF724" s="13">
        <f t="shared" si="1053"/>
        <v>1.8691945885360395E-5</v>
      </c>
      <c r="BG724" s="13">
        <f t="shared" si="1054"/>
        <v>8.9322578737508871E-6</v>
      </c>
      <c r="BH724" s="13">
        <f t="shared" si="1055"/>
        <v>3.2013212219523187E-6</v>
      </c>
      <c r="BI724" s="13">
        <f t="shared" si="1056"/>
        <v>9.1788282075816857E-7</v>
      </c>
      <c r="BJ724" s="14">
        <f t="shared" si="1057"/>
        <v>0.54851802978276076</v>
      </c>
      <c r="BK724" s="14">
        <f t="shared" si="1058"/>
        <v>0.27158330500816052</v>
      </c>
      <c r="BL724" s="14">
        <f t="shared" si="1059"/>
        <v>0.17358219597794297</v>
      </c>
      <c r="BM724" s="14">
        <f t="shared" si="1060"/>
        <v>0.35652694899840803</v>
      </c>
      <c r="BN724" s="14">
        <f t="shared" si="1061"/>
        <v>0.6427509366734615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1.3125</v>
      </c>
      <c r="F725" s="10">
        <f>VLOOKUP(B725,home!$B$2:$E$405,3,FALSE)</f>
        <v>0.76190000000000002</v>
      </c>
      <c r="G725" s="10">
        <f>VLOOKUP(C725,away!$B$2:$E$405,4,FALSE)</f>
        <v>0.50790000000000002</v>
      </c>
      <c r="H725" s="10">
        <f>VLOOKUP(A725,away!$A$2:$E$405,3,FALSE)</f>
        <v>0.8125</v>
      </c>
      <c r="I725" s="10">
        <f>VLOOKUP(C725,away!$B$2:$E$405,3,FALSE)</f>
        <v>1.641</v>
      </c>
      <c r="J725" s="10">
        <f>VLOOKUP(B725,home!$B$2:$E$405,4,FALSE)</f>
        <v>1.5824</v>
      </c>
      <c r="K725" s="12">
        <f t="shared" si="1006"/>
        <v>0.50789682562500005</v>
      </c>
      <c r="L725" s="12">
        <f t="shared" si="1007"/>
        <v>2.1098336999999998</v>
      </c>
      <c r="M725" s="13">
        <f t="shared" si="1008"/>
        <v>7.2968274687041132E-2</v>
      </c>
      <c r="N725" s="13">
        <f t="shared" si="1009"/>
        <v>3.706035508488123E-2</v>
      </c>
      <c r="O725" s="13">
        <f t="shared" si="1010"/>
        <v>0.15395092496557627</v>
      </c>
      <c r="P725" s="13">
        <f t="shared" si="1011"/>
        <v>7.8191186092048753E-2</v>
      </c>
      <c r="Q725" s="13">
        <f t="shared" si="1012"/>
        <v>9.411418352073252E-3</v>
      </c>
      <c r="R725" s="13">
        <f t="shared" si="1013"/>
        <v>0.16240542481927212</v>
      </c>
      <c r="S725" s="13">
        <f t="shared" si="1014"/>
        <v>2.0946985551952482E-2</v>
      </c>
      <c r="T725" s="13">
        <f t="shared" si="1015"/>
        <v>1.9856527604002607E-2</v>
      </c>
      <c r="U725" s="13">
        <f t="shared" si="1016"/>
        <v>8.2485199729987899E-2</v>
      </c>
      <c r="V725" s="13">
        <f t="shared" si="1017"/>
        <v>2.4940361675215867E-3</v>
      </c>
      <c r="W725" s="13">
        <f t="shared" si="1018"/>
        <v>1.5933431685489583E-3</v>
      </c>
      <c r="X725" s="13">
        <f t="shared" si="1019"/>
        <v>3.361689112669371E-3</v>
      </c>
      <c r="Y725" s="13">
        <f t="shared" si="1020"/>
        <v>3.546302489416469E-3</v>
      </c>
      <c r="Z725" s="13">
        <f t="shared" si="1021"/>
        <v>0.11421614611550558</v>
      </c>
      <c r="AA725" s="13">
        <f t="shared" si="1022"/>
        <v>5.801001804718646E-2</v>
      </c>
      <c r="AB725" s="13">
        <f t="shared" si="1023"/>
        <v>1.4731552010307482E-2</v>
      </c>
      <c r="AC725" s="13">
        <f t="shared" si="1024"/>
        <v>1.6703461789676746E-4</v>
      </c>
      <c r="AD725" s="13">
        <f t="shared" si="1025"/>
        <v>2.0231348435932381E-4</v>
      </c>
      <c r="AE725" s="13">
        <f t="shared" si="1026"/>
        <v>4.2684780726572416E-4</v>
      </c>
      <c r="AF725" s="13">
        <f t="shared" si="1027"/>
        <v>4.5028894427016496E-4</v>
      </c>
      <c r="AG725" s="13">
        <f t="shared" si="1028"/>
        <v>3.1667826311953867E-4</v>
      </c>
      <c r="AH725" s="13">
        <f t="shared" si="1029"/>
        <v>6.0244268539654443E-2</v>
      </c>
      <c r="AI725" s="13">
        <f t="shared" si="1030"/>
        <v>3.0597872753390546E-2</v>
      </c>
      <c r="AJ725" s="13">
        <f t="shared" si="1031"/>
        <v>7.7702812211623683E-3</v>
      </c>
      <c r="AK725" s="13">
        <f t="shared" si="1032"/>
        <v>1.3155003888139722E-3</v>
      </c>
      <c r="AL725" s="13">
        <f t="shared" si="1033"/>
        <v>7.1596237942021187E-6</v>
      </c>
      <c r="AM725" s="13">
        <f t="shared" si="1034"/>
        <v>2.0550875297446738E-5</v>
      </c>
      <c r="AN725" s="13">
        <f t="shared" si="1035"/>
        <v>4.3358929267050632E-5</v>
      </c>
      <c r="AO725" s="13">
        <f t="shared" si="1036"/>
        <v>4.5740065081769881E-5</v>
      </c>
      <c r="AP725" s="13">
        <f t="shared" si="1037"/>
        <v>3.2167976916570451E-5</v>
      </c>
      <c r="AQ725" s="13">
        <f t="shared" si="1038"/>
        <v>1.6967270439850603E-5</v>
      </c>
      <c r="AR725" s="13">
        <f t="shared" si="1039"/>
        <v>2.5421077599362522E-2</v>
      </c>
      <c r="AS725" s="13">
        <f t="shared" si="1040"/>
        <v>1.2911284616683019E-2</v>
      </c>
      <c r="AT725" s="13">
        <f t="shared" si="1041"/>
        <v>3.2788002357771002E-3</v>
      </c>
      <c r="AU725" s="13">
        <f t="shared" si="1042"/>
        <v>5.5509741053656378E-4</v>
      </c>
      <c r="AV725" s="13">
        <f t="shared" si="1043"/>
        <v>7.0483053181044538E-5</v>
      </c>
      <c r="AW725" s="13">
        <f t="shared" si="1044"/>
        <v>2.1311372756119313E-7</v>
      </c>
      <c r="AX725" s="13">
        <f t="shared" si="1045"/>
        <v>1.739620721231404E-6</v>
      </c>
      <c r="AY725" s="13">
        <f t="shared" si="1046"/>
        <v>3.6703104228723208E-6</v>
      </c>
      <c r="AZ725" s="13">
        <f t="shared" si="1047"/>
        <v>3.8718723098186374E-6</v>
      </c>
      <c r="BA725" s="13">
        <f t="shared" si="1048"/>
        <v>2.723002227117401E-6</v>
      </c>
      <c r="BB725" s="13">
        <f t="shared" si="1049"/>
        <v>1.4362704659868366E-6</v>
      </c>
      <c r="BC725" s="13">
        <f t="shared" si="1050"/>
        <v>6.0605836629074572E-7</v>
      </c>
      <c r="BD725" s="13">
        <f t="shared" si="1051"/>
        <v>8.939041034908354E-3</v>
      </c>
      <c r="BE725" s="13">
        <f t="shared" si="1052"/>
        <v>4.5401105657615678E-3</v>
      </c>
      <c r="BF725" s="13">
        <f t="shared" si="1053"/>
        <v>1.1529538721684117E-3</v>
      </c>
      <c r="BG725" s="13">
        <f t="shared" si="1054"/>
        <v>1.9519387058879615E-4</v>
      </c>
      <c r="BH725" s="13">
        <f t="shared" si="1055"/>
        <v>2.4784586813376654E-5</v>
      </c>
      <c r="BI725" s="13">
        <f t="shared" si="1056"/>
        <v>2.517602593388248E-6</v>
      </c>
      <c r="BJ725" s="14">
        <f t="shared" si="1057"/>
        <v>7.6398596562122653E-2</v>
      </c>
      <c r="BK725" s="14">
        <f t="shared" si="1058"/>
        <v>0.17477834705067777</v>
      </c>
      <c r="BL725" s="14">
        <f t="shared" si="1059"/>
        <v>0.62860238692372583</v>
      </c>
      <c r="BM725" s="14">
        <f t="shared" si="1060"/>
        <v>0.4800044354544436</v>
      </c>
      <c r="BN725" s="14">
        <f t="shared" si="1061"/>
        <v>0.51398758400089273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1.3125</v>
      </c>
      <c r="F726" s="10">
        <f>VLOOKUP(B726,home!$B$2:$E$405,3,FALSE)</f>
        <v>1.5238</v>
      </c>
      <c r="G726" s="10">
        <f>VLOOKUP(C726,away!$B$2:$E$405,4,FALSE)</f>
        <v>0.76190000000000002</v>
      </c>
      <c r="H726" s="10">
        <f>VLOOKUP(A726,away!$A$2:$E$405,3,FALSE)</f>
        <v>0.8125</v>
      </c>
      <c r="I726" s="10">
        <f>VLOOKUP(C726,away!$B$2:$E$405,3,FALSE)</f>
        <v>0.82050000000000001</v>
      </c>
      <c r="J726" s="10">
        <f>VLOOKUP(B726,home!$B$2:$E$405,4,FALSE)</f>
        <v>0.82050000000000001</v>
      </c>
      <c r="K726" s="12">
        <f t="shared" si="1006"/>
        <v>1.5237904762500001</v>
      </c>
      <c r="L726" s="12">
        <f t="shared" si="1007"/>
        <v>0.54699145312499997</v>
      </c>
      <c r="M726" s="13">
        <f t="shared" si="1008"/>
        <v>0.1260871519014119</v>
      </c>
      <c r="N726" s="13">
        <f t="shared" si="1009"/>
        <v>0.19213040124485847</v>
      </c>
      <c r="O726" s="13">
        <f t="shared" si="1010"/>
        <v>6.8968594438945888E-2</v>
      </c>
      <c r="P726" s="13">
        <f t="shared" si="1011"/>
        <v>0.10509368736641445</v>
      </c>
      <c r="Q726" s="13">
        <f t="shared" si="1012"/>
        <v>0.14638323780750331</v>
      </c>
      <c r="R726" s="13">
        <f t="shared" si="1013"/>
        <v>1.8862615846073905E-2</v>
      </c>
      <c r="S726" s="13">
        <f t="shared" si="1014"/>
        <v>2.1898906743697315E-2</v>
      </c>
      <c r="T726" s="13">
        <f t="shared" si="1015"/>
        <v>8.0070379961468666E-2</v>
      </c>
      <c r="U726" s="13">
        <f t="shared" si="1016"/>
        <v>2.8742674383409744E-2</v>
      </c>
      <c r="V726" s="13">
        <f t="shared" si="1017"/>
        <v>2.0280829783054393E-3</v>
      </c>
      <c r="W726" s="13">
        <f t="shared" si="1018"/>
        <v>7.4352461217904176E-2</v>
      </c>
      <c r="X726" s="13">
        <f t="shared" si="1019"/>
        <v>4.0670160805001611E-2</v>
      </c>
      <c r="Y726" s="13">
        <f t="shared" si="1020"/>
        <v>1.1123115178777626E-2</v>
      </c>
      <c r="Z726" s="13">
        <f t="shared" si="1021"/>
        <v>3.439229883794206E-3</v>
      </c>
      <c r="AA726" s="13">
        <f t="shared" si="1022"/>
        <v>5.2406657425600042E-3</v>
      </c>
      <c r="AB726" s="13">
        <f t="shared" si="1023"/>
        <v>3.9928382738612864E-3</v>
      </c>
      <c r="AC726" s="13">
        <f t="shared" si="1024"/>
        <v>1.0565049415276299E-4</v>
      </c>
      <c r="AD726" s="13">
        <f t="shared" si="1025"/>
        <v>2.8324393072397459E-2</v>
      </c>
      <c r="AE726" s="13">
        <f t="shared" si="1026"/>
        <v>1.5493200925554368E-2</v>
      </c>
      <c r="AF726" s="13">
        <f t="shared" si="1027"/>
        <v>4.2373242439132895E-3</v>
      </c>
      <c r="AG726" s="13">
        <f t="shared" si="1028"/>
        <v>7.7259338184664081E-4</v>
      </c>
      <c r="AH726" s="13">
        <f t="shared" si="1029"/>
        <v>4.7030733794187923E-4</v>
      </c>
      <c r="AI726" s="13">
        <f t="shared" si="1030"/>
        <v>7.1664984246632573E-4</v>
      </c>
      <c r="AJ726" s="13">
        <f t="shared" si="1031"/>
        <v>5.460121023781252E-4</v>
      </c>
      <c r="AK726" s="13">
        <f t="shared" si="1032"/>
        <v>2.7733601384034249E-4</v>
      </c>
      <c r="AL726" s="13">
        <f t="shared" si="1033"/>
        <v>3.522389025419279E-6</v>
      </c>
      <c r="AM726" s="13">
        <f t="shared" si="1034"/>
        <v>8.6320880818561395E-3</v>
      </c>
      <c r="AN726" s="13">
        <f t="shared" si="1035"/>
        <v>4.7216784033974838E-3</v>
      </c>
      <c r="AO726" s="13">
        <f t="shared" si="1036"/>
        <v>1.2913588655316598E-3</v>
      </c>
      <c r="AP726" s="13">
        <f t="shared" si="1037"/>
        <v>2.3545408745433805E-4</v>
      </c>
      <c r="AQ726" s="13">
        <f t="shared" si="1038"/>
        <v>3.2197843360217291E-5</v>
      </c>
      <c r="AR726" s="13">
        <f t="shared" si="1039"/>
        <v>5.1450818839235814E-5</v>
      </c>
      <c r="AS726" s="13">
        <f t="shared" si="1040"/>
        <v>7.8400267742491597E-5</v>
      </c>
      <c r="AT726" s="13">
        <f t="shared" si="1041"/>
        <v>5.9732790660729417E-5</v>
      </c>
      <c r="AU726" s="13">
        <f t="shared" si="1042"/>
        <v>3.0340085842884817E-5</v>
      </c>
      <c r="AV726" s="13">
        <f t="shared" si="1043"/>
        <v>1.1557983463998833E-5</v>
      </c>
      <c r="AW726" s="13">
        <f t="shared" si="1044"/>
        <v>8.155312624771498E-8</v>
      </c>
      <c r="AX726" s="13">
        <f t="shared" si="1045"/>
        <v>2.1922489348805909E-3</v>
      </c>
      <c r="AY726" s="13">
        <f t="shared" si="1046"/>
        <v>1.1991414305020677E-3</v>
      </c>
      <c r="AZ726" s="13">
        <f t="shared" si="1047"/>
        <v>3.2796005678635863E-4</v>
      </c>
      <c r="BA726" s="13">
        <f t="shared" si="1048"/>
        <v>5.9797116009509287E-5</v>
      </c>
      <c r="BB726" s="13">
        <f t="shared" si="1049"/>
        <v>8.1771278446814183E-6</v>
      </c>
      <c r="BC726" s="13">
        <f t="shared" si="1050"/>
        <v>8.9456380843023798E-7</v>
      </c>
      <c r="BD726" s="13">
        <f t="shared" si="1051"/>
        <v>4.6905263602241191E-6</v>
      </c>
      <c r="BE726" s="13">
        <f t="shared" si="1052"/>
        <v>7.1473793963090889E-6</v>
      </c>
      <c r="BF726" s="13">
        <f t="shared" si="1053"/>
        <v>5.4455543271206345E-6</v>
      </c>
      <c r="BG726" s="13">
        <f t="shared" si="1054"/>
        <v>2.7659612738561338E-6</v>
      </c>
      <c r="BH726" s="13">
        <f t="shared" si="1055"/>
        <v>1.0536863616945735E-6</v>
      </c>
      <c r="BI726" s="13">
        <f t="shared" si="1056"/>
        <v>3.2111944858094058E-7</v>
      </c>
      <c r="BJ726" s="14">
        <f t="shared" si="1057"/>
        <v>0.612258264350657</v>
      </c>
      <c r="BK726" s="14">
        <f t="shared" si="1058"/>
        <v>0.25641614330350937</v>
      </c>
      <c r="BL726" s="14">
        <f t="shared" si="1059"/>
        <v>0.12807060015519464</v>
      </c>
      <c r="BM726" s="14">
        <f t="shared" si="1060"/>
        <v>0.34145948921057157</v>
      </c>
      <c r="BN726" s="14">
        <f t="shared" si="1061"/>
        <v>0.65752568860520788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1.5163</v>
      </c>
      <c r="F727" s="10">
        <f>VLOOKUP(B727,home!$B$2:$E$405,3,FALSE)</f>
        <v>1.4389000000000001</v>
      </c>
      <c r="G727" s="10">
        <f>VLOOKUP(C727,away!$B$2:$E$405,4,FALSE)</f>
        <v>1.0192000000000001</v>
      </c>
      <c r="H727" s="10">
        <f>VLOOKUP(A727,away!$A$2:$E$405,3,FALSE)</f>
        <v>1.0435000000000001</v>
      </c>
      <c r="I727" s="10">
        <f>VLOOKUP(C727,away!$B$2:$E$405,3,FALSE)</f>
        <v>0.87119999999999997</v>
      </c>
      <c r="J727" s="10">
        <f>VLOOKUP(B727,home!$B$2:$E$405,4,FALSE)</f>
        <v>1.1326000000000001</v>
      </c>
      <c r="K727" s="12">
        <f t="shared" si="1006"/>
        <v>2.2236947081440004</v>
      </c>
      <c r="L727" s="12">
        <f t="shared" si="1007"/>
        <v>1.0296434887200001</v>
      </c>
      <c r="M727" s="13">
        <f t="shared" si="1008"/>
        <v>3.8644987693861196E-2</v>
      </c>
      <c r="N727" s="13">
        <f t="shared" si="1009"/>
        <v>8.5934654631129162E-2</v>
      </c>
      <c r="O727" s="13">
        <f t="shared" si="1010"/>
        <v>3.9790559950648709E-2</v>
      </c>
      <c r="P727" s="13">
        <f t="shared" si="1011"/>
        <v>8.8482057596344144E-2</v>
      </c>
      <c r="Q727" s="13">
        <f t="shared" si="1012"/>
        <v>9.5546218374712111E-2</v>
      </c>
      <c r="R727" s="13">
        <f t="shared" si="1013"/>
        <v>2.0485045482854125E-2</v>
      </c>
      <c r="S727" s="13">
        <f t="shared" si="1014"/>
        <v>5.0647412405091928E-2</v>
      </c>
      <c r="T727" s="13">
        <f t="shared" si="1015"/>
        <v>9.8378541621341561E-2</v>
      </c>
      <c r="U727" s="13">
        <f t="shared" si="1016"/>
        <v>4.5552487236311882E-2</v>
      </c>
      <c r="V727" s="13">
        <f t="shared" si="1017"/>
        <v>1.2884773619095334E-2</v>
      </c>
      <c r="W727" s="13">
        <f t="shared" si="1018"/>
        <v>7.0821873394339471E-2</v>
      </c>
      <c r="X727" s="13">
        <f t="shared" si="1019"/>
        <v>7.2921280799433844E-2</v>
      </c>
      <c r="Y727" s="13">
        <f t="shared" si="1020"/>
        <v>3.7541460982129911E-2</v>
      </c>
      <c r="Z727" s="13">
        <f t="shared" si="1021"/>
        <v>7.0307645658512679E-3</v>
      </c>
      <c r="AA727" s="13">
        <f t="shared" si="1022"/>
        <v>1.5634273959289815E-2</v>
      </c>
      <c r="AB727" s="13">
        <f t="shared" si="1023"/>
        <v>1.7382926134473155E-2</v>
      </c>
      <c r="AC727" s="13">
        <f t="shared" si="1024"/>
        <v>1.8438213943035985E-3</v>
      </c>
      <c r="AD727" s="13">
        <f t="shared" si="1025"/>
        <v>3.9371556271959263E-2</v>
      </c>
      <c r="AE727" s="13">
        <f t="shared" si="1026"/>
        <v>4.0538666556195931E-2</v>
      </c>
      <c r="AF727" s="13">
        <f t="shared" si="1027"/>
        <v>2.0870187030489186E-2</v>
      </c>
      <c r="AG727" s="13">
        <f t="shared" si="1028"/>
        <v>7.1629507281039291E-3</v>
      </c>
      <c r="AH727" s="13">
        <f t="shared" si="1029"/>
        <v>1.809795238988014E-3</v>
      </c>
      <c r="AI727" s="13">
        <f t="shared" si="1030"/>
        <v>4.024432095761853E-3</v>
      </c>
      <c r="AJ727" s="13">
        <f t="shared" si="1031"/>
        <v>4.4745541773152514E-3</v>
      </c>
      <c r="AK727" s="13">
        <f t="shared" si="1032"/>
        <v>3.3166808151331851E-3</v>
      </c>
      <c r="AL727" s="13">
        <f t="shared" si="1033"/>
        <v>1.688654809265819E-4</v>
      </c>
      <c r="AM727" s="13">
        <f t="shared" si="1034"/>
        <v>1.7510064266669921E-2</v>
      </c>
      <c r="AN727" s="13">
        <f t="shared" si="1035"/>
        <v>1.8029123659245427E-2</v>
      </c>
      <c r="AO727" s="13">
        <f t="shared" si="1036"/>
        <v>9.2817848915348784E-3</v>
      </c>
      <c r="AP727" s="13">
        <f t="shared" si="1037"/>
        <v>3.1856431257561869E-3</v>
      </c>
      <c r="AQ727" s="13">
        <f t="shared" si="1038"/>
        <v>8.2001917545512153E-4</v>
      </c>
      <c r="AR727" s="13">
        <f t="shared" si="1039"/>
        <v>3.7268877674809307E-4</v>
      </c>
      <c r="AS727" s="13">
        <f t="shared" si="1040"/>
        <v>8.2874606063939552E-4</v>
      </c>
      <c r="AT727" s="13">
        <f t="shared" si="1041"/>
        <v>9.214391147195053E-4</v>
      </c>
      <c r="AU727" s="13">
        <f t="shared" si="1042"/>
        <v>6.8299976109288554E-4</v>
      </c>
      <c r="AV727" s="13">
        <f t="shared" si="1043"/>
        <v>3.7969573860146649E-4</v>
      </c>
      <c r="AW727" s="13">
        <f t="shared" si="1044"/>
        <v>1.0739904520768358E-5</v>
      </c>
      <c r="AX727" s="13">
        <f t="shared" si="1045"/>
        <v>6.4895062081758697E-3</v>
      </c>
      <c r="AY727" s="13">
        <f t="shared" si="1046"/>
        <v>6.6818778122563014E-3</v>
      </c>
      <c r="AZ727" s="13">
        <f t="shared" si="1047"/>
        <v>3.4399759909061697E-3</v>
      </c>
      <c r="BA727" s="13">
        <f t="shared" si="1048"/>
        <v>1.1806496267965563E-3</v>
      </c>
      <c r="BB727" s="13">
        <f t="shared" si="1049"/>
        <v>3.0391205017269303E-4</v>
      </c>
      <c r="BC727" s="13">
        <f t="shared" si="1050"/>
        <v>6.2584212720771888E-5</v>
      </c>
      <c r="BD727" s="13">
        <f t="shared" si="1051"/>
        <v>6.3956095382949283E-5</v>
      </c>
      <c r="BE727" s="13">
        <f t="shared" si="1052"/>
        <v>1.4221883085661726E-4</v>
      </c>
      <c r="BF727" s="13">
        <f t="shared" si="1053"/>
        <v>1.5812563078714323E-4</v>
      </c>
      <c r="BG727" s="13">
        <f t="shared" si="1054"/>
        <v>1.1720770946776748E-4</v>
      </c>
      <c r="BH727" s="13">
        <f t="shared" si="1055"/>
        <v>6.5158540824288499E-5</v>
      </c>
      <c r="BI727" s="13">
        <f t="shared" si="1056"/>
        <v>2.8978540484271057E-5</v>
      </c>
      <c r="BJ727" s="14">
        <f t="shared" si="1057"/>
        <v>0.63607253140952424</v>
      </c>
      <c r="BK727" s="14">
        <f t="shared" si="1058"/>
        <v>0.19935379600187911</v>
      </c>
      <c r="BL727" s="14">
        <f t="shared" si="1059"/>
        <v>0.15623196989038038</v>
      </c>
      <c r="BM727" s="14">
        <f t="shared" si="1060"/>
        <v>0.62313440023034983</v>
      </c>
      <c r="BN727" s="14">
        <f t="shared" si="1061"/>
        <v>0.36888352372954947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1.5163</v>
      </c>
      <c r="F728" s="10">
        <f>VLOOKUP(B728,home!$B$2:$E$405,3,FALSE)</f>
        <v>1.2589999999999999</v>
      </c>
      <c r="G728" s="10">
        <f>VLOOKUP(C728,away!$B$2:$E$405,4,FALSE)</f>
        <v>1.319</v>
      </c>
      <c r="H728" s="10">
        <f>VLOOKUP(A728,away!$A$2:$E$405,3,FALSE)</f>
        <v>1.0435000000000001</v>
      </c>
      <c r="I728" s="10">
        <f>VLOOKUP(C728,away!$B$2:$E$405,3,FALSE)</f>
        <v>0.26140000000000002</v>
      </c>
      <c r="J728" s="10">
        <f>VLOOKUP(B728,home!$B$2:$E$405,4,FALSE)</f>
        <v>0.87119999999999997</v>
      </c>
      <c r="K728" s="12">
        <f t="shared" si="1006"/>
        <v>2.5179996222999996</v>
      </c>
      <c r="L728" s="12">
        <f t="shared" si="1007"/>
        <v>0.23763800808000002</v>
      </c>
      <c r="M728" s="13">
        <f t="shared" si="1008"/>
        <v>6.3568473553480193E-2</v>
      </c>
      <c r="N728" s="13">
        <f t="shared" si="1009"/>
        <v>0.16006539239785064</v>
      </c>
      <c r="O728" s="13">
        <f t="shared" si="1010"/>
        <v>1.5106285431935195E-2</v>
      </c>
      <c r="P728" s="13">
        <f t="shared" si="1011"/>
        <v>3.8037621011968809E-2</v>
      </c>
      <c r="Q728" s="13">
        <f t="shared" si="1012"/>
        <v>0.20152229880054462</v>
      </c>
      <c r="R728" s="13">
        <f t="shared" si="1013"/>
        <v>1.7949137897665011E-3</v>
      </c>
      <c r="S728" s="13">
        <f t="shared" si="1014"/>
        <v>5.6901657825436311E-3</v>
      </c>
      <c r="T728" s="13">
        <f t="shared" si="1015"/>
        <v>4.7889357670664004E-2</v>
      </c>
      <c r="U728" s="13">
        <f t="shared" si="1016"/>
        <v>4.5195922446931106E-3</v>
      </c>
      <c r="V728" s="13">
        <f t="shared" si="1017"/>
        <v>3.7831535985728351E-4</v>
      </c>
      <c r="W728" s="13">
        <f t="shared" si="1018"/>
        <v>0.16914435742159967</v>
      </c>
      <c r="X728" s="13">
        <f t="shared" si="1019"/>
        <v>4.019512817564052E-2</v>
      </c>
      <c r="Y728" s="13">
        <f t="shared" si="1020"/>
        <v>4.7759450970897488E-3</v>
      </c>
      <c r="Z728" s="13">
        <f t="shared" si="1021"/>
        <v>1.4217991255847844E-4</v>
      </c>
      <c r="AA728" s="13">
        <f t="shared" si="1022"/>
        <v>3.5800896612089573E-4</v>
      </c>
      <c r="AB728" s="13">
        <f t="shared" si="1023"/>
        <v>4.507332207362145E-4</v>
      </c>
      <c r="AC728" s="13">
        <f t="shared" si="1024"/>
        <v>1.4148342209632663E-5</v>
      </c>
      <c r="AD728" s="13">
        <f t="shared" si="1025"/>
        <v>0.10647635702544105</v>
      </c>
      <c r="AE728" s="13">
        <f t="shared" si="1026"/>
        <v>2.5302829391140726E-2</v>
      </c>
      <c r="AF728" s="13">
        <f t="shared" si="1027"/>
        <v>3.0064569876493809E-3</v>
      </c>
      <c r="AG728" s="13">
        <f t="shared" si="1028"/>
        <v>2.3814948330773211E-4</v>
      </c>
      <c r="AH728" s="13">
        <f t="shared" si="1029"/>
        <v>8.4468378023463466E-6</v>
      </c>
      <c r="AI728" s="13">
        <f t="shared" si="1030"/>
        <v>2.1269134395937463E-5</v>
      </c>
      <c r="AJ728" s="13">
        <f t="shared" si="1031"/>
        <v>2.6777836187809236E-5</v>
      </c>
      <c r="AK728" s="13">
        <f t="shared" si="1032"/>
        <v>2.2475527135638305E-5</v>
      </c>
      <c r="AL728" s="13">
        <f t="shared" si="1033"/>
        <v>3.3863910761669389E-7</v>
      </c>
      <c r="AM728" s="13">
        <f t="shared" si="1034"/>
        <v>5.3621485354788063E-2</v>
      </c>
      <c r="AN728" s="13">
        <f t="shared" si="1035"/>
        <v>1.274250297000273E-2</v>
      </c>
      <c r="AO728" s="13">
        <f t="shared" si="1036"/>
        <v>1.5140515118724663E-3</v>
      </c>
      <c r="AP728" s="13">
        <f t="shared" si="1037"/>
        <v>1.1993206180396184E-4</v>
      </c>
      <c r="AQ728" s="13">
        <f t="shared" si="1038"/>
        <v>7.1251040680052344E-6</v>
      </c>
      <c r="AR728" s="13">
        <f t="shared" si="1039"/>
        <v>4.0145794198488633E-7</v>
      </c>
      <c r="AS728" s="13">
        <f t="shared" si="1040"/>
        <v>1.010870946287279E-6</v>
      </c>
      <c r="AT728" s="13">
        <f t="shared" si="1041"/>
        <v>1.2726863304727061E-6</v>
      </c>
      <c r="AU728" s="13">
        <f t="shared" si="1042"/>
        <v>1.0682078998122154E-6</v>
      </c>
      <c r="AV728" s="13">
        <f t="shared" si="1043"/>
        <v>6.7243677206625862E-7</v>
      </c>
      <c r="AW728" s="13">
        <f t="shared" si="1044"/>
        <v>5.6286750138626786E-9</v>
      </c>
      <c r="AX728" s="13">
        <f t="shared" si="1045"/>
        <v>2.2503146645086888E-2</v>
      </c>
      <c r="AY728" s="13">
        <f t="shared" si="1046"/>
        <v>5.3476029442705835E-3</v>
      </c>
      <c r="AZ728" s="13">
        <f t="shared" si="1047"/>
        <v>6.3539685583960241E-4</v>
      </c>
      <c r="BA728" s="13">
        <f t="shared" si="1048"/>
        <v>5.0331481054006033E-5</v>
      </c>
      <c r="BB728" s="13">
        <f t="shared" si="1049"/>
        <v>2.9901682253475622E-6</v>
      </c>
      <c r="BC728" s="13">
        <f t="shared" si="1050"/>
        <v>1.4211552417914071E-7</v>
      </c>
      <c r="BD728" s="13">
        <f t="shared" si="1051"/>
        <v>1.5900277610197429E-8</v>
      </c>
      <c r="BE728" s="13">
        <f t="shared" si="1052"/>
        <v>4.0036893016942266E-8</v>
      </c>
      <c r="BF728" s="13">
        <f t="shared" si="1053"/>
        <v>5.0406440747363073E-8</v>
      </c>
      <c r="BG728" s="13">
        <f t="shared" si="1054"/>
        <v>4.2307799587782509E-8</v>
      </c>
      <c r="BH728" s="13">
        <f t="shared" si="1055"/>
        <v>2.6632755845595111E-8</v>
      </c>
      <c r="BI728" s="13">
        <f t="shared" si="1056"/>
        <v>1.3412253832003313E-8</v>
      </c>
      <c r="BJ728" s="14">
        <f t="shared" si="1057"/>
        <v>0.85516097966346372</v>
      </c>
      <c r="BK728" s="14">
        <f t="shared" si="1058"/>
        <v>0.11303666563343776</v>
      </c>
      <c r="BL728" s="14">
        <f t="shared" si="1059"/>
        <v>2.2313117345084905E-2</v>
      </c>
      <c r="BM728" s="14">
        <f t="shared" si="1060"/>
        <v>0.50521036025340371</v>
      </c>
      <c r="BN728" s="14">
        <f t="shared" si="1061"/>
        <v>0.48009498498554593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1.5163</v>
      </c>
      <c r="F729" s="10">
        <f>VLOOKUP(B729,home!$B$2:$E$405,3,FALSE)</f>
        <v>0.77939999999999998</v>
      </c>
      <c r="G729" s="10">
        <f>VLOOKUP(C729,away!$B$2:$E$405,4,FALSE)</f>
        <v>0.47960000000000003</v>
      </c>
      <c r="H729" s="10">
        <f>VLOOKUP(A729,away!$A$2:$E$405,3,FALSE)</f>
        <v>1.0435000000000001</v>
      </c>
      <c r="I729" s="10">
        <f>VLOOKUP(C729,away!$B$2:$E$405,3,FALSE)</f>
        <v>1.1326000000000001</v>
      </c>
      <c r="J729" s="10">
        <f>VLOOKUP(B729,home!$B$2:$E$405,4,FALSE)</f>
        <v>1.0454000000000001</v>
      </c>
      <c r="K729" s="12">
        <f t="shared" si="1006"/>
        <v>0.566793303912</v>
      </c>
      <c r="L729" s="12">
        <f t="shared" si="1007"/>
        <v>1.2355249117400002</v>
      </c>
      <c r="M729" s="13">
        <f t="shared" si="1008"/>
        <v>0.16491613357697124</v>
      </c>
      <c r="N729" s="13">
        <f t="shared" si="1009"/>
        <v>9.347336021848425E-2</v>
      </c>
      <c r="O729" s="13">
        <f t="shared" si="1010"/>
        <v>0.2037579913821895</v>
      </c>
      <c r="P729" s="13">
        <f t="shared" si="1011"/>
        <v>0.11548866513398401</v>
      </c>
      <c r="Q729" s="13">
        <f t="shared" si="1012"/>
        <v>2.6490037332995594E-2</v>
      </c>
      <c r="R729" s="13">
        <f t="shared" si="1013"/>
        <v>0.12587403715939974</v>
      </c>
      <c r="S729" s="13">
        <f t="shared" si="1014"/>
        <v>2.0218809835552607E-2</v>
      </c>
      <c r="T729" s="13">
        <f t="shared" si="1015"/>
        <v>3.2729101037838694E-2</v>
      </c>
      <c r="U729" s="13">
        <f t="shared" si="1016"/>
        <v>7.1344561398318032E-2</v>
      </c>
      <c r="V729" s="13">
        <f t="shared" si="1017"/>
        <v>1.5732194081248664E-3</v>
      </c>
      <c r="W729" s="13">
        <f t="shared" si="1018"/>
        <v>5.0047919269069329E-3</v>
      </c>
      <c r="X729" s="13">
        <f t="shared" si="1019"/>
        <v>6.1835451037687535E-3</v>
      </c>
      <c r="Y729" s="13">
        <f t="shared" si="1020"/>
        <v>3.8199620092871011E-3</v>
      </c>
      <c r="Z729" s="13">
        <f t="shared" si="1021"/>
        <v>5.1840169550574945E-2</v>
      </c>
      <c r="AA729" s="13">
        <f t="shared" si="1022"/>
        <v>2.9382660974928636E-2</v>
      </c>
      <c r="AB729" s="13">
        <f t="shared" si="1023"/>
        <v>8.3269477458529934E-3</v>
      </c>
      <c r="AC729" s="13">
        <f t="shared" si="1024"/>
        <v>6.8856592994590748E-5</v>
      </c>
      <c r="AD729" s="13">
        <f t="shared" si="1025"/>
        <v>7.091706379109211E-4</v>
      </c>
      <c r="AE729" s="13">
        <f t="shared" si="1026"/>
        <v>8.7619798981349039E-4</v>
      </c>
      <c r="AF729" s="13">
        <f t="shared" si="1027"/>
        <v>5.4128222201553933E-4</v>
      </c>
      <c r="AG729" s="13">
        <f t="shared" si="1028"/>
        <v>2.2292255652739344E-4</v>
      </c>
      <c r="AH729" s="13">
        <f t="shared" si="1029"/>
        <v>1.6012455227140187E-2</v>
      </c>
      <c r="AI729" s="13">
        <f t="shared" si="1030"/>
        <v>9.0757524019337617E-3</v>
      </c>
      <c r="AJ729" s="13">
        <f t="shared" si="1031"/>
        <v>2.572037844689653E-3</v>
      </c>
      <c r="AK729" s="13">
        <f t="shared" si="1032"/>
        <v>4.8593794259278267E-4</v>
      </c>
      <c r="AL729" s="13">
        <f t="shared" si="1033"/>
        <v>1.9287757572627828E-6</v>
      </c>
      <c r="AM729" s="13">
        <f t="shared" si="1034"/>
        <v>8.0390633779782325E-5</v>
      </c>
      <c r="AN729" s="13">
        <f t="shared" si="1035"/>
        <v>9.9324630705488243E-5</v>
      </c>
      <c r="AO729" s="13">
        <f t="shared" si="1036"/>
        <v>6.1359027793003257E-5</v>
      </c>
      <c r="AP729" s="13">
        <f t="shared" si="1037"/>
        <v>2.5270202466134187E-5</v>
      </c>
      <c r="AQ729" s="13">
        <f t="shared" si="1038"/>
        <v>7.8054911679055933E-6</v>
      </c>
      <c r="AR729" s="13">
        <f t="shared" si="1039"/>
        <v>3.9567574662506188E-3</v>
      </c>
      <c r="AS729" s="13">
        <f t="shared" si="1040"/>
        <v>2.2426636370746619E-3</v>
      </c>
      <c r="AT729" s="13">
        <f t="shared" si="1041"/>
        <v>6.3556336621042495E-4</v>
      </c>
      <c r="AU729" s="13">
        <f t="shared" si="1042"/>
        <v>1.2007768672661306E-4</v>
      </c>
      <c r="AV729" s="13">
        <f t="shared" si="1043"/>
        <v>1.7014807196471777E-5</v>
      </c>
      <c r="AW729" s="13">
        <f t="shared" si="1044"/>
        <v>3.7519362909172028E-8</v>
      </c>
      <c r="AX729" s="13">
        <f t="shared" si="1045"/>
        <v>7.5941454872704104E-6</v>
      </c>
      <c r="AY729" s="13">
        <f t="shared" si="1046"/>
        <v>9.3827559329004951E-6</v>
      </c>
      <c r="AZ729" s="13">
        <f t="shared" si="1047"/>
        <v>5.7963143479374253E-6</v>
      </c>
      <c r="BA729" s="13">
        <f t="shared" si="1048"/>
        <v>2.3871635910508943E-6</v>
      </c>
      <c r="BB729" s="13">
        <f t="shared" si="1049"/>
        <v>7.3735002128552453E-7</v>
      </c>
      <c r="BC729" s="13">
        <f t="shared" si="1050"/>
        <v>1.8220286399405705E-7</v>
      </c>
      <c r="BD729" s="13">
        <f t="shared" si="1051"/>
        <v>8.1477873654431225E-4</v>
      </c>
      <c r="BE729" s="13">
        <f t="shared" si="1052"/>
        <v>4.6181113204319573E-4</v>
      </c>
      <c r="BF729" s="13">
        <f t="shared" si="1053"/>
        <v>1.3087572865705187E-4</v>
      </c>
      <c r="BG729" s="13">
        <f t="shared" si="1054"/>
        <v>2.4726495549140287E-5</v>
      </c>
      <c r="BH729" s="13">
        <f t="shared" si="1055"/>
        <v>3.5037030266156453E-6</v>
      </c>
      <c r="BI729" s="13">
        <f t="shared" si="1056"/>
        <v>3.9717508287639118E-7</v>
      </c>
      <c r="BJ729" s="14">
        <f t="shared" si="1057"/>
        <v>0.17035060095370547</v>
      </c>
      <c r="BK729" s="14">
        <f t="shared" si="1058"/>
        <v>0.30227699607931752</v>
      </c>
      <c r="BL729" s="14">
        <f t="shared" si="1059"/>
        <v>0.47524055201140719</v>
      </c>
      <c r="BM729" s="14">
        <f t="shared" si="1060"/>
        <v>0.26969874855441078</v>
      </c>
      <c r="BN729" s="14">
        <f t="shared" si="1061"/>
        <v>0.73000022480402438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1.5163</v>
      </c>
      <c r="F730" s="10">
        <f>VLOOKUP(B730,home!$B$2:$E$405,3,FALSE)</f>
        <v>1.264</v>
      </c>
      <c r="G730" s="10">
        <f>VLOOKUP(C730,away!$B$2:$E$405,4,FALSE)</f>
        <v>0.65949999999999998</v>
      </c>
      <c r="H730" s="10">
        <f>VLOOKUP(A730,away!$A$2:$E$405,3,FALSE)</f>
        <v>1.0435000000000001</v>
      </c>
      <c r="I730" s="10">
        <f>VLOOKUP(C730,away!$B$2:$E$405,3,FALSE)</f>
        <v>1.7423999999999999</v>
      </c>
      <c r="J730" s="10">
        <f>VLOOKUP(B730,home!$B$2:$E$405,4,FALSE)</f>
        <v>0.87849999999999995</v>
      </c>
      <c r="K730" s="12">
        <f t="shared" si="1006"/>
        <v>1.2639998103999999</v>
      </c>
      <c r="L730" s="12">
        <f t="shared" si="1007"/>
        <v>1.5972837804</v>
      </c>
      <c r="M730" s="13">
        <f t="shared" si="1008"/>
        <v>5.7195297769641523E-2</v>
      </c>
      <c r="N730" s="13">
        <f t="shared" si="1009"/>
        <v>7.2294845536598415E-2</v>
      </c>
      <c r="O730" s="13">
        <f t="shared" si="1010"/>
        <v>9.1357121442596723E-2</v>
      </c>
      <c r="P730" s="13">
        <f t="shared" si="1011"/>
        <v>0.115475384182132</v>
      </c>
      <c r="Q730" s="13">
        <f t="shared" si="1012"/>
        <v>4.5690335525578843E-2</v>
      </c>
      <c r="R730" s="13">
        <f t="shared" si="1013"/>
        <v>7.2961624152146382E-2</v>
      </c>
      <c r="S730" s="13">
        <f t="shared" si="1014"/>
        <v>5.828523004512088E-2</v>
      </c>
      <c r="T730" s="13">
        <f t="shared" si="1015"/>
        <v>7.2980431856041E-2</v>
      </c>
      <c r="U730" s="13">
        <f t="shared" si="1016"/>
        <v>9.2223479094789076E-2</v>
      </c>
      <c r="V730" s="13">
        <f t="shared" si="1017"/>
        <v>1.3075102313309285E-2</v>
      </c>
      <c r="W730" s="13">
        <f t="shared" si="1018"/>
        <v>1.9250858480481348E-2</v>
      </c>
      <c r="X730" s="13">
        <f t="shared" si="1019"/>
        <v>3.0749084009648649E-2</v>
      </c>
      <c r="Y730" s="13">
        <f t="shared" si="1020"/>
        <v>2.4557506575384393E-2</v>
      </c>
      <c r="Z730" s="13">
        <f t="shared" si="1021"/>
        <v>3.8846806283288127E-2</v>
      </c>
      <c r="AA730" s="13">
        <f t="shared" si="1022"/>
        <v>4.9102355776721715E-2</v>
      </c>
      <c r="AB730" s="13">
        <f t="shared" si="1023"/>
        <v>3.1032684195984796E-2</v>
      </c>
      <c r="AC730" s="13">
        <f t="shared" si="1024"/>
        <v>1.6498870118343471E-3</v>
      </c>
      <c r="AD730" s="13">
        <f t="shared" si="1025"/>
        <v>6.083270367341416E-3</v>
      </c>
      <c r="AE730" s="13">
        <f t="shared" si="1026"/>
        <v>9.7167090895423948E-3</v>
      </c>
      <c r="AF730" s="13">
        <f t="shared" si="1027"/>
        <v>7.7601709137956583E-3</v>
      </c>
      <c r="AG730" s="13">
        <f t="shared" si="1028"/>
        <v>4.1317317112458856E-3</v>
      </c>
      <c r="AH730" s="13">
        <f t="shared" si="1029"/>
        <v>1.5512343399159231E-2</v>
      </c>
      <c r="AI730" s="13">
        <f t="shared" si="1030"/>
        <v>1.9607599115396956E-2</v>
      </c>
      <c r="AJ730" s="13">
        <f t="shared" si="1031"/>
        <v>1.239200078213048E-2</v>
      </c>
      <c r="AK730" s="13">
        <f t="shared" si="1032"/>
        <v>5.2211622130298591E-3</v>
      </c>
      <c r="AL730" s="13">
        <f t="shared" si="1033"/>
        <v>1.3324265733593725E-4</v>
      </c>
      <c r="AM730" s="13">
        <f t="shared" si="1034"/>
        <v>1.5378505181862976E-3</v>
      </c>
      <c r="AN730" s="13">
        <f t="shared" si="1035"/>
        <v>2.4563836893787085E-3</v>
      </c>
      <c r="AO730" s="13">
        <f t="shared" si="1036"/>
        <v>1.9617709127418615E-3</v>
      </c>
      <c r="AP730" s="13">
        <f t="shared" si="1037"/>
        <v>1.0445016199276934E-3</v>
      </c>
      <c r="AQ730" s="13">
        <f t="shared" si="1038"/>
        <v>4.1709137402800748E-4</v>
      </c>
      <c r="AR730" s="13">
        <f t="shared" si="1039"/>
        <v>4.955522901494409E-3</v>
      </c>
      <c r="AS730" s="13">
        <f t="shared" si="1040"/>
        <v>6.26378000792179E-3</v>
      </c>
      <c r="AT730" s="13">
        <f t="shared" si="1041"/>
        <v>3.9587083712002268E-3</v>
      </c>
      <c r="AU730" s="13">
        <f t="shared" si="1042"/>
        <v>1.667935543541993E-3</v>
      </c>
      <c r="AV730" s="13">
        <f t="shared" si="1043"/>
        <v>5.2706755269912517E-4</v>
      </c>
      <c r="AW730" s="13">
        <f t="shared" si="1044"/>
        <v>7.4725679894199327E-6</v>
      </c>
      <c r="AX730" s="13">
        <f t="shared" si="1045"/>
        <v>3.2397379390183676E-4</v>
      </c>
      <c r="AY730" s="13">
        <f t="shared" si="1046"/>
        <v>5.174780862740564E-4</v>
      </c>
      <c r="AZ730" s="13">
        <f t="shared" si="1047"/>
        <v>4.1327967695899099E-4</v>
      </c>
      <c r="BA730" s="13">
        <f t="shared" si="1048"/>
        <v>2.2004164159184942E-4</v>
      </c>
      <c r="BB730" s="13">
        <f t="shared" si="1049"/>
        <v>8.7867236281812764E-5</v>
      </c>
      <c r="BC730" s="13">
        <f t="shared" si="1050"/>
        <v>2.806978226830279E-5</v>
      </c>
      <c r="BD730" s="13">
        <f t="shared" si="1051"/>
        <v>1.3192293923262953E-3</v>
      </c>
      <c r="BE730" s="13">
        <f t="shared" si="1052"/>
        <v>1.6675057017745442E-3</v>
      </c>
      <c r="BF730" s="13">
        <f t="shared" si="1053"/>
        <v>1.0538634454419714E-3</v>
      </c>
      <c r="BG730" s="13">
        <f t="shared" si="1054"/>
        <v>4.4402773174204754E-4</v>
      </c>
      <c r="BH730" s="13">
        <f t="shared" si="1055"/>
        <v>1.4031274218357257E-4</v>
      </c>
      <c r="BI730" s="13">
        <f t="shared" si="1056"/>
        <v>3.5471055903347963E-5</v>
      </c>
      <c r="BJ730" s="14">
        <f t="shared" si="1057"/>
        <v>0.30222325239719738</v>
      </c>
      <c r="BK730" s="14">
        <f t="shared" si="1058"/>
        <v>0.24633162206564804</v>
      </c>
      <c r="BL730" s="14">
        <f t="shared" si="1059"/>
        <v>0.41144379461818459</v>
      </c>
      <c r="BM730" s="14">
        <f t="shared" si="1060"/>
        <v>0.54336086123733973</v>
      </c>
      <c r="BN730" s="14">
        <f t="shared" si="1061"/>
        <v>0.45497460860869388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1.5163</v>
      </c>
      <c r="F731" s="10">
        <f>VLOOKUP(B731,home!$B$2:$E$405,3,FALSE)</f>
        <v>0.82440000000000002</v>
      </c>
      <c r="G731" s="10">
        <f>VLOOKUP(C731,away!$B$2:$E$405,4,FALSE)</f>
        <v>0.71950000000000003</v>
      </c>
      <c r="H731" s="10">
        <f>VLOOKUP(A731,away!$A$2:$E$405,3,FALSE)</f>
        <v>1.0435000000000001</v>
      </c>
      <c r="I731" s="10">
        <f>VLOOKUP(C731,away!$B$2:$E$405,3,FALSE)</f>
        <v>1.4810000000000001</v>
      </c>
      <c r="J731" s="10">
        <f>VLOOKUP(B731,home!$B$2:$E$405,4,FALSE)</f>
        <v>0.95830000000000004</v>
      </c>
      <c r="K731" s="12">
        <f t="shared" si="1006"/>
        <v>0.89940213953999992</v>
      </c>
      <c r="L731" s="12">
        <f t="shared" si="1007"/>
        <v>1.4809793400500004</v>
      </c>
      <c r="M731" s="13">
        <f t="shared" si="1008"/>
        <v>9.2515278087413111E-2</v>
      </c>
      <c r="N731" s="13">
        <f t="shared" si="1009"/>
        <v>8.3208439051957434E-2</v>
      </c>
      <c r="O731" s="13">
        <f t="shared" si="1010"/>
        <v>0.13701321548643933</v>
      </c>
      <c r="P731" s="13">
        <f t="shared" si="1011"/>
        <v>0.12322997915375858</v>
      </c>
      <c r="Q731" s="13">
        <f t="shared" si="1012"/>
        <v>3.7418924055557093E-2</v>
      </c>
      <c r="R731" s="13">
        <f t="shared" si="1013"/>
        <v>0.10145687072461773</v>
      </c>
      <c r="S731" s="13">
        <f t="shared" si="1014"/>
        <v>4.1035459429435074E-2</v>
      </c>
      <c r="T731" s="13">
        <f t="shared" si="1015"/>
        <v>5.5416653453180018E-2</v>
      </c>
      <c r="U731" s="13">
        <f t="shared" si="1016"/>
        <v>9.1250526600754375E-2</v>
      </c>
      <c r="V731" s="13">
        <f t="shared" si="1017"/>
        <v>6.0732296985540708E-3</v>
      </c>
      <c r="W731" s="13">
        <f t="shared" si="1018"/>
        <v>1.1218220118284276E-2</v>
      </c>
      <c r="X731" s="13">
        <f t="shared" si="1019"/>
        <v>1.6613952227312281E-2</v>
      </c>
      <c r="Y731" s="13">
        <f t="shared" si="1020"/>
        <v>1.2302460002613593E-2</v>
      </c>
      <c r="Z731" s="13">
        <f t="shared" si="1021"/>
        <v>5.0085176483094213E-2</v>
      </c>
      <c r="AA731" s="13">
        <f t="shared" si="1022"/>
        <v>4.5046714888133429E-2</v>
      </c>
      <c r="AB731" s="13">
        <f t="shared" si="1023"/>
        <v>2.0257555874817781E-2</v>
      </c>
      <c r="AC731" s="13">
        <f t="shared" si="1024"/>
        <v>5.0559484918377175E-4</v>
      </c>
      <c r="AD731" s="13">
        <f t="shared" si="1025"/>
        <v>2.5224227940538867E-3</v>
      </c>
      <c r="AE731" s="13">
        <f t="shared" si="1026"/>
        <v>3.7356560448650027E-3</v>
      </c>
      <c r="AF731" s="13">
        <f t="shared" si="1027"/>
        <v>2.7662147119889842E-3</v>
      </c>
      <c r="AG731" s="13">
        <f t="shared" si="1028"/>
        <v>1.3655689461993497E-3</v>
      </c>
      <c r="AH731" s="13">
        <f t="shared" si="1029"/>
        <v>1.8543777903555162E-2</v>
      </c>
      <c r="AI731" s="13">
        <f t="shared" si="1030"/>
        <v>1.6678313521612087E-2</v>
      </c>
      <c r="AJ731" s="13">
        <f t="shared" si="1031"/>
        <v>7.5002554326284096E-3</v>
      </c>
      <c r="AK731" s="13">
        <f t="shared" si="1032"/>
        <v>2.2485819277341668E-3</v>
      </c>
      <c r="AL731" s="13">
        <f t="shared" si="1033"/>
        <v>2.6938012407548742E-5</v>
      </c>
      <c r="AM731" s="13">
        <f t="shared" si="1034"/>
        <v>4.5373449155930619E-4</v>
      </c>
      <c r="AN731" s="13">
        <f t="shared" si="1035"/>
        <v>6.7197140786742369E-4</v>
      </c>
      <c r="AO731" s="13">
        <f t="shared" si="1036"/>
        <v>4.9758788607798352E-4</v>
      </c>
      <c r="AP731" s="13">
        <f t="shared" si="1037"/>
        <v>2.4563912638021572E-4</v>
      </c>
      <c r="AQ731" s="13">
        <f t="shared" si="1038"/>
        <v>9.0946617819257606E-5</v>
      </c>
      <c r="AR731" s="13">
        <f t="shared" si="1039"/>
        <v>5.4925903923281798E-3</v>
      </c>
      <c r="AS731" s="13">
        <f t="shared" si="1040"/>
        <v>4.9400475504768129E-3</v>
      </c>
      <c r="AT731" s="13">
        <f t="shared" si="1041"/>
        <v>2.2215446681640902E-3</v>
      </c>
      <c r="AU731" s="13">
        <f t="shared" si="1042"/>
        <v>6.6602067587682079E-4</v>
      </c>
      <c r="AV731" s="13">
        <f t="shared" si="1043"/>
        <v>1.4975510521537234E-4</v>
      </c>
      <c r="AW731" s="13">
        <f t="shared" si="1044"/>
        <v>9.9670345628073463E-7</v>
      </c>
      <c r="AX731" s="13">
        <f t="shared" si="1045"/>
        <v>6.8014962081922297E-5</v>
      </c>
      <c r="AY731" s="13">
        <f t="shared" si="1046"/>
        <v>1.0072875365761107E-4</v>
      </c>
      <c r="AZ731" s="13">
        <f t="shared" si="1047"/>
        <v>7.4588601557953974E-5</v>
      </c>
      <c r="BA731" s="13">
        <f t="shared" si="1048"/>
        <v>3.6821392636850386E-5</v>
      </c>
      <c r="BB731" s="13">
        <f t="shared" si="1049"/>
        <v>1.3632930441761153E-5</v>
      </c>
      <c r="BC731" s="13">
        <f t="shared" si="1050"/>
        <v>4.0380176657173981E-6</v>
      </c>
      <c r="BD731" s="13">
        <f t="shared" si="1051"/>
        <v>1.3557354823991964E-3</v>
      </c>
      <c r="BE731" s="13">
        <f t="shared" si="1052"/>
        <v>1.2193513935201312E-3</v>
      </c>
      <c r="BF731" s="13">
        <f t="shared" si="1053"/>
        <v>5.4834362609154305E-4</v>
      </c>
      <c r="BG731" s="13">
        <f t="shared" si="1054"/>
        <v>1.6439381016995189E-4</v>
      </c>
      <c r="BH731" s="13">
        <f t="shared" si="1055"/>
        <v>3.6964036148496828E-5</v>
      </c>
      <c r="BI731" s="13">
        <f t="shared" si="1056"/>
        <v>6.6491066395983911E-6</v>
      </c>
      <c r="BJ731" s="14">
        <f t="shared" si="1057"/>
        <v>0.2288262155937579</v>
      </c>
      <c r="BK731" s="14">
        <f t="shared" si="1058"/>
        <v>0.26348720798440978</v>
      </c>
      <c r="BL731" s="14">
        <f t="shared" si="1059"/>
        <v>0.45679720820732267</v>
      </c>
      <c r="BM731" s="14">
        <f t="shared" si="1060"/>
        <v>0.42425336965863997</v>
      </c>
      <c r="BN731" s="14">
        <f t="shared" si="1061"/>
        <v>0.57484270655974323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1.9388000000000001</v>
      </c>
      <c r="F732" s="10">
        <f>VLOOKUP(B732,home!$B$2:$E$405,3,FALSE)</f>
        <v>0.82530000000000003</v>
      </c>
      <c r="G732" s="10">
        <f>VLOOKUP(C732,away!$B$2:$E$405,4,FALSE)</f>
        <v>1.0316000000000001</v>
      </c>
      <c r="H732" s="10">
        <f>VLOOKUP(A732,away!$A$2:$E$405,3,FALSE)</f>
        <v>1.5306</v>
      </c>
      <c r="I732" s="10">
        <f>VLOOKUP(C732,away!$B$2:$E$405,3,FALSE)</f>
        <v>0.52270000000000005</v>
      </c>
      <c r="J732" s="10">
        <f>VLOOKUP(B732,home!$B$2:$E$405,4,FALSE)</f>
        <v>1.5680000000000001</v>
      </c>
      <c r="K732" s="12">
        <f t="shared" si="1006"/>
        <v>1.6506545358240001</v>
      </c>
      <c r="L732" s="12">
        <f t="shared" si="1007"/>
        <v>1.2544699641600001</v>
      </c>
      <c r="M732" s="13">
        <f t="shared" si="1008"/>
        <v>5.4741974802228609E-2</v>
      </c>
      <c r="N732" s="13">
        <f t="shared" si="1009"/>
        <v>9.0360089007261765E-2</v>
      </c>
      <c r="O732" s="13">
        <f t="shared" si="1010"/>
        <v>6.8672163168199366E-2</v>
      </c>
      <c r="P732" s="13">
        <f t="shared" si="1011"/>
        <v>0.11335401761843411</v>
      </c>
      <c r="Q732" s="13">
        <f t="shared" si="1012"/>
        <v>7.4576645388648527E-2</v>
      </c>
      <c r="R732" s="13">
        <f t="shared" si="1013"/>
        <v>4.3073583034200384E-2</v>
      </c>
      <c r="S732" s="13">
        <f t="shared" si="1014"/>
        <v>5.8680442917256492E-2</v>
      </c>
      <c r="T732" s="13">
        <f t="shared" si="1015"/>
        <v>9.3554161667870964E-2</v>
      </c>
      <c r="U732" s="13">
        <f t="shared" si="1016"/>
        <v>7.1099605209594546E-2</v>
      </c>
      <c r="V732" s="13">
        <f t="shared" si="1017"/>
        <v>1.3501043322547455E-2</v>
      </c>
      <c r="W732" s="13">
        <f t="shared" si="1018"/>
        <v>4.1033425992436895E-2</v>
      </c>
      <c r="X732" s="13">
        <f t="shared" si="1019"/>
        <v>5.1475200434094336E-2</v>
      </c>
      <c r="Y732" s="13">
        <f t="shared" si="1020"/>
        <v>3.2287046421843581E-2</v>
      </c>
      <c r="Z732" s="13">
        <f t="shared" si="1021"/>
        <v>1.8011505388385377E-2</v>
      </c>
      <c r="AA732" s="13">
        <f t="shared" si="1022"/>
        <v>2.9730773066356735E-2</v>
      </c>
      <c r="AB732" s="13">
        <f t="shared" si="1023"/>
        <v>2.4537617707767887E-2</v>
      </c>
      <c r="AC732" s="13">
        <f t="shared" si="1024"/>
        <v>1.7472852278579366E-3</v>
      </c>
      <c r="AD732" s="13">
        <f t="shared" si="1025"/>
        <v>1.69330026837036E-2</v>
      </c>
      <c r="AE732" s="13">
        <f t="shared" si="1026"/>
        <v>2.1241943269746842E-2</v>
      </c>
      <c r="AF732" s="13">
        <f t="shared" si="1027"/>
        <v>1.3323689906144043E-2</v>
      </c>
      <c r="AG732" s="13">
        <f t="shared" si="1028"/>
        <v>5.5713895996798227E-3</v>
      </c>
      <c r="AH732" s="13">
        <f t="shared" si="1029"/>
        <v>5.6487231297588647E-3</v>
      </c>
      <c r="AI732" s="13">
        <f t="shared" si="1030"/>
        <v>9.3240904557504098E-3</v>
      </c>
      <c r="AJ732" s="13">
        <f t="shared" si="1031"/>
        <v>7.6954261016088437E-3</v>
      </c>
      <c r="AK732" s="13">
        <f t="shared" si="1032"/>
        <v>4.2341633332396798E-3</v>
      </c>
      <c r="AL732" s="13">
        <f t="shared" si="1033"/>
        <v>1.4472389877683025E-4</v>
      </c>
      <c r="AM732" s="13">
        <f t="shared" si="1034"/>
        <v>5.5901075369950634E-3</v>
      </c>
      <c r="AN732" s="13">
        <f t="shared" si="1035"/>
        <v>7.0126220015847441E-3</v>
      </c>
      <c r="AO732" s="13">
        <f t="shared" si="1036"/>
        <v>4.3985618354978225E-3</v>
      </c>
      <c r="AP732" s="13">
        <f t="shared" si="1037"/>
        <v>1.8392879027108321E-3</v>
      </c>
      <c r="AQ732" s="13">
        <f t="shared" si="1038"/>
        <v>5.7683285734839496E-4</v>
      </c>
      <c r="AR732" s="13">
        <f t="shared" si="1039"/>
        <v>1.4172307004276729E-3</v>
      </c>
      <c r="AS732" s="13">
        <f t="shared" si="1040"/>
        <v>2.3393582839699627E-3</v>
      </c>
      <c r="AT732" s="13">
        <f t="shared" si="1041"/>
        <v>1.9307361811762346E-3</v>
      </c>
      <c r="AU732" s="13">
        <f t="shared" si="1042"/>
        <v>1.0623261449793533E-3</v>
      </c>
      <c r="AV732" s="13">
        <f t="shared" si="1043"/>
        <v>4.3838336743364859E-4</v>
      </c>
      <c r="AW732" s="13">
        <f t="shared" si="1044"/>
        <v>8.3244243314127894E-6</v>
      </c>
      <c r="AX732" s="13">
        <f t="shared" si="1045"/>
        <v>1.5378893936141386E-3</v>
      </c>
      <c r="AY732" s="13">
        <f t="shared" si="1046"/>
        <v>1.9292360524891729E-3</v>
      </c>
      <c r="AZ732" s="13">
        <f t="shared" si="1047"/>
        <v>1.2100843408111369E-3</v>
      </c>
      <c r="BA732" s="13">
        <f t="shared" si="1048"/>
        <v>5.0600481988264127E-4</v>
      </c>
      <c r="BB732" s="13">
        <f t="shared" si="1049"/>
        <v>1.5869196206574112E-4</v>
      </c>
      <c r="BC732" s="13">
        <f t="shared" si="1050"/>
        <v>3.9814859993018058E-5</v>
      </c>
      <c r="BD732" s="13">
        <f t="shared" si="1051"/>
        <v>2.9631222432865875E-4</v>
      </c>
      <c r="BE732" s="13">
        <f t="shared" si="1052"/>
        <v>4.8910911710819916E-4</v>
      </c>
      <c r="BF732" s="13">
        <f t="shared" si="1053"/>
        <v>4.0367509133376064E-4</v>
      </c>
      <c r="BG732" s="13">
        <f t="shared" si="1054"/>
        <v>2.2210937350307982E-4</v>
      </c>
      <c r="BH732" s="13">
        <f t="shared" si="1055"/>
        <v>9.1656461205471442E-5</v>
      </c>
      <c r="BI732" s="13">
        <f t="shared" si="1056"/>
        <v>3.025863068527759E-5</v>
      </c>
      <c r="BJ732" s="14">
        <f t="shared" si="1057"/>
        <v>0.46515572793442311</v>
      </c>
      <c r="BK732" s="14">
        <f t="shared" si="1058"/>
        <v>0.24409872383959064</v>
      </c>
      <c r="BL732" s="14">
        <f t="shared" si="1059"/>
        <v>0.27273730078262798</v>
      </c>
      <c r="BM732" s="14">
        <f t="shared" si="1060"/>
        <v>0.55330387329789665</v>
      </c>
      <c r="BN732" s="14">
        <f t="shared" si="1061"/>
        <v>0.44477847301897278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1.9388000000000001</v>
      </c>
      <c r="F733" s="10">
        <f>VLOOKUP(B733,home!$B$2:$E$405,3,FALSE)</f>
        <v>1.6505000000000001</v>
      </c>
      <c r="G733" s="10">
        <f>VLOOKUP(C733,away!$B$2:$E$405,4,FALSE)</f>
        <v>0.61890000000000001</v>
      </c>
      <c r="H733" s="10">
        <f>VLOOKUP(A733,away!$A$2:$E$405,3,FALSE)</f>
        <v>1.5306</v>
      </c>
      <c r="I733" s="10">
        <f>VLOOKUP(C733,away!$B$2:$E$405,3,FALSE)</f>
        <v>2.2214</v>
      </c>
      <c r="J733" s="10">
        <f>VLOOKUP(B733,home!$B$2:$E$405,4,FALSE)</f>
        <v>0.65329999999999999</v>
      </c>
      <c r="K733" s="12">
        <f t="shared" si="1006"/>
        <v>1.9804734396600001</v>
      </c>
      <c r="L733" s="12">
        <f t="shared" si="1007"/>
        <v>2.2212688929719997</v>
      </c>
      <c r="M733" s="13">
        <f t="shared" si="1008"/>
        <v>1.4969472285643014E-2</v>
      </c>
      <c r="N733" s="13">
        <f t="shared" si="1009"/>
        <v>2.9646642267442461E-2</v>
      </c>
      <c r="O733" s="13">
        <f t="shared" si="1010"/>
        <v>3.3251223132305288E-2</v>
      </c>
      <c r="P733" s="13">
        <f t="shared" si="1011"/>
        <v>6.5853164249738819E-2</v>
      </c>
      <c r="Q733" s="13">
        <f t="shared" si="1012"/>
        <v>2.9357193792885667E-2</v>
      </c>
      <c r="R733" s="13">
        <f t="shared" si="1013"/>
        <v>3.6929953798530361E-2</v>
      </c>
      <c r="S733" s="13">
        <f t="shared" si="1014"/>
        <v>7.2424718102158531E-2</v>
      </c>
      <c r="T733" s="13">
        <f t="shared" si="1015"/>
        <v>6.5210221357087608E-2</v>
      </c>
      <c r="U733" s="13">
        <f t="shared" si="1016"/>
        <v>7.3138792625860316E-2</v>
      </c>
      <c r="V733" s="13">
        <f t="shared" si="1017"/>
        <v>3.5400912870572454E-2</v>
      </c>
      <c r="W733" s="13">
        <f t="shared" si="1018"/>
        <v>1.9380380856587155E-2</v>
      </c>
      <c r="X733" s="13">
        <f t="shared" si="1019"/>
        <v>4.3049037130687084E-2</v>
      </c>
      <c r="Y733" s="13">
        <f t="shared" si="1020"/>
        <v>4.7811743525395911E-2</v>
      </c>
      <c r="Z733" s="13">
        <f t="shared" si="1021"/>
        <v>2.7343785863856211E-2</v>
      </c>
      <c r="AA733" s="13">
        <f t="shared" si="1022"/>
        <v>5.4153641643117804E-2</v>
      </c>
      <c r="AB733" s="13">
        <f t="shared" si="1023"/>
        <v>5.3624924467530276E-2</v>
      </c>
      <c r="AC733" s="13">
        <f t="shared" si="1024"/>
        <v>9.7334014409962647E-3</v>
      </c>
      <c r="AD733" s="13">
        <f t="shared" si="1025"/>
        <v>9.5955823842415015E-3</v>
      </c>
      <c r="AE733" s="13">
        <f t="shared" si="1026"/>
        <v>2.1314368660065742E-2</v>
      </c>
      <c r="AF733" s="13">
        <f t="shared" si="1027"/>
        <v>2.367247203897066E-2</v>
      </c>
      <c r="AG733" s="13">
        <f t="shared" si="1028"/>
        <v>1.7527641919971661E-2</v>
      </c>
      <c r="AH733" s="13">
        <f t="shared" si="1029"/>
        <v>1.5184475238867824E-2</v>
      </c>
      <c r="AI733" s="13">
        <f t="shared" si="1030"/>
        <v>3.0072449905752661E-2</v>
      </c>
      <c r="AJ733" s="13">
        <f t="shared" si="1031"/>
        <v>2.9778844151924517E-2</v>
      </c>
      <c r="AK733" s="13">
        <f t="shared" si="1032"/>
        <v>1.9658736635553668E-2</v>
      </c>
      <c r="AL733" s="13">
        <f t="shared" si="1033"/>
        <v>1.7127531861422271E-3</v>
      </c>
      <c r="AM733" s="13">
        <f t="shared" si="1034"/>
        <v>3.8007592100119314E-3</v>
      </c>
      <c r="AN733" s="13">
        <f t="shared" si="1035"/>
        <v>8.4425082028763351E-3</v>
      </c>
      <c r="AO733" s="13">
        <f t="shared" si="1036"/>
        <v>9.3765404248550739E-3</v>
      </c>
      <c r="AP733" s="13">
        <f t="shared" si="1037"/>
        <v>6.9426058564750117E-3</v>
      </c>
      <c r="AQ733" s="13">
        <f t="shared" si="1038"/>
        <v>3.8553486062882923E-3</v>
      </c>
      <c r="AR733" s="13">
        <f t="shared" si="1039"/>
        <v>6.7457605008401332E-3</v>
      </c>
      <c r="AS733" s="13">
        <f t="shared" si="1040"/>
        <v>1.3359799502221424E-2</v>
      </c>
      <c r="AT733" s="13">
        <f t="shared" si="1041"/>
        <v>1.3229364036666214E-2</v>
      </c>
      <c r="AU733" s="13">
        <f t="shared" si="1042"/>
        <v>8.7334680327368786E-3</v>
      </c>
      <c r="AV733" s="13">
        <f t="shared" si="1043"/>
        <v>4.3241003687387678E-3</v>
      </c>
      <c r="AW733" s="13">
        <f t="shared" si="1044"/>
        <v>2.0929672872834168E-4</v>
      </c>
      <c r="AX733" s="13">
        <f t="shared" si="1045"/>
        <v>1.2545504443286257E-3</v>
      </c>
      <c r="AY733" s="13">
        <f t="shared" si="1046"/>
        <v>2.7866938766513767E-3</v>
      </c>
      <c r="AZ733" s="13">
        <f t="shared" si="1047"/>
        <v>3.0949982112206276E-3</v>
      </c>
      <c r="BA733" s="13">
        <f t="shared" si="1048"/>
        <v>2.2916077501294544E-3</v>
      </c>
      <c r="BB733" s="13">
        <f t="shared" si="1049"/>
        <v>1.2725692525640269E-3</v>
      </c>
      <c r="BC733" s="13">
        <f t="shared" si="1050"/>
        <v>5.653436989746201E-4</v>
      </c>
      <c r="BD733" s="13">
        <f t="shared" si="1051"/>
        <v>2.4973579933259015E-3</v>
      </c>
      <c r="BE733" s="13">
        <f t="shared" si="1052"/>
        <v>4.9459511751045434E-3</v>
      </c>
      <c r="BF733" s="13">
        <f t="shared" si="1053"/>
        <v>4.8976624680748589E-3</v>
      </c>
      <c r="BG733" s="13">
        <f t="shared" si="1054"/>
        <v>3.2332301448139661E-3</v>
      </c>
      <c r="BH733" s="13">
        <f t="shared" si="1055"/>
        <v>1.6008316065280299E-3</v>
      </c>
      <c r="BI733" s="13">
        <f t="shared" si="1056"/>
        <v>6.3408089561940186E-4</v>
      </c>
      <c r="BJ733" s="14">
        <f t="shared" si="1057"/>
        <v>0.35024880946771075</v>
      </c>
      <c r="BK733" s="14">
        <f t="shared" si="1058"/>
        <v>0.20288111601190267</v>
      </c>
      <c r="BL733" s="14">
        <f t="shared" si="1059"/>
        <v>0.40999464832411281</v>
      </c>
      <c r="BM733" s="14">
        <f t="shared" si="1060"/>
        <v>0.77788331299311408</v>
      </c>
      <c r="BN733" s="14">
        <f t="shared" si="1061"/>
        <v>0.21000764952654563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1.9388000000000001</v>
      </c>
      <c r="F734" s="10">
        <f>VLOOKUP(B734,home!$B$2:$E$405,3,FALSE)</f>
        <v>1.2379</v>
      </c>
      <c r="G734" s="10">
        <f>VLOOKUP(C734,away!$B$2:$E$405,4,FALSE)</f>
        <v>1.1347</v>
      </c>
      <c r="H734" s="10">
        <f>VLOOKUP(A734,away!$A$2:$E$405,3,FALSE)</f>
        <v>1.5306</v>
      </c>
      <c r="I734" s="10">
        <f>VLOOKUP(C734,away!$B$2:$E$405,3,FALSE)</f>
        <v>0.91469999999999996</v>
      </c>
      <c r="J734" s="10">
        <f>VLOOKUP(B734,home!$B$2:$E$405,4,FALSE)</f>
        <v>0.91469999999999996</v>
      </c>
      <c r="K734" s="12">
        <f t="shared" si="1006"/>
        <v>2.7233259780440005</v>
      </c>
      <c r="L734" s="12">
        <f t="shared" si="1007"/>
        <v>1.2806164233539998</v>
      </c>
      <c r="M734" s="13">
        <f t="shared" si="1008"/>
        <v>1.8243573437182359E-2</v>
      </c>
      <c r="N734" s="13">
        <f t="shared" si="1009"/>
        <v>4.9683197473832194E-2</v>
      </c>
      <c r="O734" s="13">
        <f t="shared" si="1010"/>
        <v>2.3363019764320508E-2</v>
      </c>
      <c r="P734" s="13">
        <f t="shared" si="1011"/>
        <v>6.3625118649729459E-2</v>
      </c>
      <c r="Q734" s="13">
        <f t="shared" si="1012"/>
        <v>6.7651771176388653E-2</v>
      </c>
      <c r="R734" s="13">
        <f t="shared" si="1013"/>
        <v>1.4959533404666474E-2</v>
      </c>
      <c r="S734" s="13">
        <f t="shared" si="1014"/>
        <v>5.5473722529348041E-2</v>
      </c>
      <c r="T734" s="13">
        <f t="shared" si="1015"/>
        <v>8.6635969237470037E-2</v>
      </c>
      <c r="U734" s="13">
        <f t="shared" si="1016"/>
        <v>4.0739685940345223E-2</v>
      </c>
      <c r="V734" s="13">
        <f t="shared" si="1017"/>
        <v>2.1496289212472874E-2</v>
      </c>
      <c r="W734" s="13">
        <f t="shared" si="1018"/>
        <v>6.1412608635115842E-2</v>
      </c>
      <c r="X734" s="13">
        <f t="shared" si="1019"/>
        <v>7.8645995219141007E-2</v>
      </c>
      <c r="Y734" s="13">
        <f t="shared" si="1020"/>
        <v>5.0357676554326082E-2</v>
      </c>
      <c r="Z734" s="13">
        <f t="shared" si="1021"/>
        <v>6.3858080545762192E-3</v>
      </c>
      <c r="AA734" s="13">
        <f t="shared" si="1022"/>
        <v>1.7390636965830038E-2</v>
      </c>
      <c r="AB734" s="13">
        <f t="shared" si="1023"/>
        <v>2.3680186711888623E-2</v>
      </c>
      <c r="AC734" s="13">
        <f t="shared" si="1024"/>
        <v>4.6855676205030082E-3</v>
      </c>
      <c r="AD734" s="13">
        <f t="shared" si="1025"/>
        <v>4.1811638118865076E-2</v>
      </c>
      <c r="AE734" s="13">
        <f t="shared" si="1026"/>
        <v>5.3544670462352749E-2</v>
      </c>
      <c r="AF734" s="13">
        <f t="shared" si="1027"/>
        <v>3.4285092188583381E-2</v>
      </c>
      <c r="AG734" s="13">
        <f t="shared" si="1028"/>
        <v>1.4635350710968598E-2</v>
      </c>
      <c r="AH734" s="13">
        <f t="shared" si="1029"/>
        <v>2.0444426677691417E-3</v>
      </c>
      <c r="AI734" s="13">
        <f t="shared" si="1030"/>
        <v>5.5676838277572832E-3</v>
      </c>
      <c r="AJ734" s="13">
        <f t="shared" si="1031"/>
        <v>7.5813090028334345E-3</v>
      </c>
      <c r="AK734" s="13">
        <f t="shared" si="1032"/>
        <v>6.8821252516650493E-3</v>
      </c>
      <c r="AL734" s="13">
        <f t="shared" si="1033"/>
        <v>6.5364342533515737E-4</v>
      </c>
      <c r="AM734" s="13">
        <f t="shared" si="1034"/>
        <v>2.2773344054736001E-2</v>
      </c>
      <c r="AN734" s="13">
        <f t="shared" si="1035"/>
        <v>2.9163918411186089E-2</v>
      </c>
      <c r="AO734" s="13">
        <f t="shared" si="1036"/>
        <v>1.8673896443360503E-2</v>
      </c>
      <c r="AP734" s="13">
        <f t="shared" si="1037"/>
        <v>7.9713661577931003E-3</v>
      </c>
      <c r="AQ734" s="13">
        <f t="shared" si="1038"/>
        <v>2.5520656045595305E-3</v>
      </c>
      <c r="AR734" s="13">
        <f t="shared" si="1039"/>
        <v>5.2362937139016521E-4</v>
      </c>
      <c r="AS734" s="13">
        <f t="shared" si="1040"/>
        <v>1.426013469973687E-3</v>
      </c>
      <c r="AT734" s="13">
        <f t="shared" si="1041"/>
        <v>1.9417497639100051E-3</v>
      </c>
      <c r="AU734" s="13">
        <f t="shared" si="1042"/>
        <v>1.7626725249723072E-3</v>
      </c>
      <c r="AV734" s="13">
        <f t="shared" si="1043"/>
        <v>1.2000829695103742E-3</v>
      </c>
      <c r="AW734" s="13">
        <f t="shared" si="1044"/>
        <v>6.332235999397025E-5</v>
      </c>
      <c r="AX734" s="13">
        <f t="shared" si="1045"/>
        <v>1.033653991186608E-2</v>
      </c>
      <c r="AY734" s="13">
        <f t="shared" si="1046"/>
        <v>1.3237142771789806E-2</v>
      </c>
      <c r="AZ734" s="13">
        <f t="shared" si="1047"/>
        <v>8.4758512159178595E-3</v>
      </c>
      <c r="BA734" s="13">
        <f t="shared" si="1048"/>
        <v>3.6181047563364592E-3</v>
      </c>
      <c r="BB734" s="13">
        <f t="shared" si="1049"/>
        <v>1.1583510930949234E-3</v>
      </c>
      <c r="BC734" s="13">
        <f t="shared" si="1050"/>
        <v>2.966806867654832E-4</v>
      </c>
      <c r="BD734" s="13">
        <f t="shared" si="1051"/>
        <v>1.1176139545879614E-4</v>
      </c>
      <c r="BE734" s="13">
        <f t="shared" si="1052"/>
        <v>3.0436271159538827E-4</v>
      </c>
      <c r="BF734" s="13">
        <f t="shared" si="1053"/>
        <v>4.1443943961781747E-4</v>
      </c>
      <c r="BG734" s="13">
        <f t="shared" si="1054"/>
        <v>3.7621789741240007E-4</v>
      </c>
      <c r="BH734" s="13">
        <f t="shared" si="1055"/>
        <v>2.5614099335707051E-4</v>
      </c>
      <c r="BI734" s="13">
        <f t="shared" si="1056"/>
        <v>1.395110842502611E-4</v>
      </c>
      <c r="BJ734" s="14">
        <f t="shared" si="1057"/>
        <v>0.65692123088444943</v>
      </c>
      <c r="BK734" s="14">
        <f t="shared" si="1058"/>
        <v>0.1774150576463607</v>
      </c>
      <c r="BL734" s="14">
        <f t="shared" si="1059"/>
        <v>0.15066520515852408</v>
      </c>
      <c r="BM734" s="14">
        <f t="shared" si="1060"/>
        <v>0.74068726742599478</v>
      </c>
      <c r="BN734" s="14">
        <f t="shared" si="1061"/>
        <v>0.23752621390611964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1.6234</v>
      </c>
      <c r="F735" s="10">
        <f>VLOOKUP(B735,home!$B$2:$E$405,3,FALSE)</f>
        <v>1.232</v>
      </c>
      <c r="G735" s="10">
        <f>VLOOKUP(C735,away!$B$2:$E$405,4,FALSE)</f>
        <v>1.276</v>
      </c>
      <c r="H735" s="10">
        <f>VLOOKUP(A735,away!$A$2:$E$405,3,FALSE)</f>
        <v>1.1247</v>
      </c>
      <c r="I735" s="10">
        <f>VLOOKUP(C735,away!$B$2:$E$405,3,FALSE)</f>
        <v>1.0797000000000001</v>
      </c>
      <c r="J735" s="10">
        <f>VLOOKUP(B735,home!$B$2:$E$405,4,FALSE)</f>
        <v>1.3041</v>
      </c>
      <c r="K735" s="12">
        <f t="shared" si="1006"/>
        <v>2.5520367488</v>
      </c>
      <c r="L735" s="12">
        <f t="shared" si="1007"/>
        <v>1.5836189552190001</v>
      </c>
      <c r="M735" s="13">
        <f t="shared" si="1008"/>
        <v>1.59921755573821E-2</v>
      </c>
      <c r="N735" s="13">
        <f t="shared" si="1009"/>
        <v>4.0812619715700243E-2</v>
      </c>
      <c r="O735" s="13">
        <f t="shared" si="1010"/>
        <v>2.5325512347860266E-2</v>
      </c>
      <c r="P735" s="13">
        <f t="shared" si="1011"/>
        <v>6.4631638193927574E-2</v>
      </c>
      <c r="Q735" s="13">
        <f t="shared" si="1012"/>
        <v>5.2077652664633212E-2</v>
      </c>
      <c r="R735" s="13">
        <f t="shared" si="1013"/>
        <v>2.0052980702352185E-2</v>
      </c>
      <c r="S735" s="13">
        <f t="shared" si="1014"/>
        <v>6.5301444457044375E-2</v>
      </c>
      <c r="T735" s="13">
        <f t="shared" si="1015"/>
        <v>8.2471157903024422E-2</v>
      </c>
      <c r="U735" s="13">
        <f t="shared" si="1016"/>
        <v>5.1175943675380017E-2</v>
      </c>
      <c r="V735" s="13">
        <f t="shared" si="1017"/>
        <v>2.9323640986144078E-2</v>
      </c>
      <c r="W735" s="13">
        <f t="shared" si="1018"/>
        <v>4.4301361130462069E-2</v>
      </c>
      <c r="X735" s="13">
        <f t="shared" si="1019"/>
        <v>7.0156475228201953E-2</v>
      </c>
      <c r="Y735" s="13">
        <f t="shared" si="1020"/>
        <v>5.5550562001366439E-2</v>
      </c>
      <c r="Z735" s="13">
        <f t="shared" si="1021"/>
        <v>1.0585426782961916E-2</v>
      </c>
      <c r="AA735" s="13">
        <f t="shared" si="1022"/>
        <v>2.7014398151850572E-2</v>
      </c>
      <c r="AB735" s="13">
        <f t="shared" si="1023"/>
        <v>3.4470868415118733E-2</v>
      </c>
      <c r="AC735" s="13">
        <f t="shared" si="1024"/>
        <v>7.4068837130098755E-3</v>
      </c>
      <c r="AD735" s="13">
        <f t="shared" si="1025"/>
        <v>2.8264675406699788E-2</v>
      </c>
      <c r="AE735" s="13">
        <f t="shared" si="1026"/>
        <v>4.4760475737162082E-2</v>
      </c>
      <c r="AF735" s="13">
        <f t="shared" si="1027"/>
        <v>3.5441768910995021E-2</v>
      </c>
      <c r="AG735" s="13">
        <f t="shared" si="1028"/>
        <v>1.8708752351314396E-2</v>
      </c>
      <c r="AH735" s="13">
        <f t="shared" si="1029"/>
        <v>4.1908206256453407E-3</v>
      </c>
      <c r="AI735" s="13">
        <f t="shared" si="1030"/>
        <v>1.0695128244275919E-2</v>
      </c>
      <c r="AJ735" s="13">
        <f t="shared" si="1031"/>
        <v>1.3647180156260484E-2</v>
      </c>
      <c r="AK735" s="13">
        <f t="shared" si="1032"/>
        <v>1.1609368425423627E-2</v>
      </c>
      <c r="AL735" s="13">
        <f t="shared" si="1033"/>
        <v>1.1973831241810461E-3</v>
      </c>
      <c r="AM735" s="13">
        <f t="shared" si="1034"/>
        <v>1.4426498066160278E-2</v>
      </c>
      <c r="AN735" s="13">
        <f t="shared" si="1035"/>
        <v>2.2846075795001662E-2</v>
      </c>
      <c r="AO735" s="13">
        <f t="shared" si="1036"/>
        <v>1.8089739340667314E-2</v>
      </c>
      <c r="AP735" s="13">
        <f t="shared" si="1037"/>
        <v>9.5490847049505417E-3</v>
      </c>
      <c r="AQ735" s="13">
        <f t="shared" si="1038"/>
        <v>3.7805278859378757E-3</v>
      </c>
      <c r="AR735" s="13">
        <f t="shared" si="1039"/>
        <v>1.3273325961389412E-3</v>
      </c>
      <c r="AS735" s="13">
        <f t="shared" si="1040"/>
        <v>3.3874015632266875E-3</v>
      </c>
      <c r="AT735" s="13">
        <f t="shared" si="1041"/>
        <v>4.3223866361485367E-3</v>
      </c>
      <c r="AU735" s="13">
        <f t="shared" si="1042"/>
        <v>3.6769631793243602E-3</v>
      </c>
      <c r="AV735" s="13">
        <f t="shared" si="1043"/>
        <v>2.3459362894050636E-3</v>
      </c>
      <c r="AW735" s="13">
        <f t="shared" si="1044"/>
        <v>1.3442134836484814E-4</v>
      </c>
      <c r="AX735" s="13">
        <f t="shared" si="1045"/>
        <v>6.1361588702221973E-3</v>
      </c>
      <c r="AY735" s="13">
        <f t="shared" si="1046"/>
        <v>9.7173374991190754E-3</v>
      </c>
      <c r="AZ735" s="13">
        <f t="shared" si="1047"/>
        <v>7.6942799289326826E-3</v>
      </c>
      <c r="BA735" s="13">
        <f t="shared" si="1048"/>
        <v>4.0616025140729666E-3</v>
      </c>
      <c r="BB735" s="13">
        <f t="shared" si="1049"/>
        <v>1.6080076824627732E-3</v>
      </c>
      <c r="BC735" s="13">
        <f t="shared" si="1050"/>
        <v>5.0929428921716419E-4</v>
      </c>
      <c r="BD735" s="13">
        <f t="shared" si="1051"/>
        <v>3.5033150985427886E-4</v>
      </c>
      <c r="BE735" s="13">
        <f t="shared" si="1052"/>
        <v>8.9405888741070903E-4</v>
      </c>
      <c r="BF735" s="13">
        <f t="shared" si="1053"/>
        <v>1.1408355681316856E-3</v>
      </c>
      <c r="BG735" s="13">
        <f t="shared" si="1054"/>
        <v>9.7048476473672932E-4</v>
      </c>
      <c r="BH735" s="13">
        <f t="shared" si="1055"/>
        <v>6.1917819593966408E-4</v>
      </c>
      <c r="BI735" s="13">
        <f t="shared" si="1056"/>
        <v>3.1603310201874172E-4</v>
      </c>
      <c r="BJ735" s="14">
        <f t="shared" si="1057"/>
        <v>0.57096410762630412</v>
      </c>
      <c r="BK735" s="14">
        <f t="shared" si="1058"/>
        <v>0.19357050353080812</v>
      </c>
      <c r="BL735" s="14">
        <f t="shared" si="1059"/>
        <v>0.21753314303650259</v>
      </c>
      <c r="BM735" s="14">
        <f t="shared" si="1060"/>
        <v>0.76417768564396682</v>
      </c>
      <c r="BN735" s="14">
        <f t="shared" si="1061"/>
        <v>0.21889257918185556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1.6234</v>
      </c>
      <c r="F736" s="10">
        <f>VLOOKUP(B736,home!$B$2:$E$405,3,FALSE)</f>
        <v>1.276</v>
      </c>
      <c r="G736" s="10">
        <f>VLOOKUP(C736,away!$B$2:$E$405,4,FALSE)</f>
        <v>0.78029999999999999</v>
      </c>
      <c r="H736" s="10">
        <f>VLOOKUP(A736,away!$A$2:$E$405,3,FALSE)</f>
        <v>1.1247</v>
      </c>
      <c r="I736" s="10">
        <f>VLOOKUP(C736,away!$B$2:$E$405,3,FALSE)</f>
        <v>1.7190000000000001</v>
      </c>
      <c r="J736" s="10">
        <f>VLOOKUP(B736,home!$B$2:$E$405,4,FALSE)</f>
        <v>0.7621</v>
      </c>
      <c r="K736" s="12">
        <f t="shared" si="1006"/>
        <v>1.6163589895200001</v>
      </c>
      <c r="L736" s="12">
        <f t="shared" si="1007"/>
        <v>1.4734131225300002</v>
      </c>
      <c r="M736" s="13">
        <f t="shared" si="1008"/>
        <v>4.5512324933346192E-2</v>
      </c>
      <c r="N736" s="13">
        <f t="shared" si="1009"/>
        <v>7.3564255539969356E-2</v>
      </c>
      <c r="O736" s="13">
        <f t="shared" si="1010"/>
        <v>6.7058456793641599E-2</v>
      </c>
      <c r="P736" s="13">
        <f t="shared" si="1011"/>
        <v>0.10839053946174113</v>
      </c>
      <c r="Q736" s="13">
        <f t="shared" si="1012"/>
        <v>5.9453122874687993E-2</v>
      </c>
      <c r="R736" s="13">
        <f t="shared" si="1013"/>
        <v>4.9402405108181301E-2</v>
      </c>
      <c r="S736" s="13">
        <f t="shared" si="1014"/>
        <v>6.4534766472670951E-2</v>
      </c>
      <c r="T736" s="13">
        <f t="shared" si="1015"/>
        <v>8.759901141895382E-2</v>
      </c>
      <c r="U736" s="13">
        <f t="shared" si="1016"/>
        <v>7.9852021600517603E-2</v>
      </c>
      <c r="V736" s="13">
        <f t="shared" si="1017"/>
        <v>1.7077079089759532E-2</v>
      </c>
      <c r="W736" s="13">
        <f t="shared" si="1018"/>
        <v>3.2032529871179695E-2</v>
      </c>
      <c r="X736" s="13">
        <f t="shared" si="1019"/>
        <v>4.7197149860030388E-2</v>
      </c>
      <c r="Y736" s="13">
        <f t="shared" si="1020"/>
        <v>3.4770449974891871E-2</v>
      </c>
      <c r="Z736" s="13">
        <f t="shared" si="1021"/>
        <v>2.4263383990312481E-2</v>
      </c>
      <c r="AA736" s="13">
        <f t="shared" si="1022"/>
        <v>3.9218338828917225E-2</v>
      </c>
      <c r="AB736" s="13">
        <f t="shared" si="1023"/>
        <v>3.1695457260080828E-2</v>
      </c>
      <c r="AC736" s="13">
        <f t="shared" si="1024"/>
        <v>2.5418853817079719E-3</v>
      </c>
      <c r="AD736" s="13">
        <f t="shared" si="1025"/>
        <v>1.2944016903587308E-2</v>
      </c>
      <c r="AE736" s="13">
        <f t="shared" si="1026"/>
        <v>1.9071884363995682E-2</v>
      </c>
      <c r="AF736" s="13">
        <f t="shared" si="1027"/>
        <v>1.4050382346642984E-2</v>
      </c>
      <c r="AG736" s="13">
        <f t="shared" si="1028"/>
        <v>6.9006725753692107E-3</v>
      </c>
      <c r="AH736" s="13">
        <f t="shared" si="1029"/>
        <v>8.9374970920776831E-3</v>
      </c>
      <c r="AI736" s="13">
        <f t="shared" si="1030"/>
        <v>1.4446203768588621E-2</v>
      </c>
      <c r="AJ736" s="13">
        <f t="shared" si="1031"/>
        <v>1.1675125662897964E-2</v>
      </c>
      <c r="AK736" s="13">
        <f t="shared" si="1032"/>
        <v>6.2903981063335921E-3</v>
      </c>
      <c r="AL736" s="13">
        <f t="shared" si="1033"/>
        <v>2.421465641904607E-4</v>
      </c>
      <c r="AM736" s="13">
        <f t="shared" si="1034"/>
        <v>4.1844356165224358E-3</v>
      </c>
      <c r="AN736" s="13">
        <f t="shared" si="1035"/>
        <v>6.1654023477660689E-3</v>
      </c>
      <c r="AO736" s="13">
        <f t="shared" si="1036"/>
        <v>4.5420923624378993E-3</v>
      </c>
      <c r="AP736" s="13">
        <f t="shared" si="1037"/>
        <v>2.2307928301864301E-3</v>
      </c>
      <c r="AQ736" s="13">
        <f t="shared" si="1038"/>
        <v>8.2171985741063126E-4</v>
      </c>
      <c r="AR736" s="13">
        <f t="shared" si="1039"/>
        <v>2.6337250996081923E-3</v>
      </c>
      <c r="AS736" s="13">
        <f t="shared" si="1040"/>
        <v>4.2570452406761588E-3</v>
      </c>
      <c r="AT736" s="13">
        <f t="shared" si="1041"/>
        <v>3.4404566717801221E-3</v>
      </c>
      <c r="AU736" s="13">
        <f t="shared" si="1042"/>
        <v>1.8536710231619538E-3</v>
      </c>
      <c r="AV736" s="13">
        <f t="shared" si="1043"/>
        <v>7.4904945547514014E-4</v>
      </c>
      <c r="AW736" s="13">
        <f t="shared" si="1044"/>
        <v>1.6019102005061011E-5</v>
      </c>
      <c r="AX736" s="13">
        <f t="shared" si="1045"/>
        <v>1.1272583541389509E-3</v>
      </c>
      <c r="AY736" s="13">
        <f t="shared" si="1046"/>
        <v>1.6609172514699007E-3</v>
      </c>
      <c r="AZ736" s="13">
        <f t="shared" si="1047"/>
        <v>1.2236086368761061E-3</v>
      </c>
      <c r="BA736" s="13">
        <f t="shared" si="1048"/>
        <v>6.0096034080476689E-4</v>
      </c>
      <c r="BB736" s="13">
        <f t="shared" si="1049"/>
        <v>2.2136571306546118E-4</v>
      </c>
      <c r="BC736" s="13">
        <f t="shared" si="1050"/>
        <v>6.523262930177218E-5</v>
      </c>
      <c r="BD736" s="13">
        <f t="shared" si="1051"/>
        <v>6.4676085381655665E-4</v>
      </c>
      <c r="BE736" s="13">
        <f t="shared" si="1052"/>
        <v>1.0453977201360218E-3</v>
      </c>
      <c r="BF736" s="13">
        <f t="shared" si="1053"/>
        <v>8.4486900128278642E-4</v>
      </c>
      <c r="BG736" s="13">
        <f t="shared" si="1054"/>
        <v>4.5520386839673879E-4</v>
      </c>
      <c r="BH736" s="13">
        <f t="shared" si="1055"/>
        <v>1.8394321618683696E-4</v>
      </c>
      <c r="BI736" s="13">
        <f t="shared" si="1056"/>
        <v>5.9463654208962932E-5</v>
      </c>
      <c r="BJ736" s="14">
        <f t="shared" si="1057"/>
        <v>0.41042726166928872</v>
      </c>
      <c r="BK736" s="14">
        <f t="shared" si="1058"/>
        <v>0.23995965915488615</v>
      </c>
      <c r="BL736" s="14">
        <f t="shared" si="1059"/>
        <v>0.32474549002596587</v>
      </c>
      <c r="BM736" s="14">
        <f t="shared" si="1060"/>
        <v>0.59436979197942097</v>
      </c>
      <c r="BN736" s="14">
        <f t="shared" si="1061"/>
        <v>0.40338110471156757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1.6234</v>
      </c>
      <c r="F737" s="10">
        <f>VLOOKUP(B737,home!$B$2:$E$405,3,FALSE)</f>
        <v>1.232</v>
      </c>
      <c r="G737" s="10">
        <f>VLOOKUP(C737,away!$B$2:$E$405,4,FALSE)</f>
        <v>0.83599999999999997</v>
      </c>
      <c r="H737" s="10">
        <f>VLOOKUP(A737,away!$A$2:$E$405,3,FALSE)</f>
        <v>1.1247</v>
      </c>
      <c r="I737" s="10">
        <f>VLOOKUP(C737,away!$B$2:$E$405,3,FALSE)</f>
        <v>1.1432</v>
      </c>
      <c r="J737" s="10">
        <f>VLOOKUP(B737,home!$B$2:$E$405,4,FALSE)</f>
        <v>0.6986</v>
      </c>
      <c r="K737" s="12">
        <f t="shared" si="1006"/>
        <v>1.6720240767999999</v>
      </c>
      <c r="L737" s="12">
        <f t="shared" si="1007"/>
        <v>0.89822986814399997</v>
      </c>
      <c r="M737" s="13">
        <f t="shared" si="1008"/>
        <v>7.6516112076719392E-2</v>
      </c>
      <c r="N737" s="13">
        <f t="shared" si="1009"/>
        <v>0.12793678165540207</v>
      </c>
      <c r="O737" s="13">
        <f t="shared" si="1010"/>
        <v>6.872905726156317E-2</v>
      </c>
      <c r="P737" s="13">
        <f t="shared" si="1011"/>
        <v>0.11491663851709949</v>
      </c>
      <c r="Q737" s="13">
        <f t="shared" si="1012"/>
        <v>0.10695668961806842</v>
      </c>
      <c r="R737" s="13">
        <f t="shared" si="1013"/>
        <v>3.0867246020857657E-2</v>
      </c>
      <c r="S737" s="13">
        <f t="shared" si="1014"/>
        <v>4.3147232163432463E-2</v>
      </c>
      <c r="T737" s="13">
        <f t="shared" si="1015"/>
        <v>9.6071693212756312E-2</v>
      </c>
      <c r="U737" s="13">
        <f t="shared" si="1016"/>
        <v>5.1610778531382996E-2</v>
      </c>
      <c r="V737" s="13">
        <f t="shared" si="1017"/>
        <v>7.2001318806728821E-3</v>
      </c>
      <c r="W737" s="13">
        <f t="shared" si="1018"/>
        <v>5.9611386738745012E-2</v>
      </c>
      <c r="X737" s="13">
        <f t="shared" si="1019"/>
        <v>5.3544728050223915E-2</v>
      </c>
      <c r="Y737" s="13">
        <f t="shared" si="1020"/>
        <v>2.4047737008179484E-2</v>
      </c>
      <c r="Z737" s="13">
        <f t="shared" si="1021"/>
        <v>9.2419607744277949E-3</v>
      </c>
      <c r="AA737" s="13">
        <f t="shared" si="1022"/>
        <v>1.5452780931684444E-2</v>
      </c>
      <c r="AB737" s="13">
        <f t="shared" si="1023"/>
        <v>1.2918710885646166E-2</v>
      </c>
      <c r="AC737" s="13">
        <f t="shared" si="1024"/>
        <v>6.7585026387736167E-4</v>
      </c>
      <c r="AD737" s="13">
        <f t="shared" si="1025"/>
        <v>2.4917918469654472E-2</v>
      </c>
      <c r="AE737" s="13">
        <f t="shared" si="1026"/>
        <v>2.2382018621420672E-2</v>
      </c>
      <c r="AF737" s="13">
        <f t="shared" si="1027"/>
        <v>1.0052098817557623E-2</v>
      </c>
      <c r="AG737" s="13">
        <f t="shared" si="1028"/>
        <v>3.0096984651550806E-3</v>
      </c>
      <c r="AH737" s="13">
        <f t="shared" si="1029"/>
        <v>2.075351301951574E-3</v>
      </c>
      <c r="AI737" s="13">
        <f t="shared" si="1030"/>
        <v>3.4700373446812584E-3</v>
      </c>
      <c r="AJ737" s="13">
        <f t="shared" si="1031"/>
        <v>2.9009929938511028E-3</v>
      </c>
      <c r="AK737" s="13">
        <f t="shared" si="1032"/>
        <v>1.6168433774490531E-3</v>
      </c>
      <c r="AL737" s="13">
        <f t="shared" si="1033"/>
        <v>4.0601352242156958E-5</v>
      </c>
      <c r="AM737" s="13">
        <f t="shared" si="1034"/>
        <v>8.3326719250003348E-3</v>
      </c>
      <c r="AN737" s="13">
        <f t="shared" si="1035"/>
        <v>7.4846548044802605E-3</v>
      </c>
      <c r="AO737" s="13">
        <f t="shared" si="1036"/>
        <v>3.3614702490658305E-3</v>
      </c>
      <c r="AP737" s="13">
        <f t="shared" si="1037"/>
        <v>1.0064576595294598E-3</v>
      </c>
      <c r="AQ737" s="13">
        <f t="shared" si="1038"/>
        <v>2.2600758270291635E-4</v>
      </c>
      <c r="AR737" s="13">
        <f t="shared" si="1039"/>
        <v>3.7282850526088837E-4</v>
      </c>
      <c r="AS737" s="13">
        <f t="shared" si="1040"/>
        <v>6.2337823731356079E-4</v>
      </c>
      <c r="AT737" s="13">
        <f t="shared" si="1041"/>
        <v>5.2115171087070895E-4</v>
      </c>
      <c r="AU737" s="13">
        <f t="shared" si="1042"/>
        <v>2.9045940274711264E-4</v>
      </c>
      <c r="AV737" s="13">
        <f t="shared" si="1043"/>
        <v>1.2141377868153007E-4</v>
      </c>
      <c r="AW737" s="13">
        <f t="shared" si="1044"/>
        <v>1.693822963949814E-6</v>
      </c>
      <c r="AX737" s="13">
        <f t="shared" si="1045"/>
        <v>2.3220713471126622E-3</v>
      </c>
      <c r="AY737" s="13">
        <f t="shared" si="1046"/>
        <v>2.0857538399379665E-3</v>
      </c>
      <c r="AZ737" s="13">
        <f t="shared" si="1047"/>
        <v>9.3674319831416064E-4</v>
      </c>
      <c r="BA737" s="13">
        <f t="shared" si="1048"/>
        <v>2.8047023983550579E-4</v>
      </c>
      <c r="BB737" s="13">
        <f t="shared" si="1049"/>
        <v>6.2981686636440589E-5</v>
      </c>
      <c r="BC737" s="13">
        <f t="shared" si="1050"/>
        <v>1.1314406416587357E-5</v>
      </c>
      <c r="BD737" s="13">
        <f t="shared" si="1051"/>
        <v>5.5814283186802036E-5</v>
      </c>
      <c r="BE737" s="13">
        <f t="shared" si="1052"/>
        <v>9.3322825317666434E-5</v>
      </c>
      <c r="BF737" s="13">
        <f t="shared" si="1053"/>
        <v>7.801900542306945E-5</v>
      </c>
      <c r="BG737" s="13">
        <f t="shared" si="1054"/>
        <v>4.3483218505120644E-5</v>
      </c>
      <c r="BH737" s="13">
        <f t="shared" si="1055"/>
        <v>1.8176247069329253E-5</v>
      </c>
      <c r="BI737" s="13">
        <f t="shared" si="1056"/>
        <v>6.0782245451567884E-6</v>
      </c>
      <c r="BJ737" s="14">
        <f t="shared" si="1057"/>
        <v>0.5546413475961951</v>
      </c>
      <c r="BK737" s="14">
        <f t="shared" si="1058"/>
        <v>0.24458232009398173</v>
      </c>
      <c r="BL737" s="14">
        <f t="shared" si="1059"/>
        <v>0.19186592408798833</v>
      </c>
      <c r="BM737" s="14">
        <f t="shared" si="1060"/>
        <v>0.4723249673859089</v>
      </c>
      <c r="BN737" s="14">
        <f t="shared" si="1061"/>
        <v>0.52592252514971016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1.6234</v>
      </c>
      <c r="F738" s="10">
        <f>VLOOKUP(B738,home!$B$2:$E$405,3,FALSE)</f>
        <v>0.86240000000000006</v>
      </c>
      <c r="G738" s="10">
        <f>VLOOKUP(C738,away!$B$2:$E$405,4,FALSE)</f>
        <v>1.0266999999999999</v>
      </c>
      <c r="H738" s="10">
        <f>VLOOKUP(A738,away!$A$2:$E$405,3,FALSE)</f>
        <v>1.1247</v>
      </c>
      <c r="I738" s="10">
        <f>VLOOKUP(C738,away!$B$2:$E$405,3,FALSE)</f>
        <v>0.82989999999999997</v>
      </c>
      <c r="J738" s="10">
        <f>VLOOKUP(B738,home!$B$2:$E$405,4,FALSE)</f>
        <v>1.0669999999999999</v>
      </c>
      <c r="K738" s="12">
        <f t="shared" si="1006"/>
        <v>1.4374006982719998</v>
      </c>
      <c r="L738" s="12">
        <f t="shared" si="1007"/>
        <v>0.99592556150999989</v>
      </c>
      <c r="M738" s="13">
        <f t="shared" si="1008"/>
        <v>8.7744485687222928E-2</v>
      </c>
      <c r="N738" s="13">
        <f t="shared" si="1009"/>
        <v>0.12612398499633171</v>
      </c>
      <c r="O738" s="13">
        <f t="shared" si="1010"/>
        <v>8.738697617745364E-2</v>
      </c>
      <c r="P738" s="13">
        <f t="shared" si="1011"/>
        <v>0.12561010057735048</v>
      </c>
      <c r="Q738" s="13">
        <f t="shared" si="1012"/>
        <v>9.0645352051287237E-2</v>
      </c>
      <c r="R738" s="13">
        <f t="shared" si="1013"/>
        <v>4.3515461659095749E-2</v>
      </c>
      <c r="S738" s="13">
        <f t="shared" si="1014"/>
        <v>4.4954099518272152E-2</v>
      </c>
      <c r="T738" s="13">
        <f t="shared" si="1015"/>
        <v>9.0276023139949868E-2</v>
      </c>
      <c r="U738" s="13">
        <f t="shared" si="1016"/>
        <v>6.2549154974412657E-2</v>
      </c>
      <c r="V738" s="13">
        <f t="shared" si="1017"/>
        <v>7.1504195361857216E-3</v>
      </c>
      <c r="W738" s="13">
        <f t="shared" si="1018"/>
        <v>4.3431230777877153E-2</v>
      </c>
      <c r="X738" s="13">
        <f t="shared" si="1019"/>
        <v>4.3254272899527692E-2</v>
      </c>
      <c r="Y738" s="13">
        <f t="shared" si="1020"/>
        <v>2.153901801258444E-2</v>
      </c>
      <c r="Z738" s="13">
        <f t="shared" si="1021"/>
        <v>1.444605352906727E-2</v>
      </c>
      <c r="AA738" s="13">
        <f t="shared" si="1022"/>
        <v>2.076476742995598E-2</v>
      </c>
      <c r="AB738" s="13">
        <f t="shared" si="1023"/>
        <v>1.4923645601637205E-2</v>
      </c>
      <c r="AC738" s="13">
        <f t="shared" si="1024"/>
        <v>6.3975880512321531E-4</v>
      </c>
      <c r="AD738" s="13">
        <f t="shared" si="1025"/>
        <v>1.5607020361733261E-2</v>
      </c>
      <c r="AE738" s="13">
        <f t="shared" si="1026"/>
        <v>1.5543430517257199E-2</v>
      </c>
      <c r="AF738" s="13">
        <f t="shared" si="1027"/>
        <v>7.7400498828455212E-3</v>
      </c>
      <c r="AG738" s="13">
        <f t="shared" si="1028"/>
        <v>2.5695045085627785E-3</v>
      </c>
      <c r="AH738" s="13">
        <f t="shared" si="1029"/>
        <v>3.5967984931349587E-3</v>
      </c>
      <c r="AI738" s="13">
        <f t="shared" si="1030"/>
        <v>5.170040665575866E-3</v>
      </c>
      <c r="AJ738" s="13">
        <f t="shared" si="1031"/>
        <v>3.7157100313966926E-3</v>
      </c>
      <c r="AK738" s="13">
        <f t="shared" si="1032"/>
        <v>1.7803213979019591E-3</v>
      </c>
      <c r="AL738" s="13">
        <f t="shared" si="1033"/>
        <v>3.6633717652971303E-5</v>
      </c>
      <c r="AM738" s="13">
        <f t="shared" si="1034"/>
        <v>4.4867083931801419E-3</v>
      </c>
      <c r="AN738" s="13">
        <f t="shared" si="1035"/>
        <v>4.468427575809562E-3</v>
      </c>
      <c r="AO738" s="13">
        <f t="shared" si="1036"/>
        <v>2.2251106212524529E-3</v>
      </c>
      <c r="AP738" s="13">
        <f t="shared" si="1037"/>
        <v>7.3868151496423807E-4</v>
      </c>
      <c r="AQ738" s="13">
        <f t="shared" si="1038"/>
        <v>1.8391795064195401E-4</v>
      </c>
      <c r="AR738" s="13">
        <f t="shared" si="1039"/>
        <v>7.1642871178275119E-4</v>
      </c>
      <c r="AS738" s="13">
        <f t="shared" si="1040"/>
        <v>1.0297951305786358E-3</v>
      </c>
      <c r="AT738" s="13">
        <f t="shared" si="1041"/>
        <v>7.4011411988541827E-4</v>
      </c>
      <c r="AU738" s="13">
        <f t="shared" si="1042"/>
        <v>3.5461351757475539E-4</v>
      </c>
      <c r="AV738" s="13">
        <f t="shared" si="1043"/>
        <v>1.2743042944466098E-4</v>
      </c>
      <c r="AW738" s="13">
        <f t="shared" si="1044"/>
        <v>1.4567439521419273E-6</v>
      </c>
      <c r="AX738" s="13">
        <f t="shared" si="1045"/>
        <v>1.0748662962166604E-3</v>
      </c>
      <c r="AY738" s="13">
        <f t="shared" si="1046"/>
        <v>1.0704868196077515E-3</v>
      </c>
      <c r="AZ738" s="13">
        <f t="shared" si="1047"/>
        <v>5.3306259345345191E-4</v>
      </c>
      <c r="BA738" s="13">
        <f t="shared" si="1048"/>
        <v>1.7696355423503531E-4</v>
      </c>
      <c r="BB738" s="13">
        <f t="shared" si="1049"/>
        <v>4.4060631779583207E-5</v>
      </c>
      <c r="BC738" s="13">
        <f t="shared" si="1050"/>
        <v>8.7762218891133525E-6</v>
      </c>
      <c r="BD738" s="13">
        <f t="shared" si="1051"/>
        <v>1.1891827784402035E-4</v>
      </c>
      <c r="BE738" s="13">
        <f t="shared" si="1052"/>
        <v>1.7093321561029851E-4</v>
      </c>
      <c r="BF738" s="13">
        <f t="shared" si="1053"/>
        <v>1.2284976173806072E-4</v>
      </c>
      <c r="BG738" s="13">
        <f t="shared" si="1054"/>
        <v>5.8861444434945725E-5</v>
      </c>
      <c r="BH738" s="13">
        <f t="shared" si="1055"/>
        <v>2.1151870333022395E-5</v>
      </c>
      <c r="BI738" s="13">
        <f t="shared" si="1056"/>
        <v>6.0807426372890386E-6</v>
      </c>
      <c r="BJ738" s="14">
        <f t="shared" si="1057"/>
        <v>0.47174094932098687</v>
      </c>
      <c r="BK738" s="14">
        <f t="shared" si="1058"/>
        <v>0.26720598466141521</v>
      </c>
      <c r="BL738" s="14">
        <f t="shared" si="1059"/>
        <v>0.24687005365242859</v>
      </c>
      <c r="BM738" s="14">
        <f t="shared" si="1060"/>
        <v>0.43816764993950058</v>
      </c>
      <c r="BN738" s="14">
        <f t="shared" si="1061"/>
        <v>0.5610263611487416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1.6234</v>
      </c>
      <c r="F739" s="10">
        <f>VLOOKUP(B739,home!$B$2:$E$405,3,FALSE)</f>
        <v>1.232</v>
      </c>
      <c r="G739" s="10">
        <f>VLOOKUP(C739,away!$B$2:$E$405,4,FALSE)</f>
        <v>0.82130000000000003</v>
      </c>
      <c r="H739" s="10">
        <f>VLOOKUP(A739,away!$A$2:$E$405,3,FALSE)</f>
        <v>1.1247</v>
      </c>
      <c r="I739" s="10">
        <f>VLOOKUP(C739,away!$B$2:$E$405,3,FALSE)</f>
        <v>1.1262000000000001</v>
      </c>
      <c r="J739" s="10">
        <f>VLOOKUP(B739,home!$B$2:$E$405,4,FALSE)</f>
        <v>0.94840000000000002</v>
      </c>
      <c r="K739" s="12">
        <f t="shared" si="1006"/>
        <v>1.6426236534400001</v>
      </c>
      <c r="L739" s="12">
        <f t="shared" si="1007"/>
        <v>1.201278663576</v>
      </c>
      <c r="M739" s="13">
        <f t="shared" si="1008"/>
        <v>5.8198114771247013E-2</v>
      </c>
      <c r="N739" s="13">
        <f t="shared" si="1009"/>
        <v>9.5597599908866196E-2</v>
      </c>
      <c r="O739" s="13">
        <f t="shared" si="1010"/>
        <v>6.9912153535046276E-2</v>
      </c>
      <c r="P739" s="13">
        <f t="shared" si="1011"/>
        <v>0.11483935705959591</v>
      </c>
      <c r="Q739" s="13">
        <f t="shared" si="1012"/>
        <v>7.8515439411198609E-2</v>
      </c>
      <c r="R739" s="13">
        <f t="shared" si="1013"/>
        <v>4.1991989183150273E-2</v>
      </c>
      <c r="S739" s="13">
        <f t="shared" si="1014"/>
        <v>5.6651654360705288E-2</v>
      </c>
      <c r="T739" s="13">
        <f t="shared" si="1015"/>
        <v>9.4318922125967056E-2</v>
      </c>
      <c r="U739" s="13">
        <f t="shared" si="1016"/>
        <v>6.8977034687239258E-2</v>
      </c>
      <c r="V739" s="13">
        <f t="shared" si="1017"/>
        <v>1.2420867332439751E-2</v>
      </c>
      <c r="W739" s="13">
        <f t="shared" si="1018"/>
        <v>4.2990439312356687E-2</v>
      </c>
      <c r="X739" s="13">
        <f t="shared" si="1019"/>
        <v>5.1643497483692964E-2</v>
      </c>
      <c r="Y739" s="13">
        <f t="shared" si="1020"/>
        <v>3.1019115819800613E-2</v>
      </c>
      <c r="Z739" s="13">
        <f t="shared" si="1021"/>
        <v>1.6814693548944208E-2</v>
      </c>
      <c r="AA739" s="13">
        <f t="shared" si="1022"/>
        <v>2.7620213348840735E-2</v>
      </c>
      <c r="AB739" s="13">
        <f t="shared" si="1023"/>
        <v>2.2684807879932514E-2</v>
      </c>
      <c r="AC739" s="13">
        <f t="shared" si="1024"/>
        <v>1.5318413064007005E-3</v>
      </c>
      <c r="AD739" s="13">
        <f t="shared" si="1025"/>
        <v>1.765427812156348E-2</v>
      </c>
      <c r="AE739" s="13">
        <f t="shared" si="1026"/>
        <v>2.1207707628270792E-2</v>
      </c>
      <c r="AF739" s="13">
        <f t="shared" si="1027"/>
        <v>1.2738183338599844E-2</v>
      </c>
      <c r="AG739" s="13">
        <f t="shared" si="1028"/>
        <v>5.1007026191264319E-3</v>
      </c>
      <c r="AH739" s="13">
        <f t="shared" si="1029"/>
        <v>5.0497831487289202E-3</v>
      </c>
      <c r="AI739" s="13">
        <f t="shared" si="1030"/>
        <v>8.2948932448448469E-3</v>
      </c>
      <c r="AJ739" s="13">
        <f t="shared" si="1031"/>
        <v>6.81269392337091E-3</v>
      </c>
      <c r="AK739" s="13">
        <f t="shared" si="1032"/>
        <v>3.7302307273920044E-3</v>
      </c>
      <c r="AL739" s="13">
        <f t="shared" si="1033"/>
        <v>1.2090815754829204E-4</v>
      </c>
      <c r="AM739" s="13">
        <f t="shared" si="1034"/>
        <v>5.7998669653776926E-3</v>
      </c>
      <c r="AN739" s="13">
        <f t="shared" si="1035"/>
        <v>6.9672564370875049E-3</v>
      </c>
      <c r="AO739" s="13">
        <f t="shared" si="1036"/>
        <v>4.1848082507678821E-3</v>
      </c>
      <c r="AP739" s="13">
        <f t="shared" si="1037"/>
        <v>1.6757069542680872E-3</v>
      </c>
      <c r="AQ739" s="13">
        <f t="shared" si="1038"/>
        <v>5.0324775264204414E-4</v>
      </c>
      <c r="AR739" s="13">
        <f t="shared" si="1039"/>
        <v>1.2132393504507364E-3</v>
      </c>
      <c r="AS739" s="13">
        <f t="shared" si="1040"/>
        <v>1.9928956543345611E-3</v>
      </c>
      <c r="AT739" s="13">
        <f t="shared" si="1041"/>
        <v>1.6367887703238684E-3</v>
      </c>
      <c r="AU739" s="13">
        <f t="shared" si="1042"/>
        <v>8.9620931660631942E-4</v>
      </c>
      <c r="AV739" s="13">
        <f t="shared" si="1043"/>
        <v>3.6803365547270945E-4</v>
      </c>
      <c r="AW739" s="13">
        <f t="shared" si="1044"/>
        <v>6.6272741778867011E-6</v>
      </c>
      <c r="AX739" s="13">
        <f t="shared" si="1045"/>
        <v>1.5878331106891125E-3</v>
      </c>
      <c r="AY739" s="13">
        <f t="shared" si="1046"/>
        <v>1.9074300371903397E-3</v>
      </c>
      <c r="AZ739" s="13">
        <f t="shared" si="1047"/>
        <v>1.145677502970366E-3</v>
      </c>
      <c r="BA739" s="13">
        <f t="shared" si="1048"/>
        <v>4.587593132191102E-4</v>
      </c>
      <c r="BB739" s="13">
        <f t="shared" si="1049"/>
        <v>1.3777444367172405E-4</v>
      </c>
      <c r="BC739" s="13">
        <f t="shared" si="1050"/>
        <v>3.3101099913779107E-5</v>
      </c>
      <c r="BD739" s="13">
        <f t="shared" si="1051"/>
        <v>2.4290642425121246E-4</v>
      </c>
      <c r="BE739" s="13">
        <f t="shared" si="1052"/>
        <v>3.9900383804757322E-4</v>
      </c>
      <c r="BF739" s="13">
        <f t="shared" si="1053"/>
        <v>3.2770657109514343E-4</v>
      </c>
      <c r="BG739" s="13">
        <f t="shared" si="1054"/>
        <v>1.7943285502286657E-4</v>
      </c>
      <c r="BH739" s="13">
        <f t="shared" si="1055"/>
        <v>7.3685162966207718E-5</v>
      </c>
      <c r="BI739" s="13">
        <f t="shared" si="1056"/>
        <v>2.420739831917478E-5</v>
      </c>
      <c r="BJ739" s="14">
        <f t="shared" si="1057"/>
        <v>0.47518734763724035</v>
      </c>
      <c r="BK739" s="14">
        <f t="shared" si="1058"/>
        <v>0.24567017302512728</v>
      </c>
      <c r="BL739" s="14">
        <f t="shared" si="1059"/>
        <v>0.26242790867543614</v>
      </c>
      <c r="BM739" s="14">
        <f t="shared" si="1060"/>
        <v>0.53914466625463087</v>
      </c>
      <c r="BN739" s="14">
        <f t="shared" si="1061"/>
        <v>0.45905465386910427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1.2644</v>
      </c>
      <c r="F740" s="10">
        <f>VLOOKUP(B740,home!$B$2:$E$405,3,FALSE)</f>
        <v>0.79090000000000005</v>
      </c>
      <c r="G740" s="10">
        <f>VLOOKUP(C740,away!$B$2:$E$405,4,FALSE)</f>
        <v>0.49430000000000002</v>
      </c>
      <c r="H740" s="10">
        <f>VLOOKUP(A740,away!$A$2:$E$405,3,FALSE)</f>
        <v>0.96630000000000005</v>
      </c>
      <c r="I740" s="10">
        <f>VLOOKUP(C740,away!$B$2:$E$405,3,FALSE)</f>
        <v>1.0348999999999999</v>
      </c>
      <c r="J740" s="10">
        <f>VLOOKUP(B740,home!$B$2:$E$405,4,FALSE)</f>
        <v>0.73919999999999997</v>
      </c>
      <c r="K740" s="12">
        <f t="shared" si="1006"/>
        <v>0.49430690042800002</v>
      </c>
      <c r="L740" s="12">
        <f t="shared" si="1007"/>
        <v>0.73921764470399987</v>
      </c>
      <c r="M740" s="13">
        <f t="shared" si="1008"/>
        <v>0.29126419265837256</v>
      </c>
      <c r="N740" s="13">
        <f t="shared" si="1009"/>
        <v>0.143973900278624</v>
      </c>
      <c r="O740" s="13">
        <f t="shared" si="1010"/>
        <v>0.21530763048353421</v>
      </c>
      <c r="P740" s="13">
        <f t="shared" si="1011"/>
        <v>0.10642804746281298</v>
      </c>
      <c r="Q740" s="13">
        <f t="shared" si="1012"/>
        <v>3.5583646194628296E-2</v>
      </c>
      <c r="R740" s="13">
        <f t="shared" si="1013"/>
        <v>7.9579599746418636E-2</v>
      </c>
      <c r="S740" s="13">
        <f t="shared" si="1014"/>
        <v>9.7222123181069046E-3</v>
      </c>
      <c r="T740" s="13">
        <f t="shared" si="1015"/>
        <v>2.6304059129973575E-2</v>
      </c>
      <c r="U740" s="13">
        <f t="shared" si="1016"/>
        <v>3.9336745287953057E-2</v>
      </c>
      <c r="V740" s="13">
        <f t="shared" si="1017"/>
        <v>3.947222335201582E-4</v>
      </c>
      <c r="W740" s="13">
        <f t="shared" si="1018"/>
        <v>5.8630806187977696E-3</v>
      </c>
      <c r="X740" s="13">
        <f t="shared" si="1019"/>
        <v>4.3340926457373571E-3</v>
      </c>
      <c r="Y740" s="13">
        <f t="shared" si="1020"/>
        <v>1.6019188787554479E-3</v>
      </c>
      <c r="Z740" s="13">
        <f t="shared" si="1021"/>
        <v>1.9608881430344869E-2</v>
      </c>
      <c r="AA740" s="13">
        <f t="shared" si="1022"/>
        <v>9.6928054006939404E-3</v>
      </c>
      <c r="AB740" s="13">
        <f t="shared" si="1023"/>
        <v>2.3956102970344004E-3</v>
      </c>
      <c r="AC740" s="13">
        <f t="shared" si="1024"/>
        <v>9.0144784491635992E-6</v>
      </c>
      <c r="AD740" s="13">
        <f t="shared" si="1025"/>
        <v>7.2454030190935155E-4</v>
      </c>
      <c r="AE740" s="13">
        <f t="shared" si="1026"/>
        <v>5.3559297547055578E-4</v>
      </c>
      <c r="AF740" s="13">
        <f t="shared" si="1027"/>
        <v>1.9795988892367571E-4</v>
      </c>
      <c r="AG740" s="13">
        <f t="shared" si="1028"/>
        <v>4.8778480945341664E-5</v>
      </c>
      <c r="AH740" s="13">
        <f t="shared" si="1029"/>
        <v>3.6238077865548834E-3</v>
      </c>
      <c r="AI740" s="13">
        <f t="shared" si="1030"/>
        <v>1.7912731947187961E-3</v>
      </c>
      <c r="AJ740" s="13">
        <f t="shared" si="1031"/>
        <v>4.427193503506047E-4</v>
      </c>
      <c r="AK740" s="13">
        <f t="shared" si="1032"/>
        <v>7.2946409943768387E-5</v>
      </c>
      <c r="AL740" s="13">
        <f t="shared" si="1033"/>
        <v>1.3175575500492416E-7</v>
      </c>
      <c r="AM740" s="13">
        <f t="shared" si="1034"/>
        <v>7.1629054174395833E-5</v>
      </c>
      <c r="AN740" s="13">
        <f t="shared" si="1035"/>
        <v>5.2949460719172086E-5</v>
      </c>
      <c r="AO740" s="13">
        <f t="shared" si="1036"/>
        <v>1.9570587820586674E-5</v>
      </c>
      <c r="AP740" s="13">
        <f t="shared" si="1037"/>
        <v>4.8223079447356223E-6</v>
      </c>
      <c r="AQ740" s="13">
        <f t="shared" si="1038"/>
        <v>8.9118378023621331E-7</v>
      </c>
      <c r="AR740" s="13">
        <f t="shared" si="1039"/>
        <v>5.3575653136742334E-4</v>
      </c>
      <c r="AS740" s="13">
        <f t="shared" si="1040"/>
        <v>2.6482815040428765E-4</v>
      </c>
      <c r="AT740" s="13">
        <f t="shared" si="1041"/>
        <v>6.5453191086211807E-5</v>
      </c>
      <c r="AU740" s="13">
        <f t="shared" si="1042"/>
        <v>1.0784654669648984E-5</v>
      </c>
      <c r="AV740" s="13">
        <f t="shared" si="1043"/>
        <v>1.3327323054851368E-6</v>
      </c>
      <c r="AW740" s="13">
        <f t="shared" si="1044"/>
        <v>1.3373223139197259E-9</v>
      </c>
      <c r="AX740" s="13">
        <f t="shared" si="1045"/>
        <v>5.9011226249224757E-6</v>
      </c>
      <c r="AY740" s="13">
        <f t="shared" si="1046"/>
        <v>4.3622139679046776E-6</v>
      </c>
      <c r="AZ740" s="13">
        <f t="shared" si="1047"/>
        <v>1.6123127675246927E-6</v>
      </c>
      <c r="BA740" s="13">
        <f t="shared" si="1048"/>
        <v>3.9728334884526364E-7</v>
      </c>
      <c r="BB740" s="13">
        <f t="shared" si="1049"/>
        <v>7.3419715353378337E-8</v>
      </c>
      <c r="BC740" s="13">
        <f t="shared" si="1050"/>
        <v>1.0854629811672489E-8</v>
      </c>
      <c r="BD740" s="13">
        <f t="shared" si="1051"/>
        <v>6.6006780208701849E-5</v>
      </c>
      <c r="BE740" s="13">
        <f t="shared" si="1052"/>
        <v>3.2627606932195675E-5</v>
      </c>
      <c r="BF740" s="13">
        <f t="shared" si="1053"/>
        <v>8.0640256255183845E-6</v>
      </c>
      <c r="BG740" s="13">
        <f t="shared" si="1054"/>
        <v>1.328701170640652E-6</v>
      </c>
      <c r="BH740" s="13">
        <f t="shared" si="1055"/>
        <v>1.6419653931360897E-7</v>
      </c>
      <c r="BI740" s="13">
        <f t="shared" si="1056"/>
        <v>1.623269648182287E-8</v>
      </c>
      <c r="BJ740" s="14">
        <f t="shared" si="1057"/>
        <v>0.21932978919525889</v>
      </c>
      <c r="BK740" s="14">
        <f t="shared" si="1058"/>
        <v>0.40782268312098463</v>
      </c>
      <c r="BL740" s="14">
        <f t="shared" si="1059"/>
        <v>0.35322950076020809</v>
      </c>
      <c r="BM740" s="14">
        <f t="shared" si="1060"/>
        <v>0.12784947680576042</v>
      </c>
      <c r="BN740" s="14">
        <f t="shared" si="1061"/>
        <v>0.8721370168243906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1.2644</v>
      </c>
      <c r="F741" s="10">
        <f>VLOOKUP(B741,home!$B$2:$E$405,3,FALSE)</f>
        <v>1.1862999999999999</v>
      </c>
      <c r="G741" s="10">
        <f>VLOOKUP(C741,away!$B$2:$E$405,4,FALSE)</f>
        <v>1.5818000000000001</v>
      </c>
      <c r="H741" s="10">
        <f>VLOOKUP(A741,away!$A$2:$E$405,3,FALSE)</f>
        <v>0.96630000000000005</v>
      </c>
      <c r="I741" s="10">
        <f>VLOOKUP(C741,away!$B$2:$E$405,3,FALSE)</f>
        <v>0.7762</v>
      </c>
      <c r="J741" s="10">
        <f>VLOOKUP(B741,home!$B$2:$E$405,4,FALSE)</f>
        <v>1.8109999999999999</v>
      </c>
      <c r="K741" s="12">
        <f t="shared" si="1006"/>
        <v>2.3726331214959999</v>
      </c>
      <c r="L741" s="12">
        <f t="shared" si="1007"/>
        <v>1.3583261706600001</v>
      </c>
      <c r="M741" s="13">
        <f t="shared" si="1008"/>
        <v>2.3969830733562514E-2</v>
      </c>
      <c r="N741" s="13">
        <f t="shared" si="1009"/>
        <v>5.6871614315103181E-2</v>
      </c>
      <c r="O741" s="13">
        <f t="shared" si="1010"/>
        <v>3.255884839168835E-2</v>
      </c>
      <c r="P741" s="13">
        <f t="shared" si="1011"/>
        <v>7.7250202091886544E-2</v>
      </c>
      <c r="Q741" s="13">
        <f t="shared" si="1012"/>
        <v>6.7467737898479929E-2</v>
      </c>
      <c r="R741" s="13">
        <f t="shared" si="1013"/>
        <v>2.2112767928490772E-2</v>
      </c>
      <c r="S741" s="13">
        <f t="shared" si="1014"/>
        <v>6.2240674429142918E-2</v>
      </c>
      <c r="T741" s="13">
        <f t="shared" si="1015"/>
        <v>9.1643194062734801E-2</v>
      </c>
      <c r="U741" s="13">
        <f t="shared" si="1016"/>
        <v>5.2465485595091697E-2</v>
      </c>
      <c r="V741" s="13">
        <f t="shared" si="1017"/>
        <v>2.2287760770942355E-2</v>
      </c>
      <c r="W741" s="13">
        <f t="shared" si="1018"/>
        <v>5.3358729856781466E-2</v>
      </c>
      <c r="X741" s="13">
        <f t="shared" si="1019"/>
        <v>7.2478559197643386E-2</v>
      </c>
      <c r="Y741" s="13">
        <f t="shared" si="1020"/>
        <v>4.922476188494454E-2</v>
      </c>
      <c r="Z741" s="13">
        <f t="shared" si="1021"/>
        <v>1.0012117127666715E-2</v>
      </c>
      <c r="AA741" s="13">
        <f t="shared" si="1022"/>
        <v>2.3755080713399442E-2</v>
      </c>
      <c r="AB741" s="13">
        <f t="shared" si="1023"/>
        <v>2.8181045652211172E-2</v>
      </c>
      <c r="AC741" s="13">
        <f t="shared" si="1024"/>
        <v>4.4893256727303156E-3</v>
      </c>
      <c r="AD741" s="13">
        <f t="shared" si="1025"/>
        <v>3.1650172444789307E-2</v>
      </c>
      <c r="AE741" s="13">
        <f t="shared" si="1026"/>
        <v>4.2991257537659311E-2</v>
      </c>
      <c r="AF741" s="13">
        <f t="shared" si="1027"/>
        <v>2.9198075111493325E-2</v>
      </c>
      <c r="AG741" s="13">
        <f t="shared" si="1028"/>
        <v>1.3220169852279265E-2</v>
      </c>
      <c r="AH741" s="13">
        <f t="shared" si="1029"/>
        <v>3.3999301795557299E-3</v>
      </c>
      <c r="AI741" s="13">
        <f t="shared" si="1030"/>
        <v>8.0667869547877673E-3</v>
      </c>
      <c r="AJ741" s="13">
        <f t="shared" si="1031"/>
        <v>9.5697629564906565E-3</v>
      </c>
      <c r="AK741" s="13">
        <f t="shared" si="1032"/>
        <v>7.5685121851450706E-3</v>
      </c>
      <c r="AL741" s="13">
        <f t="shared" si="1033"/>
        <v>5.7872968621196198E-4</v>
      </c>
      <c r="AM741" s="13">
        <f t="shared" si="1034"/>
        <v>1.5018849488713442E-2</v>
      </c>
      <c r="AN741" s="13">
        <f t="shared" si="1035"/>
        <v>2.0400496313723031E-2</v>
      </c>
      <c r="AO741" s="13">
        <f t="shared" si="1036"/>
        <v>1.3855264018691428E-2</v>
      </c>
      <c r="AP741" s="13">
        <f t="shared" si="1037"/>
        <v>6.2733225726641388E-3</v>
      </c>
      <c r="AQ741" s="13">
        <f t="shared" si="1038"/>
        <v>2.130304556860454E-3</v>
      </c>
      <c r="AR741" s="13">
        <f t="shared" si="1039"/>
        <v>9.2364282826146052E-4</v>
      </c>
      <c r="AS741" s="13">
        <f t="shared" si="1040"/>
        <v>2.191465566765383E-3</v>
      </c>
      <c r="AT741" s="13">
        <f t="shared" si="1041"/>
        <v>2.5997718941627758E-3</v>
      </c>
      <c r="AU741" s="13">
        <f t="shared" si="1042"/>
        <v>2.0561016348083316E-3</v>
      </c>
      <c r="AV741" s="13">
        <f t="shared" si="1043"/>
        <v>1.2195937099770801E-3</v>
      </c>
      <c r="AW741" s="13">
        <f t="shared" si="1044"/>
        <v>5.1809322905148466E-5</v>
      </c>
      <c r="AX741" s="13">
        <f t="shared" si="1045"/>
        <v>5.9390366239474596E-3</v>
      </c>
      <c r="AY741" s="13">
        <f t="shared" si="1046"/>
        <v>8.0671488748160491E-3</v>
      </c>
      <c r="AZ741" s="13">
        <f t="shared" si="1047"/>
        <v>5.4789097196365063E-3</v>
      </c>
      <c r="BA741" s="13">
        <f t="shared" si="1048"/>
        <v>2.4807154862885711E-3</v>
      </c>
      <c r="BB741" s="13">
        <f t="shared" si="1049"/>
        <v>8.4240519174682822E-4</v>
      </c>
      <c r="BC741" s="13">
        <f t="shared" si="1050"/>
        <v>2.2885220364991452E-4</v>
      </c>
      <c r="BD741" s="13">
        <f t="shared" si="1051"/>
        <v>2.0910137099499354E-4</v>
      </c>
      <c r="BE741" s="13">
        <f t="shared" si="1052"/>
        <v>4.9612083857294477E-4</v>
      </c>
      <c r="BF741" s="13">
        <f t="shared" si="1053"/>
        <v>5.8855636693126939E-4</v>
      </c>
      <c r="BG741" s="13">
        <f t="shared" si="1054"/>
        <v>4.6547611001616094E-4</v>
      </c>
      <c r="BH741" s="13">
        <f t="shared" si="1055"/>
        <v>2.761010089723649E-4</v>
      </c>
      <c r="BI741" s="13">
        <f t="shared" si="1056"/>
        <v>1.3101727975325958E-4</v>
      </c>
      <c r="BJ741" s="14">
        <f t="shared" si="1057"/>
        <v>0.58881957721264622</v>
      </c>
      <c r="BK741" s="14">
        <f t="shared" si="1058"/>
        <v>0.19888367225929263</v>
      </c>
      <c r="BL741" s="14">
        <f t="shared" si="1059"/>
        <v>0.19883516916607663</v>
      </c>
      <c r="BM741" s="14">
        <f t="shared" si="1060"/>
        <v>0.70830419485456009</v>
      </c>
      <c r="BN741" s="14">
        <f t="shared" si="1061"/>
        <v>0.28023100135921125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1.2644</v>
      </c>
      <c r="F742" s="10">
        <f>VLOOKUP(B742,home!$B$2:$E$405,3,FALSE)</f>
        <v>0.98860000000000003</v>
      </c>
      <c r="G742" s="10">
        <f>VLOOKUP(C742,away!$B$2:$E$405,4,FALSE)</f>
        <v>0.70299999999999996</v>
      </c>
      <c r="H742" s="10">
        <f>VLOOKUP(A742,away!$A$2:$E$405,3,FALSE)</f>
        <v>0.96630000000000005</v>
      </c>
      <c r="I742" s="10">
        <f>VLOOKUP(C742,away!$B$2:$E$405,3,FALSE)</f>
        <v>0.80489999999999995</v>
      </c>
      <c r="J742" s="10">
        <f>VLOOKUP(B742,home!$B$2:$E$405,4,FALSE)</f>
        <v>1.0348999999999999</v>
      </c>
      <c r="K742" s="12">
        <f t="shared" si="1006"/>
        <v>0.87874004551999985</v>
      </c>
      <c r="L742" s="12">
        <f t="shared" si="1007"/>
        <v>0.80491921296299995</v>
      </c>
      <c r="M742" s="13">
        <f t="shared" si="1008"/>
        <v>0.18569323175583136</v>
      </c>
      <c r="N742" s="13">
        <f t="shared" si="1009"/>
        <v>0.16317607892587513</v>
      </c>
      <c r="O742" s="13">
        <f t="shared" si="1010"/>
        <v>0.14946804995745974</v>
      </c>
      <c r="P742" s="13">
        <f t="shared" si="1011"/>
        <v>0.13134356102340375</v>
      </c>
      <c r="Q742" s="13">
        <f t="shared" si="1012"/>
        <v>7.1694677511549301E-2</v>
      </c>
      <c r="R742" s="13">
        <f t="shared" si="1013"/>
        <v>6.0154852567436405E-2</v>
      </c>
      <c r="S742" s="13">
        <f t="shared" si="1014"/>
        <v>2.3225309370715451E-2</v>
      </c>
      <c r="T742" s="13">
        <f t="shared" si="1015"/>
        <v>5.7708423396232347E-2</v>
      </c>
      <c r="U742" s="13">
        <f t="shared" si="1016"/>
        <v>5.2860477883357945E-2</v>
      </c>
      <c r="V742" s="13">
        <f t="shared" si="1017"/>
        <v>1.825289310508936E-3</v>
      </c>
      <c r="W742" s="13">
        <f t="shared" si="1018"/>
        <v>2.1000328060013514E-2</v>
      </c>
      <c r="X742" s="13">
        <f t="shared" si="1019"/>
        <v>1.690356753403088E-2</v>
      </c>
      <c r="Y742" s="13">
        <f t="shared" si="1020"/>
        <v>6.8030031378795257E-3</v>
      </c>
      <c r="Z742" s="13">
        <f t="shared" si="1021"/>
        <v>1.6139932194828743E-2</v>
      </c>
      <c r="AA742" s="13">
        <f t="shared" si="1022"/>
        <v>1.4182804751573517E-2</v>
      </c>
      <c r="AB742" s="13">
        <f t="shared" si="1023"/>
        <v>6.2314992464994915E-3</v>
      </c>
      <c r="AC742" s="13">
        <f t="shared" si="1024"/>
        <v>8.0690877796582764E-5</v>
      </c>
      <c r="AD742" s="13">
        <f t="shared" si="1025"/>
        <v>4.6134573088478003E-3</v>
      </c>
      <c r="AE742" s="13">
        <f t="shared" si="1026"/>
        <v>3.7134604260761713E-3</v>
      </c>
      <c r="AF742" s="13">
        <f t="shared" si="1027"/>
        <v>1.4945178217632387E-3</v>
      </c>
      <c r="AG742" s="13">
        <f t="shared" si="1028"/>
        <v>4.0098870295094785E-4</v>
      </c>
      <c r="AH742" s="13">
        <f t="shared" si="1029"/>
        <v>3.2478353798844326E-3</v>
      </c>
      <c r="AI742" s="13">
        <f t="shared" si="1030"/>
        <v>2.8540030095611122E-3</v>
      </c>
      <c r="AJ742" s="13">
        <f t="shared" si="1031"/>
        <v>1.2539633672679741E-3</v>
      </c>
      <c r="AK742" s="13">
        <f t="shared" si="1032"/>
        <v>3.6730260881115732E-4</v>
      </c>
      <c r="AL742" s="13">
        <f t="shared" si="1033"/>
        <v>2.2829539088087251E-6</v>
      </c>
      <c r="AM742" s="13">
        <f t="shared" si="1034"/>
        <v>8.1080593711629879E-4</v>
      </c>
      <c r="AN742" s="13">
        <f t="shared" si="1035"/>
        <v>6.526332767693788E-4</v>
      </c>
      <c r="AO742" s="13">
        <f t="shared" si="1036"/>
        <v>2.62658531745336E-4</v>
      </c>
      <c r="AP742" s="13">
        <f t="shared" si="1037"/>
        <v>7.0472966216824349E-5</v>
      </c>
      <c r="AQ742" s="13">
        <f t="shared" si="1038"/>
        <v>1.4181261125603581E-5</v>
      </c>
      <c r="AR742" s="13">
        <f t="shared" si="1039"/>
        <v>5.228490195619929E-4</v>
      </c>
      <c r="AS742" s="13">
        <f t="shared" si="1040"/>
        <v>4.5944837124999287E-4</v>
      </c>
      <c r="AT742" s="13">
        <f t="shared" si="1041"/>
        <v>2.0186784133315426E-4</v>
      </c>
      <c r="AU742" s="13">
        <f t="shared" si="1042"/>
        <v>5.91297853607067E-5</v>
      </c>
      <c r="AV742" s="13">
        <f t="shared" si="1043"/>
        <v>1.2989927569863805E-5</v>
      </c>
      <c r="AW742" s="13">
        <f t="shared" si="1044"/>
        <v>4.4854637882535004E-8</v>
      </c>
      <c r="AX742" s="13">
        <f t="shared" si="1045"/>
        <v>1.1874794101491038E-4</v>
      </c>
      <c r="AY742" s="13">
        <f t="shared" si="1046"/>
        <v>9.5582499222698412E-5</v>
      </c>
      <c r="AZ742" s="13">
        <f t="shared" si="1047"/>
        <v>3.8468095023685472E-5</v>
      </c>
      <c r="BA742" s="13">
        <f t="shared" si="1048"/>
        <v>1.0321236256883604E-5</v>
      </c>
      <c r="BB742" s="13">
        <f t="shared" si="1049"/>
        <v>2.0769403411739819E-6</v>
      </c>
      <c r="BC742" s="13">
        <f t="shared" si="1050"/>
        <v>3.3435383695777336E-7</v>
      </c>
      <c r="BD742" s="13">
        <f t="shared" si="1051"/>
        <v>7.014187022071922E-5</v>
      </c>
      <c r="BE742" s="13">
        <f t="shared" si="1052"/>
        <v>6.1636470230612726E-5</v>
      </c>
      <c r="BF742" s="13">
        <f t="shared" si="1053"/>
        <v>2.7081217328070369E-5</v>
      </c>
      <c r="BG742" s="13">
        <f t="shared" si="1054"/>
        <v>7.9324500492018558E-6</v>
      </c>
      <c r="BH742" s="13">
        <f t="shared" si="1055"/>
        <v>1.7426403793301907E-6</v>
      </c>
      <c r="BI742" s="13">
        <f t="shared" si="1056"/>
        <v>3.062655772515204E-7</v>
      </c>
      <c r="BJ742" s="14">
        <f t="shared" si="1057"/>
        <v>0.34958478586388864</v>
      </c>
      <c r="BK742" s="14">
        <f t="shared" si="1058"/>
        <v>0.34226594779138764</v>
      </c>
      <c r="BL742" s="14">
        <f t="shared" si="1059"/>
        <v>0.29204591463071272</v>
      </c>
      <c r="BM742" s="14">
        <f t="shared" si="1060"/>
        <v>0.23841059109467708</v>
      </c>
      <c r="BN742" s="14">
        <f t="shared" si="1061"/>
        <v>0.76153045174155565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1.2644</v>
      </c>
      <c r="F743" s="10">
        <f>VLOOKUP(B743,home!$B$2:$E$405,3,FALSE)</f>
        <v>1.0168999999999999</v>
      </c>
      <c r="G743" s="10">
        <f>VLOOKUP(C743,away!$B$2:$E$405,4,FALSE)</f>
        <v>1.2302999999999999</v>
      </c>
      <c r="H743" s="10">
        <f>VLOOKUP(A743,away!$A$2:$E$405,3,FALSE)</f>
        <v>0.96630000000000005</v>
      </c>
      <c r="I743" s="10">
        <f>VLOOKUP(C743,away!$B$2:$E$405,3,FALSE)</f>
        <v>0.80489999999999995</v>
      </c>
      <c r="J743" s="10">
        <f>VLOOKUP(B743,home!$B$2:$E$405,4,FALSE)</f>
        <v>0.88700000000000001</v>
      </c>
      <c r="K743" s="12">
        <f t="shared" si="1006"/>
        <v>1.5818808133079998</v>
      </c>
      <c r="L743" s="12">
        <f t="shared" si="1007"/>
        <v>0.68988630968999998</v>
      </c>
      <c r="M743" s="13">
        <f t="shared" si="1008"/>
        <v>0.10312977596642309</v>
      </c>
      <c r="N743" s="13">
        <f t="shared" si="1009"/>
        <v>0.16313901388203714</v>
      </c>
      <c r="O743" s="13">
        <f t="shared" si="1010"/>
        <v>7.1147820560632069E-2</v>
      </c>
      <c r="P743" s="13">
        <f t="shared" si="1011"/>
        <v>0.11254737225354429</v>
      </c>
      <c r="Q743" s="13">
        <f t="shared" si="1012"/>
        <v>0.12903323798099101</v>
      </c>
      <c r="R743" s="13">
        <f t="shared" si="1013"/>
        <v>2.4541953684530382E-2</v>
      </c>
      <c r="S743" s="13">
        <f t="shared" si="1014"/>
        <v>3.0706240953393412E-2</v>
      </c>
      <c r="T743" s="13">
        <f t="shared" si="1015"/>
        <v>8.9018264378057432E-2</v>
      </c>
      <c r="U743" s="13">
        <f t="shared" si="1016"/>
        <v>3.8822445654652184E-2</v>
      </c>
      <c r="V743" s="13">
        <f t="shared" si="1017"/>
        <v>3.7233634339770205E-3</v>
      </c>
      <c r="W743" s="13">
        <f t="shared" si="1018"/>
        <v>6.8038401147044944E-2</v>
      </c>
      <c r="X743" s="13">
        <f t="shared" si="1019"/>
        <v>4.69387614845427E-2</v>
      </c>
      <c r="Y743" s="13">
        <f t="shared" si="1020"/>
        <v>1.6191204470995132E-2</v>
      </c>
      <c r="Z743" s="13">
        <f t="shared" si="1021"/>
        <v>5.6437192866678546E-3</v>
      </c>
      <c r="AA743" s="13">
        <f t="shared" si="1022"/>
        <v>8.9276912552761888E-3</v>
      </c>
      <c r="AB743" s="13">
        <f t="shared" si="1023"/>
        <v>7.0612717519295091E-3</v>
      </c>
      <c r="AC743" s="13">
        <f t="shared" si="1024"/>
        <v>2.5396082660906425E-4</v>
      </c>
      <c r="AD743" s="13">
        <f t="shared" si="1025"/>
        <v>2.6907160335665852E-2</v>
      </c>
      <c r="AE743" s="13">
        <f t="shared" si="1026"/>
        <v>1.8562881548209655E-2</v>
      </c>
      <c r="AF743" s="13">
        <f t="shared" si="1027"/>
        <v>6.4031389242534759E-3</v>
      </c>
      <c r="AG743" s="13">
        <f t="shared" si="1028"/>
        <v>1.4724792942952089E-3</v>
      </c>
      <c r="AH743" s="13">
        <f t="shared" si="1029"/>
        <v>9.7338116790139119E-4</v>
      </c>
      <c r="AI743" s="13">
        <f t="shared" si="1030"/>
        <v>1.5397729935385433E-3</v>
      </c>
      <c r="AJ743" s="13">
        <f t="shared" si="1031"/>
        <v>1.2178686776642225E-3</v>
      </c>
      <c r="AK743" s="13">
        <f t="shared" si="1032"/>
        <v>6.4217436477527305E-4</v>
      </c>
      <c r="AL743" s="13">
        <f t="shared" si="1033"/>
        <v>1.108608000835532E-5</v>
      </c>
      <c r="AM743" s="13">
        <f t="shared" si="1034"/>
        <v>8.5127841351183616E-3</v>
      </c>
      <c r="AN743" s="13">
        <f t="shared" si="1035"/>
        <v>5.8728532321643849E-3</v>
      </c>
      <c r="AO743" s="13">
        <f t="shared" si="1036"/>
        <v>2.0258005218444382E-3</v>
      </c>
      <c r="AP743" s="13">
        <f t="shared" si="1037"/>
        <v>4.6585734872777856E-4</v>
      </c>
      <c r="AQ743" s="13">
        <f t="shared" si="1038"/>
        <v>8.0347151788943632E-5</v>
      </c>
      <c r="AR743" s="13">
        <f t="shared" si="1039"/>
        <v>1.3430446836904661E-4</v>
      </c>
      <c r="AS743" s="13">
        <f t="shared" si="1040"/>
        <v>2.1245366165452599E-4</v>
      </c>
      <c r="AT743" s="13">
        <f t="shared" si="1041"/>
        <v>1.6803818554416211E-4</v>
      </c>
      <c r="AU743" s="13">
        <f t="shared" si="1042"/>
        <v>8.8605460538466611E-5</v>
      </c>
      <c r="AV743" s="13">
        <f t="shared" si="1043"/>
        <v>3.5040819495029863E-5</v>
      </c>
      <c r="AW743" s="13">
        <f t="shared" si="1044"/>
        <v>3.3606771496310599E-7</v>
      </c>
      <c r="AX743" s="13">
        <f t="shared" si="1045"/>
        <v>2.2443683151960807E-3</v>
      </c>
      <c r="AY743" s="13">
        <f t="shared" si="1046"/>
        <v>1.5483589745557869E-3</v>
      </c>
      <c r="AZ743" s="13">
        <f t="shared" si="1047"/>
        <v>5.3409582951584214E-4</v>
      </c>
      <c r="BA743" s="13">
        <f t="shared" si="1048"/>
        <v>1.2282180028183457E-4</v>
      </c>
      <c r="BB743" s="13">
        <f t="shared" si="1049"/>
        <v>2.1183269636479259E-5</v>
      </c>
      <c r="BC743" s="13">
        <f t="shared" si="1050"/>
        <v>2.922809543335781E-6</v>
      </c>
      <c r="BD743" s="13">
        <f t="shared" si="1051"/>
        <v>1.5442469009666481E-5</v>
      </c>
      <c r="BE743" s="13">
        <f t="shared" si="1052"/>
        <v>2.4428145436494794E-5</v>
      </c>
      <c r="BF743" s="13">
        <f t="shared" si="1053"/>
        <v>1.9321207285344248E-5</v>
      </c>
      <c r="BG743" s="13">
        <f t="shared" si="1054"/>
        <v>1.0187949031544275E-5</v>
      </c>
      <c r="BH743" s="13">
        <f t="shared" si="1055"/>
        <v>4.0290302749899259E-6</v>
      </c>
      <c r="BI743" s="13">
        <f t="shared" si="1056"/>
        <v>1.2746891376487226E-6</v>
      </c>
      <c r="BJ743" s="14">
        <f t="shared" si="1057"/>
        <v>0.58713593683446541</v>
      </c>
      <c r="BK743" s="14">
        <f t="shared" si="1058"/>
        <v>0.25192015848851101</v>
      </c>
      <c r="BL743" s="14">
        <f t="shared" si="1059"/>
        <v>0.15558750619667666</v>
      </c>
      <c r="BM743" s="14">
        <f t="shared" si="1060"/>
        <v>0.39520012357132261</v>
      </c>
      <c r="BN743" s="14">
        <f t="shared" si="1061"/>
        <v>0.60353917432815796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1.2644</v>
      </c>
      <c r="F744" s="10">
        <f>VLOOKUP(B744,home!$B$2:$E$405,3,FALSE)</f>
        <v>1.0545</v>
      </c>
      <c r="G744" s="10">
        <f>VLOOKUP(C744,away!$B$2:$E$405,4,FALSE)</f>
        <v>0.67789999999999995</v>
      </c>
      <c r="H744" s="10">
        <f>VLOOKUP(A744,away!$A$2:$E$405,3,FALSE)</f>
        <v>0.96630000000000005</v>
      </c>
      <c r="I744" s="10">
        <f>VLOOKUP(C744,away!$B$2:$E$405,3,FALSE)</f>
        <v>2.2176</v>
      </c>
      <c r="J744" s="10">
        <f>VLOOKUP(B744,home!$B$2:$E$405,4,FALSE)</f>
        <v>1.1498999999999999</v>
      </c>
      <c r="K744" s="12">
        <f t="shared" si="1006"/>
        <v>0.9038507134199999</v>
      </c>
      <c r="L744" s="12">
        <f t="shared" si="1007"/>
        <v>2.4640826253119998</v>
      </c>
      <c r="M744" s="13">
        <f t="shared" si="1008"/>
        <v>3.4460782566206868E-2</v>
      </c>
      <c r="N744" s="13">
        <f t="shared" si="1009"/>
        <v>3.114740290747757E-2</v>
      </c>
      <c r="O744" s="13">
        <f t="shared" si="1010"/>
        <v>8.4914215576045005E-2</v>
      </c>
      <c r="P744" s="13">
        <f t="shared" si="1011"/>
        <v>7.6749774327907944E-2</v>
      </c>
      <c r="Q744" s="13">
        <f t="shared" si="1012"/>
        <v>1.4076301169551888E-2</v>
      </c>
      <c r="R744" s="13">
        <f t="shared" si="1013"/>
        <v>0.10461782162146506</v>
      </c>
      <c r="S744" s="13">
        <f t="shared" si="1014"/>
        <v>4.2733561317620808E-2</v>
      </c>
      <c r="T744" s="13">
        <f t="shared" si="1015"/>
        <v>3.4685169140551787E-2</v>
      </c>
      <c r="U744" s="13">
        <f t="shared" si="1016"/>
        <v>9.4558892709007483E-2</v>
      </c>
      <c r="V744" s="13">
        <f t="shared" si="1017"/>
        <v>1.057495552630976E-2</v>
      </c>
      <c r="W744" s="13">
        <f t="shared" si="1018"/>
        <v>4.2409582848047522E-3</v>
      </c>
      <c r="X744" s="13">
        <f t="shared" si="1019"/>
        <v>1.0450071624260369E-2</v>
      </c>
      <c r="Y744" s="13">
        <f t="shared" si="1020"/>
        <v>1.2874919961302963E-2</v>
      </c>
      <c r="Z744" s="13">
        <f t="shared" si="1021"/>
        <v>8.5928985518480716E-2</v>
      </c>
      <c r="AA744" s="13">
        <f t="shared" si="1022"/>
        <v>7.7666974864335631E-2</v>
      </c>
      <c r="AB744" s="13">
        <f t="shared" si="1023"/>
        <v>3.5099675320151472E-2</v>
      </c>
      <c r="AC744" s="13">
        <f t="shared" si="1024"/>
        <v>1.4720092481442907E-3</v>
      </c>
      <c r="AD744" s="13">
        <f t="shared" si="1025"/>
        <v>9.5829829282630824E-4</v>
      </c>
      <c r="AE744" s="13">
        <f t="shared" si="1026"/>
        <v>2.361326173219457E-3</v>
      </c>
      <c r="AF744" s="13">
        <f t="shared" si="1027"/>
        <v>2.9092513980622692E-3</v>
      </c>
      <c r="AG744" s="13">
        <f t="shared" si="1028"/>
        <v>2.389545274209961E-3</v>
      </c>
      <c r="AH744" s="13">
        <f t="shared" si="1029"/>
        <v>5.2934030056693684E-2</v>
      </c>
      <c r="AI744" s="13">
        <f t="shared" si="1030"/>
        <v>4.7844460830938303E-2</v>
      </c>
      <c r="AJ744" s="13">
        <f t="shared" si="1031"/>
        <v>2.1622125027619409E-2</v>
      </c>
      <c r="AK744" s="13">
        <f t="shared" si="1032"/>
        <v>6.5143910439567475E-3</v>
      </c>
      <c r="AL744" s="13">
        <f t="shared" si="1033"/>
        <v>1.3113617183430458E-4</v>
      </c>
      <c r="AM744" s="13">
        <f t="shared" si="1034"/>
        <v>1.732317191280454E-4</v>
      </c>
      <c r="AN744" s="13">
        <f t="shared" si="1035"/>
        <v>4.2685726925634508E-4</v>
      </c>
      <c r="AO744" s="13">
        <f t="shared" si="1036"/>
        <v>5.2590579033134303E-4</v>
      </c>
      <c r="AP744" s="13">
        <f t="shared" si="1037"/>
        <v>4.3195844016881261E-4</v>
      </c>
      <c r="AQ744" s="13">
        <f t="shared" si="1038"/>
        <v>2.6609532181921103E-4</v>
      </c>
      <c r="AR744" s="13">
        <f t="shared" si="1039"/>
        <v>2.6086764750088413E-2</v>
      </c>
      <c r="AS744" s="13">
        <f t="shared" si="1040"/>
        <v>2.3578540930187117E-2</v>
      </c>
      <c r="AT744" s="13">
        <f t="shared" si="1041"/>
        <v>1.0655740520576145E-2</v>
      </c>
      <c r="AU744" s="13">
        <f t="shared" si="1042"/>
        <v>3.2103995571803839E-3</v>
      </c>
      <c r="AV744" s="13">
        <f t="shared" si="1043"/>
        <v>7.2543048253018519E-4</v>
      </c>
      <c r="AW744" s="13">
        <f t="shared" si="1044"/>
        <v>8.1128224648250082E-6</v>
      </c>
      <c r="AX744" s="13">
        <f t="shared" si="1045"/>
        <v>2.6095935486809467E-5</v>
      </c>
      <c r="AY744" s="13">
        <f t="shared" si="1046"/>
        <v>6.4302541224310047E-5</v>
      </c>
      <c r="AZ744" s="13">
        <f t="shared" si="1047"/>
        <v>7.9223387297115518E-5</v>
      </c>
      <c r="BA744" s="13">
        <f t="shared" si="1048"/>
        <v>6.5070990719061909E-5</v>
      </c>
      <c r="BB744" s="13">
        <f t="shared" si="1049"/>
        <v>4.008507441066971E-5</v>
      </c>
      <c r="BC744" s="13">
        <f t="shared" si="1050"/>
        <v>1.9754587077933973E-5</v>
      </c>
      <c r="BD744" s="13">
        <f t="shared" si="1051"/>
        <v>1.0713323961882397E-2</v>
      </c>
      <c r="BE744" s="13">
        <f t="shared" si="1052"/>
        <v>9.6832455060469839E-3</v>
      </c>
      <c r="BF744" s="13">
        <f t="shared" si="1053"/>
        <v>4.3761041794307867E-3</v>
      </c>
      <c r="BG744" s="13">
        <f t="shared" si="1054"/>
        <v>1.3184482948595869E-3</v>
      </c>
      <c r="BH744" s="13">
        <f t="shared" si="1055"/>
        <v>2.9792010797905492E-4</v>
      </c>
      <c r="BI744" s="13">
        <f t="shared" si="1056"/>
        <v>5.3855060427806454E-5</v>
      </c>
      <c r="BJ744" s="14">
        <f t="shared" si="1057"/>
        <v>0.11821182528318699</v>
      </c>
      <c r="BK744" s="14">
        <f t="shared" si="1058"/>
        <v>0.16618652169924827</v>
      </c>
      <c r="BL744" s="14">
        <f t="shared" si="1059"/>
        <v>0.61647236040140152</v>
      </c>
      <c r="BM744" s="14">
        <f t="shared" si="1060"/>
        <v>0.64077720501490387</v>
      </c>
      <c r="BN744" s="14">
        <f t="shared" si="1061"/>
        <v>0.34596629816865432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1.1910000000000001</v>
      </c>
      <c r="F745" s="10">
        <f>VLOOKUP(B745,home!$B$2:$E$405,3,FALSE)</f>
        <v>1.2272000000000001</v>
      </c>
      <c r="G745" s="10">
        <f>VLOOKUP(C745,away!$B$2:$E$405,4,FALSE)</f>
        <v>0.71970000000000001</v>
      </c>
      <c r="H745" s="10">
        <f>VLOOKUP(A745,away!$A$2:$E$405,3,FALSE)</f>
        <v>1.03</v>
      </c>
      <c r="I745" s="10">
        <f>VLOOKUP(C745,away!$B$2:$E$405,3,FALSE)</f>
        <v>1.1095999999999999</v>
      </c>
      <c r="J745" s="10">
        <f>VLOOKUP(B745,home!$B$2:$E$405,4,FALSE)</f>
        <v>1.2696000000000001</v>
      </c>
      <c r="K745" s="12">
        <f t="shared" si="1006"/>
        <v>1.05191006544</v>
      </c>
      <c r="L745" s="12">
        <f t="shared" si="1007"/>
        <v>1.4510106048</v>
      </c>
      <c r="M745" s="13">
        <f t="shared" si="1008"/>
        <v>8.184560517610194E-2</v>
      </c>
      <c r="N745" s="13">
        <f t="shared" si="1009"/>
        <v>8.6094215896769799E-2</v>
      </c>
      <c r="O745" s="13">
        <f t="shared" si="1010"/>
        <v>0.1187588410667977</v>
      </c>
      <c r="P745" s="13">
        <f t="shared" si="1011"/>
        <v>0.12492362027815371</v>
      </c>
      <c r="Q745" s="13">
        <f t="shared" si="1012"/>
        <v>4.5281686138988295E-2</v>
      </c>
      <c r="R745" s="13">
        <f t="shared" si="1013"/>
        <v>8.6160168900840606E-2</v>
      </c>
      <c r="S745" s="13">
        <f t="shared" si="1014"/>
        <v>4.7668750416782001E-2</v>
      </c>
      <c r="T745" s="13">
        <f t="shared" si="1015"/>
        <v>6.5704206790897182E-2</v>
      </c>
      <c r="U745" s="13">
        <f t="shared" si="1016"/>
        <v>9.0632748906804686E-2</v>
      </c>
      <c r="V745" s="13">
        <f t="shared" si="1017"/>
        <v>8.0842634038229937E-3</v>
      </c>
      <c r="W745" s="13">
        <f t="shared" si="1018"/>
        <v>1.5877420476565575E-2</v>
      </c>
      <c r="X745" s="13">
        <f t="shared" si="1019"/>
        <v>2.3038305488365319E-2</v>
      </c>
      <c r="Y745" s="13">
        <f t="shared" si="1020"/>
        <v>1.6714412790120065E-2</v>
      </c>
      <c r="Z745" s="13">
        <f t="shared" si="1021"/>
        <v>4.1673106262159643E-2</v>
      </c>
      <c r="AA745" s="13">
        <f t="shared" si="1022"/>
        <v>4.383635993531642E-2</v>
      </c>
      <c r="AB745" s="13">
        <f t="shared" si="1023"/>
        <v>2.3055954124105046E-2</v>
      </c>
      <c r="AC745" s="13">
        <f t="shared" si="1024"/>
        <v>7.7120470420707617E-4</v>
      </c>
      <c r="AD745" s="13">
        <f t="shared" si="1025"/>
        <v>4.1754046031306224E-3</v>
      </c>
      <c r="AE745" s="13">
        <f t="shared" si="1026"/>
        <v>6.0585563584732672E-3</v>
      </c>
      <c r="AF745" s="13">
        <f t="shared" si="1027"/>
        <v>4.3955147629615911E-3</v>
      </c>
      <c r="AG745" s="13">
        <f t="shared" si="1028"/>
        <v>2.1259795115374101E-3</v>
      </c>
      <c r="AH745" s="13">
        <f t="shared" si="1029"/>
        <v>1.5117029780337727E-2</v>
      </c>
      <c r="AI745" s="13">
        <f t="shared" si="1030"/>
        <v>1.5901755785493486E-2</v>
      </c>
      <c r="AJ745" s="13">
        <f t="shared" si="1031"/>
        <v>8.3636084844646748E-3</v>
      </c>
      <c r="AK745" s="13">
        <f t="shared" si="1032"/>
        <v>2.9325879827359256E-3</v>
      </c>
      <c r="AL745" s="13">
        <f t="shared" si="1033"/>
        <v>4.7084597110766497E-5</v>
      </c>
      <c r="AM745" s="13">
        <f t="shared" si="1034"/>
        <v>8.7843002586352218E-4</v>
      </c>
      <c r="AN745" s="13">
        <f t="shared" si="1035"/>
        <v>1.274611283102709E-3</v>
      </c>
      <c r="AO745" s="13">
        <f t="shared" si="1036"/>
        <v>9.2473724438988303E-4</v>
      </c>
      <c r="AP745" s="13">
        <f t="shared" si="1037"/>
        <v>4.4726784942108338E-4</v>
      </c>
      <c r="AQ745" s="13">
        <f t="shared" si="1038"/>
        <v>1.6224759817402032E-4</v>
      </c>
      <c r="AR745" s="13">
        <f t="shared" si="1039"/>
        <v>4.3869941048694898E-3</v>
      </c>
      <c r="AS745" s="13">
        <f t="shared" si="1040"/>
        <v>4.6147232559381589E-3</v>
      </c>
      <c r="AT745" s="13">
        <f t="shared" si="1041"/>
        <v>2.4271369210706992E-3</v>
      </c>
      <c r="AU745" s="13">
        <f t="shared" si="1042"/>
        <v>8.5104325249177315E-4</v>
      </c>
      <c r="AV745" s="13">
        <f t="shared" si="1043"/>
        <v>2.2380524085522285E-4</v>
      </c>
      <c r="AW745" s="13">
        <f t="shared" si="1044"/>
        <v>1.9962988434678591E-6</v>
      </c>
      <c r="AX745" s="13">
        <f t="shared" si="1045"/>
        <v>1.5400489766509301E-4</v>
      </c>
      <c r="AY745" s="13">
        <f t="shared" si="1046"/>
        <v>2.2346273970318871E-4</v>
      </c>
      <c r="AZ745" s="13">
        <f t="shared" si="1047"/>
        <v>1.6212340254349443E-4</v>
      </c>
      <c r="BA745" s="13">
        <f t="shared" si="1048"/>
        <v>7.8414258792289937E-5</v>
      </c>
      <c r="BB745" s="13">
        <f t="shared" si="1049"/>
        <v>2.8444980268786073E-5</v>
      </c>
      <c r="BC745" s="13">
        <f t="shared" si="1050"/>
        <v>8.2547936046670666E-6</v>
      </c>
      <c r="BD745" s="13">
        <f t="shared" si="1051"/>
        <v>1.0609291615601207E-3</v>
      </c>
      <c r="BE745" s="13">
        <f t="shared" si="1052"/>
        <v>1.1160020637639109E-3</v>
      </c>
      <c r="BF745" s="13">
        <f t="shared" si="1053"/>
        <v>5.8696690196253522E-4</v>
      </c>
      <c r="BG745" s="13">
        <f t="shared" si="1054"/>
        <v>2.0581213075150819E-4</v>
      </c>
      <c r="BH745" s="13">
        <f t="shared" si="1055"/>
        <v>5.4123962981791195E-5</v>
      </c>
      <c r="BI745" s="13">
        <f t="shared" si="1056"/>
        <v>1.1386708288409625E-5</v>
      </c>
      <c r="BJ745" s="14">
        <f t="shared" si="1057"/>
        <v>0.2738077018913378</v>
      </c>
      <c r="BK745" s="14">
        <f t="shared" si="1058"/>
        <v>0.26356399131588165</v>
      </c>
      <c r="BL745" s="14">
        <f t="shared" si="1059"/>
        <v>0.42029797867142982</v>
      </c>
      <c r="BM745" s="14">
        <f t="shared" si="1060"/>
        <v>0.45605717424229719</v>
      </c>
      <c r="BN745" s="14">
        <f t="shared" si="1061"/>
        <v>0.54306413745765214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1.1910000000000001</v>
      </c>
      <c r="F746" s="10">
        <f>VLOOKUP(B746,home!$B$2:$E$405,3,FALSE)</f>
        <v>0.77500000000000002</v>
      </c>
      <c r="G746" s="10">
        <f>VLOOKUP(C746,away!$B$2:$E$405,4,FALSE)</f>
        <v>1.2594000000000001</v>
      </c>
      <c r="H746" s="10">
        <f>VLOOKUP(A746,away!$A$2:$E$405,3,FALSE)</f>
        <v>1.03</v>
      </c>
      <c r="I746" s="10">
        <f>VLOOKUP(C746,away!$B$2:$E$405,3,FALSE)</f>
        <v>0.90149999999999997</v>
      </c>
      <c r="J746" s="10">
        <f>VLOOKUP(B746,home!$B$2:$E$405,4,FALSE)</f>
        <v>0.8962</v>
      </c>
      <c r="K746" s="12">
        <f t="shared" si="1006"/>
        <v>1.1624576850000001</v>
      </c>
      <c r="L746" s="12">
        <f t="shared" si="1007"/>
        <v>0.83216202899999991</v>
      </c>
      <c r="M746" s="13">
        <f t="shared" si="1008"/>
        <v>0.13606538809155785</v>
      </c>
      <c r="N746" s="13">
        <f t="shared" si="1009"/>
        <v>0.15817025604953891</v>
      </c>
      <c r="O746" s="13">
        <f t="shared" si="1010"/>
        <v>0.11322844943094319</v>
      </c>
      <c r="P746" s="13">
        <f t="shared" si="1011"/>
        <v>0.1316232812016338</v>
      </c>
      <c r="Q746" s="13">
        <f t="shared" si="1012"/>
        <v>9.1933114841602145E-2</v>
      </c>
      <c r="R746" s="13">
        <f t="shared" si="1013"/>
        <v>4.7112208109488789E-2</v>
      </c>
      <c r="S746" s="13">
        <f t="shared" si="1014"/>
        <v>3.1831548781947869E-2</v>
      </c>
      <c r="T746" s="13">
        <f t="shared" si="1015"/>
        <v>7.6503247378877648E-2</v>
      </c>
      <c r="U746" s="13">
        <f t="shared" si="1016"/>
        <v>5.4765948374194566E-2</v>
      </c>
      <c r="V746" s="13">
        <f t="shared" si="1017"/>
        <v>3.4213720943496897E-3</v>
      </c>
      <c r="W746" s="13">
        <f t="shared" si="1018"/>
        <v>3.5622785284535996E-2</v>
      </c>
      <c r="X746" s="13">
        <f t="shared" si="1019"/>
        <v>2.9643929281010815E-2</v>
      </c>
      <c r="Y746" s="13">
        <f t="shared" si="1020"/>
        <v>1.2334276169009234E-2</v>
      </c>
      <c r="Z746" s="13">
        <f t="shared" si="1021"/>
        <v>1.3068330230354147E-2</v>
      </c>
      <c r="AA746" s="13">
        <f t="shared" si="1022"/>
        <v>1.5191380906393E-2</v>
      </c>
      <c r="AB746" s="13">
        <f t="shared" si="1023"/>
        <v>8.8296687401994058E-3</v>
      </c>
      <c r="AC746" s="13">
        <f t="shared" si="1024"/>
        <v>2.0685469114626394E-4</v>
      </c>
      <c r="AD746" s="13">
        <f t="shared" si="1025"/>
        <v>1.0352495128778443E-2</v>
      </c>
      <c r="AE746" s="13">
        <f t="shared" si="1026"/>
        <v>8.6149533515768838E-3</v>
      </c>
      <c r="AF746" s="13">
        <f t="shared" si="1027"/>
        <v>3.5845185303942841E-3</v>
      </c>
      <c r="AG746" s="13">
        <f t="shared" si="1028"/>
        <v>9.9430007108033524E-4</v>
      </c>
      <c r="AH746" s="13">
        <f t="shared" si="1029"/>
        <v>2.7187420500333855E-3</v>
      </c>
      <c r="AI746" s="13">
        <f t="shared" si="1030"/>
        <v>3.1604225895939639E-3</v>
      </c>
      <c r="AJ746" s="13">
        <f t="shared" si="1031"/>
        <v>1.8369287635605525E-3</v>
      </c>
      <c r="AK746" s="13">
        <f t="shared" si="1032"/>
        <v>7.1178398599950417E-4</v>
      </c>
      <c r="AL746" s="13">
        <f t="shared" si="1033"/>
        <v>8.0040614479564626E-6</v>
      </c>
      <c r="AM746" s="13">
        <f t="shared" si="1034"/>
        <v>2.4068675042747123E-3</v>
      </c>
      <c r="AN746" s="13">
        <f t="shared" si="1035"/>
        <v>2.0029037458914106E-3</v>
      </c>
      <c r="AO746" s="13">
        <f t="shared" si="1036"/>
        <v>8.3337022253634813E-4</v>
      </c>
      <c r="AP746" s="13">
        <f t="shared" si="1037"/>
        <v>2.3116635176467632E-4</v>
      </c>
      <c r="AQ746" s="13">
        <f t="shared" si="1038"/>
        <v>4.8091965080255183E-5</v>
      </c>
      <c r="AR746" s="13">
        <f t="shared" si="1039"/>
        <v>4.5248678013668045E-4</v>
      </c>
      <c r="AS746" s="13">
        <f t="shared" si="1040"/>
        <v>5.2599673493078955E-4</v>
      </c>
      <c r="AT746" s="13">
        <f t="shared" si="1041"/>
        <v>3.0572447340260222E-4</v>
      </c>
      <c r="AU746" s="13">
        <f t="shared" si="1042"/>
        <v>1.1846392119981103E-4</v>
      </c>
      <c r="AV746" s="13">
        <f t="shared" si="1043"/>
        <v>3.4427323898488679E-5</v>
      </c>
      <c r="AW746" s="13">
        <f t="shared" si="1044"/>
        <v>2.1507650057408426E-7</v>
      </c>
      <c r="AX746" s="13">
        <f t="shared" si="1045"/>
        <v>4.6631360452015176E-4</v>
      </c>
      <c r="AY746" s="13">
        <f t="shared" si="1046"/>
        <v>3.88048475287793E-4</v>
      </c>
      <c r="AZ746" s="13">
        <f t="shared" si="1047"/>
        <v>1.6145960327292307E-4</v>
      </c>
      <c r="BA746" s="13">
        <f t="shared" si="1048"/>
        <v>4.4786850353710232E-5</v>
      </c>
      <c r="BB746" s="13">
        <f t="shared" si="1049"/>
        <v>9.3174790657157173E-6</v>
      </c>
      <c r="BC746" s="13">
        <f t="shared" si="1050"/>
        <v>1.5507304568982035E-6</v>
      </c>
      <c r="BD746" s="13">
        <f t="shared" si="1051"/>
        <v>6.275705284236946E-5</v>
      </c>
      <c r="BE746" s="13">
        <f t="shared" si="1052"/>
        <v>7.2952418364563467E-5</v>
      </c>
      <c r="BF746" s="13">
        <f t="shared" si="1053"/>
        <v>4.2402049683610977E-5</v>
      </c>
      <c r="BG746" s="13">
        <f t="shared" si="1054"/>
        <v>1.6430196171488471E-5</v>
      </c>
      <c r="BH746" s="13">
        <f t="shared" si="1055"/>
        <v>4.7748519514010859E-6</v>
      </c>
      <c r="BI746" s="13">
        <f t="shared" si="1056"/>
        <v>1.1101126691286875E-6</v>
      </c>
      <c r="BJ746" s="14">
        <f t="shared" si="1057"/>
        <v>0.43434775261890918</v>
      </c>
      <c r="BK746" s="14">
        <f t="shared" si="1058"/>
        <v>0.30354449739737127</v>
      </c>
      <c r="BL746" s="14">
        <f t="shared" si="1059"/>
        <v>0.24919305886565729</v>
      </c>
      <c r="BM746" s="14">
        <f t="shared" si="1060"/>
        <v>0.32163310798873995</v>
      </c>
      <c r="BN746" s="14">
        <f t="shared" si="1061"/>
        <v>0.6781326977247647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1.3125</v>
      </c>
      <c r="F749" s="10">
        <f>VLOOKUP(B749,home!$B$2:$E$405,3,FALSE)</f>
        <v>0.60950000000000004</v>
      </c>
      <c r="G749" s="10">
        <f>VLOOKUP(C749,away!$B$2:$E$405,4,FALSE)</f>
        <v>1.3061</v>
      </c>
      <c r="H749" s="10">
        <f>VLOOKUP(A749,away!$A$2:$E$405,3,FALSE)</f>
        <v>0.8125</v>
      </c>
      <c r="I749" s="10">
        <f>VLOOKUP(C749,away!$B$2:$E$405,3,FALSE)</f>
        <v>0.87909999999999999</v>
      </c>
      <c r="J749" s="10">
        <f>VLOOKUP(B749,home!$B$2:$E$405,4,FALSE)</f>
        <v>1.7231000000000001</v>
      </c>
      <c r="K749" s="12">
        <f t="shared" si="1006"/>
        <v>1.044839184375</v>
      </c>
      <c r="L749" s="12">
        <f t="shared" si="1007"/>
        <v>1.230756483125</v>
      </c>
      <c r="M749" s="13">
        <f t="shared" si="1008"/>
        <v>0.10273569389139818</v>
      </c>
      <c r="N749" s="13">
        <f t="shared" si="1009"/>
        <v>0.10734227861168813</v>
      </c>
      <c r="O749" s="13">
        <f t="shared" si="1010"/>
        <v>0.1264426213051838</v>
      </c>
      <c r="P749" s="13">
        <f t="shared" si="1011"/>
        <v>0.13211220531474521</v>
      </c>
      <c r="Q749" s="13">
        <f t="shared" si="1012"/>
        <v>5.6077709416795116E-2</v>
      </c>
      <c r="R749" s="13">
        <f t="shared" si="1013"/>
        <v>7.7810037957337111E-2</v>
      </c>
      <c r="S749" s="13">
        <f t="shared" si="1014"/>
        <v>4.247217819829887E-2</v>
      </c>
      <c r="T749" s="13">
        <f t="shared" si="1015"/>
        <v>6.9018004423520463E-2</v>
      </c>
      <c r="U749" s="13">
        <f t="shared" si="1016"/>
        <v>8.1298976595531883E-2</v>
      </c>
      <c r="V749" s="13">
        <f t="shared" si="1017"/>
        <v>6.0685314732964613E-3</v>
      </c>
      <c r="W749" s="13">
        <f t="shared" si="1018"/>
        <v>1.953072938955416E-2</v>
      </c>
      <c r="X749" s="13">
        <f t="shared" si="1019"/>
        <v>2.403757181635376E-2</v>
      </c>
      <c r="Y749" s="13">
        <f t="shared" si="1020"/>
        <v>1.4792198675780086E-2</v>
      </c>
      <c r="Z749" s="13">
        <f t="shared" si="1021"/>
        <v>3.1921736222731666E-2</v>
      </c>
      <c r="AA749" s="13">
        <f t="shared" si="1022"/>
        <v>3.3353080838792841E-2</v>
      </c>
      <c r="AB749" s="13">
        <f t="shared" si="1023"/>
        <v>1.7424302889998876E-2</v>
      </c>
      <c r="AC749" s="13">
        <f t="shared" si="1024"/>
        <v>4.8773644630672406E-4</v>
      </c>
      <c r="AD749" s="13">
        <f t="shared" si="1025"/>
        <v>5.101617841407652E-3</v>
      </c>
      <c r="AE749" s="13">
        <f t="shared" si="1026"/>
        <v>6.2788492327386369E-3</v>
      </c>
      <c r="AF749" s="13">
        <f t="shared" si="1027"/>
        <v>3.8638671998787546E-3</v>
      </c>
      <c r="AG749" s="13">
        <f t="shared" si="1028"/>
        <v>1.5851598687282727E-3</v>
      </c>
      <c r="AH749" s="13">
        <f t="shared" si="1029"/>
        <v>9.8219709521832899E-3</v>
      </c>
      <c r="AI749" s="13">
        <f t="shared" si="1030"/>
        <v>1.0262380118634128E-2</v>
      </c>
      <c r="AJ749" s="13">
        <f t="shared" si="1031"/>
        <v>5.3612684364499489E-3</v>
      </c>
      <c r="AK749" s="13">
        <f t="shared" si="1032"/>
        <v>1.8672211134519324E-3</v>
      </c>
      <c r="AL749" s="13">
        <f t="shared" si="1033"/>
        <v>2.5088042954992188E-5</v>
      </c>
      <c r="AM749" s="13">
        <f t="shared" si="1034"/>
        <v>1.066074044881864E-3</v>
      </c>
      <c r="AN749" s="13">
        <f t="shared" si="1035"/>
        <v>1.3120775422296466E-3</v>
      </c>
      <c r="AO749" s="13">
        <f t="shared" si="1036"/>
        <v>8.0742397073092678E-4</v>
      </c>
      <c r="AP749" s="13">
        <f t="shared" si="1037"/>
        <v>3.3124742886920616E-4</v>
      </c>
      <c r="AQ749" s="13">
        <f t="shared" si="1038"/>
        <v>1.0192123014981572E-4</v>
      </c>
      <c r="AR749" s="13">
        <f t="shared" si="1039"/>
        <v>2.4176908852930027E-3</v>
      </c>
      <c r="AS749" s="13">
        <f t="shared" si="1040"/>
        <v>2.5260981726604121E-3</v>
      </c>
      <c r="AT749" s="13">
        <f t="shared" si="1041"/>
        <v>1.3196831771868415E-3</v>
      </c>
      <c r="AU749" s="13">
        <f t="shared" si="1042"/>
        <v>4.5961889816176948E-4</v>
      </c>
      <c r="AV749" s="13">
        <f t="shared" si="1043"/>
        <v>1.2005695866966984E-4</v>
      </c>
      <c r="AW749" s="13">
        <f t="shared" si="1044"/>
        <v>8.9616064406299633E-7</v>
      </c>
      <c r="AX749" s="13">
        <f t="shared" si="1045"/>
        <v>1.8564598925628725E-4</v>
      </c>
      <c r="AY749" s="13">
        <f t="shared" si="1046"/>
        <v>2.2848500484332965E-4</v>
      </c>
      <c r="AZ749" s="13">
        <f t="shared" si="1047"/>
        <v>1.4060470050388752E-4</v>
      </c>
      <c r="BA749" s="13">
        <f t="shared" si="1048"/>
        <v>5.7683382234336179E-5</v>
      </c>
      <c r="BB749" s="13">
        <f t="shared" si="1049"/>
        <v>1.7748549163371682E-5</v>
      </c>
      <c r="BC749" s="13">
        <f t="shared" si="1050"/>
        <v>4.3688283897764988E-6</v>
      </c>
      <c r="BD749" s="13">
        <f t="shared" si="1051"/>
        <v>4.9593145521109713E-4</v>
      </c>
      <c r="BE749" s="13">
        <f t="shared" si="1052"/>
        <v>5.1816861716866942E-4</v>
      </c>
      <c r="BF749" s="13">
        <f t="shared" si="1053"/>
        <v>2.7070143766561711E-4</v>
      </c>
      <c r="BG749" s="13">
        <f t="shared" si="1054"/>
        <v>9.4279823113227774E-5</v>
      </c>
      <c r="BH749" s="13">
        <f t="shared" si="1055"/>
        <v>2.4626813371161044E-5</v>
      </c>
      <c r="BI749" s="13">
        <f t="shared" si="1056"/>
        <v>5.1462119192958505E-6</v>
      </c>
      <c r="BJ749" s="14">
        <f t="shared" si="1057"/>
        <v>0.31188126714769737</v>
      </c>
      <c r="BK749" s="14">
        <f t="shared" si="1058"/>
        <v>0.28412991837184376</v>
      </c>
      <c r="BL749" s="14">
        <f t="shared" si="1059"/>
        <v>0.37189386265798452</v>
      </c>
      <c r="BM749" s="14">
        <f t="shared" si="1060"/>
        <v>0.39707864905891066</v>
      </c>
      <c r="BN749" s="14">
        <f t="shared" si="1061"/>
        <v>0.60252054649714748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1.3125</v>
      </c>
      <c r="F750" s="10">
        <f>VLOOKUP(B750,home!$B$2:$E$405,3,FALSE)</f>
        <v>0.65310000000000001</v>
      </c>
      <c r="G750" s="10">
        <f>VLOOKUP(C750,away!$B$2:$E$405,4,FALSE)</f>
        <v>0.60950000000000004</v>
      </c>
      <c r="H750" s="10">
        <f>VLOOKUP(A750,away!$A$2:$E$405,3,FALSE)</f>
        <v>0.8125</v>
      </c>
      <c r="I750" s="10">
        <f>VLOOKUP(C750,away!$B$2:$E$405,3,FALSE)</f>
        <v>1.2307999999999999</v>
      </c>
      <c r="J750" s="10">
        <f>VLOOKUP(B750,home!$B$2:$E$405,4,FALSE)</f>
        <v>1.2307999999999999</v>
      </c>
      <c r="K750" s="12">
        <f t="shared" si="1006"/>
        <v>0.52245959062500003</v>
      </c>
      <c r="L750" s="12">
        <f t="shared" si="1007"/>
        <v>1.2308307699999999</v>
      </c>
      <c r="M750" s="13">
        <f t="shared" si="1008"/>
        <v>0.17320310415784518</v>
      </c>
      <c r="N750" s="13">
        <f t="shared" si="1009"/>
        <v>9.0491622893287035E-2</v>
      </c>
      <c r="O750" s="13">
        <f t="shared" si="1010"/>
        <v>0.21318371005699077</v>
      </c>
      <c r="P750" s="13">
        <f t="shared" si="1011"/>
        <v>0.11137987388429409</v>
      </c>
      <c r="Q750" s="13">
        <f t="shared" si="1012"/>
        <v>2.3639108125909313E-2</v>
      </c>
      <c r="R750" s="13">
        <f t="shared" si="1013"/>
        <v>0.13119653500045134</v>
      </c>
      <c r="S750" s="13">
        <f t="shared" si="1014"/>
        <v>1.7905967053534699E-2</v>
      </c>
      <c r="T750" s="13">
        <f t="shared" si="1015"/>
        <v>2.9095741656726213E-2</v>
      </c>
      <c r="U750" s="13">
        <f t="shared" si="1016"/>
        <v>6.8544887967754292E-2</v>
      </c>
      <c r="V750" s="13">
        <f t="shared" si="1017"/>
        <v>1.2793999288331307E-3</v>
      </c>
      <c r="W750" s="13">
        <f t="shared" si="1018"/>
        <v>4.1168262514008971E-3</v>
      </c>
      <c r="X750" s="13">
        <f t="shared" si="1019"/>
        <v>5.0671164249679792E-3</v>
      </c>
      <c r="Y750" s="13">
        <f t="shared" si="1020"/>
        <v>3.1183814055114928E-3</v>
      </c>
      <c r="Z750" s="13">
        <f t="shared" si="1021"/>
        <v>5.382691073197915E-2</v>
      </c>
      <c r="AA750" s="13">
        <f t="shared" si="1022"/>
        <v>2.8122385745638249E-2</v>
      </c>
      <c r="AB750" s="13">
        <f t="shared" si="1023"/>
        <v>7.3464050720322477E-3</v>
      </c>
      <c r="AC750" s="13">
        <f t="shared" si="1024"/>
        <v>5.1420629632287415E-5</v>
      </c>
      <c r="AD750" s="13">
        <f t="shared" si="1025"/>
        <v>5.3771883949529161E-4</v>
      </c>
      <c r="AE750" s="13">
        <f t="shared" si="1026"/>
        <v>6.6184089325949612E-4</v>
      </c>
      <c r="AF750" s="13">
        <f t="shared" si="1027"/>
        <v>4.073070681340367E-4</v>
      </c>
      <c r="AG750" s="13">
        <f t="shared" si="1028"/>
        <v>1.6710869076595291E-4</v>
      </c>
      <c r="AH750" s="13">
        <f t="shared" si="1029"/>
        <v>1.6562954495740786E-2</v>
      </c>
      <c r="AI750" s="13">
        <f t="shared" si="1030"/>
        <v>8.6534744253852335E-3</v>
      </c>
      <c r="AJ750" s="13">
        <f t="shared" si="1031"/>
        <v>2.2605453528853387E-3</v>
      </c>
      <c r="AK750" s="13">
        <f t="shared" si="1032"/>
        <v>3.9368119988590676E-4</v>
      </c>
      <c r="AL750" s="13">
        <f t="shared" si="1033"/>
        <v>1.3226606466072981E-6</v>
      </c>
      <c r="AM750" s="13">
        <f t="shared" si="1034"/>
        <v>5.6187272950812054E-5</v>
      </c>
      <c r="AN750" s="13">
        <f t="shared" si="1035"/>
        <v>6.9157024430248164E-5</v>
      </c>
      <c r="AO750" s="13">
        <f t="shared" si="1036"/>
        <v>4.2560296815195576E-5</v>
      </c>
      <c r="AP750" s="13">
        <f t="shared" si="1037"/>
        <v>1.7461507633491904E-5</v>
      </c>
      <c r="AQ750" s="13">
        <f t="shared" si="1038"/>
        <v>5.3730402214729283E-6</v>
      </c>
      <c r="AR750" s="13">
        <f t="shared" si="1039"/>
        <v>4.0772388070935157E-3</v>
      </c>
      <c r="AS750" s="13">
        <f t="shared" si="1040"/>
        <v>2.1301925180344417E-3</v>
      </c>
      <c r="AT750" s="13">
        <f t="shared" si="1041"/>
        <v>5.5646975546235627E-4</v>
      </c>
      <c r="AU750" s="13">
        <f t="shared" si="1042"/>
        <v>9.6910986878018845E-5</v>
      </c>
      <c r="AV750" s="13">
        <f t="shared" si="1043"/>
        <v>1.2658018632838619E-5</v>
      </c>
      <c r="AW750" s="13">
        <f t="shared" si="1044"/>
        <v>2.3626368965167244E-8</v>
      </c>
      <c r="AX750" s="13">
        <f t="shared" si="1045"/>
        <v>4.8925966040360645E-6</v>
      </c>
      <c r="AY750" s="13">
        <f t="shared" si="1046"/>
        <v>6.021958445445093E-6</v>
      </c>
      <c r="AZ750" s="13">
        <f t="shared" si="1047"/>
        <v>3.7060058751575934E-6</v>
      </c>
      <c r="BA750" s="13">
        <f t="shared" si="1048"/>
        <v>1.5204886883149147E-6</v>
      </c>
      <c r="BB750" s="13">
        <f t="shared" si="1049"/>
        <v>4.6786606575373395E-7</v>
      </c>
      <c r="BC750" s="13">
        <f t="shared" si="1050"/>
        <v>1.1517278999370772E-7</v>
      </c>
      <c r="BD750" s="13">
        <f t="shared" si="1051"/>
        <v>8.3639849673479828E-4</v>
      </c>
      <c r="BE750" s="13">
        <f t="shared" si="1052"/>
        <v>4.3698441620342813E-4</v>
      </c>
      <c r="BF750" s="13">
        <f t="shared" si="1053"/>
        <v>1.1415334959957385E-4</v>
      </c>
      <c r="BG750" s="13">
        <f t="shared" si="1054"/>
        <v>1.9880170766755289E-5</v>
      </c>
      <c r="BH750" s="13">
        <f t="shared" si="1055"/>
        <v>2.5966464700885154E-6</v>
      </c>
      <c r="BI750" s="13">
        <f t="shared" si="1056"/>
        <v>2.7132857035205954E-7</v>
      </c>
      <c r="BJ750" s="14">
        <f t="shared" si="1057"/>
        <v>0.15751023547997764</v>
      </c>
      <c r="BK750" s="14">
        <f t="shared" si="1058"/>
        <v>0.3038271102732315</v>
      </c>
      <c r="BL750" s="14">
        <f t="shared" si="1059"/>
        <v>0.48454833381121032</v>
      </c>
      <c r="BM750" s="14">
        <f t="shared" si="1060"/>
        <v>0.25661263784554428</v>
      </c>
      <c r="BN750" s="14">
        <f t="shared" si="1061"/>
        <v>0.74309395411877777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1.6234</v>
      </c>
      <c r="F751" s="10">
        <f>VLOOKUP(B751,home!$B$2:$E$405,3,FALSE)</f>
        <v>0.90349999999999997</v>
      </c>
      <c r="G751" s="10">
        <f>VLOOKUP(C751,away!$B$2:$E$405,4,FALSE)</f>
        <v>1.3141</v>
      </c>
      <c r="H751" s="10">
        <f>VLOOKUP(A751,away!$A$2:$E$405,3,FALSE)</f>
        <v>1.1247</v>
      </c>
      <c r="I751" s="10">
        <f>VLOOKUP(C751,away!$B$2:$E$405,3,FALSE)</f>
        <v>1.1262000000000001</v>
      </c>
      <c r="J751" s="10">
        <f>VLOOKUP(B751,home!$B$2:$E$405,4,FALSE)</f>
        <v>1.3633</v>
      </c>
      <c r="K751" s="12">
        <f t="shared" si="1006"/>
        <v>1.92744553079</v>
      </c>
      <c r="L751" s="12">
        <f t="shared" si="1007"/>
        <v>1.726806412962</v>
      </c>
      <c r="M751" s="13">
        <f t="shared" si="1008"/>
        <v>2.5880850575638936E-2</v>
      </c>
      <c r="N751" s="13">
        <f t="shared" si="1009"/>
        <v>4.9883929775059059E-2</v>
      </c>
      <c r="O751" s="13">
        <f t="shared" si="1010"/>
        <v>4.4691218746924583E-2</v>
      </c>
      <c r="P751" s="13">
        <f t="shared" si="1011"/>
        <v>8.6139889839318043E-2</v>
      </c>
      <c r="Q751" s="13">
        <f t="shared" si="1012"/>
        <v>4.8074278751589906E-2</v>
      </c>
      <c r="R751" s="13">
        <f t="shared" si="1013"/>
        <v>3.8586541567638473E-2</v>
      </c>
      <c r="S751" s="13">
        <f t="shared" si="1014"/>
        <v>7.1675393741832877E-2</v>
      </c>
      <c r="T751" s="13">
        <f t="shared" si="1015"/>
        <v>8.3014972846768259E-2</v>
      </c>
      <c r="U751" s="13">
        <f t="shared" si="1016"/>
        <v>7.4373457093187323E-2</v>
      </c>
      <c r="V751" s="13">
        <f t="shared" si="1017"/>
        <v>2.6506558511998748E-2</v>
      </c>
      <c r="W751" s="13">
        <f t="shared" si="1018"/>
        <v>3.0886851241901547E-2</v>
      </c>
      <c r="X751" s="13">
        <f t="shared" si="1019"/>
        <v>5.3335612800718905E-2</v>
      </c>
      <c r="Y751" s="13">
        <f t="shared" si="1020"/>
        <v>4.6050139111769785E-2</v>
      </c>
      <c r="Z751" s="13">
        <f t="shared" si="1021"/>
        <v>2.2210495811007622E-2</v>
      </c>
      <c r="AA751" s="13">
        <f t="shared" si="1022"/>
        <v>4.2809520887556657E-2</v>
      </c>
      <c r="AB751" s="13">
        <f t="shared" si="1023"/>
        <v>4.1256509854991123E-2</v>
      </c>
      <c r="AC751" s="13">
        <f t="shared" si="1024"/>
        <v>5.5139030872699713E-3</v>
      </c>
      <c r="AD751" s="13">
        <f t="shared" si="1025"/>
        <v>1.4883180846594681E-2</v>
      </c>
      <c r="AE751" s="13">
        <f t="shared" si="1026"/>
        <v>2.5700372131172902E-2</v>
      </c>
      <c r="AF751" s="13">
        <f t="shared" si="1027"/>
        <v>2.218978370580962E-2</v>
      </c>
      <c r="AG751" s="13">
        <f t="shared" si="1028"/>
        <v>1.277248693514391E-2</v>
      </c>
      <c r="AH751" s="13">
        <f t="shared" si="1029"/>
        <v>9.5883066503784087E-3</v>
      </c>
      <c r="AI751" s="13">
        <f t="shared" si="1030"/>
        <v>1.8480938801115895E-2</v>
      </c>
      <c r="AJ751" s="13">
        <f t="shared" si="1031"/>
        <v>1.7810501448507172E-2</v>
      </c>
      <c r="AK751" s="13">
        <f t="shared" si="1032"/>
        <v>1.1442923806017991E-2</v>
      </c>
      <c r="AL751" s="13">
        <f t="shared" si="1033"/>
        <v>7.3408252659081679E-4</v>
      </c>
      <c r="AM751" s="13">
        <f t="shared" si="1034"/>
        <v>5.7373040813416508E-3</v>
      </c>
      <c r="AN751" s="13">
        <f t="shared" si="1035"/>
        <v>9.9072134807738181E-3</v>
      </c>
      <c r="AO751" s="13">
        <f t="shared" si="1036"/>
        <v>8.5539198865919059E-3</v>
      </c>
      <c r="AP751" s="13">
        <f t="shared" si="1037"/>
        <v>4.9236545720433601E-3</v>
      </c>
      <c r="AQ751" s="13">
        <f t="shared" si="1038"/>
        <v>2.125549572553538E-3</v>
      </c>
      <c r="AR751" s="13">
        <f t="shared" si="1039"/>
        <v>3.3114298826639227E-3</v>
      </c>
      <c r="AS751" s="13">
        <f t="shared" si="1040"/>
        <v>6.3826007278650308E-3</v>
      </c>
      <c r="AT751" s="13">
        <f t="shared" si="1041"/>
        <v>6.1510576238702286E-3</v>
      </c>
      <c r="AU751" s="13">
        <f t="shared" si="1042"/>
        <v>3.951942842253477E-3</v>
      </c>
      <c r="AV751" s="13">
        <f t="shared" si="1043"/>
        <v>1.9042886423097495E-3</v>
      </c>
      <c r="AW751" s="13">
        <f t="shared" si="1044"/>
        <v>6.7868484663652441E-5</v>
      </c>
      <c r="AX751" s="13">
        <f t="shared" si="1045"/>
        <v>1.8430568517275295E-3</v>
      </c>
      <c r="AY751" s="13">
        <f t="shared" si="1046"/>
        <v>3.1826023910166519E-3</v>
      </c>
      <c r="AZ751" s="13">
        <f t="shared" si="1047"/>
        <v>2.7478691093578752E-3</v>
      </c>
      <c r="BA751" s="13">
        <f t="shared" si="1048"/>
        <v>1.5816793333397854E-3</v>
      </c>
      <c r="BB751" s="13">
        <f t="shared" si="1049"/>
        <v>6.8281350401515112E-4</v>
      </c>
      <c r="BC751" s="13">
        <f t="shared" si="1050"/>
        <v>2.3581734751808325E-4</v>
      </c>
      <c r="BD751" s="13">
        <f t="shared" si="1051"/>
        <v>9.5303305957634391E-4</v>
      </c>
      <c r="BE751" s="13">
        <f t="shared" si="1052"/>
        <v>1.8369193113755434E-3</v>
      </c>
      <c r="BF751" s="13">
        <f t="shared" si="1053"/>
        <v>1.7702809585663183E-3</v>
      </c>
      <c r="BG751" s="13">
        <f t="shared" si="1054"/>
        <v>1.1373733739437626E-3</v>
      </c>
      <c r="BH751" s="13">
        <f t="shared" si="1055"/>
        <v>5.4805630661186242E-4</v>
      </c>
      <c r="BI751" s="13">
        <f t="shared" si="1056"/>
        <v>2.1126973576006167E-4</v>
      </c>
      <c r="BJ751" s="14">
        <f t="shared" si="1057"/>
        <v>0.42831308827680803</v>
      </c>
      <c r="BK751" s="14">
        <f t="shared" si="1058"/>
        <v>0.21963328067366605</v>
      </c>
      <c r="BL751" s="14">
        <f t="shared" si="1059"/>
        <v>0.32719817132111384</v>
      </c>
      <c r="BM751" s="14">
        <f t="shared" si="1060"/>
        <v>0.70098359292007362</v>
      </c>
      <c r="BN751" s="14">
        <f t="shared" si="1061"/>
        <v>0.29325670925616903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1.6234</v>
      </c>
      <c r="F752" s="10">
        <f>VLOOKUP(B752,home!$B$2:$E$405,3,FALSE)</f>
        <v>0.90349999999999997</v>
      </c>
      <c r="G752" s="10">
        <f>VLOOKUP(C752,away!$B$2:$E$405,4,FALSE)</f>
        <v>1.3640000000000001</v>
      </c>
      <c r="H752" s="10">
        <f>VLOOKUP(A752,away!$A$2:$E$405,3,FALSE)</f>
        <v>1.1247</v>
      </c>
      <c r="I752" s="10">
        <f>VLOOKUP(C752,away!$B$2:$E$405,3,FALSE)</f>
        <v>1.3972</v>
      </c>
      <c r="J752" s="10">
        <f>VLOOKUP(B752,home!$B$2:$E$405,4,FALSE)</f>
        <v>0.8891</v>
      </c>
      <c r="K752" s="12">
        <f t="shared" si="1006"/>
        <v>2.0006359516000001</v>
      </c>
      <c r="L752" s="12">
        <f t="shared" si="1007"/>
        <v>1.3971591598440001</v>
      </c>
      <c r="M752" s="13">
        <f t="shared" si="1008"/>
        <v>3.34469354836286E-2</v>
      </c>
      <c r="N752" s="13">
        <f t="shared" si="1009"/>
        <v>6.6915141599393116E-2</v>
      </c>
      <c r="O752" s="13">
        <f t="shared" si="1010"/>
        <v>4.6730692279663005E-2</v>
      </c>
      <c r="P752" s="13">
        <f t="shared" si="1011"/>
        <v>9.349110301785038E-2</v>
      </c>
      <c r="Q752" s="13">
        <f t="shared" si="1012"/>
        <v>6.6936418995075311E-2</v>
      </c>
      <c r="R752" s="13">
        <f t="shared" si="1013"/>
        <v>3.2645107382191237E-2</v>
      </c>
      <c r="S752" s="13">
        <f t="shared" si="1014"/>
        <v>6.5331742782329061E-2</v>
      </c>
      <c r="T752" s="13">
        <f t="shared" si="1015"/>
        <v>9.3520830926125384E-2</v>
      </c>
      <c r="U752" s="13">
        <f t="shared" si="1016"/>
        <v>6.5310975472654353E-2</v>
      </c>
      <c r="V752" s="13">
        <f t="shared" si="1017"/>
        <v>2.0290637182218595E-2</v>
      </c>
      <c r="W752" s="13">
        <f t="shared" si="1018"/>
        <v>4.4638468770969601E-2</v>
      </c>
      <c r="X752" s="13">
        <f t="shared" si="1019"/>
        <v>6.2367045524770522E-2</v>
      </c>
      <c r="Y752" s="13">
        <f t="shared" si="1020"/>
        <v>4.3568344463670451E-2</v>
      </c>
      <c r="Z752" s="13">
        <f t="shared" si="1021"/>
        <v>1.5203470267706487E-2</v>
      </c>
      <c r="AA752" s="13">
        <f t="shared" si="1022"/>
        <v>3.0416609206655277E-2</v>
      </c>
      <c r="AB752" s="13">
        <f t="shared" si="1023"/>
        <v>3.0426280952301061E-2</v>
      </c>
      <c r="AC752" s="13">
        <f t="shared" si="1024"/>
        <v>3.5447829966910437E-3</v>
      </c>
      <c r="AD752" s="13">
        <f t="shared" si="1025"/>
        <v>2.2326331361893919E-2</v>
      </c>
      <c r="AE752" s="13">
        <f t="shared" si="1026"/>
        <v>3.1193438367982457E-2</v>
      </c>
      <c r="AF752" s="13">
        <f t="shared" si="1027"/>
        <v>2.1791099071427983E-2</v>
      </c>
      <c r="AG752" s="13">
        <f t="shared" si="1028"/>
        <v>1.0148544556904563E-2</v>
      </c>
      <c r="AH752" s="13">
        <f t="shared" si="1029"/>
        <v>5.3104169364855064E-3</v>
      </c>
      <c r="AI752" s="13">
        <f t="shared" si="1030"/>
        <v>1.062421104111844E-2</v>
      </c>
      <c r="AJ752" s="13">
        <f t="shared" si="1031"/>
        <v>1.0627589283123611E-2</v>
      </c>
      <c r="AK752" s="13">
        <f t="shared" si="1032"/>
        <v>7.0873123995519888E-3</v>
      </c>
      <c r="AL752" s="13">
        <f t="shared" si="1033"/>
        <v>3.9633606789690019E-4</v>
      </c>
      <c r="AM752" s="13">
        <f t="shared" si="1034"/>
        <v>8.9333722379879091E-3</v>
      </c>
      <c r="AN752" s="13">
        <f t="shared" si="1035"/>
        <v>1.2481342850600902E-2</v>
      </c>
      <c r="AO752" s="13">
        <f t="shared" si="1036"/>
        <v>8.7192112454352374E-3</v>
      </c>
      <c r="AP752" s="13">
        <f t="shared" si="1037"/>
        <v>4.0607086193915507E-3</v>
      </c>
      <c r="AQ752" s="13">
        <f t="shared" si="1038"/>
        <v>1.4183640607600967E-3</v>
      </c>
      <c r="AR752" s="13">
        <f t="shared" si="1039"/>
        <v>1.4838995330802877E-3</v>
      </c>
      <c r="AS752" s="13">
        <f t="shared" si="1040"/>
        <v>2.9687427544428774E-3</v>
      </c>
      <c r="AT752" s="13">
        <f t="shared" si="1041"/>
        <v>2.9696867427952164E-3</v>
      </c>
      <c r="AU752" s="13">
        <f t="shared" si="1042"/>
        <v>1.9804206875420039E-3</v>
      </c>
      <c r="AV752" s="13">
        <f t="shared" si="1043"/>
        <v>9.9052520669723108E-4</v>
      </c>
      <c r="AW752" s="13">
        <f t="shared" si="1044"/>
        <v>3.0773369167255445E-5</v>
      </c>
      <c r="AX752" s="13">
        <f t="shared" si="1045"/>
        <v>2.9787376113906603E-3</v>
      </c>
      <c r="AY752" s="13">
        <f t="shared" si="1046"/>
        <v>4.1617705385262986E-3</v>
      </c>
      <c r="AZ752" s="13">
        <f t="shared" si="1047"/>
        <v>2.9073279145354577E-3</v>
      </c>
      <c r="BA752" s="13">
        <f t="shared" si="1048"/>
        <v>1.3539999421544561E-3</v>
      </c>
      <c r="BB752" s="13">
        <f t="shared" si="1049"/>
        <v>4.7293835540233604E-4</v>
      </c>
      <c r="BC752" s="13">
        <f t="shared" si="1050"/>
        <v>1.3215403105838619E-4</v>
      </c>
      <c r="BD752" s="13">
        <f t="shared" si="1051"/>
        <v>3.4554063748855964E-4</v>
      </c>
      <c r="BE752" s="13">
        <f t="shared" si="1052"/>
        <v>6.9130102209839523E-4</v>
      </c>
      <c r="BF752" s="13">
        <f t="shared" si="1053"/>
        <v>6.9152083909393804E-4</v>
      </c>
      <c r="BG752" s="13">
        <f t="shared" si="1054"/>
        <v>4.6116048399064369E-4</v>
      </c>
      <c r="BH752" s="13">
        <f t="shared" si="1055"/>
        <v>2.3065356093223457E-4</v>
      </c>
      <c r="BI752" s="13">
        <f t="shared" si="1056"/>
        <v>9.2290761273117894E-5</v>
      </c>
      <c r="BJ752" s="14">
        <f t="shared" si="1057"/>
        <v>0.51102559104545642</v>
      </c>
      <c r="BK752" s="14">
        <f t="shared" si="1058"/>
        <v>0.22066330806914086</v>
      </c>
      <c r="BL752" s="14">
        <f t="shared" si="1059"/>
        <v>0.25208493718317898</v>
      </c>
      <c r="BM752" s="14">
        <f t="shared" si="1060"/>
        <v>0.65468091063832223</v>
      </c>
      <c r="BN752" s="14">
        <f t="shared" si="1061"/>
        <v>0.34016539875780166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1.6234</v>
      </c>
      <c r="F753" s="10">
        <f>VLOOKUP(B753,home!$B$2:$E$405,3,FALSE)</f>
        <v>1.0677000000000001</v>
      </c>
      <c r="G753" s="10">
        <f>VLOOKUP(C753,away!$B$2:$E$405,4,FALSE)</f>
        <v>1.1088</v>
      </c>
      <c r="H753" s="10">
        <f>VLOOKUP(A753,away!$A$2:$E$405,3,FALSE)</f>
        <v>1.1247</v>
      </c>
      <c r="I753" s="10">
        <f>VLOOKUP(C753,away!$B$2:$E$405,3,FALSE)</f>
        <v>1.0669999999999999</v>
      </c>
      <c r="J753" s="10">
        <f>VLOOKUP(B753,home!$B$2:$E$405,4,FALSE)</f>
        <v>0.71130000000000004</v>
      </c>
      <c r="K753" s="12">
        <f t="shared" si="1006"/>
        <v>1.9218876747840001</v>
      </c>
      <c r="L753" s="12">
        <f t="shared" si="1007"/>
        <v>0.85359905037000006</v>
      </c>
      <c r="M753" s="13">
        <f t="shared" si="1008"/>
        <v>6.2319137015170147E-2</v>
      </c>
      <c r="N753" s="13">
        <f t="shared" si="1009"/>
        <v>0.11977038133263083</v>
      </c>
      <c r="O753" s="13">
        <f t="shared" si="1010"/>
        <v>5.3195556176027156E-2</v>
      </c>
      <c r="P753" s="13">
        <f t="shared" si="1011"/>
        <v>0.10223588376798647</v>
      </c>
      <c r="Q753" s="13">
        <f t="shared" si="1012"/>
        <v>0.1150926098436815</v>
      </c>
      <c r="R753" s="13">
        <f t="shared" si="1013"/>
        <v>2.2703838117880386E-2</v>
      </c>
      <c r="S753" s="13">
        <f t="shared" si="1014"/>
        <v>4.1930041197766048E-2</v>
      </c>
      <c r="T753" s="13">
        <f t="shared" si="1015"/>
        <v>9.8242942467171454E-2</v>
      </c>
      <c r="U753" s="13">
        <f t="shared" si="1016"/>
        <v>4.3634226649045475E-2</v>
      </c>
      <c r="V753" s="13">
        <f t="shared" si="1017"/>
        <v>7.6430148704440945E-3</v>
      </c>
      <c r="W753" s="13">
        <f t="shared" si="1018"/>
        <v>7.3731689439098386E-2</v>
      </c>
      <c r="X753" s="13">
        <f t="shared" si="1019"/>
        <v>6.2937300087390152E-2</v>
      </c>
      <c r="Y753" s="13">
        <f t="shared" si="1020"/>
        <v>2.6861609793723977E-2</v>
      </c>
      <c r="Z753" s="13">
        <f t="shared" si="1021"/>
        <v>6.4599915523923038E-3</v>
      </c>
      <c r="AA753" s="13">
        <f t="shared" si="1022"/>
        <v>1.2415378143751526E-2</v>
      </c>
      <c r="AB753" s="13">
        <f t="shared" si="1023"/>
        <v>1.1930481116129363E-2</v>
      </c>
      <c r="AC753" s="13">
        <f t="shared" si="1024"/>
        <v>7.8365813592450647E-4</v>
      </c>
      <c r="AD753" s="13">
        <f t="shared" si="1025"/>
        <v>3.5426006293501199E-2</v>
      </c>
      <c r="AE753" s="13">
        <f t="shared" si="1026"/>
        <v>3.0239605330534269E-2</v>
      </c>
      <c r="AF753" s="13">
        <f t="shared" si="1027"/>
        <v>1.2906249196853821E-2</v>
      </c>
      <c r="AG753" s="13">
        <f t="shared" si="1028"/>
        <v>3.6722540194243335E-3</v>
      </c>
      <c r="AH753" s="13">
        <f t="shared" si="1029"/>
        <v>1.3785606636300728E-3</v>
      </c>
      <c r="AI753" s="13">
        <f t="shared" si="1030"/>
        <v>2.6494387483726881E-3</v>
      </c>
      <c r="AJ753" s="13">
        <f t="shared" si="1031"/>
        <v>2.54596183779631E-3</v>
      </c>
      <c r="AK753" s="13">
        <f t="shared" si="1032"/>
        <v>1.6310175588437165E-3</v>
      </c>
      <c r="AL753" s="13">
        <f t="shared" si="1033"/>
        <v>5.1424320640840655E-5</v>
      </c>
      <c r="AM753" s="13">
        <f t="shared" si="1034"/>
        <v>1.3616960972460066E-2</v>
      </c>
      <c r="AN753" s="13">
        <f t="shared" si="1035"/>
        <v>1.1623424955017265E-2</v>
      </c>
      <c r="AO753" s="13">
        <f t="shared" si="1036"/>
        <v>4.960872251824849E-3</v>
      </c>
      <c r="AP753" s="13">
        <f t="shared" si="1037"/>
        <v>1.4115319477215253E-3</v>
      </c>
      <c r="AQ753" s="13">
        <f t="shared" si="1038"/>
        <v>3.0122058253550252E-4</v>
      </c>
      <c r="AR753" s="13">
        <f t="shared" si="1039"/>
        <v>2.3534761467041351E-4</v>
      </c>
      <c r="AS753" s="13">
        <f t="shared" si="1040"/>
        <v>4.523116799248818E-4</v>
      </c>
      <c r="AT753" s="13">
        <f t="shared" si="1041"/>
        <v>4.3464612140423818E-4</v>
      </c>
      <c r="AU753" s="13">
        <f t="shared" si="1042"/>
        <v>2.7844700787315853E-4</v>
      </c>
      <c r="AV753" s="13">
        <f t="shared" si="1043"/>
        <v>1.3378596812797669E-4</v>
      </c>
      <c r="AW753" s="13">
        <f t="shared" si="1044"/>
        <v>2.3434084258744453E-6</v>
      </c>
      <c r="AX753" s="13">
        <f t="shared" si="1045"/>
        <v>4.3617115768309614E-3</v>
      </c>
      <c r="AY753" s="13">
        <f t="shared" si="1046"/>
        <v>3.7231528599707443E-3</v>
      </c>
      <c r="AZ753" s="13">
        <f t="shared" si="1047"/>
        <v>1.5890398728266885E-3</v>
      </c>
      <c r="BA753" s="13">
        <f t="shared" si="1048"/>
        <v>4.5213430881497574E-4</v>
      </c>
      <c r="BB753" s="13">
        <f t="shared" si="1049"/>
        <v>9.6485354161039886E-5</v>
      </c>
      <c r="BC753" s="13">
        <f t="shared" si="1050"/>
        <v>1.6471961337295361E-5</v>
      </c>
      <c r="BD753" s="13">
        <f t="shared" si="1051"/>
        <v>3.3482083398251604E-5</v>
      </c>
      <c r="BE753" s="13">
        <f t="shared" si="1052"/>
        <v>6.4348803409189736E-5</v>
      </c>
      <c r="BF753" s="13">
        <f t="shared" si="1053"/>
        <v>6.1835586079610224E-5</v>
      </c>
      <c r="BG753" s="13">
        <f t="shared" si="1054"/>
        <v>3.961368358314933E-5</v>
      </c>
      <c r="BH753" s="13">
        <f t="shared" si="1055"/>
        <v>1.9033262557811991E-5</v>
      </c>
      <c r="BI753" s="13">
        <f t="shared" si="1056"/>
        <v>7.3159585441573274E-6</v>
      </c>
      <c r="BJ753" s="14">
        <f t="shared" si="1057"/>
        <v>0.62103365444751057</v>
      </c>
      <c r="BK753" s="14">
        <f t="shared" si="1058"/>
        <v>0.21868631216790285</v>
      </c>
      <c r="BL753" s="14">
        <f t="shared" si="1059"/>
        <v>0.15384462678104957</v>
      </c>
      <c r="BM753" s="14">
        <f t="shared" si="1060"/>
        <v>0.52098636924393404</v>
      </c>
      <c r="BN753" s="14">
        <f t="shared" si="1061"/>
        <v>0.47531740625337654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1.2644</v>
      </c>
      <c r="F754" s="10">
        <f>VLOOKUP(B754,home!$B$2:$E$405,3,FALSE)</f>
        <v>1.5818000000000001</v>
      </c>
      <c r="G754" s="10">
        <f>VLOOKUP(C754,away!$B$2:$E$405,4,FALSE)</f>
        <v>1.0545</v>
      </c>
      <c r="H754" s="10">
        <f>VLOOKUP(A754,away!$A$2:$E$405,3,FALSE)</f>
        <v>0.96630000000000005</v>
      </c>
      <c r="I754" s="10">
        <f>VLOOKUP(C754,away!$B$2:$E$405,3,FALSE)</f>
        <v>1.6097999999999999</v>
      </c>
      <c r="J754" s="10">
        <f>VLOOKUP(B754,home!$B$2:$E$405,4,FALSE)</f>
        <v>0.29570000000000002</v>
      </c>
      <c r="K754" s="12">
        <f t="shared" si="1006"/>
        <v>2.1090294416399997</v>
      </c>
      <c r="L754" s="12">
        <f t="shared" si="1007"/>
        <v>0.45997605811800002</v>
      </c>
      <c r="M754" s="13">
        <f t="shared" si="1008"/>
        <v>7.661169790291017E-2</v>
      </c>
      <c r="N754" s="13">
        <f t="shared" si="1009"/>
        <v>0.16157632645126699</v>
      </c>
      <c r="O754" s="13">
        <f t="shared" si="1010"/>
        <v>3.5239546807107669E-2</v>
      </c>
      <c r="P754" s="13">
        <f t="shared" si="1011"/>
        <v>7.4321241726240925E-2</v>
      </c>
      <c r="Q754" s="13">
        <f t="shared" si="1012"/>
        <v>0.17038461477887898</v>
      </c>
      <c r="R754" s="13">
        <f t="shared" si="1013"/>
        <v>8.1046739150990674E-3</v>
      </c>
      <c r="S754" s="13">
        <f t="shared" si="1014"/>
        <v>1.8024815801401632E-2</v>
      </c>
      <c r="T754" s="13">
        <f t="shared" si="1015"/>
        <v>7.837284346994268E-2</v>
      </c>
      <c r="U754" s="13">
        <f t="shared" si="1016"/>
        <v>1.7092995901835658E-2</v>
      </c>
      <c r="V754" s="13">
        <f t="shared" si="1017"/>
        <v>1.9428809741078149E-3</v>
      </c>
      <c r="W754" s="13">
        <f t="shared" si="1018"/>
        <v>0.11978205632371521</v>
      </c>
      <c r="X754" s="13">
        <f t="shared" si="1019"/>
        <v>5.5096878101050767E-2</v>
      </c>
      <c r="Y754" s="13">
        <f t="shared" si="1020"/>
        <v>1.2671622401764643E-2</v>
      </c>
      <c r="Z754" s="13">
        <f t="shared" si="1021"/>
        <v>1.2426519865996826E-3</v>
      </c>
      <c r="AA754" s="13">
        <f t="shared" si="1022"/>
        <v>2.6207896254511654E-3</v>
      </c>
      <c r="AB754" s="13">
        <f t="shared" si="1023"/>
        <v>2.7636612402105877E-3</v>
      </c>
      <c r="AC754" s="13">
        <f t="shared" si="1024"/>
        <v>1.1779967230410399E-4</v>
      </c>
      <c r="AD754" s="13">
        <f t="shared" si="1025"/>
        <v>6.3155970841724002E-2</v>
      </c>
      <c r="AE754" s="13">
        <f t="shared" si="1026"/>
        <v>2.9050234514391551E-2</v>
      </c>
      <c r="AF754" s="13">
        <f t="shared" si="1027"/>
        <v>6.6812061796666482E-3</v>
      </c>
      <c r="AG754" s="13">
        <f t="shared" si="1028"/>
        <v>1.0243982939988957E-3</v>
      </c>
      <c r="AH754" s="13">
        <f t="shared" si="1029"/>
        <v>1.4289754060215588E-4</v>
      </c>
      <c r="AI754" s="13">
        <f t="shared" si="1030"/>
        <v>3.0137512026789405E-4</v>
      </c>
      <c r="AJ754" s="13">
        <f t="shared" si="1031"/>
        <v>3.1780450081139218E-4</v>
      </c>
      <c r="AK754" s="13">
        <f t="shared" si="1032"/>
        <v>2.2341968296564312E-4</v>
      </c>
      <c r="AL754" s="13">
        <f t="shared" si="1033"/>
        <v>4.5711128510324891E-6</v>
      </c>
      <c r="AM754" s="13">
        <f t="shared" si="1034"/>
        <v>2.6639560384110667E-2</v>
      </c>
      <c r="AN754" s="13">
        <f t="shared" si="1035"/>
        <v>1.2253559975479656E-2</v>
      </c>
      <c r="AO754" s="13">
        <f t="shared" si="1036"/>
        <v>2.8181721077168141E-3</v>
      </c>
      <c r="AP754" s="13">
        <f t="shared" si="1037"/>
        <v>4.3209723240189205E-4</v>
      </c>
      <c r="AQ754" s="13">
        <f t="shared" si="1038"/>
        <v>4.9688595420979891E-5</v>
      </c>
      <c r="AR754" s="13">
        <f t="shared" si="1039"/>
        <v>1.3145889488187311E-5</v>
      </c>
      <c r="AS754" s="13">
        <f t="shared" si="1040"/>
        <v>2.7725067967132827E-5</v>
      </c>
      <c r="AT754" s="13">
        <f t="shared" si="1041"/>
        <v>2.9236492307076598E-5</v>
      </c>
      <c r="AU754" s="13">
        <f t="shared" si="1042"/>
        <v>2.055354101530197E-5</v>
      </c>
      <c r="AV754" s="13">
        <f t="shared" si="1043"/>
        <v>1.0837005782806784E-5</v>
      </c>
      <c r="AW754" s="13">
        <f t="shared" si="1044"/>
        <v>1.2317918095007859E-7</v>
      </c>
      <c r="AX754" s="13">
        <f t="shared" si="1045"/>
        <v>9.3639361937393265E-3</v>
      </c>
      <c r="AY754" s="13">
        <f t="shared" si="1046"/>
        <v>4.3071864588646843E-3</v>
      </c>
      <c r="AZ754" s="13">
        <f t="shared" si="1047"/>
        <v>9.9060132446390217E-4</v>
      </c>
      <c r="BA754" s="13">
        <f t="shared" si="1048"/>
        <v>1.5188429746445855E-4</v>
      </c>
      <c r="BB754" s="13">
        <f t="shared" si="1049"/>
        <v>1.7465785109430843E-5</v>
      </c>
      <c r="BC754" s="13">
        <f t="shared" si="1050"/>
        <v>1.6067685973144128E-6</v>
      </c>
      <c r="BD754" s="13">
        <f t="shared" si="1051"/>
        <v>1.0077990712052086E-6</v>
      </c>
      <c r="BE754" s="13">
        <f t="shared" si="1052"/>
        <v>2.1254779124292311E-6</v>
      </c>
      <c r="BF754" s="13">
        <f t="shared" si="1053"/>
        <v>2.241347747434387E-6</v>
      </c>
      <c r="BG754" s="13">
        <f t="shared" si="1054"/>
        <v>1.5756894627642055E-6</v>
      </c>
      <c r="BH754" s="13">
        <f t="shared" si="1055"/>
        <v>8.3079386696290572E-7</v>
      </c>
      <c r="BI754" s="13">
        <f t="shared" si="1056"/>
        <v>3.5043374507174277E-7</v>
      </c>
      <c r="BJ754" s="14">
        <f t="shared" si="1057"/>
        <v>0.75482191047976943</v>
      </c>
      <c r="BK754" s="14">
        <f t="shared" si="1058"/>
        <v>0.17533019364868038</v>
      </c>
      <c r="BL754" s="14">
        <f t="shared" si="1059"/>
        <v>6.6916793872717609E-2</v>
      </c>
      <c r="BM754" s="14">
        <f t="shared" si="1060"/>
        <v>0.4677663851265797</v>
      </c>
      <c r="BN754" s="14">
        <f t="shared" si="1061"/>
        <v>0.52623810158150375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1.1910000000000001</v>
      </c>
      <c r="F755" s="15">
        <f>VLOOKUP(B755,home!$B$2:$E$405,3,FALSE)</f>
        <v>1.1626000000000001</v>
      </c>
      <c r="G755" s="15">
        <f>VLOOKUP(C755,away!$B$2:$E$405,4,FALSE)</f>
        <v>0.58130000000000004</v>
      </c>
      <c r="H755" s="15">
        <f>VLOOKUP(A755,away!$A$2:$E$405,3,FALSE)</f>
        <v>1.03</v>
      </c>
      <c r="I755" s="15">
        <f>VLOOKUP(C755,away!$B$2:$E$405,3,FALSE)</f>
        <v>0.8962</v>
      </c>
      <c r="J755" s="15">
        <f>VLOOKUP(B755,home!$B$2:$E$405,4,FALSE)</f>
        <v>0.97089999999999999</v>
      </c>
      <c r="K755" s="16">
        <f t="shared" si="1006"/>
        <v>0.80490088158000017</v>
      </c>
      <c r="L755" s="16">
        <f t="shared" si="1007"/>
        <v>0.89622419740000003</v>
      </c>
      <c r="M755" s="17">
        <f t="shared" si="1008"/>
        <v>0.18247810623713201</v>
      </c>
      <c r="N755" s="17">
        <f t="shared" si="1009"/>
        <v>0.14687678857931646</v>
      </c>
      <c r="O755" s="17">
        <f t="shared" si="1010"/>
        <v>0.16354129430544553</v>
      </c>
      <c r="P755" s="17">
        <f t="shared" si="1011"/>
        <v>0.13163453196118738</v>
      </c>
      <c r="Q755" s="17">
        <f t="shared" si="1012"/>
        <v>5.9110628305565557E-2</v>
      </c>
      <c r="R755" s="17">
        <f t="shared" si="1013"/>
        <v>7.3284832615327561E-2</v>
      </c>
      <c r="S755" s="17">
        <f t="shared" si="1014"/>
        <v>2.3739354766926693E-2</v>
      </c>
      <c r="T755" s="17">
        <f t="shared" si="1015"/>
        <v>5.2976375410965212E-2</v>
      </c>
      <c r="U755" s="17">
        <f t="shared" si="1016"/>
        <v>5.8987026378519894E-2</v>
      </c>
      <c r="V755" s="17">
        <f t="shared" si="1017"/>
        <v>1.9027663818865163E-3</v>
      </c>
      <c r="W755" s="17">
        <f t="shared" si="1018"/>
        <v>1.5859398944632477E-2</v>
      </c>
      <c r="X755" s="17">
        <f t="shared" si="1019"/>
        <v>1.4213577090399646E-2</v>
      </c>
      <c r="Y755" s="17">
        <f t="shared" si="1020"/>
        <v>6.3692758600132245E-3</v>
      </c>
      <c r="Z755" s="17">
        <f t="shared" si="1021"/>
        <v>2.1893213430755103E-2</v>
      </c>
      <c r="AA755" s="17">
        <f t="shared" si="1022"/>
        <v>1.7621866791033881E-2</v>
      </c>
      <c r="AB755" s="17">
        <f t="shared" si="1023"/>
        <v>7.0919280575942496E-3</v>
      </c>
      <c r="AC755" s="17">
        <f t="shared" si="1024"/>
        <v>8.5787607372478968E-5</v>
      </c>
      <c r="AD755" s="17">
        <f t="shared" si="1025"/>
        <v>3.1913110479659004E-3</v>
      </c>
      <c r="AE755" s="17">
        <f t="shared" si="1026"/>
        <v>2.8601301826169916E-3</v>
      </c>
      <c r="AF755" s="17">
        <f t="shared" si="1027"/>
        <v>1.2816589386877143E-3</v>
      </c>
      <c r="AG755" s="17">
        <f t="shared" si="1028"/>
        <v>3.8288458455531101E-4</v>
      </c>
      <c r="AH755" s="17">
        <f t="shared" si="1029"/>
        <v>4.9053069088713461E-3</v>
      </c>
      <c r="AI755" s="17">
        <f t="shared" si="1030"/>
        <v>3.9482858553710112E-3</v>
      </c>
      <c r="AJ755" s="17">
        <f t="shared" si="1031"/>
        <v>1.5889893828589861E-3</v>
      </c>
      <c r="AK755" s="17">
        <f t="shared" si="1032"/>
        <v>4.2632631836148608E-4</v>
      </c>
      <c r="AL755" s="17">
        <f t="shared" si="1033"/>
        <v>2.4753899034597686E-6</v>
      </c>
      <c r="AM755" s="17">
        <f t="shared" si="1034"/>
        <v>5.1373781518074973E-4</v>
      </c>
      <c r="AN755" s="17">
        <f t="shared" si="1035"/>
        <v>4.6042426108439685E-4</v>
      </c>
      <c r="AO755" s="17">
        <f t="shared" si="1036"/>
        <v>2.0632168192692579E-4</v>
      </c>
      <c r="AP755" s="17">
        <f t="shared" si="1037"/>
        <v>6.1636827930392407E-5</v>
      </c>
      <c r="AQ755" s="17">
        <f t="shared" si="1038"/>
        <v>1.3810104160549455E-5</v>
      </c>
      <c r="AR755" s="17">
        <f t="shared" si="1039"/>
        <v>8.7925094948077996E-4</v>
      </c>
      <c r="AS755" s="17">
        <f t="shared" si="1040"/>
        <v>7.0770986436713185E-4</v>
      </c>
      <c r="AT755" s="17">
        <f t="shared" si="1041"/>
        <v>2.848181468659834E-4</v>
      </c>
      <c r="AU755" s="17">
        <f t="shared" si="1042"/>
        <v>7.641679250080399E-5</v>
      </c>
      <c r="AV755" s="17">
        <f t="shared" si="1043"/>
        <v>1.5376985912853266E-5</v>
      </c>
      <c r="AW755" s="17">
        <f t="shared" si="1044"/>
        <v>4.9602113627437078E-8</v>
      </c>
      <c r="AX755" s="17">
        <f t="shared" si="1045"/>
        <v>6.891800338999474E-5</v>
      </c>
      <c r="AY755" s="17">
        <f t="shared" si="1046"/>
        <v>6.1765982274608497E-5</v>
      </c>
      <c r="AZ755" s="17">
        <f t="shared" si="1047"/>
        <v>2.7678083945341812E-5</v>
      </c>
      <c r="BA755" s="17">
        <f t="shared" si="1048"/>
        <v>8.2685895231612676E-6</v>
      </c>
      <c r="BB755" s="17">
        <f t="shared" si="1049"/>
        <v>1.8526275022563131E-6</v>
      </c>
      <c r="BC755" s="17">
        <f t="shared" si="1050"/>
        <v>3.3207391925816639E-7</v>
      </c>
      <c r="BD755" s="17">
        <f t="shared" si="1051"/>
        <v>1.3133432941859994E-4</v>
      </c>
      <c r="BE755" s="17">
        <f t="shared" si="1052"/>
        <v>1.0571111753074923E-4</v>
      </c>
      <c r="BF755" s="17">
        <f t="shared" si="1053"/>
        <v>4.2543485846653533E-5</v>
      </c>
      <c r="BG755" s="17">
        <f t="shared" si="1054"/>
        <v>1.1414429754485895E-5</v>
      </c>
      <c r="BH755" s="17">
        <f t="shared" si="1055"/>
        <v>2.2968711430296699E-6</v>
      </c>
      <c r="BI755" s="17">
        <f t="shared" si="1056"/>
        <v>3.6975072158004896E-7</v>
      </c>
      <c r="BJ755" s="18">
        <f t="shared" si="1057"/>
        <v>0.3045467749955561</v>
      </c>
      <c r="BK755" s="18">
        <f t="shared" si="1058"/>
        <v>0.33990478832668308</v>
      </c>
      <c r="BL755" s="18">
        <f t="shared" si="1059"/>
        <v>0.33365309933692661</v>
      </c>
      <c r="BM755" s="18">
        <f t="shared" si="1060"/>
        <v>0.2430099777057855</v>
      </c>
      <c r="BN755" s="18">
        <f t="shared" si="1061"/>
        <v>0.75692618200397455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1.1910000000000001</v>
      </c>
      <c r="F756" s="10">
        <f>VLOOKUP(B756,home!$B$2:$E$405,3,FALSE)</f>
        <v>0.77500000000000002</v>
      </c>
      <c r="G756" s="10">
        <f>VLOOKUP(C756,away!$B$2:$E$405,4,FALSE)</f>
        <v>1.3193999999999999</v>
      </c>
      <c r="H756" s="10">
        <f>VLOOKUP(A756,away!$A$2:$E$405,3,FALSE)</f>
        <v>1.03</v>
      </c>
      <c r="I756" s="10">
        <f>VLOOKUP(C756,away!$B$2:$E$405,3,FALSE)</f>
        <v>0.90149999999999997</v>
      </c>
      <c r="J756" s="10">
        <f>VLOOKUP(B756,home!$B$2:$E$405,4,FALSE)</f>
        <v>0.8962</v>
      </c>
      <c r="K756" s="12">
        <f t="shared" ref="K756:K790" si="1062">E756*F756*G756</f>
        <v>1.2178391850000001</v>
      </c>
      <c r="L756" s="12">
        <f t="shared" ref="L756:L790" si="1063">H756*I756*J756</f>
        <v>0.83216202899999991</v>
      </c>
      <c r="M756" s="13">
        <f t="shared" ref="M756:M790" si="1064">_xlfn.POISSON.DIST(0,K756,FALSE) * _xlfn.POISSON.DIST(0,L756,FALSE)</f>
        <v>0.12873474730372614</v>
      </c>
      <c r="N756" s="13">
        <f t="shared" ref="N756:N790" si="1065">_xlfn.POISSON.DIST(1,K756,FALSE) * _xlfn.POISSON.DIST(0,L756,FALSE)</f>
        <v>0.15677821973755079</v>
      </c>
      <c r="O756" s="13">
        <f t="shared" ref="O756:O790" si="1066">_xlfn.POISSON.DIST(0,K756,FALSE) * _xlfn.POISSON.DIST(1,L756,FALSE)</f>
        <v>0.107128168519071</v>
      </c>
      <c r="P756" s="13">
        <f t="shared" ref="P756:P790" si="1067">_xlfn.POISSON.DIST(1,K756,FALSE) * _xlfn.POISSON.DIST(1,L756,FALSE)</f>
        <v>0.13046488143980811</v>
      </c>
      <c r="Q756" s="13">
        <f t="shared" ref="Q756:Q790" si="1068">_xlfn.POISSON.DIST(2,K756,FALSE) * _xlfn.POISSON.DIST(0,L756,FALSE)</f>
        <v>9.5465329675464908E-2</v>
      </c>
      <c r="R756" s="13">
        <f t="shared" ref="R756:R790" si="1069">_xlfn.POISSON.DIST(0,K756,FALSE) * _xlfn.POISSON.DIST(2,L756,FALSE)</f>
        <v>4.457399703894202E-2</v>
      </c>
      <c r="S756" s="13">
        <f t="shared" ref="S756:S790" si="1070">_xlfn.POISSON.DIST(2,K756,FALSE) * _xlfn.POISSON.DIST(2,L756,FALSE)</f>
        <v>3.3054566940161546E-2</v>
      </c>
      <c r="T756" s="13">
        <f t="shared" ref="T756:T790" si="1071">_xlfn.POISSON.DIST(2,K756,FALSE) * _xlfn.POISSON.DIST(1,L756,FALSE)</f>
        <v>7.944262244188878E-2</v>
      </c>
      <c r="U756" s="13">
        <f t="shared" ref="U756:U790" si="1072">_xlfn.POISSON.DIST(1,K756,FALSE) * _xlfn.POISSON.DIST(2,L756,FALSE)</f>
        <v>5.428396022609757E-2</v>
      </c>
      <c r="V756" s="13">
        <f t="shared" ref="V756:V790" si="1073">_xlfn.POISSON.DIST(3,K756,FALSE) * _xlfn.POISSON.DIST(3,L756,FALSE)</f>
        <v>3.7220894101280418E-3</v>
      </c>
      <c r="W756" s="13">
        <f t="shared" ref="W756:W790" si="1074">_xlfn.POISSON.DIST(3,K756,FALSE) * _xlfn.POISSON.DIST(0,L756,FALSE)</f>
        <v>3.8753806429241505E-2</v>
      </c>
      <c r="X756" s="13">
        <f t="shared" ref="X756:X790" si="1075">_xlfn.POISSON.DIST(3,K756,FALSE) * _xlfn.POISSON.DIST(1,L756,FALSE)</f>
        <v>3.2249446189630854E-2</v>
      </c>
      <c r="Y756" s="13">
        <f t="shared" ref="Y756:Y790" si="1076">_xlfn.POISSON.DIST(3,K756,FALSE) * _xlfn.POISSON.DIST(2,L756,FALSE)</f>
        <v>1.3418382287644762E-2</v>
      </c>
      <c r="Z756" s="13">
        <f t="shared" ref="Z756:Z790" si="1077">_xlfn.POISSON.DIST(0,K756,FALSE) * _xlfn.POISSON.DIST(3,L756,FALSE)</f>
        <v>1.2364262605521993E-2</v>
      </c>
      <c r="AA756" s="13">
        <f t="shared" ref="AA756:AA790" si="1078">_xlfn.POISSON.DIST(1,K756,FALSE) * _xlfn.POISSON.DIST(3,L756,FALSE)</f>
        <v>1.5057683494634882E-2</v>
      </c>
      <c r="AB756" s="13">
        <f t="shared" ref="AB756:AB790" si="1079">_xlfn.POISSON.DIST(2,K756,FALSE) * _xlfn.POISSON.DIST(3,L756,FALSE)</f>
        <v>9.1689184975470503E-3</v>
      </c>
      <c r="AC756" s="13">
        <f t="shared" ref="AC756:AC790" si="1080">_xlfn.POISSON.DIST(4,K756,FALSE) * _xlfn.POISSON.DIST(4,L756,FALSE)</f>
        <v>2.3575703324635005E-4</v>
      </c>
      <c r="AD756" s="13">
        <f t="shared" ref="AD756:AD790" si="1081">_xlfn.POISSON.DIST(4,K756,FALSE) * _xlfn.POISSON.DIST(0,L756,FALSE)</f>
        <v>1.1798976009358817E-2</v>
      </c>
      <c r="AE756" s="13">
        <f t="shared" ref="AE756:AE790" si="1082">_xlfn.POISSON.DIST(4,K756,FALSE) * _xlfn.POISSON.DIST(1,L756,FALSE)</f>
        <v>9.8186598160703558E-3</v>
      </c>
      <c r="AF756" s="13">
        <f t="shared" ref="AF756:AF790" si="1083">_xlfn.POISSON.DIST(4,K756,FALSE) * _xlfn.POISSON.DIST(2,L756,FALSE)</f>
        <v>4.085357937300936E-3</v>
      </c>
      <c r="AG756" s="13">
        <f t="shared" ref="AG756:AG790" si="1084">_xlfn.POISSON.DIST(4,K756,FALSE) * _xlfn.POISSON.DIST(3,L756,FALSE)</f>
        <v>1.1332265834318673E-3</v>
      </c>
      <c r="AH756" s="13">
        <f t="shared" ref="AH756:AH790" si="1085">_xlfn.POISSON.DIST(0,K756,FALSE) * _xlfn.POISSON.DIST(4,L756,FALSE)</f>
        <v>2.5722674642250014E-3</v>
      </c>
      <c r="AI756" s="13">
        <f t="shared" ref="AI756:AI790" si="1086">_xlfn.POISSON.DIST(1,K756,FALSE) * _xlfn.POISSON.DIST(4,L756,FALSE)</f>
        <v>3.1326081122337928E-3</v>
      </c>
      <c r="AJ756" s="13">
        <f t="shared" ref="AJ756:AJ790" si="1087">_xlfn.POISSON.DIST(2,K756,FALSE) * _xlfn.POISSON.DIST(4,L756,FALSE)</f>
        <v>1.9075064551635961E-3</v>
      </c>
      <c r="AK756" s="13">
        <f t="shared" ref="AK756:AK790" si="1088">_xlfn.POISSON.DIST(3,K756,FALSE) * _xlfn.POISSON.DIST(4,L756,FALSE)</f>
        <v>7.7434536891289097E-4</v>
      </c>
      <c r="AL756" s="13">
        <f t="shared" ref="AL756:AL790" si="1089">_xlfn.POISSON.DIST(5,K756,FALSE) * _xlfn.POISSON.DIST(5,L756,FALSE)</f>
        <v>9.5570198521516559E-6</v>
      </c>
      <c r="AM756" s="13">
        <f t="shared" ref="AM756:AM790" si="1090">_xlfn.POISSON.DIST(5,K756,FALSE) * _xlfn.POISSON.DIST(0,L756,FALSE)</f>
        <v>2.8738510654144163E-3</v>
      </c>
      <c r="AN756" s="13">
        <f t="shared" ref="AN756:AN790" si="1091">_xlfn.POISSON.DIST(5,K756,FALSE) * _xlfn.POISSON.DIST(1,L756,FALSE)</f>
        <v>2.3915097336390718E-3</v>
      </c>
      <c r="AO756" s="13">
        <f t="shared" ref="AO756:AO790" si="1092">_xlfn.POISSON.DIST(5,K756,FALSE) * _xlfn.POISSON.DIST(2,L756,FALSE)</f>
        <v>9.9506179615916962E-4</v>
      </c>
      <c r="AP756" s="13">
        <f t="shared" ref="AP756:AP790" si="1093">_xlfn.POISSON.DIST(5,K756,FALSE) * _xlfn.POISSON.DIST(3,L756,FALSE)</f>
        <v>2.7601754775739964E-4</v>
      </c>
      <c r="AQ756" s="13">
        <f t="shared" ref="AQ756:AQ790" si="1094">_xlfn.POISSON.DIST(5,K756,FALSE) * _xlfn.POISSON.DIST(4,L756,FALSE)</f>
        <v>5.742283064535051E-5</v>
      </c>
      <c r="AR756" s="13">
        <f t="shared" ref="AR756:AR790" si="1095">_xlfn.POISSON.DIST(0,K756,FALSE) * _xlfn.POISSON.DIST(5,L756,FALSE)</f>
        <v>4.2810866243203258E-4</v>
      </c>
      <c r="AS756" s="13">
        <f t="shared" ref="AS756:AS790" si="1096">_xlfn.POISSON.DIST(1,K756,FALSE) * _xlfn.POISSON.DIST(5,L756,FALSE)</f>
        <v>5.2136750454766679E-4</v>
      </c>
      <c r="AT756" s="13">
        <f t="shared" ref="AT756:AT790" si="1097">_xlfn.POISSON.DIST(2,K756,FALSE) * _xlfn.POISSON.DIST(5,L756,FALSE)</f>
        <v>3.1747088841190723E-4</v>
      </c>
      <c r="AU756" s="13">
        <f t="shared" ref="AU756:AU790" si="1098">_xlfn.POISSON.DIST(3,K756,FALSE) * _xlfn.POISSON.DIST(5,L756,FALSE)</f>
        <v>1.2887616266826101E-4</v>
      </c>
      <c r="AV756" s="13">
        <f t="shared" ref="AV756:AV790" si="1099">_xlfn.POISSON.DIST(4,K756,FALSE) * _xlfn.POISSON.DIST(5,L756,FALSE)</f>
        <v>3.9237610227460634E-5</v>
      </c>
      <c r="AW756" s="13">
        <f t="shared" ref="AW756:AW790" si="1100">_xlfn.POISSON.DIST(6,K756,FALSE) * _xlfn.POISSON.DIST(6,L756,FALSE)</f>
        <v>2.6904060222958806E-7</v>
      </c>
      <c r="AX756" s="13">
        <f t="shared" ref="AX756:AX790" si="1101">_xlfn.POISSON.DIST(6,K756,FALSE) * _xlfn.POISSON.DIST(0,L756,FALSE)</f>
        <v>5.833147398859466E-4</v>
      </c>
      <c r="AY756" s="13">
        <f t="shared" ref="AY756:AY790" si="1102">_xlfn.POISSON.DIST(6,K756,FALSE) * _xlfn.POISSON.DIST(1,L756,FALSE)</f>
        <v>4.8541237748909652E-4</v>
      </c>
      <c r="AZ756" s="13">
        <f t="shared" ref="AZ756:AZ790" si="1103">_xlfn.POISSON.DIST(6,K756,FALSE) * _xlfn.POISSON.DIST(2,L756,FALSE)</f>
        <v>2.0197087447652021E-4</v>
      </c>
      <c r="BA756" s="13">
        <f t="shared" ref="BA756:BA790" si="1104">_xlfn.POISSON.DIST(6,K756,FALSE) * _xlfn.POISSON.DIST(3,L756,FALSE)</f>
        <v>5.602416423442845E-5</v>
      </c>
      <c r="BB756" s="13">
        <f t="shared" ref="BB756:BB790" si="1105">_xlfn.POISSON.DIST(6,K756,FALSE) * _xlfn.POISSON.DIST(4,L756,FALSE)</f>
        <v>1.16552955455878E-5</v>
      </c>
      <c r="BC756" s="13">
        <f t="shared" ref="BC756:BC790" si="1106">_xlfn.POISSON.DIST(6,K756,FALSE) * _xlfn.POISSON.DIST(5,L756,FALSE)</f>
        <v>1.9398188779622017E-6</v>
      </c>
      <c r="BD756" s="13">
        <f t="shared" ref="BD756:BD790" si="1107">_xlfn.POISSON.DIST(0,K756,FALSE) * _xlfn.POISSON.DIST(6,L756,FALSE)</f>
        <v>5.9375962193652689E-5</v>
      </c>
      <c r="BE756" s="13">
        <f t="shared" ref="BE756:BE790" si="1108">_xlfn.POISSON.DIST(1,K756,FALSE) * _xlfn.POISSON.DIST(6,L756,FALSE)</f>
        <v>7.2310373406508815E-5</v>
      </c>
      <c r="BF756" s="13">
        <f t="shared" ref="BF756:BF790" si="1109">_xlfn.POISSON.DIST(2,K756,FALSE) * _xlfn.POISSON.DIST(6,L756,FALSE)</f>
        <v>4.4031203108214193E-5</v>
      </c>
      <c r="BG756" s="13">
        <f t="shared" ref="BG756:BG790" si="1110">_xlfn.POISSON.DIST(3,K756,FALSE) * _xlfn.POISSON.DIST(6,L756,FALSE)</f>
        <v>1.787430816929235E-5</v>
      </c>
      <c r="BH756" s="13">
        <f t="shared" ref="BH756:BH790" si="1111">_xlfn.POISSON.DIST(4,K756,FALSE) * _xlfn.POISSON.DIST(6,L756,FALSE)</f>
        <v>5.4420082233324634E-6</v>
      </c>
      <c r="BI756" s="13">
        <f t="shared" ref="BI756:BI790" si="1112">_xlfn.POISSON.DIST(5,K756,FALSE) * _xlfn.POISSON.DIST(6,L756,FALSE)</f>
        <v>1.3254981718932997E-6</v>
      </c>
      <c r="BJ756" s="14">
        <f t="shared" ref="BJ756:BJ790" si="1113">SUM(N756,Q756,T756,W756,X756,Y756,AD756,AE756,AF756,AG756,AM756,AN756,AO756,AP756,AQ756,AX756,AY756,AZ756,BA756,BB756,BC756)</f>
        <v>0.45087820735170853</v>
      </c>
      <c r="BK756" s="14">
        <f t="shared" ref="BK756:BK790" si="1114">SUM(M756,P756,S756,V756,AC756,AL756,AY756)</f>
        <v>0.29670701152441148</v>
      </c>
      <c r="BL756" s="14">
        <f t="shared" ref="BL756:BL790" si="1115">SUM(O756,R756,U756,AA756,AB756,AH756,AI756,AJ756,AK756,AR756,AS756,AT756,AU756,AV756,BD756,BE756,BF756,BG756,BH756,BI756)</f>
        <v>0.24023487535838808</v>
      </c>
      <c r="BM756" s="14">
        <f t="shared" ref="BM756:BM790" si="1116">SUM(S756:BI756)</f>
        <v>0.3365538697885801</v>
      </c>
      <c r="BN756" s="14">
        <f t="shared" ref="BN756:BN790" si="1117">SUM(M756:R756)</f>
        <v>0.66314534371456302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1.2644</v>
      </c>
      <c r="F757" s="10">
        <f>VLOOKUP(B757,home!$B$2:$E$405,3,FALSE)</f>
        <v>1.5818000000000001</v>
      </c>
      <c r="G757" s="10">
        <f>VLOOKUP(C757,away!$B$2:$E$405,4,FALSE)</f>
        <v>0.69199999999999995</v>
      </c>
      <c r="H757" s="10">
        <f>VLOOKUP(A757,away!$A$2:$E$405,3,FALSE)</f>
        <v>0.96630000000000005</v>
      </c>
      <c r="I757" s="10">
        <f>VLOOKUP(C757,away!$B$2:$E$405,3,FALSE)</f>
        <v>0.3881</v>
      </c>
      <c r="J757" s="10">
        <f>VLOOKUP(B757,home!$B$2:$E$405,4,FALSE)</f>
        <v>1.0348999999999999</v>
      </c>
      <c r="K757" s="12">
        <f t="shared" si="1062"/>
        <v>1.3840193206399998</v>
      </c>
      <c r="L757" s="12">
        <f t="shared" si="1063"/>
        <v>0.38810926394700002</v>
      </c>
      <c r="M757" s="13">
        <f t="shared" si="1064"/>
        <v>0.16997080625560618</v>
      </c>
      <c r="N757" s="13">
        <f t="shared" si="1065"/>
        <v>0.2352428798025171</v>
      </c>
      <c r="O757" s="13">
        <f t="shared" si="1066"/>
        <v>6.5967244508341474E-2</v>
      </c>
      <c r="P757" s="13">
        <f t="shared" si="1067"/>
        <v>9.1299940928927514E-2</v>
      </c>
      <c r="Q757" s="13">
        <f t="shared" si="1068"/>
        <v>0.16279034534483844</v>
      </c>
      <c r="R757" s="13">
        <f t="shared" si="1069"/>
        <v>1.2801249355372088E-2</v>
      </c>
      <c r="S757" s="13">
        <f t="shared" si="1070"/>
        <v>1.2260457247420267E-2</v>
      </c>
      <c r="T757" s="13">
        <f t="shared" si="1071"/>
        <v>6.3180441109463192E-2</v>
      </c>
      <c r="U757" s="13">
        <f t="shared" si="1072"/>
        <v>1.7717176436165313E-2</v>
      </c>
      <c r="V757" s="13">
        <f t="shared" si="1073"/>
        <v>7.3174593731098556E-4</v>
      </c>
      <c r="W757" s="13">
        <f t="shared" si="1074"/>
        <v>7.5101661056971442E-2</v>
      </c>
      <c r="X757" s="13">
        <f t="shared" si="1075"/>
        <v>2.914765039401827E-2</v>
      </c>
      <c r="Y757" s="13">
        <f t="shared" si="1076"/>
        <v>5.656236570103456E-3</v>
      </c>
      <c r="Z757" s="13">
        <f t="shared" si="1077"/>
        <v>1.656094488305157E-3</v>
      </c>
      <c r="AA757" s="13">
        <f t="shared" si="1078"/>
        <v>2.2920667686197513E-3</v>
      </c>
      <c r="AB757" s="13">
        <f t="shared" si="1079"/>
        <v>1.5861323459833143E-3</v>
      </c>
      <c r="AC757" s="13">
        <f t="shared" si="1080"/>
        <v>2.4566116059589526E-5</v>
      </c>
      <c r="AD757" s="13">
        <f t="shared" si="1081"/>
        <v>2.5985537478751274E-2</v>
      </c>
      <c r="AE757" s="13">
        <f t="shared" si="1082"/>
        <v>1.0085227824145341E-2</v>
      </c>
      <c r="AF757" s="13">
        <f t="shared" si="1083"/>
        <v>1.9570851737834259E-3</v>
      </c>
      <c r="AG757" s="13">
        <f t="shared" si="1084"/>
        <v>2.5318762875955737E-4</v>
      </c>
      <c r="AH757" s="13">
        <f t="shared" si="1085"/>
        <v>1.606864032206995E-4</v>
      </c>
      <c r="AI757" s="13">
        <f t="shared" si="1086"/>
        <v>2.223930866215976E-4</v>
      </c>
      <c r="AJ757" s="13">
        <f t="shared" si="1087"/>
        <v>1.538981643305281E-4</v>
      </c>
      <c r="AK757" s="13">
        <f t="shared" si="1088"/>
        <v>7.0999344281493548E-5</v>
      </c>
      <c r="AL757" s="13">
        <f t="shared" si="1089"/>
        <v>5.2782827698558946E-7</v>
      </c>
      <c r="AM757" s="13">
        <f t="shared" si="1090"/>
        <v>7.1928971855613182E-3</v>
      </c>
      <c r="AN757" s="13">
        <f t="shared" si="1091"/>
        <v>2.7916300323346517E-3</v>
      </c>
      <c r="AO757" s="13">
        <f t="shared" si="1092"/>
        <v>5.4172873853087057E-4</v>
      </c>
      <c r="AP757" s="13">
        <f t="shared" si="1093"/>
        <v>7.0083313990051014E-5</v>
      </c>
      <c r="AQ757" s="13">
        <f t="shared" si="1094"/>
        <v>6.7999958519112969E-6</v>
      </c>
      <c r="AR757" s="13">
        <f t="shared" si="1095"/>
        <v>1.2472776336055312E-5</v>
      </c>
      <c r="AS757" s="13">
        <f t="shared" si="1096"/>
        <v>1.7262563431121937E-5</v>
      </c>
      <c r="AT757" s="13">
        <f t="shared" si="1097"/>
        <v>1.1945860656223146E-5</v>
      </c>
      <c r="AU757" s="13">
        <f t="shared" si="1098"/>
        <v>5.5111006499620225E-6</v>
      </c>
      <c r="AV757" s="13">
        <f t="shared" si="1099"/>
        <v>1.906867444384774E-6</v>
      </c>
      <c r="AW757" s="13">
        <f t="shared" si="1100"/>
        <v>7.8756483034784542E-9</v>
      </c>
      <c r="AX757" s="13">
        <f t="shared" si="1101"/>
        <v>1.6591847793656562E-3</v>
      </c>
      <c r="AY757" s="13">
        <f t="shared" si="1102"/>
        <v>6.4394498347167056E-4</v>
      </c>
      <c r="AZ757" s="13">
        <f t="shared" si="1103"/>
        <v>1.2496050677877652E-4</v>
      </c>
      <c r="BA757" s="13">
        <f t="shared" si="1104"/>
        <v>1.6166110102785024E-5</v>
      </c>
      <c r="BB757" s="13">
        <f t="shared" si="1105"/>
        <v>1.568554273219514E-6</v>
      </c>
      <c r="BC757" s="13">
        <f t="shared" si="1106"/>
        <v>1.2175408888802947E-7</v>
      </c>
      <c r="BD757" s="13">
        <f t="shared" si="1107"/>
        <v>8.0680000719366431E-7</v>
      </c>
      <c r="BE757" s="13">
        <f t="shared" si="1108"/>
        <v>1.1166267978485222E-6</v>
      </c>
      <c r="BF757" s="13">
        <f t="shared" si="1109"/>
        <v>7.7271653108336516E-7</v>
      </c>
      <c r="BG757" s="13">
        <f t="shared" si="1110"/>
        <v>3.5648486946576558E-7</v>
      </c>
      <c r="BH757" s="13">
        <f t="shared" si="1111"/>
        <v>1.2334548671411192E-7</v>
      </c>
      <c r="BI757" s="13">
        <f t="shared" si="1112"/>
        <v>3.4142507345215062E-8</v>
      </c>
      <c r="BJ757" s="14">
        <f t="shared" si="1113"/>
        <v>0.62244933833770144</v>
      </c>
      <c r="BK757" s="14">
        <f t="shared" si="1114"/>
        <v>0.27493198929707319</v>
      </c>
      <c r="BL757" s="14">
        <f t="shared" si="1115"/>
        <v>0.10102415569765368</v>
      </c>
      <c r="BM757" s="14">
        <f t="shared" si="1116"/>
        <v>0.26134517451730699</v>
      </c>
      <c r="BN757" s="14">
        <f t="shared" si="1117"/>
        <v>0.73807246619560274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1.2639</v>
      </c>
      <c r="F758" s="10">
        <f>VLOOKUP(B758,home!$B$2:$E$405,3,FALSE)</f>
        <v>0.73029999999999995</v>
      </c>
      <c r="G758" s="10">
        <f>VLOOKUP(C758,away!$B$2:$E$405,4,FALSE)</f>
        <v>0.46150000000000002</v>
      </c>
      <c r="H758" s="10">
        <f>VLOOKUP(A758,away!$A$2:$E$405,3,FALSE)</f>
        <v>1.1389</v>
      </c>
      <c r="I758" s="10">
        <f>VLOOKUP(C758,away!$B$2:$E$405,3,FALSE)</f>
        <v>0.80489999999999995</v>
      </c>
      <c r="J758" s="10">
        <f>VLOOKUP(B758,home!$B$2:$E$405,4,FALSE)</f>
        <v>0.878</v>
      </c>
      <c r="K758" s="12">
        <f t="shared" si="1062"/>
        <v>0.42597657745500001</v>
      </c>
      <c r="L758" s="12">
        <f t="shared" si="1063"/>
        <v>0.80486313557999989</v>
      </c>
      <c r="M758" s="13">
        <f t="shared" si="1064"/>
        <v>0.29204723881488504</v>
      </c>
      <c r="N758" s="13">
        <f t="shared" si="1065"/>
        <v>0.12440528324554774</v>
      </c>
      <c r="O758" s="13">
        <f t="shared" si="1066"/>
        <v>0.23505805637002941</v>
      </c>
      <c r="P758" s="13">
        <f t="shared" si="1067"/>
        <v>0.10012922635572959</v>
      </c>
      <c r="Q758" s="13">
        <f t="shared" si="1068"/>
        <v>2.6496868387129138E-2</v>
      </c>
      <c r="R758" s="13">
        <f t="shared" si="1069"/>
        <v>9.4594782146661116E-2</v>
      </c>
      <c r="S758" s="13">
        <f t="shared" si="1070"/>
        <v>8.5823975012411027E-3</v>
      </c>
      <c r="T758" s="13">
        <f t="shared" si="1071"/>
        <v>2.1326352573115333E-2</v>
      </c>
      <c r="U758" s="13">
        <f t="shared" si="1072"/>
        <v>4.0295161543936038E-2</v>
      </c>
      <c r="V758" s="13">
        <f t="shared" si="1073"/>
        <v>3.2694437667147365E-4</v>
      </c>
      <c r="W758" s="13">
        <f t="shared" si="1074"/>
        <v>3.7623484362749519E-3</v>
      </c>
      <c r="X758" s="13">
        <f t="shared" si="1075"/>
        <v>3.0281755595647675E-3</v>
      </c>
      <c r="Y758" s="13">
        <f t="shared" si="1076"/>
        <v>1.2186334379790096E-3</v>
      </c>
      <c r="Z758" s="13">
        <f t="shared" si="1077"/>
        <v>2.5378617656022884E-2</v>
      </c>
      <c r="AA758" s="13">
        <f t="shared" si="1078"/>
        <v>1.0810696689651662E-2</v>
      </c>
      <c r="AB758" s="13">
        <f t="shared" si="1079"/>
        <v>2.3025517878809566E-3</v>
      </c>
      <c r="AC758" s="13">
        <f t="shared" si="1080"/>
        <v>7.0058630819270347E-6</v>
      </c>
      <c r="AD758" s="13">
        <f t="shared" si="1081"/>
        <v>4.0066807751939376E-4</v>
      </c>
      <c r="AE758" s="13">
        <f t="shared" si="1082"/>
        <v>3.2248296519906978E-4</v>
      </c>
      <c r="AF758" s="13">
        <f t="shared" si="1083"/>
        <v>1.2977732527062963E-4</v>
      </c>
      <c r="AG758" s="13">
        <f t="shared" si="1084"/>
        <v>3.4817661648168168E-5</v>
      </c>
      <c r="AH758" s="13">
        <f t="shared" si="1085"/>
        <v>5.106578445828131E-3</v>
      </c>
      <c r="AI758" s="13">
        <f t="shared" si="1086"/>
        <v>2.1752828088593404E-3</v>
      </c>
      <c r="AJ758" s="13">
        <f t="shared" si="1087"/>
        <v>4.6330976295730033E-4</v>
      </c>
      <c r="AK758" s="13">
        <f t="shared" si="1088"/>
        <v>6.5786369042012712E-5</v>
      </c>
      <c r="AL758" s="13">
        <f t="shared" si="1089"/>
        <v>9.6079203240427078E-8</v>
      </c>
      <c r="AM758" s="13">
        <f t="shared" si="1090"/>
        <v>3.4135043271437219E-5</v>
      </c>
      <c r="AN758" s="13">
        <f t="shared" si="1091"/>
        <v>2.7474037960607939E-5</v>
      </c>
      <c r="AO758" s="13">
        <f t="shared" si="1092"/>
        <v>1.1056420170009424E-5</v>
      </c>
      <c r="AP758" s="13">
        <f t="shared" si="1093"/>
        <v>2.9663016687745803E-6</v>
      </c>
      <c r="AQ758" s="13">
        <f t="shared" si="1094"/>
        <v>5.9686671555152371E-7</v>
      </c>
      <c r="AR758" s="13">
        <f t="shared" si="1095"/>
        <v>8.2201934799889468E-4</v>
      </c>
      <c r="AS758" s="13">
        <f t="shared" si="1096"/>
        <v>3.5016098846235973E-4</v>
      </c>
      <c r="AT758" s="13">
        <f t="shared" si="1097"/>
        <v>7.4580189711727861E-5</v>
      </c>
      <c r="AU758" s="13">
        <f t="shared" si="1098"/>
        <v>1.058980465311548E-5</v>
      </c>
      <c r="AV758" s="13">
        <f t="shared" si="1099"/>
        <v>1.1277521855127913E-6</v>
      </c>
      <c r="AW758" s="13">
        <f t="shared" si="1100"/>
        <v>9.1502855728806074E-10</v>
      </c>
      <c r="AX758" s="13">
        <f t="shared" si="1101"/>
        <v>2.4234548173408563E-6</v>
      </c>
      <c r="AY758" s="13">
        <f t="shared" si="1102"/>
        <v>1.9505494432214175E-6</v>
      </c>
      <c r="AZ758" s="13">
        <f t="shared" si="1103"/>
        <v>7.8496267048750643E-7</v>
      </c>
      <c r="BA758" s="13">
        <f t="shared" si="1104"/>
        <v>2.1059583876060823E-7</v>
      </c>
      <c r="BB758" s="13">
        <f t="shared" si="1105"/>
        <v>4.2375206781240795E-8</v>
      </c>
      <c r="BC758" s="13">
        <f t="shared" si="1106"/>
        <v>6.821248360160071E-9</v>
      </c>
      <c r="BD758" s="13">
        <f t="shared" si="1107"/>
        <v>1.102688449896362E-4</v>
      </c>
      <c r="BE758" s="13">
        <f t="shared" si="1108"/>
        <v>4.6971945188601149E-5</v>
      </c>
      <c r="BF758" s="13">
        <f t="shared" si="1109"/>
        <v>1.0004474223922085E-5</v>
      </c>
      <c r="BG758" s="13">
        <f t="shared" si="1110"/>
        <v>1.4205572297143655E-6</v>
      </c>
      <c r="BH758" s="13">
        <f t="shared" si="1111"/>
        <v>1.5128102669817041E-7</v>
      </c>
      <c r="BI758" s="13">
        <f t="shared" si="1112"/>
        <v>1.2888434797353031E-8</v>
      </c>
      <c r="BJ758" s="14">
        <f t="shared" si="1113"/>
        <v>0.18120705509825957</v>
      </c>
      <c r="BK758" s="14">
        <f t="shared" si="1114"/>
        <v>0.40109485954025564</v>
      </c>
      <c r="BL758" s="14">
        <f t="shared" si="1115"/>
        <v>0.39229951399895108</v>
      </c>
      <c r="BM758" s="14">
        <f t="shared" si="1116"/>
        <v>0.12724664133909225</v>
      </c>
      <c r="BN758" s="14">
        <f t="shared" si="1117"/>
        <v>0.87273145531998209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1.3841000000000001</v>
      </c>
      <c r="F759" s="10">
        <f>VLOOKUP(B759,home!$B$2:$E$405,3,FALSE)</f>
        <v>0.94830000000000003</v>
      </c>
      <c r="G759" s="10">
        <f>VLOOKUP(C759,away!$B$2:$E$405,4,FALSE)</f>
        <v>0.72250000000000003</v>
      </c>
      <c r="H759" s="10">
        <f>VLOOKUP(A759,away!$A$2:$E$405,3,FALSE)</f>
        <v>1.1721999999999999</v>
      </c>
      <c r="I759" s="10">
        <f>VLOOKUP(C759,away!$B$2:$E$405,3,FALSE)</f>
        <v>0.79620000000000002</v>
      </c>
      <c r="J759" s="10">
        <f>VLOOKUP(B759,home!$B$2:$E$405,4,FALSE)</f>
        <v>0.85309999999999997</v>
      </c>
      <c r="K759" s="12">
        <f t="shared" si="1062"/>
        <v>0.94831161667500019</v>
      </c>
      <c r="L759" s="12">
        <f t="shared" si="1063"/>
        <v>0.7962030414839999</v>
      </c>
      <c r="M759" s="13">
        <f t="shared" si="1064"/>
        <v>0.17472977206000445</v>
      </c>
      <c r="N759" s="13">
        <f t="shared" si="1065"/>
        <v>0.16569827262347708</v>
      </c>
      <c r="O759" s="13">
        <f t="shared" si="1066"/>
        <v>0.13912037595198157</v>
      </c>
      <c r="P759" s="13">
        <f t="shared" si="1067"/>
        <v>0.13192946863145744</v>
      </c>
      <c r="Q759" s="13">
        <f t="shared" si="1068"/>
        <v>7.8566798395912227E-2</v>
      </c>
      <c r="R759" s="13">
        <f t="shared" si="1069"/>
        <v>5.5384033232682608E-2</v>
      </c>
      <c r="S759" s="13">
        <f t="shared" si="1070"/>
        <v>2.4903289931897638E-2</v>
      </c>
      <c r="T759" s="13">
        <f t="shared" si="1071"/>
        <v>6.2555123842485558E-2</v>
      </c>
      <c r="U759" s="13">
        <f t="shared" si="1072"/>
        <v>5.2521322092867181E-2</v>
      </c>
      <c r="V759" s="13">
        <f t="shared" si="1073"/>
        <v>2.0892437817651012E-3</v>
      </c>
      <c r="W759" s="13">
        <f t="shared" si="1074"/>
        <v>2.483526920126878E-2</v>
      </c>
      <c r="X759" s="13">
        <f t="shared" si="1075"/>
        <v>1.9773916874124109E-2</v>
      </c>
      <c r="Y759" s="13">
        <f t="shared" si="1076"/>
        <v>7.8720263786147011E-3</v>
      </c>
      <c r="Z759" s="13">
        <f t="shared" si="1077"/>
        <v>1.4698978569837609E-2</v>
      </c>
      <c r="AA759" s="13">
        <f t="shared" si="1078"/>
        <v>1.3939212131033885E-2</v>
      </c>
      <c r="AB759" s="13">
        <f t="shared" si="1079"/>
        <v>6.6093583955782586E-3</v>
      </c>
      <c r="AC759" s="13">
        <f t="shared" si="1080"/>
        <v>9.8592536177517635E-5</v>
      </c>
      <c r="AD759" s="13">
        <f t="shared" si="1081"/>
        <v>5.8878935717035091E-3</v>
      </c>
      <c r="AE759" s="13">
        <f t="shared" si="1082"/>
        <v>4.6879587697244247E-3</v>
      </c>
      <c r="AF759" s="13">
        <f t="shared" si="1083"/>
        <v>1.8662835154030885E-3</v>
      </c>
      <c r="AG759" s="13">
        <f t="shared" si="1084"/>
        <v>4.9531353707846356E-4</v>
      </c>
      <c r="AH759" s="13">
        <f t="shared" si="1085"/>
        <v>2.9258428610032094E-3</v>
      </c>
      <c r="AI759" s="13">
        <f t="shared" si="1086"/>
        <v>2.7746107736549611E-3</v>
      </c>
      <c r="AJ759" s="13">
        <f t="shared" si="1087"/>
        <v>1.3155978142043046E-3</v>
      </c>
      <c r="AK759" s="13">
        <f t="shared" si="1088"/>
        <v>4.1586556336072685E-4</v>
      </c>
      <c r="AL759" s="13">
        <f t="shared" si="1089"/>
        <v>2.9776862307038997E-6</v>
      </c>
      <c r="AM759" s="13">
        <f t="shared" si="1090"/>
        <v>1.1167115743584996E-3</v>
      </c>
      <c r="AN759" s="13">
        <f t="shared" si="1091"/>
        <v>8.8912915196462329E-4</v>
      </c>
      <c r="AO759" s="13">
        <f t="shared" si="1092"/>
        <v>3.5396366753316123E-4</v>
      </c>
      <c r="AP759" s="13">
        <f t="shared" si="1093"/>
        <v>9.3942316221578127E-5</v>
      </c>
      <c r="AQ759" s="13">
        <f t="shared" si="1094"/>
        <v>1.8699289474918047E-5</v>
      </c>
      <c r="AR759" s="13">
        <f t="shared" si="1095"/>
        <v>4.6591299696700068E-4</v>
      </c>
      <c r="AS759" s="13">
        <f t="shared" si="1096"/>
        <v>4.4183070738367083E-4</v>
      </c>
      <c r="AT759" s="13">
        <f t="shared" si="1097"/>
        <v>2.094965962078339E-4</v>
      </c>
      <c r="AU759" s="13">
        <f t="shared" si="1098"/>
        <v>6.6222685279253567E-5</v>
      </c>
      <c r="AV759" s="13">
        <f t="shared" si="1099"/>
        <v>1.5699935434432168E-5</v>
      </c>
      <c r="AW759" s="13">
        <f t="shared" si="1100"/>
        <v>6.245271667476856E-8</v>
      </c>
      <c r="AX759" s="13">
        <f t="shared" si="1101"/>
        <v>1.7649842640659878E-4</v>
      </c>
      <c r="AY759" s="13">
        <f t="shared" si="1102"/>
        <v>1.4052858392207387E-4</v>
      </c>
      <c r="AZ759" s="13">
        <f t="shared" si="1103"/>
        <v>5.5944642967097368E-5</v>
      </c>
      <c r="BA759" s="13">
        <f t="shared" si="1104"/>
        <v>1.4847764961713131E-5</v>
      </c>
      <c r="BB759" s="13">
        <f t="shared" si="1105"/>
        <v>2.9554589054388895E-6</v>
      </c>
      <c r="BC759" s="13">
        <f t="shared" si="1106"/>
        <v>4.7062907389828347E-7</v>
      </c>
      <c r="BD759" s="13">
        <f t="shared" si="1107"/>
        <v>6.1826890875341908E-5</v>
      </c>
      <c r="BE759" s="13">
        <f t="shared" si="1108"/>
        <v>5.8631158839984299E-5</v>
      </c>
      <c r="BF759" s="13">
        <f t="shared" si="1109"/>
        <v>2.7800304513537119E-5</v>
      </c>
      <c r="BG759" s="13">
        <f t="shared" si="1110"/>
        <v>8.7877839057632295E-6</v>
      </c>
      <c r="BH759" s="13">
        <f t="shared" si="1111"/>
        <v>2.0833893906662186E-6</v>
      </c>
      <c r="BI759" s="13">
        <f t="shared" si="1112"/>
        <v>3.9514047224524526E-7</v>
      </c>
      <c r="BJ759" s="14">
        <f t="shared" si="1113"/>
        <v>0.37510254821558148</v>
      </c>
      <c r="BK759" s="14">
        <f t="shared" si="1114"/>
        <v>0.33389387321145486</v>
      </c>
      <c r="BL759" s="14">
        <f t="shared" si="1115"/>
        <v>0.27636490640563649</v>
      </c>
      <c r="BM759" s="14">
        <f t="shared" si="1116"/>
        <v>0.25449111937578955</v>
      </c>
      <c r="BN759" s="14">
        <f t="shared" si="1117"/>
        <v>0.74542872089551537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1.3841000000000001</v>
      </c>
      <c r="F760" s="10">
        <f>VLOOKUP(B760,home!$B$2:$E$405,3,FALSE)</f>
        <v>1.2902</v>
      </c>
      <c r="G760" s="10">
        <f>VLOOKUP(C760,away!$B$2:$E$405,4,FALSE)</f>
        <v>1.4931000000000001</v>
      </c>
      <c r="H760" s="10">
        <f>VLOOKUP(A760,away!$A$2:$E$405,3,FALSE)</f>
        <v>1.1721999999999999</v>
      </c>
      <c r="I760" s="10">
        <f>VLOOKUP(C760,away!$B$2:$E$405,3,FALSE)</f>
        <v>0.62560000000000004</v>
      </c>
      <c r="J760" s="10">
        <f>VLOOKUP(B760,home!$B$2:$E$405,4,FALSE)</f>
        <v>0.67030000000000001</v>
      </c>
      <c r="K760" s="12">
        <f t="shared" si="1062"/>
        <v>2.6663269458420005</v>
      </c>
      <c r="L760" s="12">
        <f t="shared" si="1063"/>
        <v>0.49154997289600005</v>
      </c>
      <c r="M760" s="13">
        <f t="shared" si="1064"/>
        <v>4.2515910060592348E-2</v>
      </c>
      <c r="N760" s="13">
        <f t="shared" si="1065"/>
        <v>0.11336131662155237</v>
      </c>
      <c r="O760" s="13">
        <f t="shared" si="1066"/>
        <v>2.0898694437932949E-2</v>
      </c>
      <c r="P760" s="13">
        <f t="shared" si="1067"/>
        <v>5.5722752112778953E-2</v>
      </c>
      <c r="Q760" s="13">
        <f t="shared" si="1068"/>
        <v>0.15112916656208589</v>
      </c>
      <c r="R760" s="13">
        <f t="shared" si="1069"/>
        <v>5.1363763422638637E-3</v>
      </c>
      <c r="S760" s="13">
        <f t="shared" si="1070"/>
        <v>1.8258018578204176E-2</v>
      </c>
      <c r="T760" s="13">
        <f t="shared" si="1071"/>
        <v>7.42875377273884E-2</v>
      </c>
      <c r="U760" s="13">
        <f t="shared" si="1072"/>
        <v>1.3695258645363514E-2</v>
      </c>
      <c r="V760" s="13">
        <f t="shared" si="1073"/>
        <v>2.6588400589432569E-3</v>
      </c>
      <c r="W760" s="13">
        <f t="shared" si="1074"/>
        <v>0.13431992303571114</v>
      </c>
      <c r="X760" s="13">
        <f t="shared" si="1075"/>
        <v>6.602495452759663E-2</v>
      </c>
      <c r="Y760" s="13">
        <f t="shared" si="1076"/>
        <v>1.6227282304249881E-2</v>
      </c>
      <c r="Z760" s="13">
        <f t="shared" si="1077"/>
        <v>8.4159521727448616E-4</v>
      </c>
      <c r="AA760" s="13">
        <f t="shared" si="1078"/>
        <v>2.2439680053107152E-3</v>
      </c>
      <c r="AB760" s="13">
        <f t="shared" si="1079"/>
        <v>2.991576179083643E-3</v>
      </c>
      <c r="AC760" s="13">
        <f t="shared" si="1080"/>
        <v>2.1779770987624344E-4</v>
      </c>
      <c r="AD760" s="13">
        <f t="shared" si="1081"/>
        <v>8.953520753838505E-2</v>
      </c>
      <c r="AE760" s="13">
        <f t="shared" si="1082"/>
        <v>4.4011028838730912E-2</v>
      </c>
      <c r="AF760" s="13">
        <f t="shared" si="1083"/>
        <v>1.081681001640163E-2</v>
      </c>
      <c r="AG760" s="13">
        <f t="shared" si="1084"/>
        <v>1.7723342234611343E-3</v>
      </c>
      <c r="AH760" s="13">
        <f t="shared" si="1085"/>
        <v>1.0342152656016923E-4</v>
      </c>
      <c r="AI760" s="13">
        <f t="shared" si="1086"/>
        <v>2.7575560304749332E-4</v>
      </c>
      <c r="AJ760" s="13">
        <f t="shared" si="1087"/>
        <v>3.6762729743622098E-4</v>
      </c>
      <c r="AK760" s="13">
        <f t="shared" si="1088"/>
        <v>3.2673818972708927E-4</v>
      </c>
      <c r="AL760" s="13">
        <f t="shared" si="1089"/>
        <v>1.141811409504688E-5</v>
      </c>
      <c r="AM760" s="13">
        <f t="shared" si="1090"/>
        <v>4.7746027292230396E-2</v>
      </c>
      <c r="AN760" s="13">
        <f t="shared" si="1091"/>
        <v>2.3469558421387531E-2</v>
      </c>
      <c r="AO760" s="13">
        <f t="shared" si="1092"/>
        <v>5.7682304029570662E-3</v>
      </c>
      <c r="AP760" s="13">
        <f t="shared" si="1093"/>
        <v>9.4512449941047639E-4</v>
      </c>
      <c r="AQ760" s="13">
        <f t="shared" si="1094"/>
        <v>1.1614398051714132E-4</v>
      </c>
      <c r="AR760" s="13">
        <f t="shared" si="1095"/>
        <v>1.0167369715502832E-5</v>
      </c>
      <c r="AS760" s="13">
        <f t="shared" si="1096"/>
        <v>2.7109531840783115E-5</v>
      </c>
      <c r="AT760" s="13">
        <f t="shared" si="1097"/>
        <v>3.6141437618120857E-5</v>
      </c>
      <c r="AU760" s="13">
        <f t="shared" si="1098"/>
        <v>3.2121629660887788E-5</v>
      </c>
      <c r="AV760" s="13">
        <f t="shared" si="1099"/>
        <v>2.1411691677295682E-5</v>
      </c>
      <c r="AW760" s="13">
        <f t="shared" si="1100"/>
        <v>4.1569323395443303E-7</v>
      </c>
      <c r="AX760" s="13">
        <f t="shared" si="1101"/>
        <v>2.1217753187696909E-2</v>
      </c>
      <c r="AY760" s="13">
        <f t="shared" si="1102"/>
        <v>1.0429586004326434E-2</v>
      </c>
      <c r="AZ760" s="13">
        <f t="shared" si="1103"/>
        <v>2.5633313588715803E-3</v>
      </c>
      <c r="BA760" s="13">
        <f t="shared" si="1104"/>
        <v>4.2000181999226412E-4</v>
      </c>
      <c r="BB760" s="13">
        <f t="shared" si="1105"/>
        <v>5.1612970808367025E-5</v>
      </c>
      <c r="BC760" s="13">
        <f t="shared" si="1106"/>
        <v>5.0740708803869734E-6</v>
      </c>
      <c r="BD760" s="13">
        <f t="shared" si="1107"/>
        <v>8.3296171801317089E-7</v>
      </c>
      <c r="BE760" s="13">
        <f t="shared" si="1108"/>
        <v>2.2209482735933634E-6</v>
      </c>
      <c r="BF760" s="13">
        <f t="shared" si="1109"/>
        <v>2.9608871136016285E-6</v>
      </c>
      <c r="BG760" s="13">
        <f t="shared" si="1110"/>
        <v>2.6315643648641221E-6</v>
      </c>
      <c r="BH760" s="13">
        <f t="shared" si="1111"/>
        <v>1.7541527439386991E-6</v>
      </c>
      <c r="BI760" s="13">
        <f t="shared" si="1112"/>
        <v>9.3542894565728766E-7</v>
      </c>
      <c r="BJ760" s="14">
        <f t="shared" si="1113"/>
        <v>0.8142180054046414</v>
      </c>
      <c r="BK760" s="14">
        <f t="shared" si="1114"/>
        <v>0.12981432263881648</v>
      </c>
      <c r="BL760" s="14">
        <f t="shared" si="1115"/>
        <v>4.6177703830397925E-2</v>
      </c>
      <c r="BM760" s="14">
        <f t="shared" si="1116"/>
        <v>0.59185824064283155</v>
      </c>
      <c r="BN760" s="14">
        <f t="shared" si="1117"/>
        <v>0.38876421613720641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1.3841000000000001</v>
      </c>
      <c r="F761" s="10">
        <f>VLOOKUP(B761,home!$B$2:$E$405,3,FALSE)</f>
        <v>0.81879999999999997</v>
      </c>
      <c r="G761" s="10">
        <f>VLOOKUP(C761,away!$B$2:$E$405,4,FALSE)</f>
        <v>1.0386</v>
      </c>
      <c r="H761" s="10">
        <f>VLOOKUP(A761,away!$A$2:$E$405,3,FALSE)</f>
        <v>1.1721999999999999</v>
      </c>
      <c r="I761" s="10">
        <f>VLOOKUP(C761,away!$B$2:$E$405,3,FALSE)</f>
        <v>1.0130999999999999</v>
      </c>
      <c r="J761" s="10">
        <f>VLOOKUP(B761,home!$B$2:$E$405,4,FALSE)</f>
        <v>1.365</v>
      </c>
      <c r="K761" s="12">
        <f t="shared" si="1062"/>
        <v>1.1770465016880001</v>
      </c>
      <c r="L761" s="12">
        <f t="shared" si="1063"/>
        <v>1.6210136942999998</v>
      </c>
      <c r="M761" s="13">
        <f t="shared" si="1064"/>
        <v>6.0928136711937433E-2</v>
      </c>
      <c r="N761" s="13">
        <f t="shared" si="1065"/>
        <v>7.1715250171154155E-2</v>
      </c>
      <c r="O761" s="13">
        <f t="shared" si="1066"/>
        <v>9.8765343978233139E-2</v>
      </c>
      <c r="P761" s="13">
        <f t="shared" si="1067"/>
        <v>0.1162514026175913</v>
      </c>
      <c r="Q761" s="13">
        <f t="shared" si="1068"/>
        <v>4.2206092165818394E-2</v>
      </c>
      <c r="R761" s="13">
        <f t="shared" si="1069"/>
        <v>8.0049987555482968E-2</v>
      </c>
      <c r="S761" s="13">
        <f t="shared" si="1070"/>
        <v>5.5452166026560487E-2</v>
      </c>
      <c r="T761" s="13">
        <f t="shared" si="1071"/>
        <v>6.8416653383679554E-2</v>
      </c>
      <c r="U761" s="13">
        <f t="shared" si="1072"/>
        <v>9.4222557812349172E-2</v>
      </c>
      <c r="V761" s="13">
        <f t="shared" si="1073"/>
        <v>1.1755911557193542E-2</v>
      </c>
      <c r="W761" s="13">
        <f t="shared" si="1074"/>
        <v>1.6559511044565944E-2</v>
      </c>
      <c r="X761" s="13">
        <f t="shared" si="1075"/>
        <v>2.6843194174153488E-2</v>
      </c>
      <c r="Y761" s="13">
        <f t="shared" si="1076"/>
        <v>2.1756592677528389E-2</v>
      </c>
      <c r="Z761" s="13">
        <f t="shared" si="1077"/>
        <v>4.3254042018660829E-2</v>
      </c>
      <c r="AA761" s="13">
        <f t="shared" si="1078"/>
        <v>5.0912018841930487E-2</v>
      </c>
      <c r="AB761" s="13">
        <f t="shared" si="1079"/>
        <v>2.9962906835883926E-2</v>
      </c>
      <c r="AC761" s="13">
        <f t="shared" si="1080"/>
        <v>1.4018986971009934E-3</v>
      </c>
      <c r="AD761" s="13">
        <f t="shared" si="1081"/>
        <v>4.8728286361675345E-3</v>
      </c>
      <c r="AE761" s="13">
        <f t="shared" si="1082"/>
        <v>7.8989219492047649E-3</v>
      </c>
      <c r="AF761" s="13">
        <f t="shared" si="1083"/>
        <v>6.402130324933886E-3</v>
      </c>
      <c r="AG761" s="13">
        <f t="shared" si="1084"/>
        <v>3.4593136431370465E-3</v>
      </c>
      <c r="AH761" s="13">
        <f t="shared" si="1085"/>
        <v>1.75288486115192E-2</v>
      </c>
      <c r="AI761" s="13">
        <f t="shared" si="1086"/>
        <v>2.0632269936807231E-2</v>
      </c>
      <c r="AJ761" s="13">
        <f t="shared" si="1087"/>
        <v>1.2142570575500727E-2</v>
      </c>
      <c r="AK761" s="13">
        <f t="shared" si="1088"/>
        <v>4.7641234057975903E-3</v>
      </c>
      <c r="AL761" s="13">
        <f t="shared" si="1089"/>
        <v>1.0699338509975034E-4</v>
      </c>
      <c r="AM761" s="13">
        <f t="shared" si="1090"/>
        <v>1.1471091799052195E-3</v>
      </c>
      <c r="AN761" s="13">
        <f t="shared" si="1091"/>
        <v>1.8594796894836031E-3</v>
      </c>
      <c r="AO761" s="13">
        <f t="shared" si="1092"/>
        <v>1.5071210204628161E-3</v>
      </c>
      <c r="AP761" s="13">
        <f t="shared" si="1093"/>
        <v>8.143546043792052E-4</v>
      </c>
      <c r="AQ761" s="13">
        <f t="shared" si="1094"/>
        <v>3.3001999142873747E-4</v>
      </c>
      <c r="AR761" s="13">
        <f t="shared" si="1095"/>
        <v>5.6829007289168291E-3</v>
      </c>
      <c r="AS761" s="13">
        <f t="shared" si="1096"/>
        <v>6.6890384224117388E-3</v>
      </c>
      <c r="AT761" s="13">
        <f t="shared" si="1097"/>
        <v>3.9366546373781801E-3</v>
      </c>
      <c r="AU761" s="13">
        <f t="shared" si="1098"/>
        <v>1.5445418564266091E-3</v>
      </c>
      <c r="AV761" s="13">
        <f t="shared" si="1099"/>
        <v>4.544993972044073E-4</v>
      </c>
      <c r="AW761" s="13">
        <f t="shared" si="1100"/>
        <v>5.6706746668604093E-6</v>
      </c>
      <c r="AX761" s="13">
        <f t="shared" si="1101"/>
        <v>2.2503347454360496E-4</v>
      </c>
      <c r="AY761" s="13">
        <f t="shared" si="1102"/>
        <v>3.6478234391109407E-4</v>
      </c>
      <c r="AZ761" s="13">
        <f t="shared" si="1103"/>
        <v>2.9565858745936785E-4</v>
      </c>
      <c r="BA761" s="13">
        <f t="shared" si="1104"/>
        <v>1.5975553970300985E-4</v>
      </c>
      <c r="BB761" s="13">
        <f t="shared" si="1105"/>
        <v>6.4741479399716548E-5</v>
      </c>
      <c r="BC761" s="13">
        <f t="shared" si="1106"/>
        <v>2.0989364939236364E-5</v>
      </c>
      <c r="BD761" s="13">
        <f t="shared" si="1107"/>
        <v>1.5353433174869397E-3</v>
      </c>
      <c r="BE761" s="13">
        <f t="shared" si="1108"/>
        <v>1.8071704807380508E-3</v>
      </c>
      <c r="BF761" s="13">
        <f t="shared" si="1109"/>
        <v>1.0635618461532724E-3</v>
      </c>
      <c r="BG761" s="13">
        <f t="shared" si="1110"/>
        <v>4.1728725011451327E-4</v>
      </c>
      <c r="BH761" s="13">
        <f t="shared" si="1111"/>
        <v>1.2279162448657332E-4</v>
      </c>
      <c r="BI761" s="13">
        <f t="shared" si="1112"/>
        <v>2.8906290407701502E-5</v>
      </c>
      <c r="BJ761" s="14">
        <f t="shared" si="1113"/>
        <v>0.27691953344595871</v>
      </c>
      <c r="BK761" s="14">
        <f t="shared" si="1114"/>
        <v>0.24626129133939464</v>
      </c>
      <c r="BL761" s="14">
        <f t="shared" si="1115"/>
        <v>0.43226332340522922</v>
      </c>
      <c r="BM761" s="14">
        <f t="shared" si="1116"/>
        <v>0.528422865339782</v>
      </c>
      <c r="BN761" s="14">
        <f t="shared" si="1117"/>
        <v>0.46991621320021737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1.3841000000000001</v>
      </c>
      <c r="F762" s="10">
        <f>VLOOKUP(B762,home!$B$2:$E$405,3,FALSE)</f>
        <v>0.77410000000000001</v>
      </c>
      <c r="G762" s="10">
        <f>VLOOKUP(C762,away!$B$2:$E$405,4,FALSE)</f>
        <v>0.52980000000000005</v>
      </c>
      <c r="H762" s="10">
        <f>VLOOKUP(A762,away!$A$2:$E$405,3,FALSE)</f>
        <v>1.1721999999999999</v>
      </c>
      <c r="I762" s="10">
        <f>VLOOKUP(C762,away!$B$2:$E$405,3,FALSE)</f>
        <v>1.2512000000000001</v>
      </c>
      <c r="J762" s="10">
        <f>VLOOKUP(B762,home!$B$2:$E$405,4,FALSE)</f>
        <v>1.1577999999999999</v>
      </c>
      <c r="K762" s="12">
        <f t="shared" si="1062"/>
        <v>0.56764457293800019</v>
      </c>
      <c r="L762" s="12">
        <f t="shared" si="1063"/>
        <v>1.698095057792</v>
      </c>
      <c r="M762" s="13">
        <f t="shared" si="1064"/>
        <v>0.10375326704985094</v>
      </c>
      <c r="N762" s="13">
        <f t="shared" si="1065"/>
        <v>5.8894978965434913E-2</v>
      </c>
      <c r="O762" s="13">
        <f t="shared" si="1066"/>
        <v>0.17618291000712544</v>
      </c>
      <c r="P762" s="13">
        <f t="shared" si="1067"/>
        <v>0.10000927270996883</v>
      </c>
      <c r="Q762" s="13">
        <f t="shared" si="1068"/>
        <v>1.6715707591513404E-2</v>
      </c>
      <c r="R762" s="13">
        <f t="shared" si="1069"/>
        <v>0.1495876643752562</v>
      </c>
      <c r="S762" s="13">
        <f t="shared" si="1070"/>
        <v>2.4100095621979952E-2</v>
      </c>
      <c r="T762" s="13">
        <f t="shared" si="1071"/>
        <v>2.8384860448645126E-2</v>
      </c>
      <c r="U762" s="13">
        <f t="shared" si="1072"/>
        <v>8.4912625861085209E-2</v>
      </c>
      <c r="V762" s="13">
        <f t="shared" si="1073"/>
        <v>2.581158918791081E-3</v>
      </c>
      <c r="W762" s="13">
        <f t="shared" si="1074"/>
        <v>3.1628602323803719E-3</v>
      </c>
      <c r="X762" s="13">
        <f t="shared" si="1075"/>
        <v>5.3708373290919662E-3</v>
      </c>
      <c r="Y762" s="13">
        <f t="shared" si="1076"/>
        <v>4.5600961623679269E-3</v>
      </c>
      <c r="Z762" s="13">
        <f t="shared" si="1077"/>
        <v>8.467135786075701E-2</v>
      </c>
      <c r="AA762" s="13">
        <f t="shared" si="1078"/>
        <v>4.8063236772949998E-2</v>
      </c>
      <c r="AB762" s="13">
        <f t="shared" si="1079"/>
        <v>1.3641417755999594E-2</v>
      </c>
      <c r="AC762" s="13">
        <f t="shared" si="1080"/>
        <v>1.5550102273714149E-4</v>
      </c>
      <c r="AD762" s="13">
        <f t="shared" si="1081"/>
        <v>4.4884511146803485E-4</v>
      </c>
      <c r="AE762" s="13">
        <f t="shared" si="1082"/>
        <v>7.6218166549796935E-4</v>
      </c>
      <c r="AF762" s="13">
        <f t="shared" si="1083"/>
        <v>6.4712845966088863E-4</v>
      </c>
      <c r="AG762" s="13">
        <f t="shared" si="1084"/>
        <v>3.6629521303556829E-4</v>
      </c>
      <c r="AH762" s="13">
        <f t="shared" si="1085"/>
        <v>3.5945003579972309E-2</v>
      </c>
      <c r="AI762" s="13">
        <f t="shared" si="1086"/>
        <v>2.0403986206408268E-2</v>
      </c>
      <c r="AJ762" s="13">
        <f t="shared" si="1087"/>
        <v>5.791106018184734E-3</v>
      </c>
      <c r="AK762" s="13">
        <f t="shared" si="1088"/>
        <v>1.0957633008437189E-3</v>
      </c>
      <c r="AL762" s="13">
        <f t="shared" si="1089"/>
        <v>5.9955872742303989E-6</v>
      </c>
      <c r="AM762" s="13">
        <f t="shared" si="1090"/>
        <v>5.0956898322916371E-5</v>
      </c>
      <c r="AN762" s="13">
        <f t="shared" si="1091"/>
        <v>8.6529657202553742E-5</v>
      </c>
      <c r="AO762" s="13">
        <f t="shared" si="1092"/>
        <v>7.3467791624046228E-5</v>
      </c>
      <c r="AP762" s="13">
        <f t="shared" si="1093"/>
        <v>4.1585097954561809E-5</v>
      </c>
      <c r="AQ762" s="13">
        <f t="shared" si="1094"/>
        <v>1.7653862328609396E-5</v>
      </c>
      <c r="AR762" s="13">
        <f t="shared" si="1095"/>
        <v>1.220760658629335E-2</v>
      </c>
      <c r="AS762" s="13">
        <f t="shared" si="1096"/>
        <v>6.9295816272716068E-3</v>
      </c>
      <c r="AT762" s="13">
        <f t="shared" si="1097"/>
        <v>1.9667697017258018E-3</v>
      </c>
      <c r="AU762" s="13">
        <f t="shared" si="1098"/>
        <v>3.7214204913451363E-4</v>
      </c>
      <c r="AV762" s="13">
        <f t="shared" si="1099"/>
        <v>5.2811103638308296E-5</v>
      </c>
      <c r="AW762" s="13">
        <f t="shared" si="1100"/>
        <v>1.605342548117937E-7</v>
      </c>
      <c r="AX762" s="13">
        <f t="shared" si="1101"/>
        <v>4.8209011311261578E-6</v>
      </c>
      <c r="AY762" s="13">
        <f t="shared" si="1102"/>
        <v>8.1863483848691905E-6</v>
      </c>
      <c r="AZ762" s="13">
        <f t="shared" si="1103"/>
        <v>6.9505988668549475E-6</v>
      </c>
      <c r="BA762" s="13">
        <f t="shared" si="1104"/>
        <v>3.9342591948336885E-6</v>
      </c>
      <c r="BB762" s="13">
        <f t="shared" si="1105"/>
        <v>1.670186523704954E-6</v>
      </c>
      <c r="BC762" s="13">
        <f t="shared" si="1106"/>
        <v>5.6722709629883691E-7</v>
      </c>
      <c r="BD762" s="13">
        <f t="shared" si="1107"/>
        <v>3.4549460686089692E-3</v>
      </c>
      <c r="BE762" s="13">
        <f t="shared" si="1108"/>
        <v>1.9611813856393609E-3</v>
      </c>
      <c r="BF762" s="13">
        <f t="shared" si="1109"/>
        <v>5.5662698505260519E-4</v>
      </c>
      <c r="BG762" s="13">
        <f t="shared" si="1110"/>
        <v>1.0532209573865091E-4</v>
      </c>
      <c r="BH762" s="13">
        <f t="shared" si="1111"/>
        <v>1.4946379014125412E-5</v>
      </c>
      <c r="BI762" s="13">
        <f t="shared" si="1112"/>
        <v>1.6968461864885422E-6</v>
      </c>
      <c r="BJ762" s="14">
        <f t="shared" si="1113"/>
        <v>0.11961011400772652</v>
      </c>
      <c r="BK762" s="14">
        <f t="shared" si="1114"/>
        <v>0.23061347725898707</v>
      </c>
      <c r="BL762" s="14">
        <f t="shared" si="1115"/>
        <v>0.56324734470612936</v>
      </c>
      <c r="BM762" s="14">
        <f t="shared" si="1116"/>
        <v>0.39299046732031989</v>
      </c>
      <c r="BN762" s="14">
        <f t="shared" si="1117"/>
        <v>0.60514380069914975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1.2644</v>
      </c>
      <c r="F763" s="10">
        <f>VLOOKUP(B763,home!$B$2:$E$405,3,FALSE)</f>
        <v>0.61509999999999998</v>
      </c>
      <c r="G763" s="10">
        <f>VLOOKUP(C763,away!$B$2:$E$405,4,FALSE)</f>
        <v>1.4688000000000001</v>
      </c>
      <c r="H763" s="10">
        <f>VLOOKUP(A763,away!$A$2:$E$405,3,FALSE)</f>
        <v>0.96630000000000005</v>
      </c>
      <c r="I763" s="10">
        <f>VLOOKUP(C763,away!$B$2:$E$405,3,FALSE)</f>
        <v>1.0348999999999999</v>
      </c>
      <c r="J763" s="10">
        <f>VLOOKUP(B763,home!$B$2:$E$405,4,FALSE)</f>
        <v>0.91990000000000005</v>
      </c>
      <c r="K763" s="12">
        <f t="shared" si="1062"/>
        <v>1.142333407872</v>
      </c>
      <c r="L763" s="12">
        <f t="shared" si="1063"/>
        <v>0.91992195801300003</v>
      </c>
      <c r="M763" s="13">
        <f t="shared" si="1064"/>
        <v>0.12716683847412952</v>
      </c>
      <c r="N763" s="13">
        <f t="shared" si="1065"/>
        <v>0.14526692796246055</v>
      </c>
      <c r="O763" s="13">
        <f t="shared" si="1066"/>
        <v>0.11698356704344413</v>
      </c>
      <c r="P763" s="13">
        <f t="shared" si="1067"/>
        <v>0.13363423680576011</v>
      </c>
      <c r="Q763" s="13">
        <f t="shared" si="1068"/>
        <v>8.2971632435226969E-2</v>
      </c>
      <c r="R763" s="13">
        <f t="shared" si="1069"/>
        <v>5.3807876024975089E-2</v>
      </c>
      <c r="S763" s="13">
        <f t="shared" si="1070"/>
        <v>3.5107637849884465E-2</v>
      </c>
      <c r="T763" s="13">
        <f t="shared" si="1071"/>
        <v>7.6327426569348919E-2</v>
      </c>
      <c r="U763" s="13">
        <f t="shared" si="1072"/>
        <v>6.146653438996387E-2</v>
      </c>
      <c r="V763" s="13">
        <f t="shared" si="1073"/>
        <v>4.0992363928420202E-3</v>
      </c>
      <c r="W763" s="13">
        <f t="shared" si="1074"/>
        <v>3.1593755878811934E-2</v>
      </c>
      <c r="X763" s="13">
        <f t="shared" si="1075"/>
        <v>2.9063789769021405E-2</v>
      </c>
      <c r="Y763" s="13">
        <f t="shared" si="1076"/>
        <v>1.3368209195798184E-2</v>
      </c>
      <c r="Z763" s="13">
        <f t="shared" si="1077"/>
        <v>1.6499682223138617E-2</v>
      </c>
      <c r="AA763" s="13">
        <f t="shared" si="1078"/>
        <v>1.8848138222762992E-2</v>
      </c>
      <c r="AB763" s="13">
        <f t="shared" si="1079"/>
        <v>1.0765428984025679E-2</v>
      </c>
      <c r="AC763" s="13">
        <f t="shared" si="1080"/>
        <v>2.6923210357789279E-4</v>
      </c>
      <c r="AD763" s="13">
        <f t="shared" si="1081"/>
        <v>9.0226507051298158E-3</v>
      </c>
      <c r="AE763" s="13">
        <f t="shared" si="1082"/>
        <v>8.3001345031303939E-3</v>
      </c>
      <c r="AF763" s="13">
        <f t="shared" si="1083"/>
        <v>3.8177379919454853E-3</v>
      </c>
      <c r="AG763" s="13">
        <f t="shared" si="1084"/>
        <v>1.1706736695770369E-3</v>
      </c>
      <c r="AH763" s="13">
        <f t="shared" si="1085"/>
        <v>3.7946049943254905E-3</v>
      </c>
      <c r="AI763" s="13">
        <f t="shared" si="1086"/>
        <v>4.3347040546959483E-3</v>
      </c>
      <c r="AJ763" s="13">
        <f t="shared" si="1087"/>
        <v>2.4758386274587002E-3</v>
      </c>
      <c r="AK763" s="13">
        <f t="shared" si="1088"/>
        <v>9.4274439221534432E-4</v>
      </c>
      <c r="AL763" s="13">
        <f t="shared" si="1089"/>
        <v>1.1316983929756332E-5</v>
      </c>
      <c r="AM763" s="13">
        <f t="shared" si="1090"/>
        <v>2.0613750656059289E-3</v>
      </c>
      <c r="AN763" s="13">
        <f t="shared" si="1091"/>
        <v>1.8963041865513823E-3</v>
      </c>
      <c r="AO763" s="13">
        <f t="shared" si="1092"/>
        <v>8.7222593014029835E-4</v>
      </c>
      <c r="AP763" s="13">
        <f t="shared" si="1093"/>
        <v>2.674599284947912E-4</v>
      </c>
      <c r="AQ763" s="13">
        <f t="shared" si="1094"/>
        <v>6.1510565277736307E-5</v>
      </c>
      <c r="AR763" s="13">
        <f t="shared" si="1095"/>
        <v>6.9814809125316312E-4</v>
      </c>
      <c r="AS763" s="13">
        <f t="shared" si="1096"/>
        <v>7.9751788828055781E-4</v>
      </c>
      <c r="AT763" s="13">
        <f t="shared" si="1097"/>
        <v>4.5551566357920545E-4</v>
      </c>
      <c r="AU763" s="13">
        <f t="shared" si="1098"/>
        <v>1.7345025343850311E-4</v>
      </c>
      <c r="AV763" s="13">
        <f t="shared" si="1099"/>
        <v>4.9534504776666819E-5</v>
      </c>
      <c r="AW763" s="13">
        <f t="shared" si="1100"/>
        <v>3.3034828902778313E-7</v>
      </c>
      <c r="AX763" s="13">
        <f t="shared" si="1101"/>
        <v>3.9246293393266536E-4</v>
      </c>
      <c r="AY763" s="13">
        <f t="shared" si="1102"/>
        <v>3.6103527063086418E-4</v>
      </c>
      <c r="AZ763" s="13">
        <f t="shared" si="1103"/>
        <v>1.6606213653524895E-4</v>
      </c>
      <c r="BA763" s="13">
        <f t="shared" si="1104"/>
        <v>5.0921401931109464E-5</v>
      </c>
      <c r="BB763" s="13">
        <f t="shared" si="1105"/>
        <v>1.1710928942308292E-5</v>
      </c>
      <c r="BC763" s="13">
        <f t="shared" si="1106"/>
        <v>2.1546281365518721E-6</v>
      </c>
      <c r="BD763" s="13">
        <f t="shared" si="1107"/>
        <v>1.0704029318144136E-4</v>
      </c>
      <c r="BE763" s="13">
        <f t="shared" si="1108"/>
        <v>1.2227570288957389E-4</v>
      </c>
      <c r="BF763" s="13">
        <f t="shared" si="1109"/>
        <v>6.9839810190895581E-5</v>
      </c>
      <c r="BG763" s="13">
        <f t="shared" si="1110"/>
        <v>2.6593449460166467E-5</v>
      </c>
      <c r="BH763" s="13">
        <f t="shared" si="1111"/>
        <v>7.5946464372259366E-6</v>
      </c>
      <c r="BI763" s="13">
        <f t="shared" si="1112"/>
        <v>1.7351236692438493E-6</v>
      </c>
      <c r="BJ763" s="14">
        <f t="shared" si="1113"/>
        <v>0.40704616165662966</v>
      </c>
      <c r="BK763" s="14">
        <f t="shared" si="1114"/>
        <v>0.3006495338807546</v>
      </c>
      <c r="BL763" s="14">
        <f t="shared" si="1115"/>
        <v>0.27592868216102395</v>
      </c>
      <c r="BM763" s="14">
        <f t="shared" si="1116"/>
        <v>0.33993227625320854</v>
      </c>
      <c r="BN763" s="14">
        <f t="shared" si="1117"/>
        <v>0.65983107874599634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1.2644</v>
      </c>
      <c r="F764" s="10">
        <f>VLOOKUP(B764,home!$B$2:$E$405,3,FALSE)</f>
        <v>0.98860000000000003</v>
      </c>
      <c r="G764" s="10">
        <f>VLOOKUP(C764,away!$B$2:$E$405,4,FALSE)</f>
        <v>1.3841000000000001</v>
      </c>
      <c r="H764" s="10">
        <f>VLOOKUP(A764,away!$A$2:$E$405,3,FALSE)</f>
        <v>0.96630000000000005</v>
      </c>
      <c r="I764" s="10">
        <f>VLOOKUP(C764,away!$B$2:$E$405,3,FALSE)</f>
        <v>0.12939999999999999</v>
      </c>
      <c r="J764" s="10">
        <f>VLOOKUP(B764,home!$B$2:$E$405,4,FALSE)</f>
        <v>0.90549999999999997</v>
      </c>
      <c r="K764" s="12">
        <f t="shared" si="1062"/>
        <v>1.730105401144</v>
      </c>
      <c r="L764" s="12">
        <f t="shared" si="1063"/>
        <v>0.11322301371</v>
      </c>
      <c r="M764" s="13">
        <f t="shared" si="1064"/>
        <v>0.15828969456873695</v>
      </c>
      <c r="N764" s="13">
        <f t="shared" si="1065"/>
        <v>0.27385785551880582</v>
      </c>
      <c r="O764" s="13">
        <f t="shared" si="1066"/>
        <v>1.7922036258307818E-2</v>
      </c>
      <c r="P764" s="13">
        <f t="shared" si="1067"/>
        <v>3.1007011729996956E-2</v>
      </c>
      <c r="Q764" s="13">
        <f t="shared" si="1068"/>
        <v>0.23690147748939966</v>
      </c>
      <c r="R764" s="13">
        <f t="shared" si="1069"/>
        <v>1.0145934784927518E-3</v>
      </c>
      <c r="S764" s="13">
        <f t="shared" si="1070"/>
        <v>1.5184734215382993E-3</v>
      </c>
      <c r="T764" s="13">
        <f t="shared" si="1071"/>
        <v>2.682269923370156E-2</v>
      </c>
      <c r="U764" s="13">
        <f t="shared" si="1072"/>
        <v>1.7553536571057883E-3</v>
      </c>
      <c r="V764" s="13">
        <f t="shared" si="1073"/>
        <v>3.3050037584994623E-5</v>
      </c>
      <c r="W764" s="13">
        <f t="shared" si="1074"/>
        <v>0.13662150858113473</v>
      </c>
      <c r="X764" s="13">
        <f t="shared" si="1075"/>
        <v>1.5468698939162702E-2</v>
      </c>
      <c r="Y764" s="13">
        <f t="shared" si="1076"/>
        <v>8.7570635603234062E-4</v>
      </c>
      <c r="Z764" s="13">
        <f t="shared" si="1077"/>
        <v>3.8291777108487148E-5</v>
      </c>
      <c r="AA764" s="13">
        <f t="shared" si="1078"/>
        <v>6.6248810394795778E-5</v>
      </c>
      <c r="AB764" s="13">
        <f t="shared" si="1079"/>
        <v>5.7308712341700499E-5</v>
      </c>
      <c r="AC764" s="13">
        <f t="shared" si="1080"/>
        <v>4.0463108869263723E-7</v>
      </c>
      <c r="AD764" s="13">
        <f t="shared" si="1081"/>
        <v>5.9092402477165649E-2</v>
      </c>
      <c r="AE764" s="13">
        <f t="shared" si="1082"/>
        <v>6.6906198958289658E-3</v>
      </c>
      <c r="AF764" s="13">
        <f t="shared" si="1083"/>
        <v>3.7876607409692093E-4</v>
      </c>
      <c r="AG764" s="13">
        <f t="shared" si="1084"/>
        <v>1.4295012133452855E-5</v>
      </c>
      <c r="AH764" s="13">
        <f t="shared" si="1085"/>
        <v>1.0838776011336263E-6</v>
      </c>
      <c r="AI764" s="13">
        <f t="shared" si="1086"/>
        <v>1.8752224919002885E-6</v>
      </c>
      <c r="AJ764" s="13">
        <f t="shared" si="1087"/>
        <v>1.6221662807917005E-6</v>
      </c>
      <c r="AK764" s="13">
        <f t="shared" si="1088"/>
        <v>9.3550621465046537E-7</v>
      </c>
      <c r="AL764" s="13">
        <f t="shared" si="1089"/>
        <v>3.1704909021643947E-9</v>
      </c>
      <c r="AM764" s="13">
        <f t="shared" si="1090"/>
        <v>2.0447216938463852E-2</v>
      </c>
      <c r="AN764" s="13">
        <f t="shared" si="1091"/>
        <v>2.3150955237550373E-3</v>
      </c>
      <c r="AO764" s="13">
        <f t="shared" si="1092"/>
        <v>1.3106104611303814E-4</v>
      </c>
      <c r="AP764" s="13">
        <f t="shared" si="1093"/>
        <v>4.9463755403011537E-6</v>
      </c>
      <c r="AQ764" s="13">
        <f t="shared" si="1094"/>
        <v>1.4001088640358156E-7</v>
      </c>
      <c r="AR764" s="13">
        <f t="shared" si="1095"/>
        <v>2.4543977698622906E-8</v>
      </c>
      <c r="AS764" s="13">
        <f t="shared" si="1096"/>
        <v>4.2463668381945363E-8</v>
      </c>
      <c r="AT764" s="13">
        <f t="shared" si="1097"/>
        <v>3.6733311009995702E-8</v>
      </c>
      <c r="AU764" s="13">
        <f t="shared" si="1098"/>
        <v>2.1184166593431977E-8</v>
      </c>
      <c r="AV764" s="13">
        <f t="shared" si="1099"/>
        <v>9.1627102605077433E-9</v>
      </c>
      <c r="AW764" s="13">
        <f t="shared" si="1100"/>
        <v>1.7251675596215558E-11</v>
      </c>
      <c r="AX764" s="13">
        <f t="shared" si="1101"/>
        <v>5.8959734105999088E-3</v>
      </c>
      <c r="AY764" s="13">
        <f t="shared" si="1102"/>
        <v>6.6755987830214908E-4</v>
      </c>
      <c r="AZ764" s="13">
        <f t="shared" si="1103"/>
        <v>3.7791570626625078E-5</v>
      </c>
      <c r="BA764" s="13">
        <f t="shared" si="1104"/>
        <v>1.4262918397269353E-6</v>
      </c>
      <c r="BB764" s="13">
        <f t="shared" si="1105"/>
        <v>4.0372265130965979E-8</v>
      </c>
      <c r="BC764" s="13">
        <f t="shared" si="1106"/>
        <v>9.1421390568542369E-10</v>
      </c>
      <c r="BD764" s="13">
        <f t="shared" si="1107"/>
        <v>4.6315718724485254E-10</v>
      </c>
      <c r="BE764" s="13">
        <f t="shared" si="1108"/>
        <v>8.013107512309822E-10</v>
      </c>
      <c r="BF764" s="13">
        <f t="shared" si="1109"/>
        <v>6.9317602934973944E-10</v>
      </c>
      <c r="BG764" s="13">
        <f t="shared" si="1110"/>
        <v>3.9975586410717874E-10</v>
      </c>
      <c r="BH764" s="13">
        <f t="shared" si="1111"/>
        <v>1.729049449077043E-10</v>
      </c>
      <c r="BI764" s="13">
        <f t="shared" si="1112"/>
        <v>5.9828755813864918E-11</v>
      </c>
      <c r="BJ764" s="14">
        <f t="shared" si="1113"/>
        <v>0.7862252819100678</v>
      </c>
      <c r="BK764" s="14">
        <f t="shared" si="1114"/>
        <v>0.19151619743773893</v>
      </c>
      <c r="BL764" s="14">
        <f t="shared" si="1115"/>
        <v>2.0821194367198807E-2</v>
      </c>
      <c r="BM764" s="14">
        <f t="shared" si="1116"/>
        <v>0.27894073658732366</v>
      </c>
      <c r="BN764" s="14">
        <f t="shared" si="1117"/>
        <v>0.71899266904373993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1.2644</v>
      </c>
      <c r="F765" s="10">
        <f>VLOOKUP(B765,home!$B$2:$E$405,3,FALSE)</f>
        <v>0.69199999999999995</v>
      </c>
      <c r="G765" s="10">
        <f>VLOOKUP(C765,away!$B$2:$E$405,4,FALSE)</f>
        <v>0.98860000000000003</v>
      </c>
      <c r="H765" s="10">
        <f>VLOOKUP(A765,away!$A$2:$E$405,3,FALSE)</f>
        <v>0.96630000000000005</v>
      </c>
      <c r="I765" s="10">
        <f>VLOOKUP(C765,away!$B$2:$E$405,3,FALSE)</f>
        <v>0.64680000000000004</v>
      </c>
      <c r="J765" s="10">
        <f>VLOOKUP(B765,home!$B$2:$E$405,4,FALSE)</f>
        <v>0.7762</v>
      </c>
      <c r="K765" s="12">
        <f t="shared" si="1062"/>
        <v>0.86499020127999993</v>
      </c>
      <c r="L765" s="12">
        <f t="shared" si="1063"/>
        <v>0.48512720440800006</v>
      </c>
      <c r="M765" s="13">
        <f t="shared" si="1064"/>
        <v>0.2592098261513594</v>
      </c>
      <c r="N765" s="13">
        <f t="shared" si="1065"/>
        <v>0.22421395969641816</v>
      </c>
      <c r="O765" s="13">
        <f t="shared" si="1066"/>
        <v>0.1257497383158927</v>
      </c>
      <c r="P765" s="13">
        <f t="shared" si="1067"/>
        <v>0.10877229145677134</v>
      </c>
      <c r="Q765" s="13">
        <f t="shared" si="1068"/>
        <v>9.6971439063795267E-2</v>
      </c>
      <c r="R765" s="13">
        <f t="shared" si="1069"/>
        <v>3.0502309502113294E-2</v>
      </c>
      <c r="S765" s="13">
        <f t="shared" si="1070"/>
        <v>1.1411036730768202E-2</v>
      </c>
      <c r="T765" s="13">
        <f t="shared" si="1071"/>
        <v>4.7043483140439726E-2</v>
      </c>
      <c r="U765" s="13">
        <f t="shared" si="1072"/>
        <v>2.6384198835737827E-2</v>
      </c>
      <c r="V765" s="13">
        <f t="shared" si="1073"/>
        <v>5.3204627974861413E-4</v>
      </c>
      <c r="W765" s="13">
        <f t="shared" si="1074"/>
        <v>2.7959781531401169E-2</v>
      </c>
      <c r="X765" s="13">
        <f t="shared" si="1075"/>
        <v>1.3564050650187079E-2</v>
      </c>
      <c r="Y765" s="13">
        <f t="shared" si="1076"/>
        <v>3.2901449861868861E-3</v>
      </c>
      <c r="Z765" s="13">
        <f t="shared" si="1077"/>
        <v>4.9325000455826004E-3</v>
      </c>
      <c r="AA765" s="13">
        <f t="shared" si="1078"/>
        <v>4.2665642072421016E-3</v>
      </c>
      <c r="AB765" s="13">
        <f t="shared" si="1079"/>
        <v>1.8452681161981947E-3</v>
      </c>
      <c r="AC765" s="13">
        <f t="shared" si="1080"/>
        <v>1.3953920523713627E-5</v>
      </c>
      <c r="AD765" s="13">
        <f t="shared" si="1081"/>
        <v>6.0462342636478797E-3</v>
      </c>
      <c r="AE765" s="13">
        <f t="shared" si="1082"/>
        <v>2.9331927255193584E-3</v>
      </c>
      <c r="AF765" s="13">
        <f t="shared" si="1083"/>
        <v>7.1148579346054421E-4</v>
      </c>
      <c r="AG765" s="13">
        <f t="shared" si="1084"/>
        <v>1.1505370465250721E-4</v>
      </c>
      <c r="AH765" s="13">
        <f t="shared" si="1085"/>
        <v>5.9822248946395464E-4</v>
      </c>
      <c r="AI765" s="13">
        <f t="shared" si="1086"/>
        <v>5.1745659157164878E-4</v>
      </c>
      <c r="AJ765" s="13">
        <f t="shared" si="1087"/>
        <v>2.2379744064861159E-4</v>
      </c>
      <c r="AK765" s="13">
        <f t="shared" si="1088"/>
        <v>6.452753107753045E-5</v>
      </c>
      <c r="AL765" s="13">
        <f t="shared" si="1089"/>
        <v>2.3421950204676581E-7</v>
      </c>
      <c r="AM765" s="13">
        <f t="shared" si="1090"/>
        <v>1.0459866785397628E-3</v>
      </c>
      <c r="AN765" s="13">
        <f t="shared" si="1091"/>
        <v>5.0743659320800453E-4</v>
      </c>
      <c r="AO765" s="13">
        <f t="shared" si="1092"/>
        <v>1.2308564793865937E-4</v>
      </c>
      <c r="AP765" s="13">
        <f t="shared" si="1093"/>
        <v>1.9904065429076383E-5</v>
      </c>
      <c r="AQ765" s="13">
        <f t="shared" si="1094"/>
        <v>2.4140009044904355E-6</v>
      </c>
      <c r="AR765" s="13">
        <f t="shared" si="1095"/>
        <v>5.8042800785528543E-5</v>
      </c>
      <c r="AS765" s="13">
        <f t="shared" si="1096"/>
        <v>5.0206453934329267E-5</v>
      </c>
      <c r="AT765" s="13">
        <f t="shared" si="1097"/>
        <v>2.1714045347105261E-5</v>
      </c>
      <c r="AU765" s="13">
        <f t="shared" si="1098"/>
        <v>6.2608121517985411E-6</v>
      </c>
      <c r="AV765" s="13">
        <f t="shared" si="1099"/>
        <v>1.3538852908401221E-6</v>
      </c>
      <c r="AW765" s="13">
        <f t="shared" si="1100"/>
        <v>2.7301554111325104E-9</v>
      </c>
      <c r="AX765" s="13">
        <f t="shared" si="1101"/>
        <v>1.5079470460105127E-4</v>
      </c>
      <c r="AY765" s="13">
        <f t="shared" si="1102"/>
        <v>7.3154613482638182E-5</v>
      </c>
      <c r="AZ765" s="13">
        <f t="shared" si="1103"/>
        <v>1.7744646564190024E-5</v>
      </c>
      <c r="BA765" s="13">
        <f t="shared" si="1104"/>
        <v>2.8694702602978438E-6</v>
      </c>
      <c r="BB765" s="13">
        <f t="shared" si="1105"/>
        <v>3.4801452137754714E-7</v>
      </c>
      <c r="BC765" s="13">
        <f t="shared" si="1106"/>
        <v>3.3766262369855537E-8</v>
      </c>
      <c r="BD765" s="13">
        <f t="shared" si="1107"/>
        <v>4.693023613515654E-6</v>
      </c>
      <c r="BE765" s="13">
        <f t="shared" si="1108"/>
        <v>4.0594194400666978E-6</v>
      </c>
      <c r="BF765" s="13">
        <f t="shared" si="1109"/>
        <v>1.7556790192716187E-6</v>
      </c>
      <c r="BG765" s="13">
        <f t="shared" si="1110"/>
        <v>5.0621504942094338E-7</v>
      </c>
      <c r="BH765" s="13">
        <f t="shared" si="1111"/>
        <v>1.0946776437239671E-7</v>
      </c>
      <c r="BI765" s="13">
        <f t="shared" si="1112"/>
        <v>1.8937708707630217E-8</v>
      </c>
      <c r="BJ765" s="14">
        <f t="shared" si="1113"/>
        <v>0.42479259775742051</v>
      </c>
      <c r="BK765" s="14">
        <f t="shared" si="1114"/>
        <v>0.38001254337215595</v>
      </c>
      <c r="BL765" s="14">
        <f t="shared" si="1115"/>
        <v>0.19030080377005087</v>
      </c>
      <c r="BM765" s="14">
        <f t="shared" si="1116"/>
        <v>0.15454572887553247</v>
      </c>
      <c r="BN765" s="14">
        <f t="shared" si="1117"/>
        <v>0.84541956418635011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1.2644</v>
      </c>
      <c r="F766" s="10">
        <f>VLOOKUP(B766,home!$B$2:$E$405,3,FALSE)</f>
        <v>1.3181</v>
      </c>
      <c r="G766" s="10">
        <f>VLOOKUP(C766,away!$B$2:$E$405,4,FALSE)</f>
        <v>1.1297999999999999</v>
      </c>
      <c r="H766" s="10">
        <f>VLOOKUP(A766,away!$A$2:$E$405,3,FALSE)</f>
        <v>0.96630000000000005</v>
      </c>
      <c r="I766" s="10">
        <f>VLOOKUP(C766,away!$B$2:$E$405,3,FALSE)</f>
        <v>0.88700000000000001</v>
      </c>
      <c r="J766" s="10">
        <f>VLOOKUP(B766,home!$B$2:$E$405,4,FALSE)</f>
        <v>1.3797999999999999</v>
      </c>
      <c r="K766" s="12">
        <f t="shared" si="1062"/>
        <v>1.882931052072</v>
      </c>
      <c r="L766" s="12">
        <f t="shared" si="1063"/>
        <v>1.1826377563799999</v>
      </c>
      <c r="M766" s="13">
        <f t="shared" si="1064"/>
        <v>4.6627312310733332E-2</v>
      </c>
      <c r="N766" s="13">
        <f t="shared" si="1065"/>
        <v>8.7796014224538838E-2</v>
      </c>
      <c r="O766" s="13">
        <f t="shared" si="1066"/>
        <v>5.5143220017195217E-2</v>
      </c>
      <c r="P766" s="13">
        <f t="shared" si="1067"/>
        <v>0.10383088128161516</v>
      </c>
      <c r="Q766" s="13">
        <f t="shared" si="1068"/>
        <v>8.2656920715769605E-2</v>
      </c>
      <c r="R766" s="13">
        <f t="shared" si="1069"/>
        <v>3.2607227000352235E-2</v>
      </c>
      <c r="S766" s="13">
        <f t="shared" si="1070"/>
        <v>5.7803309763337876E-2</v>
      </c>
      <c r="T766" s="13">
        <f t="shared" si="1071"/>
        <v>9.7753195264577292E-2</v>
      </c>
      <c r="U766" s="13">
        <f t="shared" si="1072"/>
        <v>6.1397160240923759E-2</v>
      </c>
      <c r="V766" s="13">
        <f t="shared" si="1073"/>
        <v>1.4301986197189951E-2</v>
      </c>
      <c r="W766" s="13">
        <f t="shared" si="1074"/>
        <v>5.1879094228125311E-2</v>
      </c>
      <c r="X766" s="13">
        <f t="shared" si="1075"/>
        <v>6.1354175600976717E-2</v>
      </c>
      <c r="Y766" s="13">
        <f t="shared" si="1076"/>
        <v>3.6279882288641832E-2</v>
      </c>
      <c r="Z766" s="13">
        <f t="shared" si="1077"/>
        <v>1.2854179260489968E-2</v>
      </c>
      <c r="AA766" s="13">
        <f t="shared" si="1078"/>
        <v>2.420353327847646E-2</v>
      </c>
      <c r="AB766" s="13">
        <f t="shared" si="1079"/>
        <v>2.2786792189950673E-2</v>
      </c>
      <c r="AC766" s="13">
        <f t="shared" si="1080"/>
        <v>1.9905015930302365E-3</v>
      </c>
      <c r="AD766" s="13">
        <f t="shared" si="1081"/>
        <v>2.4421189368876606E-2</v>
      </c>
      <c r="AE766" s="13">
        <f t="shared" si="1082"/>
        <v>2.8881420603339335E-2</v>
      </c>
      <c r="AF766" s="13">
        <f t="shared" si="1083"/>
        <v>1.7078129231700174E-2</v>
      </c>
      <c r="AG766" s="13">
        <f t="shared" si="1084"/>
        <v>6.732413479248525E-3</v>
      </c>
      <c r="AH766" s="13">
        <f t="shared" si="1085"/>
        <v>3.8004594301830463E-3</v>
      </c>
      <c r="AI766" s="13">
        <f t="shared" si="1086"/>
        <v>7.1560030732315165E-3</v>
      </c>
      <c r="AJ766" s="13">
        <f t="shared" si="1087"/>
        <v>6.7371301976551431E-3</v>
      </c>
      <c r="AK766" s="13">
        <f t="shared" si="1088"/>
        <v>4.2285172170056133E-3</v>
      </c>
      <c r="AL766" s="13">
        <f t="shared" si="1089"/>
        <v>1.7729997664841832E-4</v>
      </c>
      <c r="AM766" s="13">
        <f t="shared" si="1090"/>
        <v>9.1966831582376684E-3</v>
      </c>
      <c r="AN766" s="13">
        <f t="shared" si="1091"/>
        <v>1.0876344736395926E-2</v>
      </c>
      <c r="AO766" s="13">
        <f t="shared" si="1092"/>
        <v>6.4313879683333521E-3</v>
      </c>
      <c r="AP766" s="13">
        <f t="shared" si="1093"/>
        <v>2.5353340790930262E-3</v>
      </c>
      <c r="AQ766" s="13">
        <f t="shared" si="1094"/>
        <v>7.4959545174308243E-4</v>
      </c>
      <c r="AR766" s="13">
        <f t="shared" si="1095"/>
        <v>8.9891336274497814E-4</v>
      </c>
      <c r="AS766" s="13">
        <f t="shared" si="1096"/>
        <v>1.6925918838349809E-3</v>
      </c>
      <c r="AT766" s="13">
        <f t="shared" si="1097"/>
        <v>1.5935169082789647E-3</v>
      </c>
      <c r="AU766" s="13">
        <f t="shared" si="1098"/>
        <v>1.0001608228667439E-3</v>
      </c>
      <c r="AV766" s="13">
        <f t="shared" si="1099"/>
        <v>4.7080846761041889E-4</v>
      </c>
      <c r="AW766" s="13">
        <f t="shared" si="1100"/>
        <v>1.0967113428148757E-5</v>
      </c>
      <c r="AX766" s="13">
        <f t="shared" si="1101"/>
        <v>2.8861200491188837E-3</v>
      </c>
      <c r="AY766" s="13">
        <f t="shared" si="1102"/>
        <v>3.4132345395332915E-3</v>
      </c>
      <c r="AZ766" s="13">
        <f t="shared" si="1103"/>
        <v>2.0183100189161878E-3</v>
      </c>
      <c r="BA766" s="13">
        <f t="shared" si="1104"/>
        <v>7.9564321081677144E-4</v>
      </c>
      <c r="BB766" s="13">
        <f t="shared" si="1105"/>
        <v>2.3523942542983149E-4</v>
      </c>
      <c r="BC766" s="13">
        <f t="shared" si="1106"/>
        <v>5.5640605260491238E-5</v>
      </c>
      <c r="BD766" s="13">
        <f t="shared" si="1107"/>
        <v>1.7718148041612021E-4</v>
      </c>
      <c r="BE766" s="13">
        <f t="shared" si="1108"/>
        <v>3.3362051132759969E-4</v>
      </c>
      <c r="BF766" s="13">
        <f t="shared" si="1109"/>
        <v>3.1409221019343799E-4</v>
      </c>
      <c r="BG766" s="13">
        <f t="shared" si="1110"/>
        <v>1.9713799192904995E-4</v>
      </c>
      <c r="BH766" s="13">
        <f t="shared" si="1111"/>
        <v>9.2799311636581887E-5</v>
      </c>
      <c r="BI766" s="13">
        <f t="shared" si="1112"/>
        <v>3.494694109828528E-5</v>
      </c>
      <c r="BJ766" s="14">
        <f t="shared" si="1113"/>
        <v>0.53402596824867266</v>
      </c>
      <c r="BK766" s="14">
        <f t="shared" si="1114"/>
        <v>0.22814452566208829</v>
      </c>
      <c r="BL766" s="14">
        <f t="shared" si="1115"/>
        <v>0.22486581253691082</v>
      </c>
      <c r="BM766" s="14">
        <f t="shared" si="1116"/>
        <v>0.58782664273185192</v>
      </c>
      <c r="BN766" s="14">
        <f t="shared" si="1117"/>
        <v>0.40866157555020433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1.2644</v>
      </c>
      <c r="F767" s="10">
        <f>VLOOKUP(B767,home!$B$2:$E$405,3,FALSE)</f>
        <v>0.56489999999999996</v>
      </c>
      <c r="G767" s="10">
        <f>VLOOKUP(C767,away!$B$2:$E$405,4,FALSE)</f>
        <v>1.2302999999999999</v>
      </c>
      <c r="H767" s="10">
        <f>VLOOKUP(A767,away!$A$2:$E$405,3,FALSE)</f>
        <v>0.96630000000000005</v>
      </c>
      <c r="I767" s="10">
        <f>VLOOKUP(C767,away!$B$2:$E$405,3,FALSE)</f>
        <v>0.57489999999999997</v>
      </c>
      <c r="J767" s="10">
        <f>VLOOKUP(B767,home!$B$2:$E$405,4,FALSE)</f>
        <v>1.0348999999999999</v>
      </c>
      <c r="K767" s="12">
        <f t="shared" si="1062"/>
        <v>0.87875353666799982</v>
      </c>
      <c r="L767" s="12">
        <f t="shared" si="1063"/>
        <v>0.57491372286299991</v>
      </c>
      <c r="M767" s="13">
        <f t="shared" si="1064"/>
        <v>0.23371163338624859</v>
      </c>
      <c r="N767" s="13">
        <f t="shared" si="1065"/>
        <v>0.20537492439862093</v>
      </c>
      <c r="O767" s="13">
        <f t="shared" si="1066"/>
        <v>0.13436402522648072</v>
      </c>
      <c r="P767" s="13">
        <f t="shared" si="1067"/>
        <v>0.11807286236871828</v>
      </c>
      <c r="Q767" s="13">
        <f t="shared" si="1068"/>
        <v>9.023697057910561E-2</v>
      </c>
      <c r="R767" s="13">
        <f t="shared" si="1069"/>
        <v>3.8623860980907039E-2</v>
      </c>
      <c r="S767" s="13">
        <f t="shared" si="1070"/>
        <v>1.4912822936911816E-2</v>
      </c>
      <c r="T767" s="13">
        <f t="shared" si="1071"/>
        <v>5.1878472695512587E-2</v>
      </c>
      <c r="U767" s="13">
        <f t="shared" si="1072"/>
        <v>3.3940854436745223E-2</v>
      </c>
      <c r="V767" s="13">
        <f t="shared" si="1073"/>
        <v>8.371188339364212E-4</v>
      </c>
      <c r="W767" s="13">
        <f t="shared" si="1074"/>
        <v>2.6432019011531773E-2</v>
      </c>
      <c r="X767" s="13">
        <f t="shared" si="1075"/>
        <v>1.519613045270532E-2</v>
      </c>
      <c r="Y767" s="13">
        <f t="shared" si="1076"/>
        <v>4.3682319658383106E-3</v>
      </c>
      <c r="Z767" s="13">
        <f t="shared" si="1077"/>
        <v>7.4017959026254085E-3</v>
      </c>
      <c r="AA767" s="13">
        <f t="shared" si="1078"/>
        <v>6.5043543271267878E-3</v>
      </c>
      <c r="AB767" s="13">
        <f t="shared" si="1079"/>
        <v>2.8578621843522362E-3</v>
      </c>
      <c r="AC767" s="13">
        <f t="shared" si="1080"/>
        <v>2.6432417867247657E-5</v>
      </c>
      <c r="AD767" s="13">
        <f t="shared" si="1081"/>
        <v>5.806807546914837E-3</v>
      </c>
      <c r="AE767" s="13">
        <f t="shared" si="1082"/>
        <v>3.338413344745772E-3</v>
      </c>
      <c r="AF767" s="13">
        <f t="shared" si="1083"/>
        <v>9.5964982224165587E-4</v>
      </c>
      <c r="AG767" s="13">
        <f t="shared" si="1084"/>
        <v>1.839052839832555E-4</v>
      </c>
      <c r="AH767" s="13">
        <f t="shared" si="1085"/>
        <v>1.0638485095626178E-3</v>
      </c>
      <c r="AI767" s="13">
        <f t="shared" si="1086"/>
        <v>9.3486064025713087E-4</v>
      </c>
      <c r="AJ767" s="13">
        <f t="shared" si="1087"/>
        <v>4.1075604695883219E-4</v>
      </c>
      <c r="AK767" s="13">
        <f t="shared" si="1088"/>
        <v>1.2031777632428031E-4</v>
      </c>
      <c r="AL767" s="13">
        <f t="shared" si="1089"/>
        <v>5.3415419535476501E-7</v>
      </c>
      <c r="AM767" s="13">
        <f t="shared" si="1090"/>
        <v>1.0205505337203694E-3</v>
      </c>
      <c r="AN767" s="13">
        <f t="shared" si="1091"/>
        <v>5.8672850671099902E-4</v>
      </c>
      <c r="AO767" s="13">
        <f t="shared" si="1092"/>
        <v>1.6865913505153456E-4</v>
      </c>
      <c r="AP767" s="13">
        <f t="shared" si="1093"/>
        <v>3.2321483742443737E-5</v>
      </c>
      <c r="AQ767" s="13">
        <f t="shared" si="1094"/>
        <v>4.6455161367060629E-6</v>
      </c>
      <c r="AR767" s="13">
        <f t="shared" si="1095"/>
        <v>1.2232422143897975E-4</v>
      </c>
      <c r="AS767" s="13">
        <f t="shared" si="1096"/>
        <v>1.0749284220966302E-4</v>
      </c>
      <c r="AT767" s="13">
        <f t="shared" si="1097"/>
        <v>4.7229857629118308E-5</v>
      </c>
      <c r="AU767" s="13">
        <f t="shared" si="1098"/>
        <v>1.3834468142637946E-5</v>
      </c>
      <c r="AV767" s="13">
        <f t="shared" si="1099"/>
        <v>3.0392719520659667E-6</v>
      </c>
      <c r="AW767" s="13">
        <f t="shared" si="1100"/>
        <v>7.4960746709272025E-9</v>
      </c>
      <c r="AX767" s="13">
        <f t="shared" si="1101"/>
        <v>1.4946873180919819E-4</v>
      </c>
      <c r="AY767" s="13">
        <f t="shared" si="1102"/>
        <v>8.5931625056037393E-5</v>
      </c>
      <c r="AZ767" s="13">
        <f t="shared" si="1103"/>
        <v>2.4701635236316954E-5</v>
      </c>
      <c r="BA767" s="13">
        <f t="shared" si="1104"/>
        <v>4.7337696915049466E-6</v>
      </c>
      <c r="BB767" s="13">
        <f t="shared" si="1105"/>
        <v>6.8037728912978574E-7</v>
      </c>
      <c r="BC767" s="13">
        <f t="shared" si="1106"/>
        <v>7.8231648049008204E-8</v>
      </c>
      <c r="BD767" s="13">
        <f t="shared" si="1107"/>
        <v>1.1720978923966963E-5</v>
      </c>
      <c r="BE767" s="13">
        <f t="shared" si="1108"/>
        <v>1.0299851682647056E-5</v>
      </c>
      <c r="BF767" s="13">
        <f t="shared" si="1109"/>
        <v>4.5255155466409748E-6</v>
      </c>
      <c r="BG767" s="13">
        <f t="shared" si="1110"/>
        <v>1.3256042639522579E-6</v>
      </c>
      <c r="BH767" s="13">
        <f t="shared" si="1111"/>
        <v>2.9121985879255676E-7</v>
      </c>
      <c r="BI767" s="13">
        <f t="shared" si="1112"/>
        <v>5.1182096172382969E-8</v>
      </c>
      <c r="BJ767" s="14">
        <f t="shared" si="1113"/>
        <v>0.40585402464729237</v>
      </c>
      <c r="BK767" s="14">
        <f t="shared" si="1114"/>
        <v>0.36764733572293379</v>
      </c>
      <c r="BL767" s="14">
        <f t="shared" si="1115"/>
        <v>0.21914287514245948</v>
      </c>
      <c r="BM767" s="14">
        <f t="shared" si="1116"/>
        <v>0.17957583034624849</v>
      </c>
      <c r="BN767" s="14">
        <f t="shared" si="1117"/>
        <v>0.8203842769400812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1.6234</v>
      </c>
      <c r="F768" s="10">
        <f>VLOOKUP(B768,home!$B$2:$E$405,3,FALSE)</f>
        <v>1.3552</v>
      </c>
      <c r="G768" s="10">
        <f>VLOOKUP(C768,away!$B$2:$E$405,4,FALSE)</f>
        <v>0.86240000000000006</v>
      </c>
      <c r="H768" s="10">
        <f>VLOOKUP(A768,away!$A$2:$E$405,3,FALSE)</f>
        <v>1.1247</v>
      </c>
      <c r="I768" s="10">
        <f>VLOOKUP(C768,away!$B$2:$E$405,3,FALSE)</f>
        <v>0.8891</v>
      </c>
      <c r="J768" s="10">
        <f>VLOOKUP(B768,home!$B$2:$E$405,4,FALSE)</f>
        <v>0.94840000000000002</v>
      </c>
      <c r="K768" s="12">
        <f t="shared" si="1062"/>
        <v>1.8973073208320002</v>
      </c>
      <c r="L768" s="12">
        <f t="shared" si="1063"/>
        <v>0.94837227826800008</v>
      </c>
      <c r="M768" s="13">
        <f t="shared" si="1064"/>
        <v>5.8094772166224322E-2</v>
      </c>
      <c r="N768" s="13">
        <f t="shared" si="1065"/>
        <v>0.11022363653304453</v>
      </c>
      <c r="O768" s="13">
        <f t="shared" si="1066"/>
        <v>5.5095471434742561E-2</v>
      </c>
      <c r="P768" s="13">
        <f t="shared" si="1067"/>
        <v>0.10453304129782739</v>
      </c>
      <c r="Q768" s="13">
        <f t="shared" si="1068"/>
        <v>0.10456405626143546</v>
      </c>
      <c r="R768" s="13">
        <f t="shared" si="1069"/>
        <v>2.6125508883408154E-2</v>
      </c>
      <c r="S768" s="13">
        <f t="shared" si="1070"/>
        <v>4.7022977780633336E-2</v>
      </c>
      <c r="T768" s="13">
        <f t="shared" si="1071"/>
        <v>9.9165652261600887E-2</v>
      </c>
      <c r="U768" s="13">
        <f t="shared" si="1072"/>
        <v>4.9568119264951749E-2</v>
      </c>
      <c r="V768" s="13">
        <f t="shared" si="1073"/>
        <v>9.4012186084592251E-3</v>
      </c>
      <c r="W768" s="13">
        <f t="shared" si="1074"/>
        <v>6.6130049813570194E-2</v>
      </c>
      <c r="X768" s="13">
        <f t="shared" si="1075"/>
        <v>6.2715906003671898E-2</v>
      </c>
      <c r="Y768" s="13">
        <f t="shared" si="1076"/>
        <v>2.9739013330172027E-2</v>
      </c>
      <c r="Z768" s="13">
        <f t="shared" si="1077"/>
        <v>8.2589027935562245E-3</v>
      </c>
      <c r="AA768" s="13">
        <f t="shared" si="1078"/>
        <v>1.5669676732254081E-2</v>
      </c>
      <c r="AB768" s="13">
        <f t="shared" si="1079"/>
        <v>1.4865096189588265E-2</v>
      </c>
      <c r="AC768" s="13">
        <f t="shared" si="1080"/>
        <v>1.0572573232537404E-3</v>
      </c>
      <c r="AD768" s="13">
        <f t="shared" si="1081"/>
        <v>3.1367256909567903E-2</v>
      </c>
      <c r="AE768" s="13">
        <f t="shared" si="1082"/>
        <v>2.9747836898344579E-2</v>
      </c>
      <c r="AF768" s="13">
        <f t="shared" si="1083"/>
        <v>1.4106011926413961E-2</v>
      </c>
      <c r="AG768" s="13">
        <f t="shared" si="1084"/>
        <v>4.4592502226429307E-3</v>
      </c>
      <c r="AH768" s="13">
        <f t="shared" si="1085"/>
        <v>1.9581286145797161E-3</v>
      </c>
      <c r="AI768" s="13">
        <f t="shared" si="1086"/>
        <v>3.7151717555727174E-3</v>
      </c>
      <c r="AJ768" s="13">
        <f t="shared" si="1087"/>
        <v>3.5244112849981963E-3</v>
      </c>
      <c r="AK768" s="13">
        <f t="shared" si="1088"/>
        <v>2.2289637775499975E-3</v>
      </c>
      <c r="AL768" s="13">
        <f t="shared" si="1089"/>
        <v>7.609519363834796E-5</v>
      </c>
      <c r="AM768" s="13">
        <f t="shared" si="1090"/>
        <v>1.1902665233788258E-2</v>
      </c>
      <c r="AN768" s="13">
        <f t="shared" si="1091"/>
        <v>1.1288157745229089E-2</v>
      </c>
      <c r="AO768" s="13">
        <f t="shared" si="1092"/>
        <v>5.3526879391457395E-3</v>
      </c>
      <c r="AP768" s="13">
        <f t="shared" si="1093"/>
        <v>1.6921136185684307E-3</v>
      </c>
      <c r="AQ768" s="13">
        <f t="shared" si="1094"/>
        <v>4.0118841188251298E-4</v>
      </c>
      <c r="AR768" s="13">
        <f t="shared" si="1095"/>
        <v>3.7140697907014577E-4</v>
      </c>
      <c r="AS768" s="13">
        <f t="shared" si="1096"/>
        <v>7.0467318039788495E-4</v>
      </c>
      <c r="AT768" s="13">
        <f t="shared" si="1097"/>
        <v>6.684907919814381E-4</v>
      </c>
      <c r="AU768" s="13">
        <f t="shared" si="1098"/>
        <v>4.2277749117838794E-4</v>
      </c>
      <c r="AV768" s="13">
        <f t="shared" si="1099"/>
        <v>2.0053470727393551E-4</v>
      </c>
      <c r="AW768" s="13">
        <f t="shared" si="1100"/>
        <v>3.8033934908615085E-6</v>
      </c>
      <c r="AX768" s="13">
        <f t="shared" si="1101"/>
        <v>3.7638356475798323E-3</v>
      </c>
      <c r="AY768" s="13">
        <f t="shared" si="1102"/>
        <v>3.569517388121599E-3</v>
      </c>
      <c r="AZ768" s="13">
        <f t="shared" si="1103"/>
        <v>1.6926156688450607E-3</v>
      </c>
      <c r="BA768" s="13">
        <f t="shared" si="1104"/>
        <v>5.3507659269823511E-4</v>
      </c>
      <c r="BB768" s="13">
        <f t="shared" si="1105"/>
        <v>1.2686295181627596E-4</v>
      </c>
      <c r="BC768" s="13">
        <f t="shared" si="1106"/>
        <v>2.4062661328361039E-5</v>
      </c>
      <c r="BD768" s="13">
        <f t="shared" si="1107"/>
        <v>5.8705347150898239E-5</v>
      </c>
      <c r="BE768" s="13">
        <f t="shared" si="1108"/>
        <v>1.1138208492138322E-4</v>
      </c>
      <c r="BF768" s="13">
        <f t="shared" si="1109"/>
        <v>1.0566302256543599E-4</v>
      </c>
      <c r="BG768" s="13">
        <f t="shared" si="1110"/>
        <v>6.6825075418212824E-5</v>
      </c>
      <c r="BH768" s="13">
        <f t="shared" si="1111"/>
        <v>3.1696926201531441E-5</v>
      </c>
      <c r="BI768" s="13">
        <f t="shared" si="1112"/>
        <v>1.2027762026007442E-5</v>
      </c>
      <c r="BJ768" s="14">
        <f t="shared" si="1113"/>
        <v>0.59256745401946787</v>
      </c>
      <c r="BK768" s="14">
        <f t="shared" si="1114"/>
        <v>0.22375487975815797</v>
      </c>
      <c r="BL768" s="14">
        <f t="shared" si="1115"/>
        <v>0.17550473130583072</v>
      </c>
      <c r="BM768" s="14">
        <f t="shared" si="1116"/>
        <v>0.53788376730569953</v>
      </c>
      <c r="BN768" s="14">
        <f t="shared" si="1117"/>
        <v>0.45863648657668238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1.6234</v>
      </c>
      <c r="F769" s="10">
        <f>VLOOKUP(B769,home!$B$2:$E$405,3,FALSE)</f>
        <v>0.90349999999999997</v>
      </c>
      <c r="G769" s="10">
        <f>VLOOKUP(C769,away!$B$2:$E$405,4,FALSE)</f>
        <v>0.78029999999999999</v>
      </c>
      <c r="H769" s="10">
        <f>VLOOKUP(A769,away!$A$2:$E$405,3,FALSE)</f>
        <v>1.1247</v>
      </c>
      <c r="I769" s="10">
        <f>VLOOKUP(C769,away!$B$2:$E$405,3,FALSE)</f>
        <v>1.7190000000000001</v>
      </c>
      <c r="J769" s="10">
        <f>VLOOKUP(B769,home!$B$2:$E$405,4,FALSE)</f>
        <v>0.59279999999999999</v>
      </c>
      <c r="K769" s="12">
        <f t="shared" si="1062"/>
        <v>1.1444987045699999</v>
      </c>
      <c r="L769" s="12">
        <f t="shared" si="1063"/>
        <v>1.1460953930400002</v>
      </c>
      <c r="M769" s="13">
        <f t="shared" si="1064"/>
        <v>0.10120631755848293</v>
      </c>
      <c r="N769" s="13">
        <f t="shared" si="1065"/>
        <v>0.11583049933998375</v>
      </c>
      <c r="O769" s="13">
        <f t="shared" si="1066"/>
        <v>0.11599209430032056</v>
      </c>
      <c r="P769" s="13">
        <f t="shared" si="1067"/>
        <v>0.13275280166707815</v>
      </c>
      <c r="Q769" s="13">
        <f t="shared" si="1068"/>
        <v>6.6283928222153815E-2</v>
      </c>
      <c r="R769" s="13">
        <f t="shared" si="1069"/>
        <v>6.6469002453329346E-2</v>
      </c>
      <c r="S769" s="13">
        <f t="shared" si="1070"/>
        <v>4.3533118227216436E-2</v>
      </c>
      <c r="T769" s="13">
        <f t="shared" si="1071"/>
        <v>7.5967704768004546E-2</v>
      </c>
      <c r="U769" s="13">
        <f t="shared" si="1072"/>
        <v>7.6073687201895571E-2</v>
      </c>
      <c r="V769" s="13">
        <f t="shared" si="1073"/>
        <v>6.3447328293596301E-3</v>
      </c>
      <c r="W769" s="13">
        <f t="shared" si="1074"/>
        <v>2.5287289994688617E-2</v>
      </c>
      <c r="X769" s="13">
        <f t="shared" si="1075"/>
        <v>2.8981646565379115E-2</v>
      </c>
      <c r="Y769" s="13">
        <f t="shared" si="1076"/>
        <v>1.6607865805647277E-2</v>
      </c>
      <c r="Z769" s="13">
        <f t="shared" si="1077"/>
        <v>2.5393272497241735E-2</v>
      </c>
      <c r="AA769" s="13">
        <f t="shared" si="1078"/>
        <v>2.9062567477886173E-2</v>
      </c>
      <c r="AB769" s="13">
        <f t="shared" si="1079"/>
        <v>1.6631035414959468E-2</v>
      </c>
      <c r="AC769" s="13">
        <f t="shared" si="1080"/>
        <v>5.2015098911677366E-4</v>
      </c>
      <c r="AD769" s="13">
        <f t="shared" si="1081"/>
        <v>7.2353176602517662E-3</v>
      </c>
      <c r="AE769" s="13">
        <f t="shared" si="1082"/>
        <v>8.2923642375955023E-3</v>
      </c>
      <c r="AF769" s="13">
        <f t="shared" si="1083"/>
        <v>4.7519202250589296E-3</v>
      </c>
      <c r="AG769" s="13">
        <f t="shared" si="1084"/>
        <v>1.8153846260112129E-3</v>
      </c>
      <c r="AH769" s="13">
        <f t="shared" si="1085"/>
        <v>7.2757781558245227E-3</v>
      </c>
      <c r="AI769" s="13">
        <f t="shared" si="1086"/>
        <v>8.3271186740798697E-3</v>
      </c>
      <c r="AJ769" s="13">
        <f t="shared" si="1087"/>
        <v>4.7651882676425332E-3</v>
      </c>
      <c r="AK769" s="13">
        <f t="shared" si="1088"/>
        <v>1.817917266449679E-3</v>
      </c>
      <c r="AL769" s="13">
        <f t="shared" si="1089"/>
        <v>2.7291379732397274E-5</v>
      </c>
      <c r="AM769" s="13">
        <f t="shared" si="1090"/>
        <v>1.6561623378621181E-3</v>
      </c>
      <c r="AN769" s="13">
        <f t="shared" si="1091"/>
        <v>1.8981200255501298E-3</v>
      </c>
      <c r="AO769" s="13">
        <f t="shared" si="1092"/>
        <v>1.0877133083599859E-3</v>
      </c>
      <c r="AP769" s="13">
        <f t="shared" si="1093"/>
        <v>4.1554107055322549E-4</v>
      </c>
      <c r="AQ769" s="13">
        <f t="shared" si="1094"/>
        <v>1.1906242664499035E-4</v>
      </c>
      <c r="AR769" s="13">
        <f t="shared" si="1095"/>
        <v>1.6677471650343105E-3</v>
      </c>
      <c r="AS769" s="13">
        <f t="shared" si="1096"/>
        <v>1.9087344699320581E-3</v>
      </c>
      <c r="AT769" s="13">
        <f t="shared" si="1097"/>
        <v>1.0922720641026731E-3</v>
      </c>
      <c r="AU769" s="13">
        <f t="shared" si="1098"/>
        <v>4.1670132080116944E-4</v>
      </c>
      <c r="AV769" s="13">
        <f t="shared" si="1099"/>
        <v>1.1922853046238669E-4</v>
      </c>
      <c r="AW769" s="13">
        <f t="shared" si="1100"/>
        <v>9.9439530177283197E-7</v>
      </c>
      <c r="AX769" s="13">
        <f t="shared" si="1101"/>
        <v>3.1591260837346923E-4</v>
      </c>
      <c r="AY769" s="13">
        <f t="shared" si="1102"/>
        <v>3.6206598506008288E-4</v>
      </c>
      <c r="AZ769" s="13">
        <f t="shared" si="1103"/>
        <v>2.0748107872692529E-4</v>
      </c>
      <c r="BA769" s="13">
        <f t="shared" si="1104"/>
        <v>7.9264369490632865E-5</v>
      </c>
      <c r="BB769" s="13">
        <f t="shared" si="1105"/>
        <v>2.2711132176358664E-5</v>
      </c>
      <c r="BC769" s="13">
        <f t="shared" si="1106"/>
        <v>5.2058247916094351E-6</v>
      </c>
      <c r="BD769" s="13">
        <f t="shared" si="1107"/>
        <v>3.1856622376689065E-4</v>
      </c>
      <c r="BE769" s="13">
        <f t="shared" si="1108"/>
        <v>3.6459863042096304E-4</v>
      </c>
      <c r="BF769" s="13">
        <f t="shared" si="1109"/>
        <v>2.086413301023942E-4</v>
      </c>
      <c r="BG769" s="13">
        <f t="shared" si="1110"/>
        <v>7.9596577340650576E-5</v>
      </c>
      <c r="BH769" s="13">
        <f t="shared" si="1111"/>
        <v>2.2774544913645116E-5</v>
      </c>
      <c r="BI769" s="13">
        <f t="shared" si="1112"/>
        <v>5.2130874301676241E-6</v>
      </c>
      <c r="BJ769" s="14">
        <f t="shared" si="1113"/>
        <v>0.35722316161236406</v>
      </c>
      <c r="BK769" s="14">
        <f t="shared" si="1114"/>
        <v>0.28474647863604641</v>
      </c>
      <c r="BL769" s="14">
        <f t="shared" si="1115"/>
        <v>0.33261846315669508</v>
      </c>
      <c r="BM769" s="14">
        <f t="shared" si="1116"/>
        <v>0.40108566077124047</v>
      </c>
      <c r="BN769" s="14">
        <f t="shared" si="1117"/>
        <v>0.59853464354134855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1.6234</v>
      </c>
      <c r="F770" s="10">
        <f>VLOOKUP(B770,home!$B$2:$E$405,3,FALSE)</f>
        <v>0.86240000000000006</v>
      </c>
      <c r="G770" s="10">
        <f>VLOOKUP(C770,away!$B$2:$E$405,4,FALSE)</f>
        <v>1.1088</v>
      </c>
      <c r="H770" s="10">
        <f>VLOOKUP(A770,away!$A$2:$E$405,3,FALSE)</f>
        <v>1.1247</v>
      </c>
      <c r="I770" s="10">
        <f>VLOOKUP(C770,away!$B$2:$E$405,3,FALSE)</f>
        <v>1.0669999999999999</v>
      </c>
      <c r="J770" s="10">
        <f>VLOOKUP(B770,home!$B$2:$E$405,4,FALSE)</f>
        <v>1.0669999999999999</v>
      </c>
      <c r="K770" s="12">
        <f t="shared" si="1062"/>
        <v>1.5523423534079999</v>
      </c>
      <c r="L770" s="12">
        <f t="shared" si="1063"/>
        <v>1.2804585783</v>
      </c>
      <c r="M770" s="13">
        <f t="shared" si="1064"/>
        <v>5.8847793964816514E-2</v>
      </c>
      <c r="N770" s="13">
        <f t="shared" si="1065"/>
        <v>9.1351922976212349E-2</v>
      </c>
      <c r="O770" s="13">
        <f t="shared" si="1066"/>
        <v>7.5352162596280275E-2</v>
      </c>
      <c r="P770" s="13">
        <f t="shared" si="1067"/>
        <v>0.11697235341909197</v>
      </c>
      <c r="Q770" s="13">
        <f t="shared" si="1068"/>
        <v>7.0904729550619938E-2</v>
      </c>
      <c r="R770" s="13">
        <f t="shared" si="1069"/>
        <v>4.8242661494931748E-2</v>
      </c>
      <c r="S770" s="13">
        <f t="shared" si="1070"/>
        <v>5.8126781577323774E-2</v>
      </c>
      <c r="T770" s="13">
        <f t="shared" si="1071"/>
        <v>9.07905691951328E-2</v>
      </c>
      <c r="U770" s="13">
        <f t="shared" si="1072"/>
        <v>7.4889126679707846E-2</v>
      </c>
      <c r="V770" s="13">
        <f t="shared" si="1073"/>
        <v>1.2837687758510165E-2</v>
      </c>
      <c r="W770" s="13">
        <f t="shared" si="1074"/>
        <v>3.66894715794557E-2</v>
      </c>
      <c r="X770" s="13">
        <f t="shared" si="1075"/>
        <v>4.6979348617208094E-2</v>
      </c>
      <c r="Y770" s="13">
        <f t="shared" si="1076"/>
        <v>3.0077554969925181E-2</v>
      </c>
      <c r="Z770" s="13">
        <f t="shared" si="1077"/>
        <v>2.0590909917069484E-2</v>
      </c>
      <c r="AA770" s="13">
        <f t="shared" si="1078"/>
        <v>3.1964141559475766E-2</v>
      </c>
      <c r="AB770" s="13">
        <f t="shared" si="1079"/>
        <v>2.4809645366551541E-2</v>
      </c>
      <c r="AC770" s="13">
        <f t="shared" si="1080"/>
        <v>1.5948500874032327E-3</v>
      </c>
      <c r="AD770" s="13">
        <f t="shared" si="1081"/>
        <v>1.4238655164237043E-2</v>
      </c>
      <c r="AE770" s="13">
        <f t="shared" si="1082"/>
        <v>1.8232008148502916E-2</v>
      </c>
      <c r="AF770" s="13">
        <f t="shared" si="1083"/>
        <v>1.1672665616693032E-2</v>
      </c>
      <c r="AG770" s="13">
        <f t="shared" si="1084"/>
        <v>4.9821216068406836E-3</v>
      </c>
      <c r="AH770" s="13">
        <f t="shared" si="1085"/>
        <v>6.5914518095785387E-3</v>
      </c>
      <c r="AI770" s="13">
        <f t="shared" si="1086"/>
        <v>1.0232189814456567E-2</v>
      </c>
      <c r="AJ770" s="13">
        <f t="shared" si="1087"/>
        <v>7.9419308085454388E-3</v>
      </c>
      <c r="AK770" s="13">
        <f t="shared" si="1088"/>
        <v>4.1095318539803079E-3</v>
      </c>
      <c r="AL770" s="13">
        <f t="shared" si="1089"/>
        <v>1.2680398397651803E-4</v>
      </c>
      <c r="AM770" s="13">
        <f t="shared" si="1090"/>
        <v>4.4206534934033408E-3</v>
      </c>
      <c r="AN770" s="13">
        <f t="shared" si="1091"/>
        <v>5.6604636873201697E-3</v>
      </c>
      <c r="AO770" s="13">
        <f t="shared" si="1092"/>
        <v>3.6239946427923807E-3</v>
      </c>
      <c r="AP770" s="13">
        <f t="shared" si="1093"/>
        <v>1.5467916760255826E-3</v>
      </c>
      <c r="AQ770" s="13">
        <f t="shared" si="1094"/>
        <v>4.9515066760249778E-4</v>
      </c>
      <c r="AR770" s="13">
        <f t="shared" si="1095"/>
        <v>1.6880162026051795E-3</v>
      </c>
      <c r="AS770" s="13">
        <f t="shared" si="1096"/>
        <v>2.6203790445429591E-3</v>
      </c>
      <c r="AT770" s="13">
        <f t="shared" si="1097"/>
        <v>2.0338626864134127E-3</v>
      </c>
      <c r="AU770" s="13">
        <f t="shared" si="1098"/>
        <v>1.0524170630452378E-3</v>
      </c>
      <c r="AV770" s="13">
        <f t="shared" si="1099"/>
        <v>4.0842789510359487E-4</v>
      </c>
      <c r="AW770" s="13">
        <f t="shared" si="1100"/>
        <v>7.001376597206633E-6</v>
      </c>
      <c r="AX770" s="13">
        <f t="shared" si="1101"/>
        <v>1.1437279412585067E-3</v>
      </c>
      <c r="AY770" s="13">
        <f t="shared" si="1102"/>
        <v>1.4644962536258532E-3</v>
      </c>
      <c r="AZ770" s="13">
        <f t="shared" si="1103"/>
        <v>9.3761339542171838E-4</v>
      </c>
      <c r="BA770" s="13">
        <f t="shared" si="1104"/>
        <v>4.001917050989097E-4</v>
      </c>
      <c r="BB770" s="13">
        <f t="shared" si="1105"/>
        <v>1.2810722543960063E-4</v>
      </c>
      <c r="BC770" s="13">
        <f t="shared" si="1106"/>
        <v>3.2807199151269727E-5</v>
      </c>
      <c r="BD770" s="13">
        <f t="shared" si="1107"/>
        <v>3.6023913782253213E-4</v>
      </c>
      <c r="BE770" s="13">
        <f t="shared" si="1108"/>
        <v>5.5921447099709825E-4</v>
      </c>
      <c r="BF770" s="13">
        <f t="shared" si="1109"/>
        <v>4.3404615398372274E-4</v>
      </c>
      <c r="BG770" s="13">
        <f t="shared" si="1110"/>
        <v>2.2459607605426106E-4</v>
      </c>
      <c r="BH770" s="13">
        <f t="shared" si="1111"/>
        <v>8.7162500317068418E-5</v>
      </c>
      <c r="BI770" s="13">
        <f t="shared" si="1112"/>
        <v>2.7061208174224706E-5</v>
      </c>
      <c r="BJ770" s="14">
        <f t="shared" si="1113"/>
        <v>0.43577304531196753</v>
      </c>
      <c r="BK770" s="14">
        <f t="shared" si="1114"/>
        <v>0.24997076704474802</v>
      </c>
      <c r="BL770" s="14">
        <f t="shared" si="1115"/>
        <v>0.29362826442256745</v>
      </c>
      <c r="BM770" s="14">
        <f t="shared" si="1116"/>
        <v>0.53683386781737108</v>
      </c>
      <c r="BN770" s="14">
        <f t="shared" si="1117"/>
        <v>0.46167162400195277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1.6234</v>
      </c>
      <c r="F771" s="10">
        <f>VLOOKUP(B771,home!$B$2:$E$405,3,FALSE)</f>
        <v>1.232</v>
      </c>
      <c r="G771" s="10">
        <f>VLOOKUP(C771,away!$B$2:$E$405,4,FALSE)</f>
        <v>0.748</v>
      </c>
      <c r="H771" s="10">
        <f>VLOOKUP(A771,away!$A$2:$E$405,3,FALSE)</f>
        <v>1.1247</v>
      </c>
      <c r="I771" s="10">
        <f>VLOOKUP(C771,away!$B$2:$E$405,3,FALSE)</f>
        <v>1.3972</v>
      </c>
      <c r="J771" s="10">
        <f>VLOOKUP(B771,home!$B$2:$E$405,4,FALSE)</f>
        <v>1.3041</v>
      </c>
      <c r="K771" s="12">
        <f t="shared" si="1062"/>
        <v>1.4960215423999998</v>
      </c>
      <c r="L771" s="12">
        <f t="shared" si="1063"/>
        <v>2.0493029584440001</v>
      </c>
      <c r="M771" s="13">
        <f t="shared" si="1064"/>
        <v>2.8859256137095664E-2</v>
      </c>
      <c r="N771" s="13">
        <f t="shared" si="1065"/>
        <v>4.3174068878734519E-2</v>
      </c>
      <c r="O771" s="13">
        <f t="shared" si="1066"/>
        <v>5.9141358980243322E-2</v>
      </c>
      <c r="P771" s="13">
        <f t="shared" si="1067"/>
        <v>8.8476747081255691E-2</v>
      </c>
      <c r="Q771" s="13">
        <f t="shared" si="1068"/>
        <v>3.2294668557824126E-2</v>
      </c>
      <c r="R771" s="13">
        <f t="shared" si="1069"/>
        <v>6.0599280962305636E-2</v>
      </c>
      <c r="S771" s="13">
        <f t="shared" si="1070"/>
        <v>6.7813033164238506E-2</v>
      </c>
      <c r="T771" s="13">
        <f t="shared" si="1071"/>
        <v>6.6181559817517416E-2</v>
      </c>
      <c r="U771" s="13">
        <f t="shared" si="1072"/>
        <v>9.0657829773559434E-2</v>
      </c>
      <c r="V771" s="13">
        <f t="shared" si="1073"/>
        <v>2.310014335159255E-2</v>
      </c>
      <c r="W771" s="13">
        <f t="shared" si="1074"/>
        <v>1.6104506622390938E-2</v>
      </c>
      <c r="X771" s="13">
        <f t="shared" si="1075"/>
        <v>3.3003013065546739E-2</v>
      </c>
      <c r="Y771" s="13">
        <f t="shared" si="1076"/>
        <v>3.3816586156395469E-2</v>
      </c>
      <c r="Z771" s="13">
        <f t="shared" si="1077"/>
        <v>4.1395428585210711E-2</v>
      </c>
      <c r="AA771" s="13">
        <f t="shared" si="1078"/>
        <v>6.1928452920355967E-2</v>
      </c>
      <c r="AB771" s="13">
        <f t="shared" si="1079"/>
        <v>4.6323149828178353E-2</v>
      </c>
      <c r="AC771" s="13">
        <f t="shared" si="1080"/>
        <v>4.4262781998573265E-3</v>
      </c>
      <c r="AD771" s="13">
        <f t="shared" si="1081"/>
        <v>6.0231722092050789E-3</v>
      </c>
      <c r="AE771" s="13">
        <f t="shared" si="1082"/>
        <v>1.2343304627541653E-2</v>
      </c>
      <c r="AF771" s="13">
        <f t="shared" si="1083"/>
        <v>1.2647585345098314E-2</v>
      </c>
      <c r="AG771" s="13">
        <f t="shared" si="1084"/>
        <v>8.6395780216276512E-3</v>
      </c>
      <c r="AH771" s="13">
        <f t="shared" si="1085"/>
        <v>2.1207943566432408E-2</v>
      </c>
      <c r="AI771" s="13">
        <f t="shared" si="1086"/>
        <v>3.1727540445386365E-2</v>
      </c>
      <c r="AJ771" s="13">
        <f t="shared" si="1087"/>
        <v>2.3732541996832644E-2</v>
      </c>
      <c r="AK771" s="13">
        <f t="shared" si="1088"/>
        <v>1.1834798027724778E-2</v>
      </c>
      <c r="AL771" s="13">
        <f t="shared" si="1089"/>
        <v>5.4280359124941023E-4</v>
      </c>
      <c r="AM771" s="13">
        <f t="shared" si="1090"/>
        <v>1.8021590757111602E-3</v>
      </c>
      <c r="AN771" s="13">
        <f t="shared" si="1091"/>
        <v>3.6931699254415858E-3</v>
      </c>
      <c r="AO771" s="13">
        <f t="shared" si="1092"/>
        <v>3.7842120271219248E-3</v>
      </c>
      <c r="AP771" s="13">
        <f t="shared" si="1093"/>
        <v>2.5849989675201094E-3</v>
      </c>
      <c r="AQ771" s="13">
        <f t="shared" si="1094"/>
        <v>1.3243615079284114E-3</v>
      </c>
      <c r="AR771" s="13">
        <f t="shared" si="1095"/>
        <v>8.6923002986406695E-3</v>
      </c>
      <c r="AS771" s="13">
        <f t="shared" si="1096"/>
        <v>1.3003868499776392E-2</v>
      </c>
      <c r="AT771" s="13">
        <f t="shared" si="1097"/>
        <v>9.7270337051011263E-3</v>
      </c>
      <c r="AU771" s="13">
        <f t="shared" si="1098"/>
        <v>4.8506173221607224E-3</v>
      </c>
      <c r="AV771" s="13">
        <f t="shared" si="1099"/>
        <v>1.8141570019727612E-3</v>
      </c>
      <c r="AW771" s="13">
        <f t="shared" si="1100"/>
        <v>4.6225777643850524E-5</v>
      </c>
      <c r="AX771" s="13">
        <f t="shared" si="1101"/>
        <v>4.4934480001592732E-4</v>
      </c>
      <c r="AY771" s="13">
        <f t="shared" si="1102"/>
        <v>9.2084362803406753E-4</v>
      </c>
      <c r="AZ771" s="13">
        <f t="shared" si="1103"/>
        <v>9.4354378559726056E-4</v>
      </c>
      <c r="BA771" s="13">
        <f t="shared" si="1104"/>
        <v>6.4453569041530588E-4</v>
      </c>
      <c r="BB771" s="13">
        <f t="shared" si="1105"/>
        <v>3.3021222429770809E-4</v>
      </c>
      <c r="BC771" s="13">
        <f t="shared" si="1106"/>
        <v>1.3534097763353344E-4</v>
      </c>
      <c r="BD771" s="13">
        <f t="shared" si="1107"/>
        <v>2.9688594529479963E-3</v>
      </c>
      <c r="BE771" s="13">
        <f t="shared" si="1108"/>
        <v>4.441477697968081E-3</v>
      </c>
      <c r="BF771" s="13">
        <f t="shared" si="1109"/>
        <v>3.3222731581247049E-3</v>
      </c>
      <c r="BG771" s="13">
        <f t="shared" si="1110"/>
        <v>1.6567307380972794E-3</v>
      </c>
      <c r="BH771" s="13">
        <f t="shared" si="1111"/>
        <v>6.1962621853744581E-4</v>
      </c>
      <c r="BI771" s="13">
        <f t="shared" si="1112"/>
        <v>1.8539483423357392E-4</v>
      </c>
      <c r="BJ771" s="14">
        <f t="shared" si="1113"/>
        <v>0.28084076591159884</v>
      </c>
      <c r="BK771" s="14">
        <f t="shared" si="1114"/>
        <v>0.21413910515332324</v>
      </c>
      <c r="BL771" s="14">
        <f t="shared" si="1115"/>
        <v>0.45843523542857983</v>
      </c>
      <c r="BM771" s="14">
        <f t="shared" si="1116"/>
        <v>0.68139053663086324</v>
      </c>
      <c r="BN771" s="14">
        <f t="shared" si="1117"/>
        <v>0.31254538059745901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1.2644</v>
      </c>
      <c r="F772" s="10">
        <f>VLOOKUP(B772,home!$B$2:$E$405,3,FALSE)</f>
        <v>1.1862999999999999</v>
      </c>
      <c r="G772" s="10">
        <f>VLOOKUP(C772,away!$B$2:$E$405,4,FALSE)</f>
        <v>0.61509999999999998</v>
      </c>
      <c r="H772" s="10">
        <f>VLOOKUP(A772,away!$A$2:$E$405,3,FALSE)</f>
        <v>0.96630000000000005</v>
      </c>
      <c r="I772" s="10">
        <f>VLOOKUP(C772,away!$B$2:$E$405,3,FALSE)</f>
        <v>1.3797999999999999</v>
      </c>
      <c r="J772" s="10">
        <f>VLOOKUP(B772,home!$B$2:$E$405,4,FALSE)</f>
        <v>1.1641999999999999</v>
      </c>
      <c r="K772" s="12">
        <f t="shared" si="1062"/>
        <v>0.92262399357199987</v>
      </c>
      <c r="L772" s="12">
        <f t="shared" si="1063"/>
        <v>1.5522287215079997</v>
      </c>
      <c r="M772" s="13">
        <f t="shared" si="1064"/>
        <v>8.4175387109509697E-2</v>
      </c>
      <c r="N772" s="13">
        <f t="shared" si="1065"/>
        <v>7.7662231815444863E-2</v>
      </c>
      <c r="O772" s="13">
        <f t="shared" si="1066"/>
        <v>0.1306594535154352</v>
      </c>
      <c r="P772" s="13">
        <f t="shared" si="1067"/>
        <v>0.12054954680034588</v>
      </c>
      <c r="Q772" s="13">
        <f t="shared" si="1068"/>
        <v>3.5826519233640081E-2</v>
      </c>
      <c r="R772" s="13">
        <f t="shared" si="1069"/>
        <v>0.10140667824159898</v>
      </c>
      <c r="S772" s="13">
        <f t="shared" si="1070"/>
        <v>4.3160458575803258E-2</v>
      </c>
      <c r="T772" s="13">
        <f t="shared" si="1071"/>
        <v>5.5610952146114903E-2</v>
      </c>
      <c r="U772" s="13">
        <f t="shared" si="1072"/>
        <v>9.3560234454134861E-2</v>
      </c>
      <c r="V772" s="13">
        <f t="shared" si="1073"/>
        <v>6.8679005951113687E-3</v>
      </c>
      <c r="W772" s="13">
        <f t="shared" si="1074"/>
        <v>1.1018135417041693E-2</v>
      </c>
      <c r="X772" s="13">
        <f t="shared" si="1075"/>
        <v>1.7102666251796638E-2</v>
      </c>
      <c r="Y772" s="13">
        <f t="shared" si="1076"/>
        <v>1.3273624885202158E-2</v>
      </c>
      <c r="Z772" s="13">
        <f t="shared" si="1077"/>
        <v>5.2468786173110071E-2</v>
      </c>
      <c r="AA772" s="13">
        <f t="shared" si="1078"/>
        <v>4.8408961036910128E-2</v>
      </c>
      <c r="AB772" s="13">
        <f t="shared" si="1079"/>
        <v>2.2331634478272681E-2</v>
      </c>
      <c r="AC772" s="13">
        <f t="shared" si="1080"/>
        <v>6.1473009854813565E-4</v>
      </c>
      <c r="AD772" s="13">
        <f t="shared" si="1081"/>
        <v>2.5413990250470245E-3</v>
      </c>
      <c r="AE772" s="13">
        <f t="shared" si="1082"/>
        <v>3.9448325594904198E-3</v>
      </c>
      <c r="AF772" s="13">
        <f t="shared" si="1083"/>
        <v>3.0616412001904731E-3</v>
      </c>
      <c r="AG772" s="13">
        <f t="shared" si="1084"/>
        <v>1.5841224686292913E-3</v>
      </c>
      <c r="AH772" s="13">
        <f t="shared" si="1085"/>
        <v>2.0360889220140826E-2</v>
      </c>
      <c r="AI772" s="13">
        <f t="shared" si="1086"/>
        <v>1.8785444924963406E-2</v>
      </c>
      <c r="AJ772" s="13">
        <f t="shared" si="1087"/>
        <v>8.6659511088482966E-3</v>
      </c>
      <c r="AK772" s="13">
        <f t="shared" si="1088"/>
        <v>2.665138140048439E-3</v>
      </c>
      <c r="AL772" s="13">
        <f t="shared" si="1089"/>
        <v>3.5214775876516381E-5</v>
      </c>
      <c r="AM772" s="13">
        <f t="shared" si="1090"/>
        <v>4.6895114354977461E-4</v>
      </c>
      <c r="AN772" s="13">
        <f t="shared" si="1091"/>
        <v>7.279194340019811E-4</v>
      </c>
      <c r="AO772" s="13">
        <f t="shared" si="1092"/>
        <v>5.6494872620086107E-4</v>
      </c>
      <c r="AP772" s="13">
        <f t="shared" si="1093"/>
        <v>2.9230987966277842E-4</v>
      </c>
      <c r="AQ772" s="13">
        <f t="shared" si="1094"/>
        <v>1.13432947698278E-4</v>
      </c>
      <c r="AR772" s="13">
        <f t="shared" si="1095"/>
        <v>6.3209514085890428E-3</v>
      </c>
      <c r="AS772" s="13">
        <f t="shared" si="1096"/>
        <v>5.8318614317669796E-3</v>
      </c>
      <c r="AT772" s="13">
        <f t="shared" si="1097"/>
        <v>2.6903076420676858E-3</v>
      </c>
      <c r="AU772" s="13">
        <f t="shared" si="1098"/>
        <v>8.2738079355391958E-4</v>
      </c>
      <c r="AV772" s="13">
        <f t="shared" si="1099"/>
        <v>1.908403429883719E-4</v>
      </c>
      <c r="AW772" s="13">
        <f t="shared" si="1100"/>
        <v>1.4008862983596032E-6</v>
      </c>
      <c r="AX772" s="13">
        <f t="shared" si="1101"/>
        <v>7.2110929475341528E-5</v>
      </c>
      <c r="AY772" s="13">
        <f t="shared" si="1102"/>
        <v>1.1193265586626291E-4</v>
      </c>
      <c r="AZ772" s="13">
        <f t="shared" si="1103"/>
        <v>8.6872541655142117E-5</v>
      </c>
      <c r="BA772" s="13">
        <f t="shared" si="1104"/>
        <v>4.4948684755837208E-5</v>
      </c>
      <c r="BB772" s="13">
        <f t="shared" si="1105"/>
        <v>1.7442659868004835E-5</v>
      </c>
      <c r="BC772" s="13">
        <f t="shared" si="1106"/>
        <v>5.4149995253224101E-6</v>
      </c>
      <c r="BD772" s="13">
        <f t="shared" si="1107"/>
        <v>1.6352603872780581E-3</v>
      </c>
      <c r="BE772" s="13">
        <f t="shared" si="1108"/>
        <v>1.5087304690405768E-3</v>
      </c>
      <c r="BF772" s="13">
        <f t="shared" si="1109"/>
        <v>6.9599546528498668E-4</v>
      </c>
      <c r="BG772" s="13">
        <f t="shared" si="1110"/>
        <v>2.1404737189641222E-4</v>
      </c>
      <c r="BH772" s="13">
        <f t="shared" si="1111"/>
        <v>4.9371310268164716E-5</v>
      </c>
      <c r="BI772" s="13">
        <f t="shared" si="1112"/>
        <v>9.1102310894992845E-6</v>
      </c>
      <c r="BJ772" s="14">
        <f t="shared" si="1113"/>
        <v>0.22413240960485711</v>
      </c>
      <c r="BK772" s="14">
        <f t="shared" si="1114"/>
        <v>0.25551517061106116</v>
      </c>
      <c r="BL772" s="14">
        <f t="shared" si="1115"/>
        <v>0.4668182419741766</v>
      </c>
      <c r="BM772" s="14">
        <f t="shared" si="1116"/>
        <v>0.44854425987766233</v>
      </c>
      <c r="BN772" s="14">
        <f t="shared" si="1117"/>
        <v>0.55027981671597481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1.2644</v>
      </c>
      <c r="F773" s="10">
        <f>VLOOKUP(B773,home!$B$2:$E$405,3,FALSE)</f>
        <v>1.2302999999999999</v>
      </c>
      <c r="G773" s="10">
        <f>VLOOKUP(C773,away!$B$2:$E$405,4,FALSE)</f>
        <v>1.3557999999999999</v>
      </c>
      <c r="H773" s="10">
        <f>VLOOKUP(A773,away!$A$2:$E$405,3,FALSE)</f>
        <v>0.96630000000000005</v>
      </c>
      <c r="I773" s="10">
        <f>VLOOKUP(C773,away!$B$2:$E$405,3,FALSE)</f>
        <v>0.88700000000000001</v>
      </c>
      <c r="J773" s="10">
        <f>VLOOKUP(B773,home!$B$2:$E$405,4,FALSE)</f>
        <v>1.1498999999999999</v>
      </c>
      <c r="K773" s="12">
        <f t="shared" si="1062"/>
        <v>2.1090707116559999</v>
      </c>
      <c r="L773" s="12">
        <f t="shared" si="1063"/>
        <v>0.98558860418999994</v>
      </c>
      <c r="M773" s="13">
        <f t="shared" si="1064"/>
        <v>4.5290439567308514E-2</v>
      </c>
      <c r="N773" s="13">
        <f t="shared" si="1065"/>
        <v>9.5520739609436411E-2</v>
      </c>
      <c r="O773" s="13">
        <f t="shared" si="1066"/>
        <v>4.4637741116295135E-2</v>
      </c>
      <c r="P773" s="13">
        <f t="shared" si="1067"/>
        <v>9.4144152422860852E-2</v>
      </c>
      <c r="Q773" s="13">
        <f t="shared" si="1068"/>
        <v>0.10072999713299077</v>
      </c>
      <c r="R773" s="13">
        <f t="shared" si="1069"/>
        <v>2.1997224480501947E-2</v>
      </c>
      <c r="S773" s="13">
        <f t="shared" si="1070"/>
        <v>4.8923798930273737E-2</v>
      </c>
      <c r="T773" s="13">
        <f t="shared" si="1071"/>
        <v>9.9278337274367051E-2</v>
      </c>
      <c r="U773" s="13">
        <f t="shared" si="1072"/>
        <v>4.6393701889549013E-2</v>
      </c>
      <c r="V773" s="13">
        <f t="shared" si="1073"/>
        <v>1.129963661597949E-2</v>
      </c>
      <c r="W773" s="13">
        <f t="shared" si="1074"/>
        <v>7.0815562246127894E-2</v>
      </c>
      <c r="X773" s="13">
        <f t="shared" si="1075"/>
        <v>6.9795011149091243E-2</v>
      </c>
      <c r="Y773" s="13">
        <f t="shared" si="1076"/>
        <v>3.4394583808929159E-2</v>
      </c>
      <c r="Z773" s="13">
        <f t="shared" si="1077"/>
        <v>7.2267379239306711E-3</v>
      </c>
      <c r="AA773" s="13">
        <f t="shared" si="1078"/>
        <v>1.5241701296175861E-2</v>
      </c>
      <c r="AB773" s="13">
        <f t="shared" si="1079"/>
        <v>1.6072912899786903E-2</v>
      </c>
      <c r="AC773" s="13">
        <f t="shared" si="1080"/>
        <v>1.4680177567011016E-3</v>
      </c>
      <c r="AD773" s="13">
        <f t="shared" si="1081"/>
        <v>3.7338757065690183E-2</v>
      </c>
      <c r="AE773" s="13">
        <f t="shared" si="1082"/>
        <v>3.6800653458563079E-2</v>
      </c>
      <c r="AF773" s="13">
        <f t="shared" si="1083"/>
        <v>1.8135152337752539E-2</v>
      </c>
      <c r="AG773" s="13">
        <f t="shared" si="1084"/>
        <v>5.9579331597795146E-3</v>
      </c>
      <c r="AH773" s="13">
        <f t="shared" si="1085"/>
        <v>1.7806476358234414E-3</v>
      </c>
      <c r="AI773" s="13">
        <f t="shared" si="1086"/>
        <v>3.7555117764947188E-3</v>
      </c>
      <c r="AJ773" s="13">
        <f t="shared" si="1087"/>
        <v>3.9603199475421033E-3</v>
      </c>
      <c r="AK773" s="13">
        <f t="shared" si="1088"/>
        <v>2.7841982700493591E-3</v>
      </c>
      <c r="AL773" s="13">
        <f t="shared" si="1089"/>
        <v>1.2206133459220732E-4</v>
      </c>
      <c r="AM773" s="13">
        <f t="shared" si="1090"/>
        <v>1.5750015787377124E-2</v>
      </c>
      <c r="AN773" s="13">
        <f t="shared" si="1091"/>
        <v>1.5523036075851482E-2</v>
      </c>
      <c r="AO773" s="13">
        <f t="shared" si="1092"/>
        <v>7.6496637293947374E-3</v>
      </c>
      <c r="AP773" s="13">
        <f t="shared" si="1093"/>
        <v>2.5131404658590099E-3</v>
      </c>
      <c r="AQ773" s="13">
        <f t="shared" si="1094"/>
        <v>6.1923065096984684E-4</v>
      </c>
      <c r="AR773" s="13">
        <f t="shared" si="1095"/>
        <v>3.5099720358908995E-4</v>
      </c>
      <c r="AS773" s="13">
        <f t="shared" si="1096"/>
        <v>7.4027792196290773E-4</v>
      </c>
      <c r="AT773" s="13">
        <f t="shared" si="1097"/>
        <v>7.8064924184876737E-4</v>
      </c>
      <c r="AU773" s="13">
        <f t="shared" si="1098"/>
        <v>5.488148173532323E-4</v>
      </c>
      <c r="AV773" s="13">
        <f t="shared" si="1099"/>
        <v>2.893723143506348E-4</v>
      </c>
      <c r="AW773" s="13">
        <f t="shared" si="1100"/>
        <v>7.0479437201878847E-6</v>
      </c>
      <c r="AX773" s="13">
        <f t="shared" si="1101"/>
        <v>5.5363161675461231E-3</v>
      </c>
      <c r="AY773" s="13">
        <f t="shared" si="1102"/>
        <v>5.456530123926313E-3</v>
      </c>
      <c r="AZ773" s="13">
        <f t="shared" si="1103"/>
        <v>2.6889469542806109E-3</v>
      </c>
      <c r="BA773" s="13">
        <f t="shared" si="1104"/>
        <v>8.833984918034598E-4</v>
      </c>
      <c r="BB773" s="13">
        <f t="shared" si="1105"/>
        <v>2.1766687162003072E-4</v>
      </c>
      <c r="BC773" s="13">
        <f t="shared" si="1106"/>
        <v>4.2905997635678011E-5</v>
      </c>
      <c r="BD773" s="13">
        <f t="shared" si="1107"/>
        <v>5.7656473993327374E-5</v>
      </c>
      <c r="BE773" s="13">
        <f t="shared" si="1108"/>
        <v>1.2160158063668259E-4</v>
      </c>
      <c r="BF773" s="13">
        <f t="shared" si="1109"/>
        <v>1.2823316610595134E-4</v>
      </c>
      <c r="BG773" s="13">
        <f t="shared" si="1110"/>
        <v>9.015093829899362E-5</v>
      </c>
      <c r="BH773" s="13">
        <f t="shared" si="1111"/>
        <v>4.7533675898678654E-5</v>
      </c>
      <c r="BI773" s="13">
        <f t="shared" si="1112"/>
        <v>2.0050376731050353E-5</v>
      </c>
      <c r="BJ773" s="14">
        <f t="shared" si="1113"/>
        <v>0.62564757855899222</v>
      </c>
      <c r="BK773" s="14">
        <f t="shared" si="1114"/>
        <v>0.20670463675164219</v>
      </c>
      <c r="BL773" s="14">
        <f t="shared" si="1115"/>
        <v>0.15979929702298779</v>
      </c>
      <c r="BM773" s="14">
        <f t="shared" si="1116"/>
        <v>0.59160847374795333</v>
      </c>
      <c r="BN773" s="14">
        <f t="shared" si="1117"/>
        <v>0.40232029432939359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1.2644</v>
      </c>
      <c r="F774" s="10">
        <f>VLOOKUP(B774,home!$B$2:$E$405,3,FALSE)</f>
        <v>0.67789999999999995</v>
      </c>
      <c r="G774" s="10">
        <f>VLOOKUP(C774,away!$B$2:$E$405,4,FALSE)</f>
        <v>1.0545</v>
      </c>
      <c r="H774" s="10">
        <f>VLOOKUP(A774,away!$A$2:$E$405,3,FALSE)</f>
        <v>0.96630000000000005</v>
      </c>
      <c r="I774" s="10">
        <f>VLOOKUP(C774,away!$B$2:$E$405,3,FALSE)</f>
        <v>1.1498999999999999</v>
      </c>
      <c r="J774" s="10">
        <f>VLOOKUP(B774,home!$B$2:$E$405,4,FALSE)</f>
        <v>0.73919999999999997</v>
      </c>
      <c r="K774" s="12">
        <f t="shared" si="1062"/>
        <v>0.9038507134199999</v>
      </c>
      <c r="L774" s="12">
        <f t="shared" si="1063"/>
        <v>0.82136087510399991</v>
      </c>
      <c r="M774" s="13">
        <f t="shared" si="1064"/>
        <v>0.17813535638795336</v>
      </c>
      <c r="N774" s="13">
        <f t="shared" si="1065"/>
        <v>0.16100776895657756</v>
      </c>
      <c r="O774" s="13">
        <f t="shared" si="1066"/>
        <v>0.14631341220977226</v>
      </c>
      <c r="P774" s="13">
        <f t="shared" si="1067"/>
        <v>0.13224548200871716</v>
      </c>
      <c r="Q774" s="13">
        <f t="shared" si="1068"/>
        <v>7.2763493418782563E-2</v>
      </c>
      <c r="R774" s="13">
        <f t="shared" si="1069"/>
        <v>6.0088056146035386E-2</v>
      </c>
      <c r="S774" s="13">
        <f t="shared" si="1070"/>
        <v>2.4544351927572532E-2</v>
      </c>
      <c r="T774" s="13">
        <f t="shared" si="1071"/>
        <v>5.9765086630075376E-2</v>
      </c>
      <c r="U774" s="13">
        <f t="shared" si="1072"/>
        <v>5.4310632415615095E-2</v>
      </c>
      <c r="V774" s="13">
        <f t="shared" si="1073"/>
        <v>2.0246025376246014E-3</v>
      </c>
      <c r="W774" s="13">
        <f t="shared" si="1074"/>
        <v>2.1922445145832699E-2</v>
      </c>
      <c r="X774" s="13">
        <f t="shared" si="1075"/>
        <v>1.8006238729400579E-2</v>
      </c>
      <c r="Y774" s="13">
        <f t="shared" si="1076"/>
        <v>7.3948100000559968E-3</v>
      </c>
      <c r="Z774" s="13">
        <f t="shared" si="1077"/>
        <v>1.645132612646864E-2</v>
      </c>
      <c r="AA774" s="13">
        <f t="shared" si="1078"/>
        <v>1.4869542856113763E-2</v>
      </c>
      <c r="AB774" s="13">
        <f t="shared" si="1079"/>
        <v>6.7199234593638421E-3</v>
      </c>
      <c r="AC774" s="13">
        <f t="shared" si="1080"/>
        <v>9.3939990315962288E-5</v>
      </c>
      <c r="AD774" s="13">
        <f t="shared" si="1081"/>
        <v>4.9536544212429234E-3</v>
      </c>
      <c r="AE774" s="13">
        <f t="shared" si="1082"/>
        <v>4.0687379303948855E-3</v>
      </c>
      <c r="AF774" s="13">
        <f t="shared" si="1083"/>
        <v>1.6709510735389899E-3</v>
      </c>
      <c r="AG774" s="13">
        <f t="shared" si="1084"/>
        <v>4.5748461200598438E-4</v>
      </c>
      <c r="AH774" s="13">
        <f t="shared" si="1085"/>
        <v>3.3781189059643945E-3</v>
      </c>
      <c r="AI774" s="13">
        <f t="shared" si="1086"/>
        <v>3.0533151831735072E-3</v>
      </c>
      <c r="AJ774" s="13">
        <f t="shared" si="1087"/>
        <v>1.379870553303746E-3</v>
      </c>
      <c r="AK774" s="13">
        <f t="shared" si="1088"/>
        <v>4.1573232801028032E-4</v>
      </c>
      <c r="AL774" s="13">
        <f t="shared" si="1089"/>
        <v>2.789595406803542E-6</v>
      </c>
      <c r="AM774" s="13">
        <f t="shared" si="1090"/>
        <v>8.9547281653531085E-4</v>
      </c>
      <c r="AN774" s="13">
        <f t="shared" si="1091"/>
        <v>7.3550633622128641E-4</v>
      </c>
      <c r="AO774" s="13">
        <f t="shared" si="1092"/>
        <v>3.0205806398162627E-4</v>
      </c>
      <c r="AP774" s="13">
        <f t="shared" si="1093"/>
        <v>8.2699558588056197E-5</v>
      </c>
      <c r="AQ774" s="13">
        <f t="shared" si="1094"/>
        <v>1.6981545453150084E-5</v>
      </c>
      <c r="AR774" s="13">
        <f t="shared" si="1095"/>
        <v>5.5493094016165656E-4</v>
      </c>
      <c r="AS774" s="13">
        <f t="shared" si="1096"/>
        <v>5.0157472616394448E-4</v>
      </c>
      <c r="AT774" s="13">
        <f t="shared" si="1097"/>
        <v>2.2667433703836112E-4</v>
      </c>
      <c r="AU774" s="13">
        <f t="shared" si="1098"/>
        <v>6.8293253748709427E-5</v>
      </c>
      <c r="AV774" s="13">
        <f t="shared" si="1099"/>
        <v>1.5431726530636019E-5</v>
      </c>
      <c r="AW774" s="13">
        <f t="shared" si="1100"/>
        <v>5.7526696531104453E-8</v>
      </c>
      <c r="AX774" s="13">
        <f t="shared" si="1101"/>
        <v>1.3489562401227618E-4</v>
      </c>
      <c r="AY774" s="13">
        <f t="shared" si="1102"/>
        <v>1.107979877864233E-4</v>
      </c>
      <c r="AZ774" s="13">
        <f t="shared" si="1103"/>
        <v>4.550256610400946E-5</v>
      </c>
      <c r="BA774" s="13">
        <f t="shared" si="1104"/>
        <v>1.2458009171555607E-5</v>
      </c>
      <c r="BB774" s="13">
        <f t="shared" si="1105"/>
        <v>2.5581303288006422E-6</v>
      </c>
      <c r="BC774" s="13">
        <f t="shared" si="1106"/>
        <v>4.2022963309875588E-7</v>
      </c>
      <c r="BD774" s="13">
        <f t="shared" si="1107"/>
        <v>7.5966427105577235E-5</v>
      </c>
      <c r="BE774" s="13">
        <f t="shared" si="1108"/>
        <v>6.8662309335344396E-5</v>
      </c>
      <c r="BF774" s="13">
        <f t="shared" si="1109"/>
        <v>3.1030238638907869E-5</v>
      </c>
      <c r="BG774" s="13">
        <f t="shared" si="1110"/>
        <v>9.3489011104565766E-6</v>
      </c>
      <c r="BH774" s="13">
        <f t="shared" si="1111"/>
        <v>2.112502734594801E-6</v>
      </c>
      <c r="BI774" s="13">
        <f t="shared" si="1112"/>
        <v>3.818774207530424E-7</v>
      </c>
      <c r="BJ774" s="14">
        <f t="shared" si="1113"/>
        <v>0.354350021785723</v>
      </c>
      <c r="BK774" s="14">
        <f t="shared" si="1114"/>
        <v>0.33715732043537683</v>
      </c>
      <c r="BL774" s="14">
        <f t="shared" si="1115"/>
        <v>0.29208301129734121</v>
      </c>
      <c r="BM774" s="14">
        <f t="shared" si="1116"/>
        <v>0.24937737005598157</v>
      </c>
      <c r="BN774" s="14">
        <f t="shared" si="1117"/>
        <v>0.75055356912783822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1.2644</v>
      </c>
      <c r="F775" s="10">
        <f>VLOOKUP(B775,home!$B$2:$E$405,3,FALSE)</f>
        <v>0.49430000000000002</v>
      </c>
      <c r="G775" s="10">
        <f>VLOOKUP(C775,away!$B$2:$E$405,4,FALSE)</f>
        <v>0.52729999999999999</v>
      </c>
      <c r="H775" s="10">
        <f>VLOOKUP(A775,away!$A$2:$E$405,3,FALSE)</f>
        <v>0.96630000000000005</v>
      </c>
      <c r="I775" s="10">
        <f>VLOOKUP(C775,away!$B$2:$E$405,3,FALSE)</f>
        <v>0.57489999999999997</v>
      </c>
      <c r="J775" s="10">
        <f>VLOOKUP(B775,home!$B$2:$E$405,4,FALSE)</f>
        <v>0.51739999999999997</v>
      </c>
      <c r="K775" s="12">
        <f t="shared" si="1062"/>
        <v>0.32955876671599998</v>
      </c>
      <c r="L775" s="12">
        <f t="shared" si="1063"/>
        <v>0.28742908513799997</v>
      </c>
      <c r="M775" s="13">
        <f t="shared" si="1064"/>
        <v>0.53956724878189555</v>
      </c>
      <c r="N775" s="13">
        <f t="shared" si="1065"/>
        <v>0.17781911706890663</v>
      </c>
      <c r="O775" s="13">
        <f t="shared" si="1066"/>
        <v>0.15508732068780787</v>
      </c>
      <c r="P775" s="13">
        <f t="shared" si="1067"/>
        <v>5.1110386139162745E-2</v>
      </c>
      <c r="Q775" s="13">
        <f t="shared" si="1068"/>
        <v>2.9300924459878436E-2</v>
      </c>
      <c r="R775" s="13">
        <f t="shared" si="1069"/>
        <v>2.2288303350900113E-2</v>
      </c>
      <c r="S775" s="13">
        <f t="shared" si="1070"/>
        <v>1.2103549544526997E-3</v>
      </c>
      <c r="T775" s="13">
        <f t="shared" si="1071"/>
        <v>8.4219379112005065E-3</v>
      </c>
      <c r="U775" s="13">
        <f t="shared" si="1072"/>
        <v>7.3453057645147309E-3</v>
      </c>
      <c r="V775" s="13">
        <f t="shared" si="1073"/>
        <v>1.2738955612047874E-5</v>
      </c>
      <c r="W775" s="13">
        <f t="shared" si="1074"/>
        <v>3.2187921762120721E-3</v>
      </c>
      <c r="X775" s="13">
        <f t="shared" si="1075"/>
        <v>9.2517449045798799E-4</v>
      </c>
      <c r="Y775" s="13">
        <f t="shared" si="1076"/>
        <v>1.3296102869267737E-4</v>
      </c>
      <c r="Z775" s="13">
        <f t="shared" si="1077"/>
        <v>2.13543554714248E-3</v>
      </c>
      <c r="AA775" s="13">
        <f t="shared" si="1078"/>
        <v>7.0375150531778216E-4</v>
      </c>
      <c r="AB775" s="13">
        <f t="shared" si="1079"/>
        <v>1.1596373908352839E-4</v>
      </c>
      <c r="AC775" s="13">
        <f t="shared" si="1080"/>
        <v>7.5418418859199307E-8</v>
      </c>
      <c r="AD775" s="13">
        <f t="shared" si="1081"/>
        <v>2.6519529497688994E-4</v>
      </c>
      <c r="AE775" s="13">
        <f t="shared" si="1082"/>
        <v>7.6224841018109532E-5</v>
      </c>
      <c r="AF775" s="13">
        <f t="shared" si="1083"/>
        <v>1.0954618159312357E-5</v>
      </c>
      <c r="AG775" s="13">
        <f t="shared" si="1084"/>
        <v>1.0495586251890906E-6</v>
      </c>
      <c r="AH775" s="13">
        <f t="shared" si="1085"/>
        <v>1.534465714215818E-4</v>
      </c>
      <c r="AI775" s="13">
        <f t="shared" si="1086"/>
        <v>5.0569662834495099E-5</v>
      </c>
      <c r="AJ775" s="13">
        <f t="shared" si="1087"/>
        <v>8.3328378584900712E-6</v>
      </c>
      <c r="AK775" s="13">
        <f t="shared" si="1088"/>
        <v>9.1538658929612738E-7</v>
      </c>
      <c r="AL775" s="13">
        <f t="shared" si="1089"/>
        <v>2.8575970973782583E-10</v>
      </c>
      <c r="AM775" s="13">
        <f t="shared" si="1090"/>
        <v>1.7479486870293942E-5</v>
      </c>
      <c r="AN775" s="13">
        <f t="shared" si="1091"/>
        <v>5.0241129198102707E-6</v>
      </c>
      <c r="AO775" s="13">
        <f t="shared" si="1092"/>
        <v>7.2203809008553585E-7</v>
      </c>
      <c r="AP775" s="13">
        <f t="shared" si="1093"/>
        <v>6.9178249222691463E-8</v>
      </c>
      <c r="AQ775" s="13">
        <f t="shared" si="1094"/>
        <v>4.9709602213816891E-9</v>
      </c>
      <c r="AR775" s="13">
        <f t="shared" si="1095"/>
        <v>8.8210015282536088E-6</v>
      </c>
      <c r="AS775" s="13">
        <f t="shared" si="1096"/>
        <v>2.9070383848512099E-6</v>
      </c>
      <c r="AT775" s="13">
        <f t="shared" si="1097"/>
        <v>4.7901999245381853E-7</v>
      </c>
      <c r="AU775" s="13">
        <f t="shared" si="1098"/>
        <v>5.2621745981796023E-8</v>
      </c>
      <c r="AV775" s="13">
        <f t="shared" si="1099"/>
        <v>4.3354894270508294E-9</v>
      </c>
      <c r="AW775" s="13">
        <f t="shared" si="1100"/>
        <v>7.5190344879199332E-13</v>
      </c>
      <c r="AX775" s="13">
        <f t="shared" si="1101"/>
        <v>9.600863559670972E-7</v>
      </c>
      <c r="AY775" s="13">
        <f t="shared" si="1102"/>
        <v>2.7595674294909891E-7</v>
      </c>
      <c r="AZ775" s="13">
        <f t="shared" si="1103"/>
        <v>3.9658997081760861E-8</v>
      </c>
      <c r="BA775" s="13">
        <f t="shared" si="1104"/>
        <v>3.7997164162337122E-9</v>
      </c>
      <c r="BB775" s="13">
        <f t="shared" si="1105"/>
        <v>2.7303725332547381E-10</v>
      </c>
      <c r="BC775" s="13">
        <f t="shared" si="1106"/>
        <v>1.5695769586386661E-11</v>
      </c>
      <c r="BD775" s="13">
        <f t="shared" si="1107"/>
        <v>4.2256873321113881E-7</v>
      </c>
      <c r="BE775" s="13">
        <f t="shared" si="1108"/>
        <v>1.3926123056980532E-7</v>
      </c>
      <c r="BF775" s="13">
        <f t="shared" si="1109"/>
        <v>2.2947379698968771E-8</v>
      </c>
      <c r="BG775" s="13">
        <f t="shared" si="1110"/>
        <v>2.5208367176519746E-9</v>
      </c>
      <c r="BH775" s="13">
        <f t="shared" si="1111"/>
        <v>2.076909599404485E-10</v>
      </c>
      <c r="BI775" s="13">
        <f t="shared" si="1112"/>
        <v>1.3689275323207276E-11</v>
      </c>
      <c r="BJ775" s="14">
        <f t="shared" si="1113"/>
        <v>0.22019691102576286</v>
      </c>
      <c r="BK775" s="14">
        <f t="shared" si="1114"/>
        <v>0.59190108049204448</v>
      </c>
      <c r="BL775" s="14">
        <f t="shared" si="1115"/>
        <v>0.18576676104302925</v>
      </c>
      <c r="BM775" s="14">
        <f t="shared" si="1116"/>
        <v>2.4826611663436818E-2</v>
      </c>
      <c r="BN775" s="14">
        <f t="shared" si="1117"/>
        <v>0.97517330048855133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1.1910000000000001</v>
      </c>
      <c r="F776" s="10">
        <f>VLOOKUP(B776,home!$B$2:$E$405,3,FALSE)</f>
        <v>1.0495000000000001</v>
      </c>
      <c r="G776" s="10">
        <f>VLOOKUP(C776,away!$B$2:$E$405,4,FALSE)</f>
        <v>1.0634999999999999</v>
      </c>
      <c r="H776" s="10">
        <f>VLOOKUP(A776,away!$A$2:$E$405,3,FALSE)</f>
        <v>1.03</v>
      </c>
      <c r="I776" s="10">
        <f>VLOOKUP(C776,away!$B$2:$E$405,3,FALSE)</f>
        <v>1.1003000000000001</v>
      </c>
      <c r="J776" s="10">
        <f>VLOOKUP(B776,home!$B$2:$E$405,4,FALSE)</f>
        <v>1.3754</v>
      </c>
      <c r="K776" s="12">
        <f t="shared" si="1062"/>
        <v>1.3293266107499999</v>
      </c>
      <c r="L776" s="12">
        <f t="shared" si="1063"/>
        <v>1.5587531986000001</v>
      </c>
      <c r="M776" s="13">
        <f t="shared" si="1064"/>
        <v>5.5683032059333101E-2</v>
      </c>
      <c r="N776" s="13">
        <f t="shared" si="1065"/>
        <v>7.4020936283716865E-2</v>
      </c>
      <c r="O776" s="13">
        <f t="shared" si="1066"/>
        <v>8.6796104330231813E-2</v>
      </c>
      <c r="P776" s="13">
        <f t="shared" si="1067"/>
        <v>0.11538037119561047</v>
      </c>
      <c r="Q776" s="13">
        <f t="shared" si="1068"/>
        <v>4.9199000177287518E-2</v>
      </c>
      <c r="R776" s="13">
        <f t="shared" si="1069"/>
        <v>6.7646852625384085E-2</v>
      </c>
      <c r="S776" s="13">
        <f t="shared" si="1070"/>
        <v>5.9769689099596686E-2</v>
      </c>
      <c r="T776" s="13">
        <f t="shared" si="1071"/>
        <v>7.6689098894268892E-2</v>
      </c>
      <c r="U776" s="13">
        <f t="shared" si="1072"/>
        <v>8.9924761328406572E-2</v>
      </c>
      <c r="V776" s="13">
        <f t="shared" si="1073"/>
        <v>1.3760922332297226E-2</v>
      </c>
      <c r="W776" s="13">
        <f t="shared" si="1074"/>
        <v>2.1800513385987409E-2</v>
      </c>
      <c r="X776" s="13">
        <f t="shared" si="1075"/>
        <v>3.3981619971529993E-2</v>
      </c>
      <c r="Y776" s="13">
        <f t="shared" si="1076"/>
        <v>2.6484479412116013E-2</v>
      </c>
      <c r="Z776" s="13">
        <f t="shared" si="1077"/>
        <v>3.5148249301680083E-2</v>
      </c>
      <c r="AA776" s="13">
        <f t="shared" si="1078"/>
        <v>4.6723503117998437E-2</v>
      </c>
      <c r="AB776" s="13">
        <f t="shared" si="1079"/>
        <v>3.1055398021107961E-2</v>
      </c>
      <c r="AC776" s="13">
        <f t="shared" si="1080"/>
        <v>1.7821186589240107E-3</v>
      </c>
      <c r="AD776" s="13">
        <f t="shared" si="1081"/>
        <v>7.2450006430011711E-3</v>
      </c>
      <c r="AE776" s="13">
        <f t="shared" si="1082"/>
        <v>1.1293167926137132E-2</v>
      </c>
      <c r="AF776" s="13">
        <f t="shared" si="1083"/>
        <v>8.8016308135965924E-3</v>
      </c>
      <c r="AG776" s="13">
        <f t="shared" si="1084"/>
        <v>4.5731900611966697E-3</v>
      </c>
      <c r="AH776" s="13">
        <f t="shared" si="1085"/>
        <v>1.369686150604602E-2</v>
      </c>
      <c r="AI776" s="13">
        <f t="shared" si="1086"/>
        <v>1.8207602483744298E-2</v>
      </c>
      <c r="AJ776" s="13">
        <f t="shared" si="1087"/>
        <v>1.2101925249799543E-2</v>
      </c>
      <c r="AK776" s="13">
        <f t="shared" si="1088"/>
        <v>5.3624704252886214E-3</v>
      </c>
      <c r="AL776" s="13">
        <f t="shared" si="1089"/>
        <v>1.4770856023944625E-4</v>
      </c>
      <c r="AM776" s="13">
        <f t="shared" si="1090"/>
        <v>1.9261944299284605E-3</v>
      </c>
      <c r="AN776" s="13">
        <f t="shared" si="1091"/>
        <v>3.0024617287764915E-3</v>
      </c>
      <c r="AO776" s="13">
        <f t="shared" si="1092"/>
        <v>2.3400484117022213E-3</v>
      </c>
      <c r="AP776" s="13">
        <f t="shared" si="1093"/>
        <v>1.2158526488732289E-3</v>
      </c>
      <c r="AQ776" s="13">
        <f t="shared" si="1094"/>
        <v>4.738035513643574E-4</v>
      </c>
      <c r="AR776" s="13">
        <f t="shared" si="1095"/>
        <v>4.2700053366660877E-3</v>
      </c>
      <c r="AS776" s="13">
        <f t="shared" si="1096"/>
        <v>5.6762317220747432E-3</v>
      </c>
      <c r="AT776" s="13">
        <f t="shared" si="1097"/>
        <v>3.7727829384686272E-3</v>
      </c>
      <c r="AU776" s="13">
        <f t="shared" si="1098"/>
        <v>1.6717535855633077E-3</v>
      </c>
      <c r="AV776" s="13">
        <f t="shared" si="1099"/>
        <v>5.5557663197650868E-4</v>
      </c>
      <c r="AW776" s="13">
        <f t="shared" si="1100"/>
        <v>8.5018261592571425E-6</v>
      </c>
      <c r="AX776" s="13">
        <f t="shared" si="1101"/>
        <v>4.2675691886372163E-4</v>
      </c>
      <c r="AY776" s="13">
        <f t="shared" si="1102"/>
        <v>6.6520871230350679E-4</v>
      </c>
      <c r="AZ776" s="13">
        <f t="shared" si="1103"/>
        <v>5.1844810401983931E-4</v>
      </c>
      <c r="BA776" s="13">
        <f t="shared" si="1104"/>
        <v>2.693775468163433E-4</v>
      </c>
      <c r="BB776" s="13">
        <f t="shared" si="1105"/>
        <v>1.0497327818274916E-4</v>
      </c>
      <c r="BC776" s="13">
        <f t="shared" si="1106"/>
        <v>3.2725486626977561E-5</v>
      </c>
      <c r="BD776" s="13">
        <f t="shared" si="1107"/>
        <v>1.1093140794278904E-3</v>
      </c>
      <c r="BE776" s="13">
        <f t="shared" si="1108"/>
        <v>1.4746407254631339E-3</v>
      </c>
      <c r="BF776" s="13">
        <f t="shared" si="1109"/>
        <v>9.8013957882691445E-4</v>
      </c>
      <c r="BG776" s="13">
        <f t="shared" si="1110"/>
        <v>4.3430854146130467E-4</v>
      </c>
      <c r="BH776" s="13">
        <f t="shared" si="1111"/>
        <v>1.4433447536013315E-4</v>
      </c>
      <c r="BI776" s="13">
        <f t="shared" si="1112"/>
        <v>3.8373531788972985E-5</v>
      </c>
      <c r="BJ776" s="14">
        <f t="shared" si="1113"/>
        <v>0.32506448838629615</v>
      </c>
      <c r="BK776" s="14">
        <f t="shared" si="1114"/>
        <v>0.2471890506183044</v>
      </c>
      <c r="BL776" s="14">
        <f t="shared" si="1115"/>
        <v>0.39164294023508506</v>
      </c>
      <c r="BM776" s="14">
        <f t="shared" si="1116"/>
        <v>0.54966172498365751</v>
      </c>
      <c r="BN776" s="14">
        <f t="shared" si="1117"/>
        <v>0.44872629667156383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1.1910000000000001</v>
      </c>
      <c r="F777" s="10">
        <f>VLOOKUP(B777,home!$B$2:$E$405,3,FALSE)</f>
        <v>0.83960000000000001</v>
      </c>
      <c r="G777" s="10">
        <f>VLOOKUP(C777,away!$B$2:$E$405,4,FALSE)</f>
        <v>1.3794</v>
      </c>
      <c r="H777" s="10">
        <f>VLOOKUP(A777,away!$A$2:$E$405,3,FALSE)</f>
        <v>1.03</v>
      </c>
      <c r="I777" s="10">
        <f>VLOOKUP(C777,away!$B$2:$E$405,3,FALSE)</f>
        <v>0.76280000000000003</v>
      </c>
      <c r="J777" s="10">
        <f>VLOOKUP(B777,home!$B$2:$E$405,4,FALSE)</f>
        <v>1.1789000000000001</v>
      </c>
      <c r="K777" s="12">
        <f t="shared" si="1062"/>
        <v>1.37934978984</v>
      </c>
      <c r="L777" s="12">
        <f t="shared" si="1063"/>
        <v>0.92624286760000007</v>
      </c>
      <c r="M777" s="13">
        <f t="shared" si="1064"/>
        <v>9.9699695374527511E-2</v>
      </c>
      <c r="N777" s="13">
        <f t="shared" si="1065"/>
        <v>0.13752075386196652</v>
      </c>
      <c r="O777" s="13">
        <f t="shared" si="1066"/>
        <v>9.2346131742548826E-2</v>
      </c>
      <c r="P777" s="13">
        <f t="shared" si="1067"/>
        <v>0.12737761741162165</v>
      </c>
      <c r="Q777" s="13">
        <f t="shared" si="1068"/>
        <v>9.4844611469070986E-2</v>
      </c>
      <c r="R777" s="13">
        <f t="shared" si="1069"/>
        <v>4.2767472938492909E-2</v>
      </c>
      <c r="S777" s="13">
        <f t="shared" si="1070"/>
        <v>4.0684821945822222E-2</v>
      </c>
      <c r="T777" s="13">
        <f t="shared" si="1071"/>
        <v>8.7849144903520165E-2</v>
      </c>
      <c r="U777" s="13">
        <f t="shared" si="1072"/>
        <v>5.8991304809698067E-2</v>
      </c>
      <c r="V777" s="13">
        <f t="shared" si="1073"/>
        <v>5.7754948384492249E-3</v>
      </c>
      <c r="W777" s="13">
        <f t="shared" si="1074"/>
        <v>4.3607964965773169E-2</v>
      </c>
      <c r="X777" s="13">
        <f t="shared" si="1075"/>
        <v>4.0391566520098079E-2</v>
      </c>
      <c r="Y777" s="13">
        <f t="shared" si="1076"/>
        <v>1.8706200200215899E-2</v>
      </c>
      <c r="Z777" s="13">
        <f t="shared" si="1077"/>
        <v>1.3204355591518361E-2</v>
      </c>
      <c r="AA777" s="13">
        <f t="shared" si="1078"/>
        <v>1.8213425110133477E-2</v>
      </c>
      <c r="AB777" s="13">
        <f t="shared" si="1079"/>
        <v>1.2561342048964599E-2</v>
      </c>
      <c r="AC777" s="13">
        <f t="shared" si="1080"/>
        <v>4.6117792106284753E-4</v>
      </c>
      <c r="AD777" s="13">
        <f t="shared" si="1081"/>
        <v>1.5037659327722322E-2</v>
      </c>
      <c r="AE777" s="13">
        <f t="shared" si="1082"/>
        <v>1.3928524697701412E-2</v>
      </c>
      <c r="AF777" s="13">
        <f t="shared" si="1083"/>
        <v>6.4505983287181899E-3</v>
      </c>
      <c r="AG777" s="13">
        <f t="shared" si="1084"/>
        <v>1.9916068979092352E-3</v>
      </c>
      <c r="AH777" s="13">
        <f t="shared" si="1085"/>
        <v>3.0576100469745147E-3</v>
      </c>
      <c r="AI777" s="13">
        <f t="shared" si="1086"/>
        <v>4.2175137757069683E-3</v>
      </c>
      <c r="AJ777" s="13">
        <f t="shared" si="1087"/>
        <v>2.9087133700843571E-3</v>
      </c>
      <c r="AK777" s="13">
        <f t="shared" si="1088"/>
        <v>1.3373777252435521E-3</v>
      </c>
      <c r="AL777" s="13">
        <f t="shared" si="1089"/>
        <v>2.356827453370094E-5</v>
      </c>
      <c r="AM777" s="13">
        <f t="shared" si="1090"/>
        <v>4.1484384466758586E-3</v>
      </c>
      <c r="AN777" s="13">
        <f t="shared" si="1091"/>
        <v>3.8424615229111373E-3</v>
      </c>
      <c r="AO777" s="13">
        <f t="shared" si="1092"/>
        <v>1.7795262898119375E-3</v>
      </c>
      <c r="AP777" s="13">
        <f t="shared" si="1093"/>
        <v>5.4942451121499944E-4</v>
      </c>
      <c r="AQ777" s="13">
        <f t="shared" si="1094"/>
        <v>1.2722513369937732E-4</v>
      </c>
      <c r="AR777" s="13">
        <f t="shared" si="1095"/>
        <v>5.6641789958244927E-4</v>
      </c>
      <c r="AS777" s="13">
        <f t="shared" si="1096"/>
        <v>7.8128841075066546E-4</v>
      </c>
      <c r="AT777" s="13">
        <f t="shared" si="1097"/>
        <v>5.3883500258667923E-4</v>
      </c>
      <c r="AU777" s="13">
        <f t="shared" si="1098"/>
        <v>2.477473158587906E-4</v>
      </c>
      <c r="AV777" s="13">
        <f t="shared" si="1099"/>
        <v>8.5432552015811701E-5</v>
      </c>
      <c r="AW777" s="13">
        <f t="shared" si="1100"/>
        <v>8.3642032464714617E-7</v>
      </c>
      <c r="AX777" s="13">
        <f t="shared" si="1101"/>
        <v>9.5369128326441908E-4</v>
      </c>
      <c r="AY777" s="13">
        <f t="shared" si="1102"/>
        <v>8.8334974901595957E-4</v>
      </c>
      <c r="AZ777" s="13">
        <f t="shared" si="1103"/>
        <v>4.090982023111413E-4</v>
      </c>
      <c r="BA777" s="13">
        <f t="shared" si="1104"/>
        <v>1.2630809734622553E-4</v>
      </c>
      <c r="BB777" s="13">
        <f t="shared" si="1105"/>
        <v>2.9247993571766968E-5</v>
      </c>
      <c r="BC777" s="13">
        <f t="shared" si="1106"/>
        <v>5.4181490874919624E-6</v>
      </c>
      <c r="BD777" s="13">
        <f t="shared" si="1107"/>
        <v>8.7440089928202746E-5</v>
      </c>
      <c r="BE777" s="13">
        <f t="shared" si="1108"/>
        <v>1.2061046966605713E-4</v>
      </c>
      <c r="BF777" s="13">
        <f t="shared" si="1109"/>
        <v>8.3182012993189834E-5</v>
      </c>
      <c r="BG777" s="13">
        <f t="shared" si="1110"/>
        <v>3.8245697380208178E-5</v>
      </c>
      <c r="BH777" s="13">
        <f t="shared" si="1111"/>
        <v>1.3188548660918594E-5</v>
      </c>
      <c r="BI777" s="13">
        <f t="shared" si="1112"/>
        <v>3.638324364746534E-6</v>
      </c>
      <c r="BJ777" s="14">
        <f t="shared" si="1113"/>
        <v>0.47318282055160632</v>
      </c>
      <c r="BK777" s="14">
        <f t="shared" si="1114"/>
        <v>0.27490572551503317</v>
      </c>
      <c r="BL777" s="14">
        <f t="shared" si="1115"/>
        <v>0.23896691789163496</v>
      </c>
      <c r="BM777" s="14">
        <f t="shared" si="1116"/>
        <v>0.40482102342287291</v>
      </c>
      <c r="BN777" s="14">
        <f t="shared" si="1117"/>
        <v>0.59455628279822847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1.1910000000000001</v>
      </c>
      <c r="F778" s="10">
        <f>VLOOKUP(B778,home!$B$2:$E$405,3,FALSE)</f>
        <v>1.1626000000000001</v>
      </c>
      <c r="G778" s="10">
        <f>VLOOKUP(C778,away!$B$2:$E$405,4,FALSE)</f>
        <v>0.9042</v>
      </c>
      <c r="H778" s="10">
        <f>VLOOKUP(A778,away!$A$2:$E$405,3,FALSE)</f>
        <v>1.03</v>
      </c>
      <c r="I778" s="10">
        <f>VLOOKUP(C778,away!$B$2:$E$405,3,FALSE)</f>
        <v>0.59750000000000003</v>
      </c>
      <c r="J778" s="10">
        <f>VLOOKUP(B778,home!$B$2:$E$405,4,FALSE)</f>
        <v>1.1949000000000001</v>
      </c>
      <c r="K778" s="12">
        <f t="shared" si="1062"/>
        <v>1.2520064977200003</v>
      </c>
      <c r="L778" s="12">
        <f t="shared" si="1063"/>
        <v>0.73537133250000009</v>
      </c>
      <c r="M778" s="13">
        <f t="shared" si="1064"/>
        <v>0.13705433441366827</v>
      </c>
      <c r="N778" s="13">
        <f t="shared" si="1065"/>
        <v>0.1715929172266025</v>
      </c>
      <c r="O778" s="13">
        <f t="shared" si="1066"/>
        <v>0.10078582852267984</v>
      </c>
      <c r="P778" s="13">
        <f t="shared" si="1067"/>
        <v>0.12618451218848889</v>
      </c>
      <c r="Q778" s="13">
        <f t="shared" si="1068"/>
        <v>0.10741772366521828</v>
      </c>
      <c r="R778" s="13">
        <f t="shared" si="1069"/>
        <v>3.7057504508919793E-2</v>
      </c>
      <c r="S778" s="13">
        <f t="shared" si="1070"/>
        <v>2.9044194742846037E-2</v>
      </c>
      <c r="T778" s="13">
        <f t="shared" si="1071"/>
        <v>7.8991914585808357E-2</v>
      </c>
      <c r="U778" s="13">
        <f t="shared" si="1072"/>
        <v>4.6396236434455784E-2</v>
      </c>
      <c r="V778" s="13">
        <f t="shared" si="1073"/>
        <v>2.9711878392467217E-3</v>
      </c>
      <c r="W778" s="13">
        <f t="shared" si="1074"/>
        <v>4.4829229333048233E-2</v>
      </c>
      <c r="X778" s="13">
        <f t="shared" si="1075"/>
        <v>3.2966130109591762E-2</v>
      </c>
      <c r="Y778" s="13">
        <f t="shared" si="1076"/>
        <v>1.2121173513029434E-2</v>
      </c>
      <c r="Z778" s="13">
        <f t="shared" si="1077"/>
        <v>9.0836754899497052E-3</v>
      </c>
      <c r="AA778" s="13">
        <f t="shared" si="1078"/>
        <v>1.1372820736596938E-2</v>
      </c>
      <c r="AB778" s="13">
        <f t="shared" si="1079"/>
        <v>7.1194227298120652E-3</v>
      </c>
      <c r="AC778" s="13">
        <f t="shared" si="1080"/>
        <v>1.70971375020559E-4</v>
      </c>
      <c r="AD778" s="13">
        <f t="shared" si="1081"/>
        <v>1.4031621603189114E-2</v>
      </c>
      <c r="AE778" s="13">
        <f t="shared" si="1082"/>
        <v>1.0318452275472966E-2</v>
      </c>
      <c r="AF778" s="13">
        <f t="shared" si="1083"/>
        <v>3.7939469995761062E-3</v>
      </c>
      <c r="AG778" s="13">
        <f t="shared" si="1084"/>
        <v>9.2998662017088638E-4</v>
      </c>
      <c r="AH778" s="13">
        <f t="shared" si="1085"/>
        <v>1.6699686372604759E-3</v>
      </c>
      <c r="AI778" s="13">
        <f t="shared" si="1086"/>
        <v>2.0908115848387301E-3</v>
      </c>
      <c r="AJ778" s="13">
        <f t="shared" si="1087"/>
        <v>1.3088548448631711E-3</v>
      </c>
      <c r="AK778" s="13">
        <f t="shared" si="1088"/>
        <v>5.4623159011366431E-4</v>
      </c>
      <c r="AL778" s="13">
        <f t="shared" si="1089"/>
        <v>6.2964632669108477E-6</v>
      </c>
      <c r="AM778" s="13">
        <f t="shared" si="1090"/>
        <v>3.5135362841482191E-3</v>
      </c>
      <c r="AN778" s="13">
        <f t="shared" si="1091"/>
        <v>2.5837538590611745E-3</v>
      </c>
      <c r="AO778" s="13">
        <f t="shared" si="1092"/>
        <v>9.5000925909491656E-4</v>
      </c>
      <c r="AP778" s="13">
        <f t="shared" si="1093"/>
        <v>2.3286985824932227E-4</v>
      </c>
      <c r="AQ778" s="13">
        <f t="shared" si="1094"/>
        <v>4.2811454489972553E-5</v>
      </c>
      <c r="AR778" s="13">
        <f t="shared" si="1095"/>
        <v>2.456094124030892E-4</v>
      </c>
      <c r="AS778" s="13">
        <f t="shared" si="1096"/>
        <v>3.075045802298589E-4</v>
      </c>
      <c r="AT778" s="13">
        <f t="shared" si="1097"/>
        <v>1.924988662632223E-4</v>
      </c>
      <c r="AU778" s="13">
        <f t="shared" si="1098"/>
        <v>8.0336610455095868E-5</v>
      </c>
      <c r="AV778" s="13">
        <f t="shared" si="1099"/>
        <v>2.5145489573645151E-5</v>
      </c>
      <c r="AW778" s="13">
        <f t="shared" si="1100"/>
        <v>1.6103024420669477E-7</v>
      </c>
      <c r="AX778" s="13">
        <f t="shared" si="1101"/>
        <v>7.3316170962142604E-4</v>
      </c>
      <c r="AY778" s="13">
        <f t="shared" si="1102"/>
        <v>5.3914610334228612E-4</v>
      </c>
      <c r="AZ778" s="13">
        <f t="shared" si="1103"/>
        <v>1.9823629421349983E-4</v>
      </c>
      <c r="BA778" s="13">
        <f t="shared" si="1104"/>
        <v>4.8592429275214495E-5</v>
      </c>
      <c r="BB778" s="13">
        <f t="shared" si="1105"/>
        <v>8.933369866381621E-6</v>
      </c>
      <c r="BC778" s="13">
        <f t="shared" si="1106"/>
        <v>1.3138688204712807E-6</v>
      </c>
      <c r="BD778" s="13">
        <f t="shared" si="1107"/>
        <v>3.0102353478900282E-5</v>
      </c>
      <c r="BE778" s="13">
        <f t="shared" si="1108"/>
        <v>3.7688342152247407E-5</v>
      </c>
      <c r="BF778" s="13">
        <f t="shared" si="1109"/>
        <v>2.3593024631454173E-5</v>
      </c>
      <c r="BG778" s="13">
        <f t="shared" si="1110"/>
        <v>9.8462067131495445E-6</v>
      </c>
      <c r="BH778" s="13">
        <f t="shared" si="1111"/>
        <v>3.081878695689381E-6</v>
      </c>
      <c r="BI778" s="13">
        <f t="shared" si="1112"/>
        <v>7.7170643043758875E-7</v>
      </c>
      <c r="BJ778" s="14">
        <f t="shared" si="1113"/>
        <v>0.48584546042189053</v>
      </c>
      <c r="BK778" s="14">
        <f t="shared" si="1114"/>
        <v>0.29597064312587956</v>
      </c>
      <c r="BL778" s="14">
        <f t="shared" si="1115"/>
        <v>0.2093038580605672</v>
      </c>
      <c r="BM778" s="14">
        <f t="shared" si="1116"/>
        <v>0.31957183149961144</v>
      </c>
      <c r="BN778" s="14">
        <f t="shared" si="1117"/>
        <v>0.68009282052557751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1.2639</v>
      </c>
      <c r="F779" s="10">
        <f>VLOOKUP(B779,home!$B$2:$E$405,3,FALSE)</f>
        <v>0.64729999999999999</v>
      </c>
      <c r="G779" s="10">
        <f>VLOOKUP(C779,away!$B$2:$E$405,4,FALSE)</f>
        <v>0.72529999999999994</v>
      </c>
      <c r="H779" s="10">
        <f>VLOOKUP(A779,away!$A$2:$E$405,3,FALSE)</f>
        <v>1.1389</v>
      </c>
      <c r="I779" s="10">
        <f>VLOOKUP(C779,away!$B$2:$E$405,3,FALSE)</f>
        <v>1.6829000000000001</v>
      </c>
      <c r="J779" s="10">
        <f>VLOOKUP(B779,home!$B$2:$E$405,4,FALSE)</f>
        <v>1.357</v>
      </c>
      <c r="K779" s="12">
        <f t="shared" si="1062"/>
        <v>0.59338422749099995</v>
      </c>
      <c r="L779" s="12">
        <f t="shared" si="1063"/>
        <v>2.60090057717</v>
      </c>
      <c r="M779" s="13">
        <f t="shared" si="1064"/>
        <v>4.0995834923863592E-2</v>
      </c>
      <c r="N779" s="13">
        <f t="shared" si="1065"/>
        <v>2.4326281836645352E-2</v>
      </c>
      <c r="O779" s="13">
        <f t="shared" si="1066"/>
        <v>0.10662609071504284</v>
      </c>
      <c r="P779" s="13">
        <f t="shared" si="1067"/>
        <v>6.3270240469330982E-2</v>
      </c>
      <c r="Q779" s="13">
        <f t="shared" si="1068"/>
        <v>7.2174159776830712E-3</v>
      </c>
      <c r="R779" s="13">
        <f t="shared" si="1069"/>
        <v>0.13866193044106789</v>
      </c>
      <c r="S779" s="13">
        <f t="shared" si="1070"/>
        <v>2.4411768515517893E-2</v>
      </c>
      <c r="T779" s="13">
        <f t="shared" si="1071"/>
        <v>1.877178138203188E-2</v>
      </c>
      <c r="U779" s="13">
        <f t="shared" si="1072"/>
        <v>8.2279802477183847E-2</v>
      </c>
      <c r="V779" s="13">
        <f t="shared" si="1073"/>
        <v>4.1861663565658904E-3</v>
      </c>
      <c r="W779" s="13">
        <f t="shared" si="1074"/>
        <v>1.4275669347995569E-3</v>
      </c>
      <c r="X779" s="13">
        <f t="shared" si="1075"/>
        <v>3.7129596646689749E-3</v>
      </c>
      <c r="Y779" s="13">
        <f t="shared" si="1076"/>
        <v>4.8285194674232345E-3</v>
      </c>
      <c r="Z779" s="13">
        <f t="shared" si="1077"/>
        <v>0.12021529830522663</v>
      </c>
      <c r="AA779" s="13">
        <f t="shared" si="1078"/>
        <v>7.133386191744702E-2</v>
      </c>
      <c r="AB779" s="13">
        <f t="shared" si="1079"/>
        <v>2.1164194273916977E-2</v>
      </c>
      <c r="AC779" s="13">
        <f t="shared" si="1080"/>
        <v>4.0379064195856384E-4</v>
      </c>
      <c r="AD779" s="13">
        <f t="shared" si="1081"/>
        <v>2.117739256994324E-4</v>
      </c>
      <c r="AE779" s="13">
        <f t="shared" si="1082"/>
        <v>5.5080292558121039E-4</v>
      </c>
      <c r="AF779" s="13">
        <f t="shared" si="1083"/>
        <v>7.1629182352554754E-4</v>
      </c>
      <c r="AG779" s="13">
        <f t="shared" si="1084"/>
        <v>6.2100127240991606E-4</v>
      </c>
      <c r="AH779" s="13">
        <f t="shared" si="1085"/>
        <v>7.8167009686681929E-2</v>
      </c>
      <c r="AI779" s="13">
        <f t="shared" si="1086"/>
        <v>4.638307065821326E-2</v>
      </c>
      <c r="AJ779" s="13">
        <f t="shared" si="1087"/>
        <v>1.376149127559217E-2</v>
      </c>
      <c r="AK779" s="13">
        <f t="shared" si="1088"/>
        <v>2.7219506232304654E-3</v>
      </c>
      <c r="AL779" s="13">
        <f t="shared" si="1089"/>
        <v>2.4927343046854219E-5</v>
      </c>
      <c r="AM779" s="13">
        <f t="shared" si="1090"/>
        <v>2.5132661460778829E-5</v>
      </c>
      <c r="AN779" s="13">
        <f t="shared" si="1091"/>
        <v>6.5367553699157866E-5</v>
      </c>
      <c r="AO779" s="13">
        <f t="shared" si="1092"/>
        <v>8.500725407216536E-5</v>
      </c>
      <c r="AP779" s="13">
        <f t="shared" si="1093"/>
        <v>7.3698472059977233E-5</v>
      </c>
      <c r="AQ779" s="13">
        <f t="shared" si="1094"/>
        <v>4.7920599629335485E-5</v>
      </c>
      <c r="AR779" s="13">
        <f t="shared" si="1095"/>
        <v>4.0660924121948779E-2</v>
      </c>
      <c r="AS779" s="13">
        <f t="shared" si="1096"/>
        <v>2.4127551049172743E-2</v>
      </c>
      <c r="AT779" s="13">
        <f t="shared" si="1097"/>
        <v>7.1584541202815155E-3</v>
      </c>
      <c r="AU779" s="13">
        <f t="shared" si="1098"/>
        <v>1.4159045893976712E-3</v>
      </c>
      <c r="AV779" s="13">
        <f t="shared" si="1099"/>
        <v>2.1004386274517463E-4</v>
      </c>
      <c r="AW779" s="13">
        <f t="shared" si="1100"/>
        <v>1.0686444609183611E-6</v>
      </c>
      <c r="AX779" s="13">
        <f t="shared" si="1101"/>
        <v>2.4855541509495111E-6</v>
      </c>
      <c r="AY779" s="13">
        <f t="shared" si="1102"/>
        <v>6.4646792257918721E-6</v>
      </c>
      <c r="AZ779" s="13">
        <f t="shared" si="1103"/>
        <v>8.4069939647904967E-6</v>
      </c>
      <c r="BA779" s="13">
        <f t="shared" si="1104"/>
        <v>7.2885851517627701E-6</v>
      </c>
      <c r="BB779" s="13">
        <f t="shared" si="1105"/>
        <v>4.7392213319931206E-6</v>
      </c>
      <c r="BC779" s="13">
        <f t="shared" si="1106"/>
        <v>2.4652486995434558E-6</v>
      </c>
      <c r="BD779" s="13">
        <f t="shared" si="1107"/>
        <v>1.7625836836173695E-2</v>
      </c>
      <c r="BE779" s="13">
        <f t="shared" si="1108"/>
        <v>1.0458893574915338E-2</v>
      </c>
      <c r="BF779" s="13">
        <f t="shared" si="1109"/>
        <v>3.1030712421808598E-3</v>
      </c>
      <c r="BG779" s="13">
        <f t="shared" si="1110"/>
        <v>6.1377117729700915E-4</v>
      </c>
      <c r="BH779" s="13">
        <f t="shared" si="1111"/>
        <v>9.105053397415682E-5</v>
      </c>
      <c r="BI779" s="13">
        <f t="shared" si="1112"/>
        <v>1.0805590152979622E-5</v>
      </c>
      <c r="BJ779" s="14">
        <f t="shared" si="1113"/>
        <v>6.271337203391443E-2</v>
      </c>
      <c r="BK779" s="14">
        <f t="shared" si="1114"/>
        <v>0.13329919292950954</v>
      </c>
      <c r="BL779" s="14">
        <f t="shared" si="1115"/>
        <v>0.6665757087666162</v>
      </c>
      <c r="BM779" s="14">
        <f t="shared" si="1116"/>
        <v>0.60170038163686834</v>
      </c>
      <c r="BN779" s="14">
        <f t="shared" si="1117"/>
        <v>0.38109779436363378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1.3030999999999999</v>
      </c>
      <c r="F780" s="10">
        <f>VLOOKUP(B780,home!$B$2:$E$405,3,FALSE)</f>
        <v>0.76739999999999997</v>
      </c>
      <c r="G780" s="10">
        <f>VLOOKUP(C780,away!$B$2:$E$405,4,FALSE)</f>
        <v>0.95930000000000004</v>
      </c>
      <c r="H780" s="10">
        <f>VLOOKUP(A780,away!$A$2:$E$405,3,FALSE)</f>
        <v>1.1313</v>
      </c>
      <c r="I780" s="10">
        <f>VLOOKUP(C780,away!$B$2:$E$405,3,FALSE)</f>
        <v>1.3812</v>
      </c>
      <c r="J780" s="10">
        <f>VLOOKUP(B780,home!$B$2:$E$405,4,FALSE)</f>
        <v>0.88390000000000002</v>
      </c>
      <c r="K780" s="12">
        <f t="shared" si="1062"/>
        <v>0.95929898314199991</v>
      </c>
      <c r="L780" s="12">
        <f t="shared" si="1063"/>
        <v>1.381139323884</v>
      </c>
      <c r="M780" s="13">
        <f t="shared" si="1064"/>
        <v>9.6285426401405041E-2</v>
      </c>
      <c r="N780" s="13">
        <f t="shared" si="1065"/>
        <v>9.2366511638261733E-2</v>
      </c>
      <c r="O780" s="13">
        <f t="shared" si="1066"/>
        <v>0.13298358871991922</v>
      </c>
      <c r="P780" s="13">
        <f t="shared" si="1067"/>
        <v>0.12757102143359245</v>
      </c>
      <c r="Q780" s="13">
        <f t="shared" si="1068"/>
        <v>4.4303550345479087E-2</v>
      </c>
      <c r="R780" s="13">
        <f t="shared" si="1069"/>
        <v>9.1834431906148581E-2</v>
      </c>
      <c r="S780" s="13">
        <f t="shared" si="1070"/>
        <v>4.2255526401689732E-2</v>
      </c>
      <c r="T780" s="13">
        <f t="shared" si="1071"/>
        <v>6.118937556981574E-2</v>
      </c>
      <c r="U780" s="13">
        <f t="shared" si="1072"/>
        <v>8.8096677144991573E-2</v>
      </c>
      <c r="V780" s="13">
        <f t="shared" si="1073"/>
        <v>6.220602946130022E-3</v>
      </c>
      <c r="W780" s="13">
        <f t="shared" si="1074"/>
        <v>1.4166783598666162E-2</v>
      </c>
      <c r="X780" s="13">
        <f t="shared" si="1075"/>
        <v>1.9566301921072726E-2</v>
      </c>
      <c r="Y780" s="13">
        <f t="shared" si="1076"/>
        <v>1.3511894503090299E-2</v>
      </c>
      <c r="Z780" s="13">
        <f t="shared" si="1077"/>
        <v>4.2278715064043092E-2</v>
      </c>
      <c r="AA780" s="13">
        <f t="shared" si="1078"/>
        <v>4.0557928369486886E-2</v>
      </c>
      <c r="AB780" s="13">
        <f t="shared" si="1079"/>
        <v>1.9453589721597418E-2</v>
      </c>
      <c r="AC780" s="13">
        <f t="shared" si="1080"/>
        <v>5.1511473583649265E-4</v>
      </c>
      <c r="AD780" s="13">
        <f t="shared" si="1081"/>
        <v>3.3975452751483022E-3</v>
      </c>
      <c r="AE780" s="13">
        <f t="shared" si="1082"/>
        <v>4.692483384183605E-3</v>
      </c>
      <c r="AF780" s="13">
        <f t="shared" si="1083"/>
        <v>3.2404866642841246E-3</v>
      </c>
      <c r="AG780" s="13">
        <f t="shared" si="1084"/>
        <v>1.4918545201881646E-3</v>
      </c>
      <c r="AH780" s="13">
        <f t="shared" si="1085"/>
        <v>1.4598198984559187E-2</v>
      </c>
      <c r="AI780" s="13">
        <f t="shared" si="1086"/>
        <v>1.4004037441592204E-2</v>
      </c>
      <c r="AJ780" s="13">
        <f t="shared" si="1087"/>
        <v>6.7170294388009472E-3</v>
      </c>
      <c r="AK780" s="13">
        <f t="shared" si="1088"/>
        <v>2.147879836792209E-3</v>
      </c>
      <c r="AL780" s="13">
        <f t="shared" si="1089"/>
        <v>2.7299546966620736E-5</v>
      </c>
      <c r="AM780" s="13">
        <f t="shared" si="1090"/>
        <v>6.5185234552573483E-4</v>
      </c>
      <c r="AN780" s="13">
        <f t="shared" si="1091"/>
        <v>9.0029890777161309E-4</v>
      </c>
      <c r="AO780" s="13">
        <f t="shared" si="1092"/>
        <v>6.2171911238659467E-4</v>
      </c>
      <c r="AP780" s="13">
        <f t="shared" si="1093"/>
        <v>2.8622690484246061E-4</v>
      </c>
      <c r="AQ780" s="13">
        <f t="shared" si="1094"/>
        <v>9.8829808457881504E-5</v>
      </c>
      <c r="AR780" s="13">
        <f t="shared" si="1095"/>
        <v>4.0324293350916347E-3</v>
      </c>
      <c r="AS780" s="13">
        <f t="shared" si="1096"/>
        <v>3.8683053607453757E-3</v>
      </c>
      <c r="AT780" s="13">
        <f t="shared" si="1097"/>
        <v>1.8554306995228929E-3</v>
      </c>
      <c r="AU780" s="13">
        <f t="shared" si="1098"/>
        <v>5.933042611142536E-4</v>
      </c>
      <c r="AV780" s="13">
        <f t="shared" si="1099"/>
        <v>1.4228904359517975E-4</v>
      </c>
      <c r="AW780" s="13">
        <f t="shared" si="1100"/>
        <v>1.0047185347677081E-6</v>
      </c>
      <c r="AX780" s="13">
        <f t="shared" si="1101"/>
        <v>1.0422021537026077E-4</v>
      </c>
      <c r="AY780" s="13">
        <f t="shared" si="1102"/>
        <v>1.4394263779152685E-4</v>
      </c>
      <c r="AZ780" s="13">
        <f t="shared" si="1103"/>
        <v>9.9402418718734444E-5</v>
      </c>
      <c r="BA780" s="13">
        <f t="shared" si="1104"/>
        <v>4.5762863127209049E-5</v>
      </c>
      <c r="BB780" s="13">
        <f t="shared" si="1105"/>
        <v>1.5801222459627383E-5</v>
      </c>
      <c r="BC780" s="13">
        <f t="shared" si="1106"/>
        <v>4.3647379408860878E-6</v>
      </c>
      <c r="BD780" s="13">
        <f t="shared" si="1107"/>
        <v>9.2822445424641051E-4</v>
      </c>
      <c r="BE780" s="13">
        <f t="shared" si="1108"/>
        <v>8.9044477508611942E-4</v>
      </c>
      <c r="BF780" s="13">
        <f t="shared" si="1109"/>
        <v>4.2710138364211053E-4</v>
      </c>
      <c r="BG780" s="13">
        <f t="shared" si="1110"/>
        <v>1.3657264100880594E-4</v>
      </c>
      <c r="BH780" s="13">
        <f t="shared" si="1111"/>
        <v>3.2753498911191226E-5</v>
      </c>
      <c r="BI780" s="13">
        <f t="shared" si="1112"/>
        <v>6.2840796399696724E-6</v>
      </c>
      <c r="BJ780" s="14">
        <f t="shared" si="1113"/>
        <v>0.26089920859458254</v>
      </c>
      <c r="BK780" s="14">
        <f t="shared" si="1114"/>
        <v>0.27301893410341188</v>
      </c>
      <c r="BL780" s="14">
        <f t="shared" si="1115"/>
        <v>0.4233065010964922</v>
      </c>
      <c r="BM780" s="14">
        <f t="shared" si="1116"/>
        <v>0.41401589049446674</v>
      </c>
      <c r="BN780" s="14">
        <f t="shared" si="1117"/>
        <v>0.58534453044480617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1.6234</v>
      </c>
      <c r="F781" s="10">
        <f>VLOOKUP(B781,home!$B$2:$E$405,3,FALSE)</f>
        <v>0.90349999999999997</v>
      </c>
      <c r="G781" s="10">
        <f>VLOOKUP(C781,away!$B$2:$E$405,4,FALSE)</f>
        <v>0.96799999999999997</v>
      </c>
      <c r="H781" s="10">
        <f>VLOOKUP(A781,away!$A$2:$E$405,3,FALSE)</f>
        <v>1.1247</v>
      </c>
      <c r="I781" s="10">
        <f>VLOOKUP(C781,away!$B$2:$E$405,3,FALSE)</f>
        <v>0.4446</v>
      </c>
      <c r="J781" s="10">
        <f>VLOOKUP(B781,home!$B$2:$E$405,4,FALSE)</f>
        <v>0.8891</v>
      </c>
      <c r="K781" s="12">
        <f t="shared" si="1062"/>
        <v>1.4198061592</v>
      </c>
      <c r="L781" s="12">
        <f t="shared" si="1063"/>
        <v>0.44458700434199999</v>
      </c>
      <c r="M781" s="13">
        <f t="shared" si="1064"/>
        <v>0.1549902350783435</v>
      </c>
      <c r="N781" s="13">
        <f t="shared" si="1065"/>
        <v>0.220056090380088</v>
      </c>
      <c r="O781" s="13">
        <f t="shared" si="1066"/>
        <v>6.8906644315743115E-2</v>
      </c>
      <c r="P781" s="13">
        <f t="shared" si="1067"/>
        <v>9.7834078009295736E-2</v>
      </c>
      <c r="Q781" s="13">
        <f t="shared" si="1068"/>
        <v>0.15621849624556039</v>
      </c>
      <c r="R781" s="13">
        <f t="shared" si="1069"/>
        <v>1.5317499287797964E-2</v>
      </c>
      <c r="S781" s="13">
        <f t="shared" si="1070"/>
        <v>1.5438886867761081E-2</v>
      </c>
      <c r="T781" s="13">
        <f t="shared" si="1071"/>
        <v>6.9452713268625677E-2</v>
      </c>
      <c r="U781" s="13">
        <f t="shared" si="1072"/>
        <v>2.1747879832357164E-2</v>
      </c>
      <c r="V781" s="13">
        <f t="shared" si="1073"/>
        <v>1.082827545327998E-3</v>
      </c>
      <c r="W781" s="13">
        <f t="shared" si="1074"/>
        <v>7.3933327716802902E-2</v>
      </c>
      <c r="X781" s="13">
        <f t="shared" si="1075"/>
        <v>3.2869796690648767E-2</v>
      </c>
      <c r="Y781" s="13">
        <f t="shared" si="1076"/>
        <v>7.3067422220130596E-3</v>
      </c>
      <c r="Z781" s="13">
        <f t="shared" si="1077"/>
        <v>2.2699870407909381E-3</v>
      </c>
      <c r="AA781" s="13">
        <f t="shared" si="1078"/>
        <v>3.2229415818191558E-3</v>
      </c>
      <c r="AB781" s="13">
        <f t="shared" si="1079"/>
        <v>2.2879761543043138E-3</v>
      </c>
      <c r="AC781" s="13">
        <f t="shared" si="1080"/>
        <v>4.271939877643138E-5</v>
      </c>
      <c r="AD781" s="13">
        <f t="shared" si="1081"/>
        <v>2.6242748515617219E-2</v>
      </c>
      <c r="AE781" s="13">
        <f t="shared" si="1082"/>
        <v>1.1667184948258727E-2</v>
      </c>
      <c r="AF781" s="13">
        <f t="shared" si="1083"/>
        <v>2.5935394026252098E-3</v>
      </c>
      <c r="AG781" s="13">
        <f t="shared" si="1084"/>
        <v>3.8435130455202732E-4</v>
      </c>
      <c r="AH781" s="13">
        <f t="shared" si="1085"/>
        <v>2.523016845901011E-4</v>
      </c>
      <c r="AI781" s="13">
        <f t="shared" si="1086"/>
        <v>3.582194857575613E-4</v>
      </c>
      <c r="AJ781" s="13">
        <f t="shared" si="1087"/>
        <v>2.5430111611202106E-4</v>
      </c>
      <c r="AK781" s="13">
        <f t="shared" si="1088"/>
        <v>1.2035276364909395E-4</v>
      </c>
      <c r="AL781" s="13">
        <f t="shared" si="1089"/>
        <v>1.0786261444899458E-6</v>
      </c>
      <c r="AM781" s="13">
        <f t="shared" si="1090"/>
        <v>7.451923195361994E-3</v>
      </c>
      <c r="AN781" s="13">
        <f t="shared" si="1091"/>
        <v>3.3130282100126535E-3</v>
      </c>
      <c r="AO781" s="13">
        <f t="shared" si="1092"/>
        <v>7.3646464359503202E-4</v>
      </c>
      <c r="AP781" s="13">
        <f t="shared" si="1093"/>
        <v>1.0914086989990463E-4</v>
      </c>
      <c r="AQ781" s="13">
        <f t="shared" si="1094"/>
        <v>1.2130653100019638E-5</v>
      </c>
      <c r="AR781" s="13">
        <f t="shared" si="1095"/>
        <v>2.2434010028470647E-5</v>
      </c>
      <c r="AS781" s="13">
        <f t="shared" si="1096"/>
        <v>3.1851945613977194E-5</v>
      </c>
      <c r="AT781" s="13">
        <f t="shared" si="1097"/>
        <v>2.2611794282614118E-5</v>
      </c>
      <c r="AU781" s="13">
        <f t="shared" si="1098"/>
        <v>1.0701454931006291E-5</v>
      </c>
      <c r="AV781" s="13">
        <f t="shared" si="1099"/>
        <v>3.7984979058609866E-6</v>
      </c>
      <c r="AW781" s="13">
        <f t="shared" si="1100"/>
        <v>1.8912731700942037E-8</v>
      </c>
      <c r="AX781" s="13">
        <f t="shared" si="1101"/>
        <v>1.7633810751100517E-3</v>
      </c>
      <c r="AY781" s="13">
        <f t="shared" si="1102"/>
        <v>7.8397630969655326E-4</v>
      </c>
      <c r="AZ781" s="13">
        <f t="shared" si="1103"/>
        <v>1.7427283950154332E-4</v>
      </c>
      <c r="BA781" s="13">
        <f t="shared" si="1104"/>
        <v>2.5826479884055097E-5</v>
      </c>
      <c r="BB781" s="13">
        <f t="shared" si="1105"/>
        <v>2.8705293310877442E-6</v>
      </c>
      <c r="BC781" s="13">
        <f t="shared" si="1106"/>
        <v>2.5524000723682917E-7</v>
      </c>
      <c r="BD781" s="13">
        <f t="shared" si="1107"/>
        <v>1.6623115523226911E-6</v>
      </c>
      <c r="BE781" s="13">
        <f t="shared" si="1108"/>
        <v>2.3601601804970697E-6</v>
      </c>
      <c r="BF781" s="13">
        <f t="shared" si="1109"/>
        <v>1.6754849804841615E-6</v>
      </c>
      <c r="BG781" s="13">
        <f t="shared" si="1110"/>
        <v>7.9295463164616812E-7</v>
      </c>
      <c r="BH781" s="13">
        <f t="shared" si="1111"/>
        <v>2.8146046749434927E-7</v>
      </c>
      <c r="BI781" s="13">
        <f t="shared" si="1112"/>
        <v>7.9923861063957665E-8</v>
      </c>
      <c r="BJ781" s="14">
        <f t="shared" si="1113"/>
        <v>0.61509826074029217</v>
      </c>
      <c r="BK781" s="14">
        <f t="shared" si="1114"/>
        <v>0.27017380183534584</v>
      </c>
      <c r="BL781" s="14">
        <f t="shared" si="1115"/>
        <v>0.11256636622056593</v>
      </c>
      <c r="BM781" s="14">
        <f t="shared" si="1116"/>
        <v>0.28600141512320115</v>
      </c>
      <c r="BN781" s="14">
        <f t="shared" si="1117"/>
        <v>0.71332304331682872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1.6234</v>
      </c>
      <c r="F782" s="10">
        <f>VLOOKUP(B782,home!$B$2:$E$405,3,FALSE)</f>
        <v>1.1000000000000001</v>
      </c>
      <c r="G782" s="10">
        <f>VLOOKUP(C782,away!$B$2:$E$405,4,FALSE)</f>
        <v>0.86240000000000006</v>
      </c>
      <c r="H782" s="10">
        <f>VLOOKUP(A782,away!$A$2:$E$405,3,FALSE)</f>
        <v>1.1247</v>
      </c>
      <c r="I782" s="10">
        <f>VLOOKUP(C782,away!$B$2:$E$405,3,FALSE)</f>
        <v>0.53349999999999997</v>
      </c>
      <c r="J782" s="10">
        <f>VLOOKUP(B782,home!$B$2:$E$405,4,FALSE)</f>
        <v>0.8891</v>
      </c>
      <c r="K782" s="12">
        <f t="shared" si="1062"/>
        <v>1.5400221760000001</v>
      </c>
      <c r="L782" s="12">
        <f t="shared" si="1063"/>
        <v>0.53348440579500001</v>
      </c>
      <c r="M782" s="13">
        <f t="shared" si="1064"/>
        <v>0.1257440758316167</v>
      </c>
      <c r="N782" s="13">
        <f t="shared" si="1065"/>
        <v>0.19364866528131539</v>
      </c>
      <c r="O782" s="13">
        <f t="shared" si="1066"/>
        <v>6.7082503577271468E-2</v>
      </c>
      <c r="P782" s="13">
        <f t="shared" si="1067"/>
        <v>0.10330854313059738</v>
      </c>
      <c r="Q782" s="13">
        <f t="shared" si="1068"/>
        <v>0.14911161944301349</v>
      </c>
      <c r="R782" s="13">
        <f t="shared" si="1069"/>
        <v>1.7893734780080807E-2</v>
      </c>
      <c r="S782" s="13">
        <f t="shared" si="1070"/>
        <v>2.1219001796271897E-2</v>
      </c>
      <c r="T782" s="13">
        <f t="shared" si="1071"/>
        <v>7.9548723695686233E-2</v>
      </c>
      <c r="U782" s="13">
        <f t="shared" si="1072"/>
        <v>2.7556748372786929E-2</v>
      </c>
      <c r="V782" s="13">
        <f t="shared" si="1073"/>
        <v>1.937006793592244E-3</v>
      </c>
      <c r="W782" s="13">
        <f t="shared" si="1074"/>
        <v>7.6545066880504511E-2</v>
      </c>
      <c r="X782" s="13">
        <f t="shared" si="1075"/>
        <v>4.0835599521284488E-2</v>
      </c>
      <c r="Y782" s="13">
        <f t="shared" si="1076"/>
        <v>1.0892577772947517E-2</v>
      </c>
      <c r="Z782" s="13">
        <f t="shared" si="1077"/>
        <v>3.1820094888682458E-3</v>
      </c>
      <c r="AA782" s="13">
        <f t="shared" si="1078"/>
        <v>4.9003651770995237E-3</v>
      </c>
      <c r="AB782" s="13">
        <f t="shared" si="1079"/>
        <v>3.7733355216157177E-3</v>
      </c>
      <c r="AC782" s="13">
        <f t="shared" si="1080"/>
        <v>9.946261312742183E-5</v>
      </c>
      <c r="AD782" s="13">
        <f t="shared" si="1081"/>
        <v>2.947027511484504E-2</v>
      </c>
      <c r="AE782" s="13">
        <f t="shared" si="1082"/>
        <v>1.5721932208258283E-2</v>
      </c>
      <c r="AF782" s="13">
        <f t="shared" si="1083"/>
        <v>4.1937028310359697E-3</v>
      </c>
      <c r="AG782" s="13">
        <f t="shared" si="1084"/>
        <v>7.4575835429867808E-4</v>
      </c>
      <c r="AH782" s="13">
        <f t="shared" si="1085"/>
        <v>4.2438811035073185E-4</v>
      </c>
      <c r="AI782" s="13">
        <f t="shared" si="1086"/>
        <v>6.5356710117086224E-4</v>
      </c>
      <c r="AJ782" s="13">
        <f t="shared" si="1087"/>
        <v>5.0325391465358177E-4</v>
      </c>
      <c r="AK782" s="13">
        <f t="shared" si="1088"/>
        <v>2.5834072957510906E-4</v>
      </c>
      <c r="AL782" s="13">
        <f t="shared" si="1089"/>
        <v>3.2686510565844363E-6</v>
      </c>
      <c r="AM782" s="13">
        <f t="shared" si="1090"/>
        <v>9.0769754419364641E-3</v>
      </c>
      <c r="AN782" s="13">
        <f t="shared" si="1091"/>
        <v>4.8424248500572821E-3</v>
      </c>
      <c r="AO782" s="13">
        <f t="shared" si="1092"/>
        <v>1.2916790718698753E-3</v>
      </c>
      <c r="AP782" s="13">
        <f t="shared" si="1093"/>
        <v>2.2969688071144587E-4</v>
      </c>
      <c r="AQ782" s="13">
        <f t="shared" si="1094"/>
        <v>3.0634925979827671E-5</v>
      </c>
      <c r="AR782" s="13">
        <f t="shared" si="1095"/>
        <v>4.5280887775384639E-5</v>
      </c>
      <c r="AS782" s="13">
        <f t="shared" si="1096"/>
        <v>6.9733571323059654E-5</v>
      </c>
      <c r="AT782" s="13">
        <f t="shared" si="1097"/>
        <v>5.369562312459477E-5</v>
      </c>
      <c r="AU782" s="13">
        <f t="shared" si="1098"/>
        <v>2.7564150122004782E-5</v>
      </c>
      <c r="AV782" s="13">
        <f t="shared" si="1099"/>
        <v>1.0612350612620125E-5</v>
      </c>
      <c r="AW782" s="13">
        <f t="shared" si="1100"/>
        <v>7.4595866517138859E-8</v>
      </c>
      <c r="AX782" s="13">
        <f t="shared" si="1101"/>
        <v>2.3297905785982587E-3</v>
      </c>
      <c r="AY782" s="13">
        <f t="shared" si="1102"/>
        <v>1.2429069424502814E-3</v>
      </c>
      <c r="AZ782" s="13">
        <f t="shared" si="1103"/>
        <v>3.3153573582578425E-4</v>
      </c>
      <c r="BA782" s="13">
        <f t="shared" si="1104"/>
        <v>5.8956381675608879E-5</v>
      </c>
      <c r="BB782" s="13">
        <f t="shared" si="1105"/>
        <v>7.8630775615088554E-6</v>
      </c>
      <c r="BC782" s="13">
        <f t="shared" si="1106"/>
        <v>8.3896585212431028E-7</v>
      </c>
      <c r="BD782" s="13">
        <f t="shared" si="1107"/>
        <v>4.0261079181201893E-6</v>
      </c>
      <c r="BE782" s="13">
        <f t="shared" si="1108"/>
        <v>6.2002954768742835E-6</v>
      </c>
      <c r="BF782" s="13">
        <f t="shared" si="1109"/>
        <v>4.7742962660694465E-6</v>
      </c>
      <c r="BG782" s="13">
        <f t="shared" si="1110"/>
        <v>2.4508407081803144E-6</v>
      </c>
      <c r="BH782" s="13">
        <f t="shared" si="1111"/>
        <v>9.4358726011030784E-7</v>
      </c>
      <c r="BI782" s="13">
        <f t="shared" si="1112"/>
        <v>2.9062906111219093E-7</v>
      </c>
      <c r="BJ782" s="14">
        <f t="shared" si="1113"/>
        <v>0.62015722395570794</v>
      </c>
      <c r="BK782" s="14">
        <f t="shared" si="1114"/>
        <v>0.25355426575871254</v>
      </c>
      <c r="BL782" s="14">
        <f t="shared" si="1115"/>
        <v>0.12327180962425284</v>
      </c>
      <c r="BM782" s="14">
        <f t="shared" si="1116"/>
        <v>0.34213333443706273</v>
      </c>
      <c r="BN782" s="14">
        <f t="shared" si="1117"/>
        <v>0.65678914204389527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1.6234</v>
      </c>
      <c r="F783" s="10">
        <f>VLOOKUP(B783,home!$B$2:$E$405,3,FALSE)</f>
        <v>0.44</v>
      </c>
      <c r="G783" s="10">
        <f>VLOOKUP(C783,away!$B$2:$E$405,4,FALSE)</f>
        <v>0.65710000000000002</v>
      </c>
      <c r="H783" s="10">
        <f>VLOOKUP(A783,away!$A$2:$E$405,3,FALSE)</f>
        <v>1.1247</v>
      </c>
      <c r="I783" s="10">
        <f>VLOOKUP(C783,away!$B$2:$E$405,3,FALSE)</f>
        <v>0.47420000000000001</v>
      </c>
      <c r="J783" s="10">
        <f>VLOOKUP(B783,home!$B$2:$E$405,4,FALSE)</f>
        <v>1.0797000000000001</v>
      </c>
      <c r="K783" s="12">
        <f t="shared" si="1062"/>
        <v>0.46936390159999997</v>
      </c>
      <c r="L783" s="12">
        <f t="shared" si="1063"/>
        <v>0.57583935937800013</v>
      </c>
      <c r="M783" s="13">
        <f t="shared" si="1064"/>
        <v>0.35162034141949144</v>
      </c>
      <c r="N783" s="13">
        <f t="shared" si="1065"/>
        <v>0.16503789533057658</v>
      </c>
      <c r="O783" s="13">
        <f t="shared" si="1066"/>
        <v>0.20247683214727363</v>
      </c>
      <c r="P783" s="13">
        <f t="shared" si="1067"/>
        <v>9.5035315920252661E-2</v>
      </c>
      <c r="Q783" s="13">
        <f t="shared" si="1068"/>
        <v>3.8731415232105916E-2</v>
      </c>
      <c r="R783" s="13">
        <f t="shared" si="1069"/>
        <v>5.8297064656286438E-2</v>
      </c>
      <c r="S783" s="13">
        <f t="shared" si="1070"/>
        <v>6.4214937307105185E-3</v>
      </c>
      <c r="T783" s="13">
        <f t="shared" si="1071"/>
        <v>2.2303073335059188E-2</v>
      </c>
      <c r="U783" s="13">
        <f t="shared" si="1072"/>
        <v>2.7362537718902066E-2</v>
      </c>
      <c r="V783" s="13">
        <f t="shared" si="1073"/>
        <v>1.9284331342983972E-4</v>
      </c>
      <c r="W783" s="13">
        <f t="shared" si="1074"/>
        <v>6.0597093892769682E-3</v>
      </c>
      <c r="X783" s="13">
        <f t="shared" si="1075"/>
        <v>3.4894191727381017E-3</v>
      </c>
      <c r="Y783" s="13">
        <f t="shared" si="1076"/>
        <v>1.0046724505154096E-3</v>
      </c>
      <c r="Z783" s="13">
        <f t="shared" si="1077"/>
        <v>1.1189914788431283E-2</v>
      </c>
      <c r="AA783" s="13">
        <f t="shared" si="1078"/>
        <v>5.2521420636696455E-3</v>
      </c>
      <c r="AB783" s="13">
        <f t="shared" si="1079"/>
        <v>1.2325829453807299E-3</v>
      </c>
      <c r="AC783" s="13">
        <f t="shared" si="1080"/>
        <v>3.2575840786342367E-6</v>
      </c>
      <c r="AD783" s="13">
        <f t="shared" si="1081"/>
        <v>7.1105221037829768E-4</v>
      </c>
      <c r="AE783" s="13">
        <f t="shared" si="1082"/>
        <v>4.0945184930854994E-4</v>
      </c>
      <c r="AF783" s="13">
        <f t="shared" si="1083"/>
        <v>1.1788924530098639E-4</v>
      </c>
      <c r="AG783" s="13">
        <f t="shared" si="1084"/>
        <v>2.2628422497225313E-5</v>
      </c>
      <c r="AH783" s="13">
        <f t="shared" si="1085"/>
        <v>1.6108983408161697E-3</v>
      </c>
      <c r="AI783" s="13">
        <f t="shared" si="1086"/>
        <v>7.5609753032644395E-4</v>
      </c>
      <c r="AJ783" s="13">
        <f t="shared" si="1087"/>
        <v>1.7744244341207199E-4</v>
      </c>
      <c r="AK783" s="13">
        <f t="shared" si="1088"/>
        <v>2.7761692516442443E-5</v>
      </c>
      <c r="AL783" s="13">
        <f t="shared" si="1089"/>
        <v>3.5218159541054225E-8</v>
      </c>
      <c r="AM783" s="13">
        <f t="shared" si="1090"/>
        <v>6.6748447940892392E-5</v>
      </c>
      <c r="AN783" s="13">
        <f t="shared" si="1091"/>
        <v>3.8436383501759269E-5</v>
      </c>
      <c r="AO783" s="13">
        <f t="shared" si="1092"/>
        <v>1.1066591226230092E-5</v>
      </c>
      <c r="AP783" s="13">
        <f t="shared" si="1093"/>
        <v>2.1241929340701783E-6</v>
      </c>
      <c r="AQ783" s="13">
        <f t="shared" si="1094"/>
        <v>3.0579847458756147E-7</v>
      </c>
      <c r="AR783" s="13">
        <f t="shared" si="1095"/>
        <v>1.8552373371973337E-4</v>
      </c>
      <c r="AS783" s="13">
        <f t="shared" si="1096"/>
        <v>8.707814349809353E-5</v>
      </c>
      <c r="AT783" s="13">
        <f t="shared" si="1097"/>
        <v>2.0435668588174926E-5</v>
      </c>
      <c r="AU783" s="13">
        <f t="shared" si="1098"/>
        <v>3.1972550467834488E-6</v>
      </c>
      <c r="AV783" s="13">
        <f t="shared" si="1099"/>
        <v>3.7516902579214251E-7</v>
      </c>
      <c r="AW783" s="13">
        <f t="shared" si="1100"/>
        <v>2.6440836289838369E-10</v>
      </c>
      <c r="AX783" s="13">
        <f t="shared" si="1101"/>
        <v>5.2215519918802859E-6</v>
      </c>
      <c r="AY783" s="13">
        <f t="shared" si="1102"/>
        <v>3.0067751539632642E-6</v>
      </c>
      <c r="AZ783" s="13">
        <f t="shared" si="1103"/>
        <v>8.6570973922594667E-7</v>
      </c>
      <c r="BA783" s="13">
        <f t="shared" si="1104"/>
        <v>1.6616991388105494E-7</v>
      </c>
      <c r="BB783" s="13">
        <f t="shared" si="1105"/>
        <v>2.392179418929103E-8</v>
      </c>
      <c r="BC783" s="13">
        <f t="shared" si="1106"/>
        <v>2.7550221282267436E-9</v>
      </c>
      <c r="BD783" s="13">
        <f t="shared" si="1107"/>
        <v>1.7805311329097654E-5</v>
      </c>
      <c r="BE783" s="13">
        <f t="shared" si="1108"/>
        <v>8.3571703946279557E-6</v>
      </c>
      <c r="BF783" s="13">
        <f t="shared" si="1109"/>
        <v>1.9612770513792946E-6</v>
      </c>
      <c r="BG783" s="13">
        <f t="shared" si="1110"/>
        <v>3.0685088298464313E-7</v>
      </c>
      <c r="BH783" s="13">
        <f t="shared" si="1111"/>
        <v>3.6006181911769286E-8</v>
      </c>
      <c r="BI783" s="13">
        <f t="shared" si="1112"/>
        <v>3.3800004047654773E-9</v>
      </c>
      <c r="BJ783" s="14">
        <f t="shared" si="1113"/>
        <v>0.23801517493545002</v>
      </c>
      <c r="BK783" s="14">
        <f t="shared" si="1114"/>
        <v>0.45327629396127661</v>
      </c>
      <c r="BL783" s="14">
        <f t="shared" si="1115"/>
        <v>0.29751843950430262</v>
      </c>
      <c r="BM783" s="14">
        <f t="shared" si="1116"/>
        <v>8.8797951972728259E-2</v>
      </c>
      <c r="BN783" s="14">
        <f t="shared" si="1117"/>
        <v>0.91119886470598666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1.6234</v>
      </c>
      <c r="F784" s="10">
        <f>VLOOKUP(B784,home!$B$2:$E$405,3,FALSE)</f>
        <v>1.0677000000000001</v>
      </c>
      <c r="G784" s="10">
        <f>VLOOKUP(C784,away!$B$2:$E$405,4,FALSE)</f>
        <v>1.3141</v>
      </c>
      <c r="H784" s="10">
        <f>VLOOKUP(A784,away!$A$2:$E$405,3,FALSE)</f>
        <v>1.1247</v>
      </c>
      <c r="I784" s="10">
        <f>VLOOKUP(C784,away!$B$2:$E$405,3,FALSE)</f>
        <v>1.1262000000000001</v>
      </c>
      <c r="J784" s="10">
        <f>VLOOKUP(B784,home!$B$2:$E$405,4,FALSE)</f>
        <v>0.82989999999999997</v>
      </c>
      <c r="K784" s="12">
        <f t="shared" si="1062"/>
        <v>2.2777350229380002</v>
      </c>
      <c r="L784" s="12">
        <f t="shared" si="1063"/>
        <v>1.051182162486</v>
      </c>
      <c r="M784" s="13">
        <f t="shared" si="1064"/>
        <v>3.5831883354601093E-2</v>
      </c>
      <c r="N784" s="13">
        <f t="shared" si="1065"/>
        <v>8.1615535654604068E-2</v>
      </c>
      <c r="O784" s="13">
        <f t="shared" si="1066"/>
        <v>3.7665836630635684E-2</v>
      </c>
      <c r="P784" s="13">
        <f t="shared" si="1067"/>
        <v>8.5792795261859942E-2</v>
      </c>
      <c r="Q784" s="13">
        <f t="shared" si="1068"/>
        <v>9.2949281988168417E-2</v>
      </c>
      <c r="R784" s="13">
        <f t="shared" si="1069"/>
        <v>1.9796827800618005E-2</v>
      </c>
      <c r="S784" s="13">
        <f t="shared" si="1070"/>
        <v>5.1353731856647489E-2</v>
      </c>
      <c r="T784" s="13">
        <f t="shared" si="1071"/>
        <v>9.7706627241843882E-2</v>
      </c>
      <c r="U784" s="13">
        <f t="shared" si="1072"/>
        <v>4.5091928024540297E-2</v>
      </c>
      <c r="V784" s="13">
        <f t="shared" si="1073"/>
        <v>1.3661886784859956E-2</v>
      </c>
      <c r="W784" s="13">
        <f t="shared" si="1074"/>
        <v>7.0571278313797142E-2</v>
      </c>
      <c r="X784" s="13">
        <f t="shared" si="1075"/>
        <v>7.4183268947298639E-2</v>
      </c>
      <c r="Y784" s="13">
        <f t="shared" si="1076"/>
        <v>3.8990064536150955E-2</v>
      </c>
      <c r="Z784" s="13">
        <f t="shared" si="1077"/>
        <v>6.9366907526055349E-3</v>
      </c>
      <c r="AA784" s="13">
        <f t="shared" si="1078"/>
        <v>1.5799943470499782E-2</v>
      </c>
      <c r="AB784" s="13">
        <f t="shared" si="1079"/>
        <v>1.799404230159897E-2</v>
      </c>
      <c r="AC784" s="13">
        <f t="shared" si="1080"/>
        <v>2.0444282892991138E-3</v>
      </c>
      <c r="AD784" s="13">
        <f t="shared" si="1081"/>
        <v>4.0185668057210196E-2</v>
      </c>
      <c r="AE784" s="13">
        <f t="shared" si="1082"/>
        <v>4.2242457449322791E-2</v>
      </c>
      <c r="AF784" s="13">
        <f t="shared" si="1083"/>
        <v>2.2202258885150983E-2</v>
      </c>
      <c r="AG784" s="13">
        <f t="shared" si="1084"/>
        <v>7.779539502322342E-3</v>
      </c>
      <c r="AH784" s="13">
        <f t="shared" si="1085"/>
        <v>1.8229313964551305E-3</v>
      </c>
      <c r="AI784" s="13">
        <f t="shared" si="1086"/>
        <v>4.1521546861191276E-3</v>
      </c>
      <c r="AJ784" s="13">
        <f t="shared" si="1087"/>
        <v>4.7287540746148394E-3</v>
      </c>
      <c r="AK784" s="13">
        <f t="shared" si="1088"/>
        <v>3.5902829235369971E-3</v>
      </c>
      <c r="AL784" s="13">
        <f t="shared" si="1089"/>
        <v>1.9580016591996539E-4</v>
      </c>
      <c r="AM784" s="13">
        <f t="shared" si="1090"/>
        <v>1.83064607108137E-2</v>
      </c>
      <c r="AN784" s="13">
        <f t="shared" si="1091"/>
        <v>1.9243424957458143E-2</v>
      </c>
      <c r="AO784" s="13">
        <f t="shared" si="1092"/>
        <v>1.0114172530208956E-2</v>
      </c>
      <c r="AP784" s="13">
        <f t="shared" si="1093"/>
        <v>3.5439459173538506E-3</v>
      </c>
      <c r="AQ784" s="13">
        <f t="shared" si="1094"/>
        <v>9.3133318328436252E-4</v>
      </c>
      <c r="AR784" s="13">
        <f t="shared" si="1095"/>
        <v>3.8324659347786582E-4</v>
      </c>
      <c r="AS784" s="13">
        <f t="shared" si="1096"/>
        <v>8.7293418838621712E-4</v>
      </c>
      <c r="AT784" s="13">
        <f t="shared" si="1097"/>
        <v>9.9415638680362271E-4</v>
      </c>
      <c r="AU784" s="13">
        <f t="shared" si="1098"/>
        <v>7.5480827350003625E-4</v>
      </c>
      <c r="AV784" s="13">
        <f t="shared" si="1099"/>
        <v>4.2981331003859953E-4</v>
      </c>
      <c r="AW784" s="13">
        <f t="shared" si="1100"/>
        <v>1.3022421168545973E-5</v>
      </c>
      <c r="AX784" s="13">
        <f t="shared" si="1101"/>
        <v>6.9495444511764705E-3</v>
      </c>
      <c r="AY784" s="13">
        <f t="shared" si="1102"/>
        <v>7.3052371644802645E-3</v>
      </c>
      <c r="AZ784" s="13">
        <f t="shared" si="1103"/>
        <v>3.8395675000157297E-3</v>
      </c>
      <c r="BA784" s="13">
        <f t="shared" si="1104"/>
        <v>1.3453616225591668E-3</v>
      </c>
      <c r="BB784" s="13">
        <f t="shared" si="1105"/>
        <v>3.5355503493185453E-4</v>
      </c>
      <c r="BC784" s="13">
        <f t="shared" si="1106"/>
        <v>7.4330149235496073E-5</v>
      </c>
      <c r="BD784" s="13">
        <f t="shared" si="1107"/>
        <v>6.7143663816242633E-5</v>
      </c>
      <c r="BE784" s="13">
        <f t="shared" si="1108"/>
        <v>1.5293547464263079E-4</v>
      </c>
      <c r="BF784" s="13">
        <f t="shared" si="1109"/>
        <v>1.7417324342158336E-4</v>
      </c>
      <c r="BG784" s="13">
        <f t="shared" si="1110"/>
        <v>1.3224016553334866E-4</v>
      </c>
      <c r="BH784" s="13">
        <f t="shared" si="1111"/>
        <v>7.5302014118606747E-5</v>
      </c>
      <c r="BI784" s="13">
        <f t="shared" si="1112"/>
        <v>3.4303606971144461E-5</v>
      </c>
      <c r="BJ784" s="14">
        <f t="shared" si="1113"/>
        <v>0.6404329137973872</v>
      </c>
      <c r="BK784" s="14">
        <f t="shared" si="1114"/>
        <v>0.19618576287766784</v>
      </c>
      <c r="BL784" s="14">
        <f t="shared" si="1115"/>
        <v>0.1547137582293287</v>
      </c>
      <c r="BM784" s="14">
        <f t="shared" si="1116"/>
        <v>0.63732475022319046</v>
      </c>
      <c r="BN784" s="14">
        <f t="shared" si="1117"/>
        <v>0.35365216069048722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1.6234</v>
      </c>
      <c r="F785" s="10">
        <f>VLOOKUP(B785,home!$B$2:$E$405,3,FALSE)</f>
        <v>0.83599999999999997</v>
      </c>
      <c r="G785" s="10">
        <f>VLOOKUP(C785,away!$B$2:$E$405,4,FALSE)</f>
        <v>0.82130000000000003</v>
      </c>
      <c r="H785" s="10">
        <f>VLOOKUP(A785,away!$A$2:$E$405,3,FALSE)</f>
        <v>1.1247</v>
      </c>
      <c r="I785" s="10">
        <f>VLOOKUP(C785,away!$B$2:$E$405,3,FALSE)</f>
        <v>1.1262000000000001</v>
      </c>
      <c r="J785" s="10">
        <f>VLOOKUP(B785,home!$B$2:$E$405,4,FALSE)</f>
        <v>1.3972</v>
      </c>
      <c r="K785" s="12">
        <f t="shared" si="1062"/>
        <v>1.11463747912</v>
      </c>
      <c r="L785" s="12">
        <f t="shared" si="1063"/>
        <v>1.7697454120080001</v>
      </c>
      <c r="M785" s="13">
        <f t="shared" si="1064"/>
        <v>5.5889268660243664E-2</v>
      </c>
      <c r="N785" s="13">
        <f t="shared" si="1065"/>
        <v>6.2296273529314425E-2</v>
      </c>
      <c r="O785" s="13">
        <f t="shared" si="1066"/>
        <v>9.8909776791948734E-2</v>
      </c>
      <c r="P785" s="13">
        <f t="shared" si="1067"/>
        <v>0.11024854426369962</v>
      </c>
      <c r="Q785" s="13">
        <f t="shared" si="1068"/>
        <v>3.4718880642642523E-2</v>
      </c>
      <c r="R785" s="13">
        <f t="shared" si="1069"/>
        <v>8.7522561840143343E-2</v>
      </c>
      <c r="S785" s="13">
        <f t="shared" si="1070"/>
        <v>5.4369746659930392E-2</v>
      </c>
      <c r="T785" s="13">
        <f t="shared" si="1071"/>
        <v>6.1443579727369961E-2</v>
      </c>
      <c r="U785" s="13">
        <f t="shared" si="1072"/>
        <v>9.7555927695621686E-2</v>
      </c>
      <c r="V785" s="13">
        <f t="shared" si="1073"/>
        <v>1.191678864880465E-2</v>
      </c>
      <c r="W785" s="13">
        <f t="shared" si="1074"/>
        <v>1.2899655199127735E-2</v>
      </c>
      <c r="X785" s="13">
        <f t="shared" si="1075"/>
        <v>2.2829105605141453E-2</v>
      </c>
      <c r="Y785" s="13">
        <f t="shared" si="1076"/>
        <v>2.0200852452472606E-2</v>
      </c>
      <c r="Z785" s="13">
        <f t="shared" si="1077"/>
        <v>5.1630884087926709E-2</v>
      </c>
      <c r="AA785" s="13">
        <f t="shared" si="1078"/>
        <v>5.7549718484503548E-2</v>
      </c>
      <c r="AB785" s="13">
        <f t="shared" si="1079"/>
        <v>3.2073536567816363E-2</v>
      </c>
      <c r="AC785" s="13">
        <f t="shared" si="1080"/>
        <v>1.4692093763290944E-3</v>
      </c>
      <c r="AD785" s="13">
        <f t="shared" si="1081"/>
        <v>3.5946097881682363E-3</v>
      </c>
      <c r="AE785" s="13">
        <f t="shared" si="1082"/>
        <v>6.361544180569785E-3</v>
      </c>
      <c r="AF785" s="13">
        <f t="shared" si="1083"/>
        <v>5.6291568134247865E-3</v>
      </c>
      <c r="AG785" s="13">
        <f t="shared" si="1084"/>
        <v>3.3207248146773626E-3</v>
      </c>
      <c r="AH785" s="13">
        <f t="shared" si="1085"/>
        <v>2.2843380058131281E-2</v>
      </c>
      <c r="AI785" s="13">
        <f t="shared" si="1086"/>
        <v>2.5462087562575533E-2</v>
      </c>
      <c r="AJ785" s="13">
        <f t="shared" si="1087"/>
        <v>1.4190498546940954E-2</v>
      </c>
      <c r="AK785" s="13">
        <f t="shared" si="1088"/>
        <v>5.2724205092727601E-3</v>
      </c>
      <c r="AL785" s="13">
        <f t="shared" si="1089"/>
        <v>1.1592794025882997E-4</v>
      </c>
      <c r="AM785" s="13">
        <f t="shared" si="1090"/>
        <v>8.0133735854078425E-4</v>
      </c>
      <c r="AN785" s="13">
        <f t="shared" si="1091"/>
        <v>1.4181631137481626E-3</v>
      </c>
      <c r="AO785" s="13">
        <f t="shared" si="1092"/>
        <v>1.2548938320173955E-3</v>
      </c>
      <c r="AP785" s="13">
        <f t="shared" si="1093"/>
        <v>7.4028086725664113E-4</v>
      </c>
      <c r="AQ785" s="13">
        <f t="shared" si="1094"/>
        <v>3.2752716710618591E-4</v>
      </c>
      <c r="AR785" s="13">
        <f t="shared" si="1095"/>
        <v>8.0853934105265726E-3</v>
      </c>
      <c r="AS785" s="13">
        <f t="shared" si="1096"/>
        <v>9.0122825288027984E-3</v>
      </c>
      <c r="AT785" s="13">
        <f t="shared" si="1097"/>
        <v>5.0227139395109862E-3</v>
      </c>
      <c r="AU785" s="13">
        <f t="shared" si="1098"/>
        <v>1.8661684012924692E-3</v>
      </c>
      <c r="AV785" s="13">
        <f t="shared" si="1099"/>
        <v>5.2002531060750979E-4</v>
      </c>
      <c r="AW785" s="13">
        <f t="shared" si="1100"/>
        <v>6.3522861859031983E-6</v>
      </c>
      <c r="AX785" s="13">
        <f t="shared" si="1101"/>
        <v>1.4886677554142971E-4</v>
      </c>
      <c r="AY785" s="13">
        <f t="shared" si="1102"/>
        <v>2.6345629301486998E-4</v>
      </c>
      <c r="AZ785" s="13">
        <f t="shared" si="1103"/>
        <v>2.3312528291385081E-4</v>
      </c>
      <c r="BA785" s="13">
        <f t="shared" si="1104"/>
        <v>1.3752413328661813E-4</v>
      </c>
      <c r="BB785" s="13">
        <f t="shared" si="1105"/>
        <v>6.0845675981092273E-5</v>
      </c>
      <c r="BC785" s="13">
        <f t="shared" si="1106"/>
        <v>2.1536271181612673E-5</v>
      </c>
      <c r="BD785" s="13">
        <f t="shared" si="1107"/>
        <v>2.3848479820931896E-3</v>
      </c>
      <c r="BE785" s="13">
        <f t="shared" si="1108"/>
        <v>2.6582409428447715E-3</v>
      </c>
      <c r="BF785" s="13">
        <f t="shared" si="1109"/>
        <v>1.4814874917130347E-3</v>
      </c>
      <c r="BG785" s="13">
        <f t="shared" si="1110"/>
        <v>5.5044049437027608E-4</v>
      </c>
      <c r="BH785" s="13">
        <f t="shared" si="1111"/>
        <v>1.5338540126261281E-4</v>
      </c>
      <c r="BI785" s="13">
        <f t="shared" si="1112"/>
        <v>3.4193823399433695E-5</v>
      </c>
      <c r="BJ785" s="14">
        <f t="shared" si="1113"/>
        <v>0.2387019395234975</v>
      </c>
      <c r="BK785" s="14">
        <f t="shared" si="1114"/>
        <v>0.23427294184228112</v>
      </c>
      <c r="BL785" s="14">
        <f t="shared" si="1115"/>
        <v>0.47314908778337778</v>
      </c>
      <c r="BM785" s="14">
        <f t="shared" si="1116"/>
        <v>0.54791244350226198</v>
      </c>
      <c r="BN785" s="14">
        <f t="shared" si="1117"/>
        <v>0.44958530572799232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1.2644</v>
      </c>
      <c r="F786" s="10">
        <f>VLOOKUP(B786,home!$B$2:$E$405,3,FALSE)</f>
        <v>1.4939</v>
      </c>
      <c r="G786" s="10">
        <f>VLOOKUP(C786,away!$B$2:$E$405,4,FALSE)</f>
        <v>0.88980000000000004</v>
      </c>
      <c r="H786" s="10">
        <f>VLOOKUP(A786,away!$A$2:$E$405,3,FALSE)</f>
        <v>0.96630000000000005</v>
      </c>
      <c r="I786" s="10">
        <f>VLOOKUP(C786,away!$B$2:$E$405,3,FALSE)</f>
        <v>1.1641999999999999</v>
      </c>
      <c r="J786" s="10">
        <f>VLOOKUP(B786,home!$B$2:$E$405,4,FALSE)</f>
        <v>0.68989999999999996</v>
      </c>
      <c r="K786" s="12">
        <f t="shared" si="1062"/>
        <v>1.6807317949680001</v>
      </c>
      <c r="L786" s="12">
        <f t="shared" si="1063"/>
        <v>0.77611436075399998</v>
      </c>
      <c r="M786" s="13">
        <f t="shared" si="1064"/>
        <v>8.5704824844966193E-2</v>
      </c>
      <c r="N786" s="13">
        <f t="shared" si="1065"/>
        <v>0.14404682409909805</v>
      </c>
      <c r="O786" s="13">
        <f t="shared" si="1066"/>
        <v>6.651674534808448E-2</v>
      </c>
      <c r="P786" s="13">
        <f t="shared" si="1067"/>
        <v>0.11179680880431536</v>
      </c>
      <c r="Q786" s="13">
        <f t="shared" si="1068"/>
        <v>0.12105203861375843</v>
      </c>
      <c r="R786" s="13">
        <f t="shared" si="1069"/>
        <v>2.581230064763259E-2</v>
      </c>
      <c r="S786" s="13">
        <f t="shared" si="1070"/>
        <v>3.6458059629191165E-2</v>
      </c>
      <c r="T786" s="13">
        <f t="shared" si="1071"/>
        <v>9.3950225566685655E-2</v>
      </c>
      <c r="U786" s="13">
        <f t="shared" si="1072"/>
        <v>4.3383554399749183E-2</v>
      </c>
      <c r="V786" s="13">
        <f t="shared" si="1073"/>
        <v>5.2841504795532717E-3</v>
      </c>
      <c r="W786" s="13">
        <f t="shared" si="1074"/>
        <v>6.7818670047945978E-2</v>
      </c>
      <c r="X786" s="13">
        <f t="shared" si="1075"/>
        <v>5.2635043751448035E-2</v>
      </c>
      <c r="Y786" s="13">
        <f t="shared" si="1076"/>
        <v>2.0425406667206953E-2</v>
      </c>
      <c r="Z786" s="13">
        <f t="shared" si="1077"/>
        <v>6.6777657389091426E-3</v>
      </c>
      <c r="AA786" s="13">
        <f t="shared" si="1078"/>
        <v>1.1223533196732574E-2</v>
      </c>
      <c r="AB786" s="13">
        <f t="shared" si="1079"/>
        <v>9.4318745478136398E-3</v>
      </c>
      <c r="AC786" s="13">
        <f t="shared" si="1080"/>
        <v>4.3080360551788833E-4</v>
      </c>
      <c r="AD786" s="13">
        <f t="shared" si="1081"/>
        <v>2.8496248760506687E-2</v>
      </c>
      <c r="AE786" s="13">
        <f t="shared" si="1082"/>
        <v>2.2116347890647616E-2</v>
      </c>
      <c r="AF786" s="13">
        <f t="shared" si="1083"/>
        <v>8.582407602681523E-3</v>
      </c>
      <c r="AG786" s="13">
        <f t="shared" si="1084"/>
        <v>2.2203099300951469E-3</v>
      </c>
      <c r="AH786" s="13">
        <f t="shared" si="1085"/>
        <v>1.2956774719296079E-3</v>
      </c>
      <c r="AI786" s="13">
        <f t="shared" si="1086"/>
        <v>2.1776863230958498E-3</v>
      </c>
      <c r="AJ786" s="13">
        <f t="shared" si="1087"/>
        <v>1.8300533213470764E-3</v>
      </c>
      <c r="AK786" s="13">
        <f t="shared" si="1088"/>
        <v>1.0252762678916074E-3</v>
      </c>
      <c r="AL786" s="13">
        <f t="shared" si="1089"/>
        <v>2.2478299631515712E-5</v>
      </c>
      <c r="AM786" s="13">
        <f t="shared" si="1090"/>
        <v>9.5789102658202056E-3</v>
      </c>
      <c r="AN786" s="13">
        <f t="shared" si="1091"/>
        <v>7.4343298176769781E-3</v>
      </c>
      <c r="AO786" s="13">
        <f t="shared" si="1092"/>
        <v>2.884945067040384E-3</v>
      </c>
      <c r="AP786" s="13">
        <f t="shared" si="1093"/>
        <v>7.4634909883881787E-4</v>
      </c>
      <c r="AQ786" s="13">
        <f t="shared" si="1094"/>
        <v>1.4481306343615326E-4</v>
      </c>
      <c r="AR786" s="13">
        <f t="shared" si="1095"/>
        <v>2.0111877857400133E-4</v>
      </c>
      <c r="AS786" s="13">
        <f t="shared" si="1096"/>
        <v>3.3802672571445295E-4</v>
      </c>
      <c r="AT786" s="13">
        <f t="shared" si="1097"/>
        <v>2.8406613272860423E-4</v>
      </c>
      <c r="AU786" s="13">
        <f t="shared" si="1098"/>
        <v>1.591463270501884E-4</v>
      </c>
      <c r="AV786" s="13">
        <f t="shared" si="1099"/>
        <v>6.687057298140687E-5</v>
      </c>
      <c r="AW786" s="13">
        <f t="shared" si="1100"/>
        <v>8.1448875081048099E-7</v>
      </c>
      <c r="AX786" s="13">
        <f t="shared" si="1101"/>
        <v>2.6832631741515655E-3</v>
      </c>
      <c r="AY786" s="13">
        <f t="shared" si="1102"/>
        <v>2.0825190831413915E-3</v>
      </c>
      <c r="AZ786" s="13">
        <f t="shared" si="1103"/>
        <v>8.081364834851434E-4</v>
      </c>
      <c r="BA786" s="13">
        <f t="shared" si="1104"/>
        <v>2.0906877676068588E-4</v>
      </c>
      <c r="BB786" s="13">
        <f t="shared" si="1105"/>
        <v>4.0565320007310109E-5</v>
      </c>
      <c r="BC786" s="13">
        <f t="shared" si="1106"/>
        <v>6.2966654812509884E-6</v>
      </c>
      <c r="BD786" s="13">
        <f t="shared" si="1107"/>
        <v>2.6015195378097704E-5</v>
      </c>
      <c r="BE786" s="13">
        <f t="shared" si="1108"/>
        <v>4.3724566024273367E-5</v>
      </c>
      <c r="BF786" s="13">
        <f t="shared" si="1109"/>
        <v>3.6744634169086913E-5</v>
      </c>
      <c r="BG786" s="13">
        <f t="shared" si="1110"/>
        <v>2.0585958314150653E-5</v>
      </c>
      <c r="BH786" s="13">
        <f t="shared" si="1111"/>
        <v>8.6498686671197128E-6</v>
      </c>
      <c r="BI786" s="13">
        <f t="shared" si="1112"/>
        <v>2.9076218582251136E-6</v>
      </c>
      <c r="BJ786" s="14">
        <f t="shared" si="1113"/>
        <v>0.58796271974591396</v>
      </c>
      <c r="BK786" s="14">
        <f t="shared" si="1114"/>
        <v>0.24177964474631677</v>
      </c>
      <c r="BL786" s="14">
        <f t="shared" si="1115"/>
        <v>0.16388455790573619</v>
      </c>
      <c r="BM786" s="14">
        <f t="shared" si="1116"/>
        <v>0.44329344118463032</v>
      </c>
      <c r="BN786" s="14">
        <f t="shared" si="1117"/>
        <v>0.55492954235785519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1.2644</v>
      </c>
      <c r="F787" s="10">
        <f>VLOOKUP(B787,home!$B$2:$E$405,3,FALSE)</f>
        <v>1.2427999999999999</v>
      </c>
      <c r="G787" s="10">
        <f>VLOOKUP(C787,away!$B$2:$E$405,4,FALSE)</f>
        <v>0.70299999999999996</v>
      </c>
      <c r="H787" s="10">
        <f>VLOOKUP(A787,away!$A$2:$E$405,3,FALSE)</f>
        <v>0.96630000000000005</v>
      </c>
      <c r="I787" s="10">
        <f>VLOOKUP(C787,away!$B$2:$E$405,3,FALSE)</f>
        <v>0.80489999999999995</v>
      </c>
      <c r="J787" s="10">
        <f>VLOOKUP(B787,home!$B$2:$E$405,4,FALSE)</f>
        <v>0.73919999999999997</v>
      </c>
      <c r="K787" s="12">
        <f t="shared" si="1062"/>
        <v>1.1046916129599997</v>
      </c>
      <c r="L787" s="12">
        <f t="shared" si="1063"/>
        <v>0.574931183904</v>
      </c>
      <c r="M787" s="13">
        <f t="shared" si="1064"/>
        <v>0.1864442901481583</v>
      </c>
      <c r="N787" s="13">
        <f t="shared" si="1065"/>
        <v>0.20596344361095117</v>
      </c>
      <c r="O787" s="13">
        <f t="shared" si="1066"/>
        <v>0.10719263646702155</v>
      </c>
      <c r="P787" s="13">
        <f t="shared" si="1067"/>
        <v>0.11841480647618892</v>
      </c>
      <c r="Q787" s="13">
        <f t="shared" si="1068"/>
        <v>0.11376304436668881</v>
      </c>
      <c r="R787" s="13">
        <f t="shared" si="1069"/>
        <v>3.0814194694887883E-2</v>
      </c>
      <c r="S787" s="13">
        <f t="shared" si="1070"/>
        <v>1.8801952022304634E-2</v>
      </c>
      <c r="T787" s="13">
        <f t="shared" si="1071"/>
        <v>6.5405921782263676E-2</v>
      </c>
      <c r="U787" s="13">
        <f t="shared" si="1072"/>
        <v>3.4040182439559162E-2</v>
      </c>
      <c r="V787" s="13">
        <f t="shared" si="1073"/>
        <v>1.3268363245703503E-3</v>
      </c>
      <c r="W787" s="13">
        <f t="shared" si="1074"/>
        <v>4.1891026992225841E-2</v>
      </c>
      <c r="X787" s="13">
        <f t="shared" si="1075"/>
        <v>2.4084457743594825E-2</v>
      </c>
      <c r="Y787" s="13">
        <f t="shared" si="1076"/>
        <v>6.9234529021054148E-3</v>
      </c>
      <c r="Z787" s="13">
        <f t="shared" si="1077"/>
        <v>5.9053471456600821E-3</v>
      </c>
      <c r="AA787" s="13">
        <f t="shared" si="1078"/>
        <v>6.5235874634279661E-3</v>
      </c>
      <c r="AB787" s="13">
        <f t="shared" si="1079"/>
        <v>3.6032761786299371E-3</v>
      </c>
      <c r="AC787" s="13">
        <f t="shared" si="1080"/>
        <v>5.2668905305011733E-5</v>
      </c>
      <c r="AD787" s="13">
        <f t="shared" si="1081"/>
        <v>1.1569166544148206E-2</v>
      </c>
      <c r="AE787" s="13">
        <f t="shared" si="1082"/>
        <v>6.6514746180096774E-3</v>
      </c>
      <c r="AF787" s="13">
        <f t="shared" si="1083"/>
        <v>1.9120700884198544E-3</v>
      </c>
      <c r="AG787" s="13">
        <f t="shared" si="1084"/>
        <v>3.6643623988088429E-4</v>
      </c>
      <c r="AH787" s="13">
        <f t="shared" si="1085"/>
        <v>8.4879205645461454E-4</v>
      </c>
      <c r="AI787" s="13">
        <f t="shared" si="1086"/>
        <v>9.3765346591248317E-4</v>
      </c>
      <c r="AJ787" s="13">
        <f t="shared" si="1087"/>
        <v>5.1790895982819758E-4</v>
      </c>
      <c r="AK787" s="13">
        <f t="shared" si="1088"/>
        <v>1.9070989473301587E-4</v>
      </c>
      <c r="AL787" s="13">
        <f t="shared" si="1089"/>
        <v>1.3380464961516647E-6</v>
      </c>
      <c r="AM787" s="13">
        <f t="shared" si="1090"/>
        <v>2.5560722500515901E-3</v>
      </c>
      <c r="AN787" s="13">
        <f t="shared" si="1091"/>
        <v>1.469565644866322E-3</v>
      </c>
      <c r="AO787" s="13">
        <f t="shared" si="1092"/>
        <v>4.224495580138197E-4</v>
      </c>
      <c r="AP787" s="13">
        <f t="shared" si="1093"/>
        <v>8.0959808176202307E-5</v>
      </c>
      <c r="AQ787" s="13">
        <f t="shared" si="1094"/>
        <v>1.1636579590846181E-5</v>
      </c>
      <c r="AR787" s="13">
        <f t="shared" si="1095"/>
        <v>9.7599404381152517E-5</v>
      </c>
      <c r="AS787" s="13">
        <f t="shared" si="1096"/>
        <v>1.0781724344975064E-4</v>
      </c>
      <c r="AT787" s="13">
        <f t="shared" si="1097"/>
        <v>5.9552402285703002E-5</v>
      </c>
      <c r="AU787" s="13">
        <f t="shared" si="1098"/>
        <v>2.1929013112212016E-5</v>
      </c>
      <c r="AV787" s="13">
        <f t="shared" si="1099"/>
        <v>6.0561992163876161E-6</v>
      </c>
      <c r="AW787" s="13">
        <f t="shared" si="1100"/>
        <v>2.360617521191418E-8</v>
      </c>
      <c r="AX787" s="13">
        <f t="shared" si="1101"/>
        <v>4.7061192945863154E-4</v>
      </c>
      <c r="AY787" s="13">
        <f t="shared" si="1102"/>
        <v>2.7056947376299679E-4</v>
      </c>
      <c r="AZ787" s="13">
        <f t="shared" si="1103"/>
        <v>7.7779413939420991E-5</v>
      </c>
      <c r="BA787" s="13">
        <f t="shared" si="1104"/>
        <v>1.4905936846516863E-5</v>
      </c>
      <c r="BB787" s="13">
        <f t="shared" si="1105"/>
        <v>2.1424719795915491E-6</v>
      </c>
      <c r="BC787" s="13">
        <f t="shared" si="1106"/>
        <v>2.4635479034154332E-7</v>
      </c>
      <c r="BD787" s="13">
        <f t="shared" si="1107"/>
        <v>9.3521568515302023E-6</v>
      </c>
      <c r="BE787" s="13">
        <f t="shared" si="1108"/>
        <v>1.0331249236971812E-5</v>
      </c>
      <c r="BF787" s="13">
        <f t="shared" si="1109"/>
        <v>5.7064221917410791E-6</v>
      </c>
      <c r="BG787" s="13">
        <f t="shared" si="1110"/>
        <v>2.1012789117417306E-6</v>
      </c>
      <c r="BH787" s="13">
        <f t="shared" si="1111"/>
        <v>5.8031629757270112E-7</v>
      </c>
      <c r="BI787" s="13">
        <f t="shared" si="1112"/>
        <v>1.2821410935851248E-7</v>
      </c>
      <c r="BJ787" s="14">
        <f t="shared" si="1113"/>
        <v>0.48390743430976457</v>
      </c>
      <c r="BK787" s="14">
        <f t="shared" si="1114"/>
        <v>0.32531246139678638</v>
      </c>
      <c r="BL787" s="14">
        <f t="shared" si="1115"/>
        <v>0.18499009552049889</v>
      </c>
      <c r="BM787" s="14">
        <f t="shared" si="1116"/>
        <v>0.23725237674122562</v>
      </c>
      <c r="BN787" s="14">
        <f t="shared" si="1117"/>
        <v>0.76259241576389669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1.2644</v>
      </c>
      <c r="F788" s="10">
        <f>VLOOKUP(B788,home!$B$2:$E$405,3,FALSE)</f>
        <v>1.5818000000000001</v>
      </c>
      <c r="G788" s="10">
        <f>VLOOKUP(C788,away!$B$2:$E$405,4,FALSE)</f>
        <v>1.4829000000000001</v>
      </c>
      <c r="H788" s="10">
        <f>VLOOKUP(A788,away!$A$2:$E$405,3,FALSE)</f>
        <v>0.96630000000000005</v>
      </c>
      <c r="I788" s="10">
        <f>VLOOKUP(C788,away!$B$2:$E$405,3,FALSE)</f>
        <v>1.1641999999999999</v>
      </c>
      <c r="J788" s="10">
        <f>VLOOKUP(B788,home!$B$2:$E$405,4,FALSE)</f>
        <v>0.80489999999999995</v>
      </c>
      <c r="K788" s="12">
        <f t="shared" si="1062"/>
        <v>2.965841402568</v>
      </c>
      <c r="L788" s="12">
        <f t="shared" si="1063"/>
        <v>0.90548550365399993</v>
      </c>
      <c r="M788" s="13">
        <f t="shared" si="1064"/>
        <v>2.0830710679382781E-2</v>
      </c>
      <c r="N788" s="13">
        <f t="shared" si="1065"/>
        <v>6.1780584177828848E-2</v>
      </c>
      <c r="O788" s="13">
        <f t="shared" si="1066"/>
        <v>1.8861906550991674E-2</v>
      </c>
      <c r="P788" s="13">
        <f t="shared" si="1067"/>
        <v>5.5941423380299692E-2</v>
      </c>
      <c r="Q788" s="13">
        <f t="shared" si="1068"/>
        <v>9.1615707214721148E-2</v>
      </c>
      <c r="R788" s="13">
        <f t="shared" si="1069"/>
        <v>8.539591476599686E-3</v>
      </c>
      <c r="S788" s="13">
        <f t="shared" si="1070"/>
        <v>3.7558042281669604E-2</v>
      </c>
      <c r="T788" s="13">
        <f t="shared" si="1071"/>
        <v>8.2956694789939167E-2</v>
      </c>
      <c r="U788" s="13">
        <f t="shared" si="1072"/>
        <v>2.5327073962316152E-2</v>
      </c>
      <c r="V788" s="13">
        <f t="shared" si="1073"/>
        <v>1.1207012659510962E-2</v>
      </c>
      <c r="W788" s="13">
        <f t="shared" si="1074"/>
        <v>9.0572552527655947E-2</v>
      </c>
      <c r="X788" s="13">
        <f t="shared" si="1075"/>
        <v>8.2012133342732899E-2</v>
      </c>
      <c r="Y788" s="13">
        <f t="shared" si="1076"/>
        <v>3.7130398932791749E-2</v>
      </c>
      <c r="Z788" s="13">
        <f t="shared" si="1077"/>
        <v>2.5774920963960914E-3</v>
      </c>
      <c r="AA788" s="13">
        <f t="shared" si="1078"/>
        <v>7.6444327742833185E-3</v>
      </c>
      <c r="AB788" s="13">
        <f t="shared" si="1079"/>
        <v>1.1336087610558612E-2</v>
      </c>
      <c r="AC788" s="13">
        <f t="shared" si="1080"/>
        <v>1.8810455199525183E-3</v>
      </c>
      <c r="AD788" s="13">
        <f t="shared" si="1081"/>
        <v>6.7155956555696741E-2</v>
      </c>
      <c r="AE788" s="13">
        <f t="shared" si="1082"/>
        <v>6.0808745145201196E-2</v>
      </c>
      <c r="AF788" s="13">
        <f t="shared" si="1083"/>
        <v>2.7530718612185111E-2</v>
      </c>
      <c r="AG788" s="13">
        <f t="shared" si="1084"/>
        <v>8.3095555361703301E-3</v>
      </c>
      <c r="AH788" s="13">
        <f t="shared" si="1085"/>
        <v>5.8347043226735461E-4</v>
      </c>
      <c r="AI788" s="13">
        <f t="shared" si="1086"/>
        <v>1.7304807651927685E-3</v>
      </c>
      <c r="AJ788" s="13">
        <f t="shared" si="1087"/>
        <v>2.5661657498781331E-3</v>
      </c>
      <c r="AK788" s="13">
        <f t="shared" si="1088"/>
        <v>2.5369468756135088E-3</v>
      </c>
      <c r="AL788" s="13">
        <f t="shared" si="1089"/>
        <v>2.0206389584860344E-4</v>
      </c>
      <c r="AM788" s="13">
        <f t="shared" si="1090"/>
        <v>3.9834783276388661E-2</v>
      </c>
      <c r="AN788" s="13">
        <f t="shared" si="1091"/>
        <v>3.6069818797968722E-2</v>
      </c>
      <c r="AO788" s="13">
        <f t="shared" si="1092"/>
        <v>1.6330349020493608E-2</v>
      </c>
      <c r="AP788" s="13">
        <f t="shared" si="1093"/>
        <v>4.9289647692224211E-3</v>
      </c>
      <c r="AQ788" s="13">
        <f t="shared" si="1094"/>
        <v>1.1157765366380462E-3</v>
      </c>
      <c r="AR788" s="13">
        <f t="shared" si="1095"/>
        <v>1.0566480364576456E-4</v>
      </c>
      <c r="AS788" s="13">
        <f t="shared" si="1096"/>
        <v>3.1338504944682669E-4</v>
      </c>
      <c r="AT788" s="13">
        <f t="shared" si="1097"/>
        <v>4.6472517729760919E-4</v>
      </c>
      <c r="AU788" s="13">
        <f t="shared" si="1098"/>
        <v>4.5943372388166796E-4</v>
      </c>
      <c r="AV788" s="13">
        <f t="shared" si="1099"/>
        <v>3.4065189000606134E-4</v>
      </c>
      <c r="AW788" s="13">
        <f t="shared" si="1100"/>
        <v>1.5073553500355222E-5</v>
      </c>
      <c r="AX788" s="13">
        <f t="shared" si="1101"/>
        <v>1.9690608250572807E-2</v>
      </c>
      <c r="AY788" s="13">
        <f t="shared" si="1102"/>
        <v>1.7829560329023525E-2</v>
      </c>
      <c r="AZ788" s="13">
        <f t="shared" si="1103"/>
        <v>8.07220420722762E-3</v>
      </c>
      <c r="BA788" s="13">
        <f t="shared" si="1104"/>
        <v>2.4364212973931468E-3</v>
      </c>
      <c r="BB788" s="13">
        <f t="shared" si="1105"/>
        <v>5.5153604139584133E-4</v>
      </c>
      <c r="BC788" s="13">
        <f t="shared" si="1106"/>
        <v>9.9881578045329364E-5</v>
      </c>
      <c r="BD788" s="13">
        <f t="shared" si="1107"/>
        <v>1.5946324657947684E-5</v>
      </c>
      <c r="BE788" s="13">
        <f t="shared" si="1108"/>
        <v>4.7294269889332242E-5</v>
      </c>
      <c r="BF788" s="13">
        <f t="shared" si="1109"/>
        <v>7.0133651871003331E-5</v>
      </c>
      <c r="BG788" s="13">
        <f t="shared" si="1110"/>
        <v>6.9335096144104125E-5</v>
      </c>
      <c r="BH788" s="13">
        <f t="shared" si="1111"/>
        <v>5.1409224698804222E-5</v>
      </c>
      <c r="BI788" s="13">
        <f t="shared" si="1112"/>
        <v>3.0494321417127004E-5</v>
      </c>
      <c r="BJ788" s="14">
        <f t="shared" si="1113"/>
        <v>0.75683295093929293</v>
      </c>
      <c r="BK788" s="14">
        <f t="shared" si="1114"/>
        <v>0.14544985874568767</v>
      </c>
      <c r="BL788" s="14">
        <f t="shared" si="1115"/>
        <v>8.1094629730657439E-2</v>
      </c>
      <c r="BM788" s="14">
        <f t="shared" si="1116"/>
        <v>0.71057052125668718</v>
      </c>
      <c r="BN788" s="14">
        <f t="shared" si="1117"/>
        <v>0.25756992347982383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1.1910000000000001</v>
      </c>
      <c r="F789" s="10">
        <f>VLOOKUP(B789,home!$B$2:$E$405,3,FALSE)</f>
        <v>0.59970000000000001</v>
      </c>
      <c r="G789" s="10">
        <f>VLOOKUP(C789,away!$B$2:$E$405,4,FALSE)</f>
        <v>0.96879999999999999</v>
      </c>
      <c r="H789" s="10">
        <f>VLOOKUP(A789,away!$A$2:$E$405,3,FALSE)</f>
        <v>1.03</v>
      </c>
      <c r="I789" s="10">
        <f>VLOOKUP(C789,away!$B$2:$E$405,3,FALSE)</f>
        <v>0.97089999999999999</v>
      </c>
      <c r="J789" s="10">
        <f>VLOOKUP(B789,home!$B$2:$E$405,4,FALSE)</f>
        <v>1.595</v>
      </c>
      <c r="K789" s="12">
        <f t="shared" si="1062"/>
        <v>0.69195832775999999</v>
      </c>
      <c r="L789" s="12">
        <f t="shared" si="1063"/>
        <v>1.595043065</v>
      </c>
      <c r="M789" s="13">
        <f t="shared" si="1064"/>
        <v>0.10157057593103061</v>
      </c>
      <c r="N789" s="13">
        <f t="shared" si="1065"/>
        <v>7.0282605870856038E-2</v>
      </c>
      <c r="O789" s="13">
        <f t="shared" si="1066"/>
        <v>0.16200944274684631</v>
      </c>
      <c r="P789" s="13">
        <f t="shared" si="1067"/>
        <v>0.11210378308443722</v>
      </c>
      <c r="Q789" s="13">
        <f t="shared" si="1068"/>
        <v>2.4316317214506347E-2</v>
      </c>
      <c r="R789" s="13">
        <f t="shared" si="1069"/>
        <v>0.12920601905893589</v>
      </c>
      <c r="S789" s="13">
        <f t="shared" si="1070"/>
        <v>3.0932329728976058E-2</v>
      </c>
      <c r="T789" s="13">
        <f t="shared" si="1071"/>
        <v>3.8785573139338475E-2</v>
      </c>
      <c r="U789" s="13">
        <f t="shared" si="1072"/>
        <v>8.940518088454795E-2</v>
      </c>
      <c r="V789" s="13">
        <f t="shared" si="1073"/>
        <v>3.7933461541373556E-3</v>
      </c>
      <c r="W789" s="13">
        <f t="shared" si="1074"/>
        <v>5.6086260656771714E-3</v>
      </c>
      <c r="X789" s="13">
        <f t="shared" si="1075"/>
        <v>8.9460001102366089E-3</v>
      </c>
      <c r="Y789" s="13">
        <f t="shared" si="1076"/>
        <v>7.1346277176610696E-3</v>
      </c>
      <c r="Z789" s="13">
        <f t="shared" si="1077"/>
        <v>6.8696388218737831E-2</v>
      </c>
      <c r="AA789" s="13">
        <f t="shared" si="1078"/>
        <v>4.7535037914989593E-2</v>
      </c>
      <c r="AB789" s="13">
        <f t="shared" si="1079"/>
        <v>1.6446132672832198E-2</v>
      </c>
      <c r="AC789" s="13">
        <f t="shared" si="1080"/>
        <v>2.6167054935055347E-4</v>
      </c>
      <c r="AD789" s="13">
        <f t="shared" si="1081"/>
        <v>9.7023387835928063E-4</v>
      </c>
      <c r="AE789" s="13">
        <f t="shared" si="1082"/>
        <v>1.5475648191050242E-3</v>
      </c>
      <c r="AF789" s="13">
        <f t="shared" si="1083"/>
        <v>1.2342162661757243E-3</v>
      </c>
      <c r="AG789" s="13">
        <f t="shared" si="1084"/>
        <v>6.5620936535792777E-4</v>
      </c>
      <c r="AH789" s="13">
        <f t="shared" si="1085"/>
        <v>2.7393424404711372E-2</v>
      </c>
      <c r="AI789" s="13">
        <f t="shared" si="1086"/>
        <v>1.8955108142704052E-2</v>
      </c>
      <c r="AJ789" s="13">
        <f t="shared" si="1087"/>
        <v>6.5580724664677272E-3</v>
      </c>
      <c r="AK789" s="13">
        <f t="shared" si="1088"/>
        <v>1.5126376190753026E-3</v>
      </c>
      <c r="AL789" s="13">
        <f t="shared" si="1089"/>
        <v>1.1552266287787428E-5</v>
      </c>
      <c r="AM789" s="13">
        <f t="shared" si="1090"/>
        <v>1.3427228240111744E-4</v>
      </c>
      <c r="AN789" s="13">
        <f t="shared" si="1091"/>
        <v>2.1417007286562395E-4</v>
      </c>
      <c r="AO789" s="13">
        <f t="shared" si="1092"/>
        <v>1.7080524472742908E-4</v>
      </c>
      <c r="AP789" s="13">
        <f t="shared" si="1093"/>
        <v>9.0813907022704529E-5</v>
      </c>
      <c r="AQ789" s="13">
        <f t="shared" si="1094"/>
        <v>3.6213023150529915E-5</v>
      </c>
      <c r="AR789" s="13">
        <f t="shared" si="1095"/>
        <v>8.7387383246673167E-3</v>
      </c>
      <c r="AS789" s="13">
        <f t="shared" si="1096"/>
        <v>6.0468427578690203E-3</v>
      </c>
      <c r="AT789" s="13">
        <f t="shared" si="1097"/>
        <v>2.0920816014813569E-3</v>
      </c>
      <c r="AU789" s="13">
        <f t="shared" si="1098"/>
        <v>4.8254442883283416E-4</v>
      </c>
      <c r="AV789" s="13">
        <f t="shared" si="1099"/>
        <v>8.347515901126803E-5</v>
      </c>
      <c r="AW789" s="13">
        <f t="shared" si="1100"/>
        <v>3.5417429982083436E-7</v>
      </c>
      <c r="AX789" s="13">
        <f t="shared" si="1101"/>
        <v>1.5485137332465947E-5</v>
      </c>
      <c r="AY789" s="13">
        <f t="shared" si="1102"/>
        <v>2.4699460912722412E-5</v>
      </c>
      <c r="AZ789" s="13">
        <f t="shared" si="1103"/>
        <v>1.9698351919038229E-5</v>
      </c>
      <c r="BA789" s="13">
        <f t="shared" si="1104"/>
        <v>1.047323987346379E-5</v>
      </c>
      <c r="BB789" s="13">
        <f t="shared" si="1105"/>
        <v>4.1763171570624742E-6</v>
      </c>
      <c r="BC789" s="13">
        <f t="shared" si="1106"/>
        <v>1.3322811437226017E-6</v>
      </c>
      <c r="BD789" s="13">
        <f t="shared" si="1107"/>
        <v>2.3231106602683892E-3</v>
      </c>
      <c r="BE789" s="13">
        <f t="shared" si="1108"/>
        <v>1.6074957676807439E-3</v>
      </c>
      <c r="BF789" s="13">
        <f t="shared" si="1109"/>
        <v>5.5616004164282253E-4</v>
      </c>
      <c r="BG789" s="13">
        <f t="shared" si="1110"/>
        <v>1.282798574606998E-4</v>
      </c>
      <c r="BH789" s="13">
        <f t="shared" si="1111"/>
        <v>2.2191078913449243E-5</v>
      </c>
      <c r="BI789" s="13">
        <f t="shared" si="1112"/>
        <v>3.0710603712281077E-6</v>
      </c>
      <c r="BJ789" s="14">
        <f t="shared" si="1113"/>
        <v>0.16020411376577953</v>
      </c>
      <c r="BK789" s="14">
        <f t="shared" si="1114"/>
        <v>0.24869795717513229</v>
      </c>
      <c r="BL789" s="14">
        <f t="shared" si="1115"/>
        <v>0.52110504664930946</v>
      </c>
      <c r="BM789" s="14">
        <f t="shared" si="1116"/>
        <v>0.39919041661573396</v>
      </c>
      <c r="BN789" s="14">
        <f t="shared" si="1117"/>
        <v>0.59948874390661244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1.1910000000000001</v>
      </c>
      <c r="F790" s="15">
        <f>VLOOKUP(B790,home!$B$2:$E$405,3,FALSE)</f>
        <v>1.0980000000000001</v>
      </c>
      <c r="G790" s="15">
        <f>VLOOKUP(C790,away!$B$2:$E$405,4,FALSE)</f>
        <v>1.3193999999999999</v>
      </c>
      <c r="H790" s="15">
        <f>VLOOKUP(A790,away!$A$2:$E$405,3,FALSE)</f>
        <v>1.03</v>
      </c>
      <c r="I790" s="15">
        <f>VLOOKUP(C790,away!$B$2:$E$405,3,FALSE)</f>
        <v>0.90149999999999997</v>
      </c>
      <c r="J790" s="15">
        <f>VLOOKUP(B790,home!$B$2:$E$405,4,FALSE)</f>
        <v>1.1202000000000001</v>
      </c>
      <c r="K790" s="16">
        <f t="shared" si="1062"/>
        <v>1.7254031292000001</v>
      </c>
      <c r="L790" s="16">
        <f t="shared" si="1063"/>
        <v>1.040156109</v>
      </c>
      <c r="M790" s="17">
        <f t="shared" si="1064"/>
        <v>6.2940890553541712E-2</v>
      </c>
      <c r="N790" s="17">
        <f t="shared" si="1065"/>
        <v>0.10859840951571559</v>
      </c>
      <c r="O790" s="17">
        <f t="shared" si="1066"/>
        <v>6.5468351815166803E-2</v>
      </c>
      <c r="P790" s="17">
        <f t="shared" si="1067"/>
        <v>0.11295929908545529</v>
      </c>
      <c r="Q790" s="17">
        <f t="shared" si="1068"/>
        <v>9.3688017802279394E-2</v>
      </c>
      <c r="R790" s="17">
        <f t="shared" si="1069"/>
        <v>3.4048653043353493E-2</v>
      </c>
      <c r="S790" s="17">
        <f t="shared" si="1070"/>
        <v>5.068169173354406E-2</v>
      </c>
      <c r="T790" s="17">
        <f t="shared" si="1071"/>
        <v>9.7450164057141658E-2</v>
      </c>
      <c r="U790" s="17">
        <f t="shared" si="1072"/>
        <v>5.8747652506047215E-2</v>
      </c>
      <c r="V790" s="17">
        <f t="shared" si="1073"/>
        <v>1.0106428294754522E-2</v>
      </c>
      <c r="W790" s="17">
        <f t="shared" si="1074"/>
        <v>5.3883199694866067E-2</v>
      </c>
      <c r="X790" s="17">
        <f t="shared" si="1075"/>
        <v>5.6046939335081869E-2</v>
      </c>
      <c r="Y790" s="17">
        <f t="shared" si="1076"/>
        <v>2.9148783170068901E-2</v>
      </c>
      <c r="Z790" s="17">
        <f t="shared" si="1077"/>
        <v>1.180530482208853E-2</v>
      </c>
      <c r="AA790" s="17">
        <f t="shared" si="1078"/>
        <v>2.0368909881191395E-2</v>
      </c>
      <c r="AB790" s="17">
        <f t="shared" si="1079"/>
        <v>1.7572290423700225E-2</v>
      </c>
      <c r="AC790" s="17">
        <f t="shared" si="1080"/>
        <v>1.1336182313206919E-3</v>
      </c>
      <c r="AD790" s="17">
        <f t="shared" si="1081"/>
        <v>2.3242560341207592E-2</v>
      </c>
      <c r="AE790" s="17">
        <f t="shared" si="1082"/>
        <v>2.41758911277082E-2</v>
      </c>
      <c r="AF790" s="17">
        <f t="shared" si="1083"/>
        <v>1.2573350423502293E-2</v>
      </c>
      <c r="AG790" s="17">
        <f t="shared" si="1084"/>
        <v>4.3594157512012168E-3</v>
      </c>
      <c r="AH790" s="17">
        <f t="shared" si="1085"/>
        <v>3.0698399823256345E-3</v>
      </c>
      <c r="AI790" s="17">
        <f t="shared" si="1086"/>
        <v>5.2967115116479219E-3</v>
      </c>
      <c r="AJ790" s="17">
        <f t="shared" si="1087"/>
        <v>4.5694813083334944E-3</v>
      </c>
      <c r="AK790" s="17">
        <f t="shared" si="1088"/>
        <v>2.628065782739841E-3</v>
      </c>
      <c r="AL790" s="17">
        <f t="shared" si="1089"/>
        <v>8.1379668901601488E-5</v>
      </c>
      <c r="AM790" s="17">
        <f t="shared" si="1090"/>
        <v>8.0205572686678859E-3</v>
      </c>
      <c r="AN790" s="17">
        <f t="shared" si="1091"/>
        <v>8.3426316405892549E-3</v>
      </c>
      <c r="AO790" s="17">
        <f t="shared" si="1092"/>
        <v>4.3388196330478032E-3</v>
      </c>
      <c r="AP790" s="17">
        <f t="shared" si="1093"/>
        <v>1.5043499157212706E-3</v>
      </c>
      <c r="AQ790" s="17">
        <f t="shared" si="1094"/>
        <v>3.9118968872777854E-4</v>
      </c>
      <c r="AR790" s="17">
        <f t="shared" si="1095"/>
        <v>6.3862256225369243E-4</v>
      </c>
      <c r="AS790" s="17">
        <f t="shared" si="1096"/>
        <v>1.1018813672902426E-3</v>
      </c>
      <c r="AT790" s="17">
        <f t="shared" si="1097"/>
        <v>9.505947795648798E-4</v>
      </c>
      <c r="AU790" s="17">
        <f t="shared" si="1098"/>
        <v>5.467197357541427E-4</v>
      </c>
      <c r="AV790" s="17">
        <f t="shared" si="1099"/>
        <v>2.3582798571639867E-4</v>
      </c>
      <c r="AW790" s="17">
        <f t="shared" si="1100"/>
        <v>4.0569767911898087E-6</v>
      </c>
      <c r="AX790" s="17">
        <f t="shared" si="1101"/>
        <v>2.3064491015478941E-3</v>
      </c>
      <c r="AY790" s="17">
        <f t="shared" si="1102"/>
        <v>2.3990671230726033E-3</v>
      </c>
      <c r="AZ790" s="17">
        <f t="shared" si="1103"/>
        <v>1.2477021619825114E-3</v>
      </c>
      <c r="BA790" s="17">
        <f t="shared" si="1104"/>
        <v>4.3260167533287243E-4</v>
      </c>
      <c r="BB790" s="17">
        <f t="shared" si="1105"/>
        <v>1.1249331884028041E-4</v>
      </c>
      <c r="BC790" s="17">
        <f t="shared" si="1106"/>
        <v>2.3402122562680505E-5</v>
      </c>
      <c r="BD790" s="17">
        <f t="shared" si="1107"/>
        <v>1.1071119324556845E-4</v>
      </c>
      <c r="BE790" s="17">
        <f t="shared" si="1108"/>
        <v>1.910214392633697E-4</v>
      </c>
      <c r="BF790" s="17">
        <f t="shared" si="1109"/>
        <v>1.6479449452465295E-4</v>
      </c>
      <c r="BG790" s="17">
        <f t="shared" si="1110"/>
        <v>9.4778978842589509E-5</v>
      </c>
      <c r="BH790" s="17">
        <f t="shared" si="1111"/>
        <v>4.0882986669346119E-5</v>
      </c>
      <c r="BI790" s="17">
        <f t="shared" si="1112"/>
        <v>1.4107926626066346E-5</v>
      </c>
      <c r="BJ790" s="18">
        <f t="shared" si="1113"/>
        <v>0.53228599486886563</v>
      </c>
      <c r="BK790" s="18">
        <f t="shared" si="1114"/>
        <v>0.24030237469059049</v>
      </c>
      <c r="BL790" s="18">
        <f t="shared" si="1115"/>
        <v>0.21585989970425695</v>
      </c>
      <c r="BM790" s="18">
        <f t="shared" si="1116"/>
        <v>0.52015494212400792</v>
      </c>
      <c r="BN790" s="18">
        <f t="shared" si="1117"/>
        <v>0.47770362181551229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1.2639</v>
      </c>
      <c r="F791" s="10">
        <f>VLOOKUP(B791,home!$B$2:$E$405,3,FALSE)</f>
        <v>0.92310000000000003</v>
      </c>
      <c r="G791" s="10">
        <f>VLOOKUP(C791,away!$B$2:$E$405,4,FALSE)</f>
        <v>0.9738</v>
      </c>
      <c r="H791" s="10">
        <f>VLOOKUP(A791,away!$A$2:$E$405,3,FALSE)</f>
        <v>1.1389</v>
      </c>
      <c r="I791" s="10">
        <f>VLOOKUP(C791,away!$B$2:$E$405,3,FALSE)</f>
        <v>0.8105</v>
      </c>
      <c r="J791" s="10">
        <f>VLOOKUP(B791,home!$B$2:$E$405,4,FALSE)</f>
        <v>1.4634</v>
      </c>
      <c r="K791" s="12">
        <f t="shared" ref="K791:K792" si="1118">E791*F791*G791</f>
        <v>1.1361383904420002</v>
      </c>
      <c r="L791" s="12">
        <f t="shared" ref="L791:L792" si="1119">H791*I791*J791</f>
        <v>1.35083300373</v>
      </c>
      <c r="M791" s="13">
        <f t="shared" ref="M791:M792" si="1120">_xlfn.POISSON.DIST(0,K791,FALSE) * _xlfn.POISSON.DIST(0,L791,FALSE)</f>
        <v>8.3161448811198635E-2</v>
      </c>
      <c r="N791" s="13">
        <f t="shared" ref="N791:N792" si="1121">_xlfn.POISSON.DIST(1,K791,FALSE) * _xlfn.POISSON.DIST(0,L791,FALSE)</f>
        <v>9.4482914599179985E-2</v>
      </c>
      <c r="O791" s="13">
        <f t="shared" ref="O791:O792" si="1122">_xlfn.POISSON.DIST(0,K791,FALSE) * _xlfn.POISSON.DIST(1,L791,FALSE)</f>
        <v>0.1123372296921701</v>
      </c>
      <c r="P791" s="13">
        <f t="shared" ref="P791:P792" si="1123">_xlfn.POISSON.DIST(1,K791,FALSE) * _xlfn.POISSON.DIST(1,L791,FALSE)</f>
        <v>0.12763063932917537</v>
      </c>
      <c r="Q791" s="13">
        <f t="shared" ref="Q791:Q792" si="1124">_xlfn.POISSON.DIST(2,K791,FALSE) * _xlfn.POISSON.DIST(0,L791,FALSE)</f>
        <v>5.3672833258490669E-2</v>
      </c>
      <c r="R791" s="13">
        <f t="shared" ref="R791:R792" si="1125">_xlfn.POISSON.DIST(0,K791,FALSE) * _xlfn.POISSON.DIST(2,L791,FALSE)</f>
        <v>7.5874418707890537E-2</v>
      </c>
      <c r="S791" s="13">
        <f t="shared" ref="S791:S792" si="1126">_xlfn.POISSON.DIST(2,K791,FALSE) * _xlfn.POISSON.DIST(2,L791,FALSE)</f>
        <v>4.8969745983371081E-2</v>
      </c>
      <c r="T791" s="13">
        <f t="shared" ref="T791:T792" si="1127">_xlfn.POISSON.DIST(2,K791,FALSE) * _xlfn.POISSON.DIST(1,L791,FALSE)</f>
        <v>7.2503034569266392E-2</v>
      </c>
      <c r="U791" s="13">
        <f t="shared" ref="U791:U792" si="1128">_xlfn.POISSON.DIST(1,K791,FALSE) * _xlfn.POISSON.DIST(2,L791,FALSE)</f>
        <v>8.6203839946505129E-2</v>
      </c>
      <c r="V791" s="13">
        <f t="shared" ref="V791:V792" si="1129">_xlfn.POISSON.DIST(3,K791,FALSE) * _xlfn.POISSON.DIST(3,L791,FALSE)</f>
        <v>8.3506107390302273E-3</v>
      </c>
      <c r="W791" s="13">
        <f t="shared" ref="W791:W792" si="1130">_xlfn.POISSON.DIST(3,K791,FALSE) * _xlfn.POISSON.DIST(0,L791,FALSE)</f>
        <v>2.0326588796254489E-2</v>
      </c>
      <c r="X791" s="13">
        <f t="shared" ref="X791:X792" si="1131">_xlfn.POISSON.DIST(3,K791,FALSE) * _xlfn.POISSON.DIST(1,L791,FALSE)</f>
        <v>2.7457826999229017E-2</v>
      </c>
      <c r="Y791" s="13">
        <f t="shared" ref="Y791:Y792" si="1132">_xlfn.POISSON.DIST(3,K791,FALSE) * _xlfn.POISSON.DIST(2,L791,FALSE)</f>
        <v>1.8545469460633617E-2</v>
      </c>
      <c r="Z791" s="13">
        <f t="shared" ref="Z791:Z792" si="1133">_xlfn.POISSON.DIST(0,K791,FALSE) * _xlfn.POISSON.DIST(3,L791,FALSE)</f>
        <v>3.4164556309815818E-2</v>
      </c>
      <c r="AA791" s="13">
        <f t="shared" ref="AA791:AA792" si="1134">_xlfn.POISSON.DIST(1,K791,FALSE) * _xlfn.POISSON.DIST(3,L791,FALSE)</f>
        <v>3.8815664015999216E-2</v>
      </c>
      <c r="AB791" s="13">
        <f t="shared" ref="AB791:AB792" si="1135">_xlfn.POISSON.DIST(2,K791,FALSE) * _xlfn.POISSON.DIST(3,L791,FALSE)</f>
        <v>2.2049983019537412E-2</v>
      </c>
      <c r="AC791" s="13">
        <f t="shared" ref="AC791:AC792" si="1136">_xlfn.POISSON.DIST(4,K791,FALSE) * _xlfn.POISSON.DIST(4,L791,FALSE)</f>
        <v>8.0099748940700268E-4</v>
      </c>
      <c r="AD791" s="13">
        <f t="shared" ref="AD791:AD792" si="1137">_xlfn.POISSON.DIST(4,K791,FALSE) * _xlfn.POISSON.DIST(0,L791,FALSE)</f>
        <v>5.7734544695382389E-3</v>
      </c>
      <c r="AE791" s="13">
        <f t="shared" ref="AE791:AE792" si="1138">_xlfn.POISSON.DIST(4,K791,FALSE) * _xlfn.POISSON.DIST(1,L791,FALSE)</f>
        <v>7.7989728429847336E-3</v>
      </c>
      <c r="AF791" s="13">
        <f t="shared" ref="AF791:AF792" si="1139">_xlfn.POISSON.DIST(4,K791,FALSE) * _xlfn.POISSON.DIST(2,L791,FALSE)</f>
        <v>5.2675549557488826E-3</v>
      </c>
      <c r="AG791" s="13">
        <f t="shared" ref="AG791:AG792" si="1140">_xlfn.POISSON.DIST(4,K791,FALSE) * _xlfn.POISSON.DIST(3,L791,FALSE)</f>
        <v>2.3718623610623694E-3</v>
      </c>
      <c r="AH791" s="13">
        <f t="shared" ref="AH791:AH792" si="1141">_xlfn.POISSON.DIST(0,K791,FALSE) * _xlfn.POISSON.DIST(4,L791,FALSE)</f>
        <v>1.1537652555272808E-2</v>
      </c>
      <c r="AI791" s="13">
        <f t="shared" ref="AI791:AI792" si="1142">_xlfn.POISSON.DIST(1,K791,FALSE) * _xlfn.POISSON.DIST(4,L791,FALSE)</f>
        <v>1.3108370003626675E-2</v>
      </c>
      <c r="AJ791" s="13">
        <f t="shared" ref="AJ791:AJ792" si="1143">_xlfn.POISSON.DIST(2,K791,FALSE) * _xlfn.POISSON.DIST(4,L791,FALSE)</f>
        <v>7.4464611986193047E-3</v>
      </c>
      <c r="AK791" s="13">
        <f t="shared" ref="AK791:AK792" si="1144">_xlfn.POISSON.DIST(3,K791,FALSE) * _xlfn.POISSON.DIST(4,L791,FALSE)</f>
        <v>2.8200701468960496E-3</v>
      </c>
      <c r="AL791" s="13">
        <f t="shared" ref="AL791:AL792" si="1145">_xlfn.POISSON.DIST(5,K791,FALSE) * _xlfn.POISSON.DIST(5,L791,FALSE)</f>
        <v>4.9172698713403565E-5</v>
      </c>
      <c r="AM791" s="13">
        <f t="shared" ref="AM791:AM792" si="1146">_xlfn.POISSON.DIST(5,K791,FALSE) * _xlfn.POISSON.DIST(0,L791,FALSE)</f>
        <v>1.3118886536622693E-3</v>
      </c>
      <c r="AN791" s="13">
        <f t="shared" ref="AN791:AN792" si="1147">_xlfn.POISSON.DIST(5,K791,FALSE) * _xlfn.POISSON.DIST(1,L791,FALSE)</f>
        <v>1.7721424905859087E-3</v>
      </c>
      <c r="AO791" s="13">
        <f t="shared" ref="AO791:AO792" si="1148">_xlfn.POISSON.DIST(5,K791,FALSE) * _xlfn.POISSON.DIST(2,L791,FALSE)</f>
        <v>1.1969342817978632E-3</v>
      </c>
      <c r="AP791" s="13">
        <f t="shared" ref="AP791:AP792" si="1149">_xlfn.POISSON.DIST(5,K791,FALSE) * _xlfn.POISSON.DIST(3,L791,FALSE)</f>
        <v>5.389527770494725E-4</v>
      </c>
      <c r="AQ791" s="13">
        <f t="shared" ref="AQ791:AQ792" si="1150">_xlfn.POISSON.DIST(5,K791,FALSE) * _xlfn.POISSON.DIST(4,L791,FALSE)</f>
        <v>1.82008799672591E-4</v>
      </c>
      <c r="AR791" s="13">
        <f t="shared" ref="AR791:AR792" si="1151">_xlfn.POISSON.DIST(0,K791,FALSE) * _xlfn.POISSON.DIST(5,L791,FALSE)</f>
        <v>3.1170883714464535E-3</v>
      </c>
      <c r="AS791" s="13">
        <f t="shared" ref="AS791:AS792" si="1152">_xlfn.POISSON.DIST(1,K791,FALSE) * _xlfn.POISSON.DIST(5,L791,FALSE)</f>
        <v>3.541443765200649E-3</v>
      </c>
      <c r="AT791" s="13">
        <f t="shared" ref="AT791:AT792" si="1153">_xlfn.POISSON.DIST(2,K791,FALSE) * _xlfn.POISSON.DIST(5,L791,FALSE)</f>
        <v>2.0117851096179613E-3</v>
      </c>
      <c r="AU791" s="13">
        <f t="shared" ref="AU791:AU792" si="1154">_xlfn.POISSON.DIST(3,K791,FALSE) * _xlfn.POISSON.DIST(5,L791,FALSE)</f>
        <v>7.6188876545217816E-4</v>
      </c>
      <c r="AV791" s="13">
        <f t="shared" ref="AV791:AV792" si="1155">_xlfn.POISSON.DIST(4,K791,FALSE) * _xlfn.POISSON.DIST(5,L791,FALSE)</f>
        <v>2.1640276891916993E-4</v>
      </c>
      <c r="AW791" s="13">
        <f t="shared" ref="AW791:AW792" si="1156">_xlfn.POISSON.DIST(6,K791,FALSE) * _xlfn.POISSON.DIST(6,L791,FALSE)</f>
        <v>2.0963048597530107E-6</v>
      </c>
      <c r="AX791" s="13">
        <f t="shared" ref="AX791:AX792" si="1157">_xlfn.POISSON.DIST(6,K791,FALSE) * _xlfn.POISSON.DIST(0,L791,FALSE)</f>
        <v>2.4841451056849549E-4</v>
      </c>
      <c r="AY791" s="13">
        <f t="shared" ref="AY791:AY792" si="1158">_xlfn.POISSON.DIST(6,K791,FALSE) * _xlfn.POISSON.DIST(1,L791,FALSE)</f>
        <v>3.3556651948135862E-4</v>
      </c>
      <c r="AZ791" s="13">
        <f t="shared" ref="AZ791:AZ792" si="1159">_xlfn.POISSON.DIST(6,K791,FALSE) * _xlfn.POISSON.DIST(2,L791,FALSE)</f>
        <v>2.2664716473111263E-4</v>
      </c>
      <c r="BA791" s="13">
        <f t="shared" ref="BA791:BA792" si="1160">_xlfn.POISSON.DIST(6,K791,FALSE) * _xlfn.POISSON.DIST(3,L791,FALSE)</f>
        <v>1.0205415677353896E-4</v>
      </c>
      <c r="BB791" s="13">
        <f t="shared" ref="BB791:BB792" si="1161">_xlfn.POISSON.DIST(6,K791,FALSE) * _xlfn.POISSON.DIST(4,L791,FALSE)</f>
        <v>3.4464530784382993E-5</v>
      </c>
      <c r="BC791" s="13">
        <f t="shared" ref="BC791:BC792" si="1162">_xlfn.POISSON.DIST(6,K791,FALSE) * _xlfn.POISSON.DIST(5,L791,FALSE)</f>
        <v>9.3111651283226226E-6</v>
      </c>
      <c r="BD791" s="13">
        <f t="shared" ref="BD791:BD792" si="1163">_xlfn.POISSON.DIST(0,K791,FALSE) * _xlfn.POISSON.DIST(6,L791,FALSE)</f>
        <v>7.017776412821436E-4</v>
      </c>
      <c r="BE791" s="13">
        <f t="shared" ref="BE791:BE792" si="1164">_xlfn.POISSON.DIST(1,K791,FALSE) * _xlfn.POISSON.DIST(6,L791,FALSE)</f>
        <v>7.9731651981447787E-4</v>
      </c>
      <c r="BF791" s="13">
        <f t="shared" ref="BF791:BF792" si="1165">_xlfn.POISSON.DIST(2,K791,FALSE) * _xlfn.POISSON.DIST(6,L791,FALSE)</f>
        <v>4.5293095374741914E-4</v>
      </c>
      <c r="BG791" s="13">
        <f t="shared" ref="BG791:BG792" si="1166">_xlfn.POISSON.DIST(3,K791,FALSE) * _xlfn.POISSON.DIST(6,L791,FALSE)</f>
        <v>1.7153074825731768E-4</v>
      </c>
      <c r="BH791" s="13">
        <f t="shared" ref="BH791:BH792" si="1167">_xlfn.POISSON.DIST(4,K791,FALSE) * _xlfn.POISSON.DIST(6,L791,FALSE)</f>
        <v>4.8720667059095177E-5</v>
      </c>
      <c r="BI791" s="13">
        <f t="shared" ref="BI791:BI792" si="1168">_xlfn.POISSON.DIST(5,K791,FALSE) * _xlfn.POISSON.DIST(6,L791,FALSE)</f>
        <v>1.1070684050756193E-5</v>
      </c>
      <c r="BJ791" s="14">
        <f t="shared" ref="BJ791:BJ792" si="1169">SUM(N791,Q791,T791,W791,X791,Y791,AD791,AE791,AF791,AG791,AM791,AN791,AO791,AP791,AQ791,AX791,AY791,AZ791,BA791,BB791,BC791)</f>
        <v>0.31415889736262365</v>
      </c>
      <c r="BK791" s="14">
        <f t="shared" ref="BK791:BK792" si="1170">SUM(M791,P791,S791,V791,AC791,AL791,AY791)</f>
        <v>0.26929818157037705</v>
      </c>
      <c r="BL791" s="14">
        <f t="shared" ref="BL791:BL792" si="1171">SUM(O791,R791,U791,AA791,AB791,AH791,AI791,AJ791,AK791,AR791,AS791,AT791,AU791,AV791,BD791,BE791,BF791,BG791,BH791,BI791)</f>
        <v>0.3820256452813649</v>
      </c>
      <c r="BM791" s="14">
        <f t="shared" ref="BM791:BM792" si="1172">SUM(S791:BI791)</f>
        <v>0.45215432591145455</v>
      </c>
      <c r="BN791" s="14">
        <f t="shared" ref="BN791:BN792" si="1173">SUM(M791:R791)</f>
        <v>0.54715948439810524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1.3030999999999999</v>
      </c>
      <c r="F792" s="15">
        <f>VLOOKUP(B792,home!$B$2:$E$405,3,FALSE)</f>
        <v>1.1031</v>
      </c>
      <c r="G792" s="15">
        <f>VLOOKUP(C792,away!$B$2:$E$405,4,FALSE)</f>
        <v>0.95930000000000004</v>
      </c>
      <c r="H792" s="15">
        <f>VLOOKUP(A792,away!$A$2:$E$405,3,FALSE)</f>
        <v>1.1313</v>
      </c>
      <c r="I792" s="15">
        <f>VLOOKUP(C792,away!$B$2:$E$405,3,FALSE)</f>
        <v>1.0497000000000001</v>
      </c>
      <c r="J792" s="15">
        <f>VLOOKUP(B792,home!$B$2:$E$405,4,FALSE)</f>
        <v>1.3812</v>
      </c>
      <c r="K792" s="16">
        <f t="shared" si="1118"/>
        <v>1.3789454108729999</v>
      </c>
      <c r="L792" s="16">
        <f t="shared" si="1119"/>
        <v>1.6402103725320001</v>
      </c>
      <c r="M792" s="17">
        <f t="shared" si="1120"/>
        <v>4.8842434555659814E-2</v>
      </c>
      <c r="N792" s="17">
        <f t="shared" si="1121"/>
        <v>6.7351050986391936E-2</v>
      </c>
      <c r="O792" s="17">
        <f t="shared" si="1122"/>
        <v>8.0111867777908616E-2</v>
      </c>
      <c r="P792" s="17">
        <f t="shared" si="1123"/>
        <v>0.11046989242881165</v>
      </c>
      <c r="Q792" s="17">
        <f t="shared" si="1124"/>
        <v>4.6436711337579303E-2</v>
      </c>
      <c r="R792" s="17">
        <f t="shared" si="1125"/>
        <v>6.5700158246118925E-2</v>
      </c>
      <c r="S792" s="17">
        <f t="shared" si="1126"/>
        <v>6.246411160835081E-2</v>
      </c>
      <c r="T792" s="17">
        <f t="shared" si="1127"/>
        <v>7.6165975602171906E-2</v>
      </c>
      <c r="U792" s="17">
        <f t="shared" si="1128"/>
        <v>9.059693170711558E-2</v>
      </c>
      <c r="V792" s="17">
        <f t="shared" si="1129"/>
        <v>1.5697651603368792E-2</v>
      </c>
      <c r="W792" s="17">
        <f t="shared" si="1130"/>
        <v>2.1344563331663048E-2</v>
      </c>
      <c r="X792" s="17">
        <f t="shared" si="1131"/>
        <v>3.5009574173759918E-2</v>
      </c>
      <c r="Y792" s="17">
        <f t="shared" si="1132"/>
        <v>2.871153334886473E-2</v>
      </c>
      <c r="Z792" s="17">
        <f t="shared" si="1133"/>
        <v>3.5920693677426042E-2</v>
      </c>
      <c r="AA792" s="17">
        <f t="shared" si="1134"/>
        <v>4.9532675701861421E-2</v>
      </c>
      <c r="AB792" s="17">
        <f t="shared" si="1135"/>
        <v>3.4151427923671186E-2</v>
      </c>
      <c r="AC792" s="17">
        <f t="shared" si="1136"/>
        <v>2.219020586024625E-3</v>
      </c>
      <c r="AD792" s="17">
        <f t="shared" si="1137"/>
        <v>7.3582469133212257E-3</v>
      </c>
      <c r="AE792" s="17">
        <f t="shared" si="1138"/>
        <v>1.2069072910881048E-2</v>
      </c>
      <c r="AF792" s="17">
        <f t="shared" si="1139"/>
        <v>9.8979092876360381E-3</v>
      </c>
      <c r="AG792" s="17">
        <f t="shared" si="1140"/>
        <v>5.4115511599871517E-3</v>
      </c>
      <c r="AH792" s="17">
        <f t="shared" si="1141"/>
        <v>1.4729373589564701E-2</v>
      </c>
      <c r="AI792" s="17">
        <f t="shared" si="1142"/>
        <v>2.0311002116364212E-2</v>
      </c>
      <c r="AJ792" s="17">
        <f t="shared" si="1143"/>
        <v>1.400388157929611E-2</v>
      </c>
      <c r="AK792" s="17">
        <f t="shared" si="1144"/>
        <v>6.4368627460597667E-3</v>
      </c>
      <c r="AL792" s="17">
        <f t="shared" si="1145"/>
        <v>2.0075573027065878E-4</v>
      </c>
      <c r="AM792" s="17">
        <f t="shared" si="1146"/>
        <v>2.0293241626389417E-3</v>
      </c>
      <c r="AN792" s="17">
        <f t="shared" si="1147"/>
        <v>3.3285185407902077E-3</v>
      </c>
      <c r="AO792" s="17">
        <f t="shared" si="1148"/>
        <v>2.7297353178845881E-3</v>
      </c>
      <c r="AP792" s="17">
        <f t="shared" si="1149"/>
        <v>1.4924467275537466E-3</v>
      </c>
      <c r="AQ792" s="17">
        <f t="shared" si="1150"/>
        <v>6.1198165074627354E-4</v>
      </c>
      <c r="AR792" s="17">
        <f t="shared" si="1151"/>
        <v>4.8318542685005855E-3</v>
      </c>
      <c r="AS792" s="17">
        <f t="shared" si="1152"/>
        <v>6.662863269555998E-3</v>
      </c>
      <c r="AT792" s="17">
        <f t="shared" si="1153"/>
        <v>4.5938623644142581E-3</v>
      </c>
      <c r="AU792" s="17">
        <f t="shared" si="1154"/>
        <v>2.1115618085304089E-3</v>
      </c>
      <c r="AV792" s="17">
        <f t="shared" si="1155"/>
        <v>7.279321164119256E-4</v>
      </c>
      <c r="AW792" s="17">
        <f t="shared" si="1156"/>
        <v>1.2612816503850567E-5</v>
      </c>
      <c r="AX792" s="17">
        <f t="shared" si="1157"/>
        <v>4.6638787354077744E-4</v>
      </c>
      <c r="AY792" s="17">
        <f t="shared" si="1158"/>
        <v>7.649742278047259E-4</v>
      </c>
      <c r="AZ792" s="17">
        <f t="shared" si="1159"/>
        <v>6.2735933158248442E-4</v>
      </c>
      <c r="BA792" s="17">
        <f t="shared" si="1160"/>
        <v>3.4300042765544457E-4</v>
      </c>
      <c r="BB792" s="17">
        <f t="shared" si="1161"/>
        <v>1.4064821480584298E-4</v>
      </c>
      <c r="BC792" s="17">
        <f t="shared" si="1162"/>
        <v>4.6138532160530497E-5</v>
      </c>
      <c r="BD792" s="17">
        <f t="shared" si="1163"/>
        <v>1.3208762482929467E-3</v>
      </c>
      <c r="BE792" s="17">
        <f t="shared" si="1164"/>
        <v>1.8214162409147042E-3</v>
      </c>
      <c r="BF792" s="17">
        <f t="shared" si="1165"/>
        <v>1.255816783349441E-3</v>
      </c>
      <c r="BG792" s="17">
        <f t="shared" si="1166"/>
        <v>5.7723426343233436E-4</v>
      </c>
      <c r="BH792" s="17">
        <f t="shared" si="1167"/>
        <v>1.9899363463966865E-4</v>
      </c>
      <c r="BI792" s="17">
        <f t="shared" si="1168"/>
        <v>5.4880271855861827E-5</v>
      </c>
      <c r="BJ792" s="18">
        <f t="shared" si="1169"/>
        <v>0.32233670405941983</v>
      </c>
      <c r="BK792" s="18">
        <f t="shared" si="1170"/>
        <v>0.24065884074029104</v>
      </c>
      <c r="BL792" s="18">
        <f t="shared" si="1171"/>
        <v>0.39973147265785869</v>
      </c>
      <c r="BM792" s="18">
        <f t="shared" si="1172"/>
        <v>0.5789832343912249</v>
      </c>
      <c r="BN792" s="18">
        <f t="shared" si="1173"/>
        <v>0.41891211533247025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1.4861</v>
      </c>
      <c r="F793" s="10">
        <f>VLOOKUP(B793,home!$B$2:$E$405,3,FALSE)</f>
        <v>1.6822999999999999</v>
      </c>
      <c r="G793" s="10">
        <f>VLOOKUP(C793,away!$B$2:$E$405,4,FALSE)</f>
        <v>1.2337</v>
      </c>
      <c r="H793" s="10">
        <f>VLOOKUP(A793,away!$A$2:$E$405,3,FALSE)</f>
        <v>1.1943999999999999</v>
      </c>
      <c r="I793" s="10">
        <f>VLOOKUP(C793,away!$B$2:$E$405,3,FALSE)</f>
        <v>0.9768</v>
      </c>
      <c r="J793" s="10">
        <f>VLOOKUP(B793,home!$B$2:$E$405,4,FALSE)</f>
        <v>0.41860000000000003</v>
      </c>
      <c r="K793" s="12">
        <f t="shared" ref="K793:K856" si="1174">E793*F793*G793</f>
        <v>3.0843314612109998</v>
      </c>
      <c r="L793" s="12">
        <f t="shared" ref="L793:L856" si="1175">H793*I793*J793</f>
        <v>0.48837640051199999</v>
      </c>
      <c r="M793" s="13">
        <f t="shared" ref="M793:M856" si="1176">_xlfn.POISSON.DIST(0,K793,FALSE) * _xlfn.POISSON.DIST(0,L793,FALSE)</f>
        <v>2.8079714655340704E-2</v>
      </c>
      <c r="N793" s="13">
        <f t="shared" ref="N793:N856" si="1177">_xlfn.POISSON.DIST(1,K793,FALSE) * _xlfn.POISSON.DIST(0,L793,FALSE)</f>
        <v>8.6607147333294901E-2</v>
      </c>
      <c r="O793" s="13">
        <f t="shared" ref="O793:O856" si="1178">_xlfn.POISSON.DIST(0,K793,FALSE) * _xlfn.POISSON.DIST(1,L793,FALSE)</f>
        <v>1.3713469970779348E-2</v>
      </c>
      <c r="P793" s="13">
        <f t="shared" ref="P793:P856" si="1179">_xlfn.POISSON.DIST(1,K793,FALSE) * _xlfn.POISSON.DIST(1,L793,FALSE)</f>
        <v>4.2296886873247029E-2</v>
      </c>
      <c r="Q793" s="13">
        <f t="shared" ref="Q793:Q856" si="1180">_xlfn.POISSON.DIST(2,K793,FALSE) * _xlfn.POISSON.DIST(0,L793,FALSE)</f>
        <v>0.13356257464290894</v>
      </c>
      <c r="R793" s="13">
        <f t="shared" ref="R793:R856" si="1181">_xlfn.POISSON.DIST(0,K793,FALSE) * _xlfn.POISSON.DIST(2,L793,FALSE)</f>
        <v>3.3486675514293094E-3</v>
      </c>
      <c r="S793" s="13">
        <f t="shared" ref="S793:S856" si="1182">_xlfn.POISSON.DIST(2,K793,FALSE) * _xlfn.POISSON.DIST(2,L793,FALSE)</f>
        <v>1.5928105583758023E-2</v>
      </c>
      <c r="T793" s="13">
        <f t="shared" ref="T793:T856" si="1183">_xlfn.POISSON.DIST(2,K793,FALSE) * _xlfn.POISSON.DIST(1,L793,FALSE)</f>
        <v>6.5228809447219191E-2</v>
      </c>
      <c r="U793" s="13">
        <f t="shared" ref="U793:U856" si="1184">_xlfn.POISSON.DIST(1,K793,FALSE) * _xlfn.POISSON.DIST(2,L793,FALSE)</f>
        <v>1.0328400682009822E-2</v>
      </c>
      <c r="V793" s="13">
        <f t="shared" ref="V793:V856" si="1185">_xlfn.POISSON.DIST(3,K793,FALSE) * _xlfn.POISSON.DIST(3,L793,FALSE)</f>
        <v>2.6658599484862141E-3</v>
      </c>
      <c r="W793" s="13">
        <f t="shared" ref="W793:W856" si="1186">_xlfn.POISSON.DIST(3,K793,FALSE) * _xlfn.POISSON.DIST(0,L793,FALSE)</f>
        <v>0.13731708367048884</v>
      </c>
      <c r="X793" s="13">
        <f t="shared" ref="X793:X856" si="1187">_xlfn.POISSON.DIST(3,K793,FALSE) * _xlfn.POISSON.DIST(1,L793,FALSE)</f>
        <v>6.7062423051798478E-2</v>
      </c>
      <c r="Y793" s="13">
        <f t="shared" ref="Y793:Y856" si="1188">_xlfn.POISSON.DIST(3,K793,FALSE) * _xlfn.POISSON.DIST(2,L793,FALSE)</f>
        <v>1.6375852389825155E-2</v>
      </c>
      <c r="Z793" s="13">
        <f t="shared" ref="Z793:Z856" si="1189">_xlfn.POISSON.DIST(0,K793,FALSE) * _xlfn.POISSON.DIST(3,L793,FALSE)</f>
        <v>5.4513673509279294E-4</v>
      </c>
      <c r="AA793" s="13">
        <f t="shared" ref="AA793:AA856" si="1190">_xlfn.POISSON.DIST(1,K793,FALSE) * _xlfn.POISSON.DIST(3,L793,FALSE)</f>
        <v>1.6813823827085473E-3</v>
      </c>
      <c r="AB793" s="13">
        <f t="shared" ref="AB793:AB856" si="1191">_xlfn.POISSON.DIST(2,K793,FALSE) * _xlfn.POISSON.DIST(3,L793,FALSE)</f>
        <v>2.5929702906569438E-3</v>
      </c>
      <c r="AC793" s="13">
        <f t="shared" ref="AC793:AC856" si="1192">_xlfn.POISSON.DIST(4,K793,FALSE) * _xlfn.POISSON.DIST(4,L793,FALSE)</f>
        <v>2.5097650128630151E-4</v>
      </c>
      <c r="AD793" s="13">
        <f t="shared" ref="AD793:AD856" si="1193">_xlfn.POISSON.DIST(4,K793,FALSE) * _xlfn.POISSON.DIST(0,L793,FALSE)</f>
        <v>0.10588285033165799</v>
      </c>
      <c r="AE793" s="13">
        <f t="shared" ref="AE793:AE856" si="1194">_xlfn.POISSON.DIST(4,K793,FALSE) * _xlfn.POISSON.DIST(1,L793,FALSE)</f>
        <v>5.1710685320925959E-2</v>
      </c>
      <c r="AF793" s="13">
        <f t="shared" ref="AF793:AF856" si="1195">_xlfn.POISSON.DIST(4,K793,FALSE) * _xlfn.POISSON.DIST(2,L793,FALSE)</f>
        <v>1.2627139182521266E-2</v>
      </c>
      <c r="AG793" s="13">
        <f t="shared" ref="AG793:AG856" si="1196">_xlfn.POISSON.DIST(4,K793,FALSE) * _xlfn.POISSON.DIST(3,L793,FALSE)</f>
        <v>2.0555989275745914E-3</v>
      </c>
      <c r="AH793" s="13">
        <f t="shared" ref="AH793:AH856" si="1197">_xlfn.POISSON.DIST(0,K793,FALSE) * _xlfn.POISSON.DIST(4,L793,FALSE)</f>
        <v>6.655797911787046E-5</v>
      </c>
      <c r="AI793" s="13">
        <f t="shared" ref="AI793:AI856" si="1198">_xlfn.POISSON.DIST(1,K793,FALSE) * _xlfn.POISSON.DIST(4,L793,FALSE)</f>
        <v>2.0528686898787257E-4</v>
      </c>
      <c r="AJ793" s="13">
        <f t="shared" ref="AJ793:AJ856" si="1199">_xlfn.POISSON.DIST(2,K793,FALSE) * _xlfn.POISSON.DIST(4,L793,FALSE)</f>
        <v>3.1658637429639812E-4</v>
      </c>
      <c r="AK793" s="13">
        <f t="shared" ref="AK793:AK856" si="1200">_xlfn.POISSON.DIST(3,K793,FALSE) * _xlfn.POISSON.DIST(4,L793,FALSE)</f>
        <v>3.2548577147770066E-4</v>
      </c>
      <c r="AL793" s="13">
        <f t="shared" ref="AL793:AL856" si="1201">_xlfn.POISSON.DIST(5,K793,FALSE) * _xlfn.POISSON.DIST(5,L793,FALSE)</f>
        <v>1.5121983699689756E-5</v>
      </c>
      <c r="AM793" s="13">
        <f t="shared" ref="AM793:AM856" si="1202">_xlfn.POISSON.DIST(5,K793,FALSE) * _xlfn.POISSON.DIST(0,L793,FALSE)</f>
        <v>6.531556129612566E-2</v>
      </c>
      <c r="AN793" s="13">
        <f t="shared" ref="AN793:AN856" si="1203">_xlfn.POISSON.DIST(5,K793,FALSE) * _xlfn.POISSON.DIST(1,L793,FALSE)</f>
        <v>3.1898578723222756E-2</v>
      </c>
      <c r="AO793" s="13">
        <f t="shared" ref="AO793:AO856" si="1204">_xlfn.POISSON.DIST(5,K793,FALSE) * _xlfn.POISSON.DIST(2,L793,FALSE)</f>
        <v>7.7892565291480982E-3</v>
      </c>
      <c r="AP793" s="13">
        <f t="shared" ref="AP793:AP856" si="1205">_xlfn.POISSON.DIST(5,K793,FALSE) * _xlfn.POISSON.DIST(3,L793,FALSE)</f>
        <v>1.2680296887899807E-3</v>
      </c>
      <c r="AQ793" s="13">
        <f t="shared" ref="AQ793:AQ856" si="1206">_xlfn.POISSON.DIST(5,K793,FALSE) * _xlfn.POISSON.DIST(4,L793,FALSE)</f>
        <v>1.5481894378840057E-4</v>
      </c>
      <c r="AR793" s="13">
        <f t="shared" ref="AR793:AR856" si="1207">_xlfn.POISSON.DIST(0,K793,FALSE) * _xlfn.POISSON.DIST(5,L793,FALSE)</f>
        <v>6.5010692533876909E-6</v>
      </c>
      <c r="AS793" s="13">
        <f t="shared" ref="AS793:AS856" si="1208">_xlfn.POISSON.DIST(1,K793,FALSE) * _xlfn.POISSON.DIST(5,L793,FALSE)</f>
        <v>2.0051452429735157E-5</v>
      </c>
      <c r="AT793" s="13">
        <f t="shared" ref="AT793:AT856" si="1209">_xlfn.POISSON.DIST(2,K793,FALSE) * _xlfn.POISSON.DIST(5,L793,FALSE)</f>
        <v>3.0922662786003956E-5</v>
      </c>
      <c r="AU793" s="13">
        <f t="shared" ref="AU793:AU856" si="1210">_xlfn.POISSON.DIST(3,K793,FALSE) * _xlfn.POISSON.DIST(5,L793,FALSE)</f>
        <v>3.1791913898430194E-5</v>
      </c>
      <c r="AV793" s="13">
        <f t="shared" ref="AV793:AV856" si="1211">_xlfn.POISSON.DIST(4,K793,FALSE) * _xlfn.POISSON.DIST(5,L793,FALSE)</f>
        <v>2.4514200062259873E-5</v>
      </c>
      <c r="AW793" s="13">
        <f t="shared" ref="AW793:AW856" si="1212">_xlfn.POISSON.DIST(6,K793,FALSE) * _xlfn.POISSON.DIST(6,L793,FALSE)</f>
        <v>6.3273517485613178E-7</v>
      </c>
      <c r="AX793" s="13">
        <f t="shared" ref="AX793:AX856" si="1213">_xlfn.POISSON.DIST(6,K793,FALSE) * _xlfn.POISSON.DIST(0,L793,FALSE)</f>
        <v>3.3575806768715966E-2</v>
      </c>
      <c r="AY793" s="13">
        <f t="shared" ref="AY793:AY856" si="1214">_xlfn.POISSON.DIST(6,K793,FALSE) * _xlfn.POISSON.DIST(1,L793,FALSE)</f>
        <v>1.639763165399195E-2</v>
      </c>
      <c r="AZ793" s="13">
        <f t="shared" ref="AZ793:AZ856" si="1215">_xlfn.POISSON.DIST(6,K793,FALSE) * _xlfn.POISSON.DIST(2,L793,FALSE)</f>
        <v>4.0041081620491104E-3</v>
      </c>
      <c r="BA793" s="13">
        <f t="shared" ref="BA793:BA856" si="1216">_xlfn.POISSON.DIST(6,K793,FALSE) * _xlfn.POISSON.DIST(3,L793,FALSE)</f>
        <v>6.5183731048075488E-4</v>
      </c>
      <c r="BB793" s="13">
        <f t="shared" ref="BB793:BB856" si="1217">_xlfn.POISSON.DIST(6,K793,FALSE) * _xlfn.POISSON.DIST(4,L793,FALSE)</f>
        <v>7.9585489853003488E-5</v>
      </c>
      <c r="BC793" s="13">
        <f t="shared" ref="BC793:BC856" si="1218">_xlfn.POISSON.DIST(6,K793,FALSE) * _xlfn.POISSON.DIST(5,L793,FALSE)</f>
        <v>7.7735350134788337E-6</v>
      </c>
      <c r="BD793" s="13">
        <f t="shared" ref="BD793:BD856" si="1219">_xlfn.POISSON.DIST(0,K793,FALSE) * _xlfn.POISSON.DIST(6,L793,FALSE)</f>
        <v>5.2916146690811877E-7</v>
      </c>
      <c r="BE793" s="13">
        <f t="shared" ref="BE793:BE856" si="1220">_xlfn.POISSON.DIST(1,K793,FALSE) * _xlfn.POISSON.DIST(6,L793,FALSE)</f>
        <v>1.6321093604452739E-6</v>
      </c>
      <c r="BF793" s="13">
        <f t="shared" ref="BF793:BF856" si="1221">_xlfn.POISSON.DIST(2,K793,FALSE) * _xlfn.POISSON.DIST(6,L793,FALSE)</f>
        <v>2.5169831242791617E-6</v>
      </c>
      <c r="BG793" s="13">
        <f t="shared" ref="BG793:BG856" si="1222">_xlfn.POISSON.DIST(3,K793,FALSE) * _xlfn.POISSON.DIST(6,L793,FALSE)</f>
        <v>2.5877367458504579E-6</v>
      </c>
      <c r="BH793" s="13">
        <f t="shared" ref="BH793:BH856" si="1223">_xlfn.POISSON.DIST(4,K793,FALSE) * _xlfn.POISSON.DIST(6,L793,FALSE)</f>
        <v>1.9953594646395852E-6</v>
      </c>
      <c r="BI793" s="13">
        <f t="shared" ref="BI793:BI856" si="1224">_xlfn.POISSON.DIST(5,K793,FALSE) * _xlfn.POISSON.DIST(6,L793,FALSE)</f>
        <v>1.2308699946426021E-6</v>
      </c>
      <c r="BJ793" s="14">
        <f t="shared" ref="BJ793:BJ856" si="1225">SUM(N793,Q793,T793,W793,X793,Y793,AD793,AE793,AF793,AG793,AM793,AN793,AO793,AP793,AQ793,AX793,AY793,AZ793,BA793,BB793,BC793)</f>
        <v>0.83957315239939456</v>
      </c>
      <c r="BK793" s="14">
        <f t="shared" ref="BK793:BK856" si="1226">SUM(M793,P793,S793,V793,AC793,AL793,AY793)</f>
        <v>0.10563429719980992</v>
      </c>
      <c r="BL793" s="14">
        <f t="shared" ref="BL793:BL856" si="1227">SUM(O793,R793,U793,AA793,AB793,AH793,AI793,AJ793,AK793,AR793,AS793,AT793,AU793,AV793,BD793,BE793,BF793,BG793,BH793,BI793)</f>
        <v>3.2703081390050397E-2</v>
      </c>
      <c r="BM793" s="14">
        <f t="shared" ref="BM793:BM856" si="1228">SUM(S793:BI793)</f>
        <v>0.65445020777853025</v>
      </c>
      <c r="BN793" s="14">
        <f t="shared" ref="BN793:BN856" si="1229">SUM(M793:R793)</f>
        <v>0.30760846102700024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1.4861</v>
      </c>
      <c r="F794" s="10">
        <f>VLOOKUP(B794,home!$B$2:$E$405,3,FALSE)</f>
        <v>1.0094000000000001</v>
      </c>
      <c r="G794" s="10">
        <f>VLOOKUP(C794,away!$B$2:$E$405,4,FALSE)</f>
        <v>0.8972</v>
      </c>
      <c r="H794" s="10">
        <f>VLOOKUP(A794,away!$A$2:$E$405,3,FALSE)</f>
        <v>1.1943999999999999</v>
      </c>
      <c r="I794" s="10">
        <f>VLOOKUP(C794,away!$B$2:$E$405,3,FALSE)</f>
        <v>0.9768</v>
      </c>
      <c r="J794" s="10">
        <f>VLOOKUP(B794,home!$B$2:$E$405,4,FALSE)</f>
        <v>0.83720000000000006</v>
      </c>
      <c r="K794" s="12">
        <f t="shared" si="1174"/>
        <v>1.3458622118479999</v>
      </c>
      <c r="L794" s="12">
        <f t="shared" si="1175"/>
        <v>0.97675280102399997</v>
      </c>
      <c r="M794" s="13">
        <f t="shared" si="1176"/>
        <v>9.8016934632081124E-2</v>
      </c>
      <c r="N794" s="13">
        <f t="shared" si="1177"/>
        <v>0.13191728844249351</v>
      </c>
      <c r="O794" s="13">
        <f t="shared" si="1178"/>
        <v>9.5738315449671541E-2</v>
      </c>
      <c r="P794" s="13">
        <f t="shared" si="1179"/>
        <v>0.12885058098969646</v>
      </c>
      <c r="Q794" s="13">
        <f t="shared" si="1180"/>
        <v>8.877124680210248E-2</v>
      </c>
      <c r="R794" s="13">
        <f t="shared" si="1181"/>
        <v>4.6756333890392972E-2</v>
      </c>
      <c r="S794" s="13">
        <f t="shared" si="1182"/>
        <v>4.234592798607148E-2</v>
      </c>
      <c r="T794" s="13">
        <f t="shared" si="1183"/>
        <v>8.6707563964346396E-2</v>
      </c>
      <c r="U794" s="13">
        <f t="shared" si="1184"/>
        <v>6.2927582947627875E-2</v>
      </c>
      <c r="V794" s="13">
        <f t="shared" si="1185"/>
        <v>6.1852094391580369E-3</v>
      </c>
      <c r="W794" s="13">
        <f t="shared" si="1186"/>
        <v>3.9824622189860777E-2</v>
      </c>
      <c r="X794" s="13">
        <f t="shared" si="1187"/>
        <v>3.8898811273669058E-2</v>
      </c>
      <c r="Y794" s="13">
        <f t="shared" si="1188"/>
        <v>1.8997261434030095E-2</v>
      </c>
      <c r="Z794" s="13">
        <f t="shared" si="1189"/>
        <v>1.522312669768491E-2</v>
      </c>
      <c r="AA794" s="13">
        <f t="shared" si="1190"/>
        <v>2.0488230968588546E-2</v>
      </c>
      <c r="AB794" s="13">
        <f t="shared" si="1191"/>
        <v>1.378716792411864E-2</v>
      </c>
      <c r="AC794" s="13">
        <f t="shared" si="1192"/>
        <v>5.0818248446683366E-4</v>
      </c>
      <c r="AD794" s="13">
        <f t="shared" si="1193"/>
        <v>1.3399613526614238E-2</v>
      </c>
      <c r="AE794" s="13">
        <f t="shared" si="1194"/>
        <v>1.3088110044759535E-2</v>
      </c>
      <c r="AF794" s="13">
        <f t="shared" si="1195"/>
        <v>6.3919240731646109E-3</v>
      </c>
      <c r="AG794" s="13">
        <f t="shared" si="1196"/>
        <v>2.0811099141320902E-3</v>
      </c>
      <c r="AH794" s="13">
        <f t="shared" si="1197"/>
        <v>3.717307910576742E-3</v>
      </c>
      <c r="AI794" s="13">
        <f t="shared" si="1198"/>
        <v>5.0029842466488804E-3</v>
      </c>
      <c r="AJ794" s="13">
        <f t="shared" si="1199"/>
        <v>3.3666637220177817E-3</v>
      </c>
      <c r="AK794" s="13">
        <f t="shared" si="1200"/>
        <v>1.5103551611544239E-3</v>
      </c>
      <c r="AL794" s="13">
        <f t="shared" si="1201"/>
        <v>2.6721753181988346E-5</v>
      </c>
      <c r="AM794" s="13">
        <f t="shared" si="1202"/>
        <v>3.606806699767482E-3</v>
      </c>
      <c r="AN794" s="13">
        <f t="shared" si="1203"/>
        <v>3.5229585467500173E-3</v>
      </c>
      <c r="AO794" s="13">
        <f t="shared" si="1204"/>
        <v>1.7205298142147594E-3</v>
      </c>
      <c r="AP794" s="13">
        <f t="shared" si="1205"/>
        <v>5.6017743842652298E-4</v>
      </c>
      <c r="AQ794" s="13">
        <f t="shared" si="1206"/>
        <v>1.3678872051338888E-4</v>
      </c>
      <c r="AR794" s="13">
        <f t="shared" si="1207"/>
        <v>7.2617818278490132E-4</v>
      </c>
      <c r="AS794" s="13">
        <f t="shared" si="1208"/>
        <v>9.7733577527864832E-4</v>
      </c>
      <c r="AT794" s="13">
        <f t="shared" si="1209"/>
        <v>6.5767964411735092E-4</v>
      </c>
      <c r="AU794" s="13">
        <f t="shared" si="1210"/>
        <v>2.9504872683972779E-4</v>
      </c>
      <c r="AV794" s="13">
        <f t="shared" si="1211"/>
        <v>9.9273733026863069E-5</v>
      </c>
      <c r="AW794" s="13">
        <f t="shared" si="1212"/>
        <v>9.7577056326672907E-7</v>
      </c>
      <c r="AX794" s="13">
        <f t="shared" si="1213"/>
        <v>8.0904414044287378E-4</v>
      </c>
      <c r="AY794" s="13">
        <f t="shared" si="1214"/>
        <v>7.9023613032963124E-4</v>
      </c>
      <c r="AZ794" s="13">
        <f t="shared" si="1215"/>
        <v>3.8593267688491695E-4</v>
      </c>
      <c r="BA794" s="13">
        <f t="shared" si="1216"/>
        <v>1.2565360771801102E-4</v>
      </c>
      <c r="BB794" s="13">
        <f t="shared" si="1217"/>
        <v>3.0683128324334534E-5</v>
      </c>
      <c r="BC794" s="13">
        <f t="shared" si="1218"/>
        <v>5.9939663069945193E-6</v>
      </c>
      <c r="BD794" s="13">
        <f t="shared" si="1219"/>
        <v>1.182160956796117E-4</v>
      </c>
      <c r="BE794" s="13">
        <f t="shared" si="1220"/>
        <v>1.5910257600739697E-4</v>
      </c>
      <c r="BF794" s="13">
        <f t="shared" si="1221"/>
        <v>1.0706507242801494E-4</v>
      </c>
      <c r="BG794" s="13">
        <f t="shared" si="1222"/>
        <v>4.8031611729878166E-5</v>
      </c>
      <c r="BH794" s="13">
        <f t="shared" si="1223"/>
        <v>1.6160982800349537E-5</v>
      </c>
      <c r="BI794" s="13">
        <f t="shared" si="1224"/>
        <v>4.350091211463181E-6</v>
      </c>
      <c r="BJ794" s="14">
        <f t="shared" si="1225"/>
        <v>0.45177235653485165</v>
      </c>
      <c r="BK794" s="14">
        <f t="shared" si="1226"/>
        <v>0.27672379341498549</v>
      </c>
      <c r="BL794" s="14">
        <f t="shared" si="1227"/>
        <v>0.25650338471270162</v>
      </c>
      <c r="BM794" s="14">
        <f t="shared" si="1228"/>
        <v>0.40938270079401923</v>
      </c>
      <c r="BN794" s="14">
        <f t="shared" si="1229"/>
        <v>0.59005070020643813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1.3841000000000001</v>
      </c>
      <c r="F795" s="10">
        <f>VLOOKUP(B795,home!$B$2:$E$405,3,FALSE)</f>
        <v>1.0386</v>
      </c>
      <c r="G795" s="10">
        <f>VLOOKUP(C795,away!$B$2:$E$405,4,FALSE)</f>
        <v>1.1289</v>
      </c>
      <c r="H795" s="10">
        <f>VLOOKUP(A795,away!$A$2:$E$405,3,FALSE)</f>
        <v>1.1721999999999999</v>
      </c>
      <c r="I795" s="10">
        <f>VLOOKUP(C795,away!$B$2:$E$405,3,FALSE)</f>
        <v>1.0130999999999999</v>
      </c>
      <c r="J795" s="10">
        <f>VLOOKUP(B795,home!$B$2:$E$405,4,FALSE)</f>
        <v>1.0130999999999999</v>
      </c>
      <c r="K795" s="12">
        <f t="shared" si="1174"/>
        <v>1.6228233949140001</v>
      </c>
      <c r="L795" s="12">
        <f t="shared" si="1175"/>
        <v>1.2031128012419996</v>
      </c>
      <c r="M795" s="13">
        <f t="shared" si="1176"/>
        <v>5.9253158275717373E-2</v>
      </c>
      <c r="N795" s="13">
        <f t="shared" si="1177"/>
        <v>9.6157411472376247E-2</v>
      </c>
      <c r="O795" s="13">
        <f t="shared" si="1178"/>
        <v>7.1288233235533904E-2</v>
      </c>
      <c r="P795" s="13">
        <f t="shared" si="1179"/>
        <v>0.11568821267671019</v>
      </c>
      <c r="Q795" s="13">
        <f t="shared" si="1180"/>
        <v>7.8023248465872053E-2</v>
      </c>
      <c r="R795" s="13">
        <f t="shared" si="1181"/>
        <v>4.2883892991798116E-2</v>
      </c>
      <c r="S795" s="13">
        <f t="shared" si="1182"/>
        <v>5.6468561937467861E-2</v>
      </c>
      <c r="T795" s="13">
        <f t="shared" si="1183"/>
        <v>9.3870769023775863E-2</v>
      </c>
      <c r="U795" s="13">
        <f t="shared" si="1184"/>
        <v>6.9592984812078512E-2</v>
      </c>
      <c r="V795" s="13">
        <f t="shared" si="1185"/>
        <v>1.2250161834921419E-2</v>
      </c>
      <c r="W795" s="13">
        <f t="shared" si="1186"/>
        <v>4.2205984319201674E-2</v>
      </c>
      <c r="X795" s="13">
        <f t="shared" si="1187"/>
        <v>5.0778560023450631E-2</v>
      </c>
      <c r="Y795" s="13">
        <f t="shared" si="1188"/>
        <v>3.054616779642436E-2</v>
      </c>
      <c r="Z795" s="13">
        <f t="shared" si="1189"/>
        <v>1.7198053541841455E-2</v>
      </c>
      <c r="AA795" s="13">
        <f t="shared" si="1190"/>
        <v>2.7909403634683895E-2</v>
      </c>
      <c r="AB795" s="13">
        <f t="shared" si="1191"/>
        <v>2.2646016578231433E-2</v>
      </c>
      <c r="AC795" s="13">
        <f t="shared" si="1192"/>
        <v>1.4948563174978608E-3</v>
      </c>
      <c r="AD795" s="13">
        <f t="shared" si="1193"/>
        <v>1.7123214689643482E-2</v>
      </c>
      <c r="AE795" s="13">
        <f t="shared" si="1194"/>
        <v>2.0601158791525128E-2</v>
      </c>
      <c r="AF795" s="13">
        <f t="shared" si="1195"/>
        <v>1.2392758931251524E-2</v>
      </c>
      <c r="AG795" s="13">
        <f t="shared" si="1196"/>
        <v>4.9699623042982755E-3</v>
      </c>
      <c r="AH795" s="13">
        <f t="shared" si="1197"/>
        <v>5.1727995931586937E-3</v>
      </c>
      <c r="AI795" s="13">
        <f t="shared" si="1198"/>
        <v>8.3945401969795497E-3</v>
      </c>
      <c r="AJ795" s="13">
        <f t="shared" si="1199"/>
        <v>6.811428110602198E-3</v>
      </c>
      <c r="AK795" s="13">
        <f t="shared" si="1200"/>
        <v>3.6845816302200369E-3</v>
      </c>
      <c r="AL795" s="13">
        <f t="shared" si="1201"/>
        <v>1.1674466685816344E-4</v>
      </c>
      <c r="AM795" s="13">
        <f t="shared" si="1202"/>
        <v>5.5575906788977048E-3</v>
      </c>
      <c r="AN795" s="13">
        <f t="shared" si="1203"/>
        <v>6.6864084898450443E-3</v>
      </c>
      <c r="AO795" s="13">
        <f t="shared" si="1204"/>
        <v>4.0222518242328809E-3</v>
      </c>
      <c r="AP795" s="13">
        <f t="shared" si="1205"/>
        <v>1.6130742198511873E-3</v>
      </c>
      <c r="AQ795" s="13">
        <f t="shared" si="1206"/>
        <v>4.8517756081410397E-4</v>
      </c>
      <c r="AR795" s="13">
        <f t="shared" si="1207"/>
        <v>1.2446922817577262E-3</v>
      </c>
      <c r="AS795" s="13">
        <f t="shared" si="1208"/>
        <v>2.0199157543053263E-3</v>
      </c>
      <c r="AT795" s="13">
        <f t="shared" si="1209"/>
        <v>1.6389832709210221E-3</v>
      </c>
      <c r="AU795" s="13">
        <f t="shared" si="1210"/>
        <v>8.8659346530776831E-4</v>
      </c>
      <c r="AV795" s="13">
        <f t="shared" si="1211"/>
        <v>3.596961543198302E-4</v>
      </c>
      <c r="AW795" s="13">
        <f t="shared" si="1212"/>
        <v>6.3315808536092797E-6</v>
      </c>
      <c r="AX795" s="13">
        <f t="shared" si="1213"/>
        <v>1.5031646955118605E-3</v>
      </c>
      <c r="AY795" s="13">
        <f t="shared" si="1214"/>
        <v>1.8084766875453519E-3</v>
      </c>
      <c r="AZ795" s="13">
        <f t="shared" si="1215"/>
        <v>1.0879007267667706E-3</v>
      </c>
      <c r="BA795" s="13">
        <f t="shared" si="1216"/>
        <v>4.3628909695119205E-4</v>
      </c>
      <c r="BB795" s="13">
        <f t="shared" si="1217"/>
        <v>1.312262493960728E-4</v>
      </c>
      <c r="BC795" s="13">
        <f t="shared" si="1218"/>
        <v>3.1575996101478077E-5</v>
      </c>
      <c r="BD795" s="13">
        <f t="shared" si="1219"/>
        <v>2.4958420296497188E-4</v>
      </c>
      <c r="BE795" s="13">
        <f t="shared" si="1220"/>
        <v>4.0503108357252052E-4</v>
      </c>
      <c r="BF795" s="13">
        <f t="shared" si="1221"/>
        <v>3.2864695904442703E-4</v>
      </c>
      <c r="BG795" s="13">
        <f t="shared" si="1222"/>
        <v>1.777786579348798E-4</v>
      </c>
      <c r="BH795" s="13">
        <f t="shared" si="1223"/>
        <v>7.212584130328411E-5</v>
      </c>
      <c r="BI795" s="13">
        <f t="shared" si="1224"/>
        <v>2.3409500528964795E-5</v>
      </c>
      <c r="BJ795" s="14">
        <f t="shared" si="1225"/>
        <v>0.4700323720437331</v>
      </c>
      <c r="BK795" s="14">
        <f t="shared" si="1226"/>
        <v>0.2470801723967182</v>
      </c>
      <c r="BL795" s="14">
        <f t="shared" si="1227"/>
        <v>0.26579033795524715</v>
      </c>
      <c r="BM795" s="14">
        <f t="shared" si="1228"/>
        <v>0.53500463371284013</v>
      </c>
      <c r="BN795" s="14">
        <f t="shared" si="1229"/>
        <v>0.46329415711800787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1.3841000000000001</v>
      </c>
      <c r="F796" s="10">
        <f>VLOOKUP(B796,home!$B$2:$E$405,3,FALSE)</f>
        <v>0.94830000000000003</v>
      </c>
      <c r="G796" s="10">
        <f>VLOOKUP(C796,away!$B$2:$E$405,4,FALSE)</f>
        <v>0.96330000000000005</v>
      </c>
      <c r="H796" s="10">
        <f>VLOOKUP(A796,away!$A$2:$E$405,3,FALSE)</f>
        <v>1.1721999999999999</v>
      </c>
      <c r="I796" s="10">
        <f>VLOOKUP(C796,away!$B$2:$E$405,3,FALSE)</f>
        <v>1.0237000000000001</v>
      </c>
      <c r="J796" s="10">
        <f>VLOOKUP(B796,home!$B$2:$E$405,4,FALSE)</f>
        <v>0.85309999999999997</v>
      </c>
      <c r="K796" s="12">
        <f t="shared" si="1174"/>
        <v>1.2643717374990002</v>
      </c>
      <c r="L796" s="12">
        <f t="shared" si="1175"/>
        <v>1.023703910534</v>
      </c>
      <c r="M796" s="13">
        <f t="shared" si="1176"/>
        <v>0.10146152179073525</v>
      </c>
      <c r="N796" s="13">
        <f t="shared" si="1177"/>
        <v>0.12828508059584459</v>
      </c>
      <c r="O796" s="13">
        <f t="shared" si="1178"/>
        <v>0.10386655662590633</v>
      </c>
      <c r="P796" s="13">
        <f t="shared" si="1179"/>
        <v>0.13132593866913547</v>
      </c>
      <c r="Q796" s="13">
        <f t="shared" si="1180"/>
        <v>8.1100015124083685E-2</v>
      </c>
      <c r="R796" s="13">
        <f t="shared" si="1181"/>
        <v>5.3164300095820724E-2</v>
      </c>
      <c r="S796" s="13">
        <f t="shared" si="1182"/>
        <v>4.2495179115538274E-2</v>
      </c>
      <c r="T796" s="13">
        <f t="shared" si="1183"/>
        <v>8.3022402626891006E-2</v>
      </c>
      <c r="U796" s="13">
        <f t="shared" si="1184"/>
        <v>6.7219438485071115E-2</v>
      </c>
      <c r="V796" s="13">
        <f t="shared" si="1185"/>
        <v>6.1114786152586557E-3</v>
      </c>
      <c r="W796" s="13">
        <f t="shared" si="1186"/>
        <v>3.4180189011210955E-2</v>
      </c>
      <c r="X796" s="13">
        <f t="shared" si="1187"/>
        <v>3.499039315356791E-2</v>
      </c>
      <c r="Y796" s="13">
        <f t="shared" si="1188"/>
        <v>1.7909901151214783E-2</v>
      </c>
      <c r="Z796" s="13">
        <f t="shared" si="1189"/>
        <v>1.8141500636298269E-2</v>
      </c>
      <c r="AA796" s="13">
        <f t="shared" si="1190"/>
        <v>2.2937600680355656E-2</v>
      </c>
      <c r="AB796" s="13">
        <f t="shared" si="1191"/>
        <v>1.450082701313977E-2</v>
      </c>
      <c r="AC796" s="13">
        <f t="shared" si="1192"/>
        <v>4.9439657741665098E-4</v>
      </c>
      <c r="AD796" s="13">
        <f t="shared" si="1193"/>
        <v>1.0804116242037266E-2</v>
      </c>
      <c r="AE796" s="13">
        <f t="shared" si="1194"/>
        <v>1.1060216046837452E-2</v>
      </c>
      <c r="AF796" s="13">
        <f t="shared" si="1195"/>
        <v>5.6611932092491988E-3</v>
      </c>
      <c r="AG796" s="13">
        <f t="shared" si="1196"/>
        <v>1.931795208865644E-3</v>
      </c>
      <c r="AH796" s="13">
        <f t="shared" si="1197"/>
        <v>4.6428812860833937E-3</v>
      </c>
      <c r="AI796" s="13">
        <f t="shared" si="1198"/>
        <v>5.8703278786868531E-3</v>
      </c>
      <c r="AJ796" s="13">
        <f t="shared" si="1199"/>
        <v>3.7111383298320598E-3</v>
      </c>
      <c r="AK796" s="13">
        <f t="shared" si="1200"/>
        <v>1.5640861393962995E-3</v>
      </c>
      <c r="AL796" s="13">
        <f t="shared" si="1201"/>
        <v>2.5596735967734421E-5</v>
      </c>
      <c r="AM796" s="13">
        <f t="shared" si="1202"/>
        <v>2.7320838450171623E-3</v>
      </c>
      <c r="AN796" s="13">
        <f t="shared" si="1203"/>
        <v>2.796844916050836E-3</v>
      </c>
      <c r="AO796" s="13">
        <f t="shared" si="1204"/>
        <v>1.4315705388591887E-3</v>
      </c>
      <c r="AP796" s="13">
        <f t="shared" si="1205"/>
        <v>4.885014529451392E-4</v>
      </c>
      <c r="AQ796" s="13">
        <f t="shared" si="1206"/>
        <v>1.2502021192036986E-4</v>
      </c>
      <c r="AR796" s="13">
        <f t="shared" si="1207"/>
        <v>9.5058714574173999E-4</v>
      </c>
      <c r="AS796" s="13">
        <f t="shared" si="1208"/>
        <v>1.2018955211056991E-3</v>
      </c>
      <c r="AT796" s="13">
        <f t="shared" si="1209"/>
        <v>7.5982136415633978E-4</v>
      </c>
      <c r="AU796" s="13">
        <f t="shared" si="1210"/>
        <v>3.2023221946240392E-4</v>
      </c>
      <c r="AV796" s="13">
        <f t="shared" si="1211"/>
        <v>1.0122314193121028E-4</v>
      </c>
      <c r="AW796" s="13">
        <f t="shared" si="1212"/>
        <v>9.2030383059399236E-7</v>
      </c>
      <c r="AX796" s="13">
        <f t="shared" si="1213"/>
        <v>5.7572826635288285E-4</v>
      </c>
      <c r="AY796" s="13">
        <f t="shared" si="1214"/>
        <v>5.8937527767040647E-4</v>
      </c>
      <c r="AZ796" s="13">
        <f t="shared" si="1215"/>
        <v>3.0167288826162854E-4</v>
      </c>
      <c r="BA796" s="13">
        <f t="shared" si="1216"/>
        <v>1.0294123847183855E-4</v>
      </c>
      <c r="BB796" s="13">
        <f t="shared" si="1217"/>
        <v>2.634533709470853E-5</v>
      </c>
      <c r="BC796" s="13">
        <f t="shared" si="1218"/>
        <v>5.3939649216379171E-6</v>
      </c>
      <c r="BD796" s="13">
        <f t="shared" si="1219"/>
        <v>1.6218662973319537E-4</v>
      </c>
      <c r="BE796" s="13">
        <f t="shared" si="1220"/>
        <v>2.0506419083486722E-4</v>
      </c>
      <c r="BF796" s="13">
        <f t="shared" si="1221"/>
        <v>1.2963868363235386E-4</v>
      </c>
      <c r="BG796" s="13">
        <f t="shared" si="1222"/>
        <v>5.4637162557107476E-5</v>
      </c>
      <c r="BH796" s="13">
        <f t="shared" si="1223"/>
        <v>1.7270421038586336E-5</v>
      </c>
      <c r="BI796" s="13">
        <f t="shared" si="1224"/>
        <v>4.3672464511793342E-6</v>
      </c>
      <c r="BJ796" s="14">
        <f t="shared" si="1225"/>
        <v>0.41812078030736816</v>
      </c>
      <c r="BK796" s="14">
        <f t="shared" si="1226"/>
        <v>0.28250348678172249</v>
      </c>
      <c r="BL796" s="14">
        <f t="shared" si="1227"/>
        <v>0.28138408026093703</v>
      </c>
      <c r="BM796" s="14">
        <f t="shared" si="1228"/>
        <v>0.40035798011096008</v>
      </c>
      <c r="BN796" s="14">
        <f t="shared" si="1229"/>
        <v>0.59920341290152612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1.3841000000000001</v>
      </c>
      <c r="F797" s="10">
        <f>VLOOKUP(B797,home!$B$2:$E$405,3,FALSE)</f>
        <v>0.96330000000000005</v>
      </c>
      <c r="G797" s="10">
        <f>VLOOKUP(C797,away!$B$2:$E$405,4,FALSE)</f>
        <v>1.0386</v>
      </c>
      <c r="H797" s="10">
        <f>VLOOKUP(A797,away!$A$2:$E$405,3,FALSE)</f>
        <v>1.1721999999999999</v>
      </c>
      <c r="I797" s="10">
        <f>VLOOKUP(C797,away!$B$2:$E$405,3,FALSE)</f>
        <v>1.173</v>
      </c>
      <c r="J797" s="10">
        <f>VLOOKUP(B797,home!$B$2:$E$405,4,FALSE)</f>
        <v>0.6825</v>
      </c>
      <c r="K797" s="12">
        <f t="shared" si="1174"/>
        <v>1.3847690462580002</v>
      </c>
      <c r="L797" s="12">
        <f t="shared" si="1175"/>
        <v>0.9384310844999999</v>
      </c>
      <c r="M797" s="13">
        <f t="shared" si="1176"/>
        <v>9.795959994590793E-2</v>
      </c>
      <c r="N797" s="13">
        <f t="shared" si="1177"/>
        <v>0.13565142178891015</v>
      </c>
      <c r="O797" s="13">
        <f t="shared" si="1178"/>
        <v>9.1928333614424512E-2</v>
      </c>
      <c r="P797" s="13">
        <f t="shared" si="1179"/>
        <v>0.12729951086333388</v>
      </c>
      <c r="Q797" s="13">
        <f t="shared" si="1180"/>
        <v>9.3922944987085449E-2</v>
      </c>
      <c r="R797" s="13">
        <f t="shared" si="1181"/>
        <v>4.3134202905031088E-2</v>
      </c>
      <c r="S797" s="13">
        <f t="shared" si="1182"/>
        <v>4.1356756956419674E-2</v>
      </c>
      <c r="T797" s="13">
        <f t="shared" si="1183"/>
        <v>8.8140211123664422E-2</v>
      </c>
      <c r="U797" s="13">
        <f t="shared" si="1184"/>
        <v>5.9730909017898959E-2</v>
      </c>
      <c r="V797" s="13">
        <f t="shared" si="1185"/>
        <v>5.9715035975750393E-3</v>
      </c>
      <c r="W797" s="13">
        <f t="shared" si="1186"/>
        <v>4.3353862317169645E-2</v>
      </c>
      <c r="X797" s="13">
        <f t="shared" si="1187"/>
        <v>4.068461203156519E-2</v>
      </c>
      <c r="Y797" s="13">
        <f t="shared" si="1188"/>
        <v>1.9089852295621729E-2</v>
      </c>
      <c r="Z797" s="13">
        <f t="shared" si="1189"/>
        <v>1.3492825603737126E-2</v>
      </c>
      <c r="AA797" s="13">
        <f t="shared" si="1190"/>
        <v>1.8684447242612586E-2</v>
      </c>
      <c r="AB797" s="13">
        <f t="shared" si="1191"/>
        <v>1.293682209400528E-2</v>
      </c>
      <c r="AC797" s="13">
        <f t="shared" si="1192"/>
        <v>4.8500190863739811E-4</v>
      </c>
      <c r="AD797" s="13">
        <f t="shared" si="1193"/>
        <v>1.5008771643136914E-2</v>
      </c>
      <c r="AE797" s="13">
        <f t="shared" si="1194"/>
        <v>1.4084697850081819E-2</v>
      </c>
      <c r="AF797" s="13">
        <f t="shared" si="1195"/>
        <v>6.6087591391535486E-3</v>
      </c>
      <c r="AG797" s="13">
        <f t="shared" si="1196"/>
        <v>2.0672883353850505E-3</v>
      </c>
      <c r="AH797" s="13">
        <f t="shared" si="1197"/>
        <v>3.1655217410710992E-3</v>
      </c>
      <c r="AI797" s="13">
        <f t="shared" si="1198"/>
        <v>4.3835165222919897E-3</v>
      </c>
      <c r="AJ797" s="13">
        <f t="shared" si="1199"/>
        <v>3.0350789969152332E-3</v>
      </c>
      <c r="AK797" s="13">
        <f t="shared" si="1200"/>
        <v>1.4009611492919987E-3</v>
      </c>
      <c r="AL797" s="13">
        <f t="shared" si="1201"/>
        <v>2.5210599378281027E-5</v>
      </c>
      <c r="AM797" s="13">
        <f t="shared" si="1202"/>
        <v>4.1567364787541625E-3</v>
      </c>
      <c r="AN797" s="13">
        <f t="shared" si="1203"/>
        <v>3.9008107217379795E-3</v>
      </c>
      <c r="AO797" s="13">
        <f t="shared" si="1204"/>
        <v>1.8303210180148995E-3</v>
      </c>
      <c r="AP797" s="13">
        <f t="shared" si="1205"/>
        <v>5.7254337930628875E-4</v>
      </c>
      <c r="AQ797" s="13">
        <f t="shared" si="1206"/>
        <v>1.3432312609142384E-4</v>
      </c>
      <c r="AR797" s="13">
        <f t="shared" si="1207"/>
        <v>5.9412480009633599E-4</v>
      </c>
      <c r="AS797" s="13">
        <f t="shared" si="1208"/>
        <v>8.2272563278762824E-4</v>
      </c>
      <c r="AT797" s="13">
        <f t="shared" si="1209"/>
        <v>5.6964249492366702E-4</v>
      </c>
      <c r="AU797" s="13">
        <f t="shared" si="1210"/>
        <v>2.6294109813449135E-4</v>
      </c>
      <c r="AV797" s="13">
        <f t="shared" si="1211"/>
        <v>9.1028173421432688E-5</v>
      </c>
      <c r="AW797" s="13">
        <f t="shared" si="1212"/>
        <v>9.1003983365443369E-7</v>
      </c>
      <c r="AX797" s="13">
        <f t="shared" si="1213"/>
        <v>9.5935333487170613E-4</v>
      </c>
      <c r="AY797" s="13">
        <f t="shared" si="1214"/>
        <v>9.0028699046234683E-4</v>
      </c>
      <c r="AZ797" s="13">
        <f t="shared" si="1215"/>
        <v>4.2242864841041052E-4</v>
      </c>
      <c r="BA797" s="13">
        <f t="shared" si="1216"/>
        <v>1.3214005821721693E-4</v>
      </c>
      <c r="BB797" s="13">
        <f t="shared" si="1217"/>
        <v>3.1001084534669002E-5</v>
      </c>
      <c r="BC797" s="13">
        <f t="shared" si="1218"/>
        <v>5.8184762761091226E-6</v>
      </c>
      <c r="BD797" s="13">
        <f t="shared" si="1219"/>
        <v>9.2924196747125001E-5</v>
      </c>
      <c r="BE797" s="13">
        <f t="shared" si="1220"/>
        <v>1.2867855130380704E-4</v>
      </c>
      <c r="BF797" s="13">
        <f t="shared" si="1221"/>
        <v>8.909503738141704E-5</v>
      </c>
      <c r="BG797" s="13">
        <f t="shared" si="1222"/>
        <v>4.1125349980328589E-5</v>
      </c>
      <c r="BH797" s="13">
        <f t="shared" si="1223"/>
        <v>1.4237277917321519E-5</v>
      </c>
      <c r="BI797" s="13">
        <f t="shared" si="1224"/>
        <v>3.943068352575879E-6</v>
      </c>
      <c r="BJ797" s="14">
        <f t="shared" si="1225"/>
        <v>0.47165818482845107</v>
      </c>
      <c r="BK797" s="14">
        <f t="shared" si="1226"/>
        <v>0.27399787086171451</v>
      </c>
      <c r="BL797" s="14">
        <f t="shared" si="1227"/>
        <v>0.24111025896458887</v>
      </c>
      <c r="BM797" s="14">
        <f t="shared" si="1228"/>
        <v>0.40946374920316991</v>
      </c>
      <c r="BN797" s="14">
        <f t="shared" si="1229"/>
        <v>0.58989601410469306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1.3841000000000001</v>
      </c>
      <c r="F798" s="10">
        <f>VLOOKUP(B798,home!$B$2:$E$405,3,FALSE)</f>
        <v>1.2192000000000001</v>
      </c>
      <c r="G798" s="10">
        <f>VLOOKUP(C798,away!$B$2:$E$405,4,FALSE)</f>
        <v>1.1559999999999999</v>
      </c>
      <c r="H798" s="10">
        <f>VLOOKUP(A798,away!$A$2:$E$405,3,FALSE)</f>
        <v>1.1721999999999999</v>
      </c>
      <c r="I798" s="10">
        <f>VLOOKUP(C798,away!$B$2:$E$405,3,FALSE)</f>
        <v>0.73939999999999995</v>
      </c>
      <c r="J798" s="10">
        <f>VLOOKUP(B798,home!$B$2:$E$405,4,FALSE)</f>
        <v>0.63980000000000004</v>
      </c>
      <c r="K798" s="12">
        <f t="shared" si="1174"/>
        <v>1.9507438963199999</v>
      </c>
      <c r="L798" s="12">
        <f t="shared" si="1175"/>
        <v>0.55453045026399994</v>
      </c>
      <c r="M798" s="13">
        <f t="shared" si="1176"/>
        <v>8.1653193637408722E-2</v>
      </c>
      <c r="N798" s="13">
        <f t="shared" si="1177"/>
        <v>0.15928446910321009</v>
      </c>
      <c r="O798" s="13">
        <f t="shared" si="1178"/>
        <v>4.5279182233245827E-2</v>
      </c>
      <c r="P798" s="13">
        <f t="shared" si="1179"/>
        <v>8.8328088371865274E-2</v>
      </c>
      <c r="Q798" s="13">
        <f t="shared" si="1180"/>
        <v>0.1553616029408294</v>
      </c>
      <c r="R798" s="13">
        <f t="shared" si="1181"/>
        <v>1.2554342655693758E-2</v>
      </c>
      <c r="S798" s="13">
        <f t="shared" si="1182"/>
        <v>2.3887158749947821E-2</v>
      </c>
      <c r="T798" s="13">
        <f t="shared" si="1183"/>
        <v>8.6152739632514894E-2</v>
      </c>
      <c r="U798" s="13">
        <f t="shared" si="1184"/>
        <v>2.4490307307904417E-2</v>
      </c>
      <c r="V798" s="13">
        <f t="shared" si="1185"/>
        <v>2.8710955240872811E-3</v>
      </c>
      <c r="W798" s="13">
        <f t="shared" si="1186"/>
        <v>0.10102356621977142</v>
      </c>
      <c r="X798" s="13">
        <f t="shared" si="1187"/>
        <v>5.6020643663124856E-2</v>
      </c>
      <c r="Y798" s="13">
        <f t="shared" si="1188"/>
        <v>1.5532576377295861E-2</v>
      </c>
      <c r="Z798" s="13">
        <f t="shared" si="1189"/>
        <v>2.3205884285434669E-3</v>
      </c>
      <c r="AA798" s="13">
        <f t="shared" si="1190"/>
        <v>4.5268737128519882E-3</v>
      </c>
      <c r="AB798" s="13">
        <f t="shared" si="1191"/>
        <v>4.415385632378737E-3</v>
      </c>
      <c r="AC798" s="13">
        <f t="shared" si="1192"/>
        <v>1.9411241609068586E-4</v>
      </c>
      <c r="AD798" s="13">
        <f t="shared" si="1193"/>
        <v>4.9267776296924644E-2</v>
      </c>
      <c r="AE798" s="13">
        <f t="shared" si="1194"/>
        <v>2.7320482173439645E-2</v>
      </c>
      <c r="AF798" s="13">
        <f t="shared" si="1195"/>
        <v>7.5750196405335347E-3</v>
      </c>
      <c r="AG798" s="13">
        <f t="shared" si="1196"/>
        <v>1.4001930173412347E-3</v>
      </c>
      <c r="AH798" s="13">
        <f t="shared" si="1197"/>
        <v>3.2170923653940915E-4</v>
      </c>
      <c r="AI798" s="13">
        <f t="shared" si="1198"/>
        <v>6.275723295690195E-4</v>
      </c>
      <c r="AJ798" s="13">
        <f t="shared" si="1199"/>
        <v>6.1211644570304425E-4</v>
      </c>
      <c r="AK798" s="13">
        <f t="shared" si="1200"/>
        <v>3.9802747343076867E-4</v>
      </c>
      <c r="AL798" s="13">
        <f t="shared" si="1201"/>
        <v>8.3992201057910716E-6</v>
      </c>
      <c r="AM798" s="13">
        <f t="shared" si="1202"/>
        <v>1.9221762779296957E-2</v>
      </c>
      <c r="AN798" s="13">
        <f t="shared" si="1203"/>
        <v>1.0659052768871337E-2</v>
      </c>
      <c r="AO798" s="13">
        <f t="shared" si="1204"/>
        <v>2.9553846656549788E-3</v>
      </c>
      <c r="AP798" s="13">
        <f t="shared" si="1205"/>
        <v>5.4628359644965882E-4</v>
      </c>
      <c r="AQ798" s="13">
        <f t="shared" si="1206"/>
        <v>7.5732722177766616E-5</v>
      </c>
      <c r="AR798" s="13">
        <f t="shared" si="1207"/>
        <v>3.5679513558457264E-5</v>
      </c>
      <c r="AS798" s="13">
        <f t="shared" si="1208"/>
        <v>6.9601593297827181E-5</v>
      </c>
      <c r="AT798" s="13">
        <f t="shared" si="1209"/>
        <v>6.7887441649941711E-5</v>
      </c>
      <c r="AU798" s="13">
        <f t="shared" si="1210"/>
        <v>4.414367081180131E-5</v>
      </c>
      <c r="AV798" s="13">
        <f t="shared" si="1211"/>
        <v>2.1528249099320199E-5</v>
      </c>
      <c r="AW798" s="13">
        <f t="shared" si="1212"/>
        <v>2.523841732706421E-7</v>
      </c>
      <c r="AX798" s="13">
        <f t="shared" si="1213"/>
        <v>6.2494560697040893E-3</v>
      </c>
      <c r="AY798" s="13">
        <f t="shared" si="1214"/>
        <v>3.4655136882380958E-3</v>
      </c>
      <c r="AZ798" s="13">
        <f t="shared" si="1215"/>
        <v>9.6086643296736313E-4</v>
      </c>
      <c r="BA798" s="13">
        <f t="shared" si="1216"/>
        <v>1.7760989857231848E-4</v>
      </c>
      <c r="BB798" s="13">
        <f t="shared" si="1217"/>
        <v>2.4622524256662776E-5</v>
      </c>
      <c r="BC798" s="13">
        <f t="shared" si="1218"/>
        <v>2.7307878925366956E-6</v>
      </c>
      <c r="BD798" s="13">
        <f t="shared" si="1219"/>
        <v>3.2975627864619645E-6</v>
      </c>
      <c r="BE798" s="13">
        <f t="shared" si="1220"/>
        <v>6.4327004784226479E-6</v>
      </c>
      <c r="BF798" s="13">
        <f t="shared" si="1221"/>
        <v>6.2742755975688636E-6</v>
      </c>
      <c r="BG798" s="13">
        <f t="shared" si="1222"/>
        <v>4.0798349419289934E-6</v>
      </c>
      <c r="BH798" s="13">
        <f t="shared" si="1223"/>
        <v>1.9896782777402628E-6</v>
      </c>
      <c r="BI798" s="13">
        <f t="shared" si="1224"/>
        <v>7.7627055118846037E-7</v>
      </c>
      <c r="BJ798" s="14">
        <f t="shared" si="1225"/>
        <v>0.70327808499906741</v>
      </c>
      <c r="BK798" s="14">
        <f t="shared" si="1226"/>
        <v>0.20040756160774367</v>
      </c>
      <c r="BL798" s="14">
        <f t="shared" si="1227"/>
        <v>9.3487207818367599E-2</v>
      </c>
      <c r="BM798" s="14">
        <f t="shared" si="1228"/>
        <v>0.45356730260740424</v>
      </c>
      <c r="BN798" s="14">
        <f t="shared" si="1229"/>
        <v>0.54246087894225314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1.3030999999999999</v>
      </c>
      <c r="F799" s="10">
        <f>VLOOKUP(B799,home!$B$2:$E$405,3,FALSE)</f>
        <v>0.86329999999999996</v>
      </c>
      <c r="G799" s="10">
        <f>VLOOKUP(C799,away!$B$2:$E$405,4,FALSE)</f>
        <v>1.4389000000000001</v>
      </c>
      <c r="H799" s="10">
        <f>VLOOKUP(A799,away!$A$2:$E$405,3,FALSE)</f>
        <v>1.1313</v>
      </c>
      <c r="I799" s="10">
        <f>VLOOKUP(C799,away!$B$2:$E$405,3,FALSE)</f>
        <v>0.71819999999999995</v>
      </c>
      <c r="J799" s="10">
        <f>VLOOKUP(B799,home!$B$2:$E$405,4,FALSE)</f>
        <v>0.60770000000000002</v>
      </c>
      <c r="K799" s="12">
        <f t="shared" si="1174"/>
        <v>1.6187139083469999</v>
      </c>
      <c r="L799" s="12">
        <f t="shared" si="1175"/>
        <v>0.49375604338199997</v>
      </c>
      <c r="M799" s="13">
        <f t="shared" si="1176"/>
        <v>0.12093888402018095</v>
      </c>
      <c r="N799" s="13">
        <f t="shared" si="1177"/>
        <v>0.19576545362343162</v>
      </c>
      <c r="O799" s="13">
        <f t="shared" si="1178"/>
        <v>5.971430486483912E-2</v>
      </c>
      <c r="P799" s="13">
        <f t="shared" si="1179"/>
        <v>9.6660375811987997E-2</v>
      </c>
      <c r="Q799" s="13">
        <f t="shared" si="1180"/>
        <v>0.1584441312770542</v>
      </c>
      <c r="R799" s="13">
        <f t="shared" si="1181"/>
        <v>1.4742149451684736E-2</v>
      </c>
      <c r="S799" s="13">
        <f t="shared" si="1182"/>
        <v>1.9313945898813779E-2</v>
      </c>
      <c r="T799" s="13">
        <f t="shared" si="1183"/>
        <v>7.8232747356456467E-2</v>
      </c>
      <c r="U799" s="13">
        <f t="shared" si="1184"/>
        <v>2.3863322356372178E-2</v>
      </c>
      <c r="V799" s="13">
        <f t="shared" si="1185"/>
        <v>1.715185212135025E-3</v>
      </c>
      <c r="W799" s="13">
        <f t="shared" si="1186"/>
        <v>8.5491906331375198E-2</v>
      </c>
      <c r="X799" s="13">
        <f t="shared" si="1187"/>
        <v>4.2212145411364366E-2</v>
      </c>
      <c r="Y799" s="13">
        <f t="shared" si="1188"/>
        <v>1.0421250950490455E-2</v>
      </c>
      <c r="Z799" s="13">
        <f t="shared" si="1189"/>
        <v>2.4263417947366591E-3</v>
      </c>
      <c r="AA799" s="13">
        <f t="shared" si="1190"/>
        <v>3.9275532095438513E-3</v>
      </c>
      <c r="AB799" s="13">
        <f t="shared" si="1191"/>
        <v>3.1787925030307661E-3</v>
      </c>
      <c r="AC799" s="13">
        <f t="shared" si="1192"/>
        <v>8.5678837153643731E-5</v>
      </c>
      <c r="AD799" s="13">
        <f t="shared" si="1193"/>
        <v>3.4596734457423992E-2</v>
      </c>
      <c r="AE799" s="13">
        <f t="shared" si="1194"/>
        <v>1.7082346719635374E-2</v>
      </c>
      <c r="AF799" s="13">
        <f t="shared" si="1195"/>
        <v>4.2172559639833233E-3</v>
      </c>
      <c r="AG799" s="13">
        <f t="shared" si="1196"/>
        <v>6.9409853956851604E-4</v>
      </c>
      <c r="AH799" s="13">
        <f t="shared" si="1197"/>
        <v>2.9950523111538826E-4</v>
      </c>
      <c r="AI799" s="13">
        <f t="shared" si="1198"/>
        <v>4.8481328322916159E-4</v>
      </c>
      <c r="AJ799" s="13">
        <f t="shared" si="1199"/>
        <v>3.923870022572087E-4</v>
      </c>
      <c r="AK799" s="13">
        <f t="shared" si="1200"/>
        <v>2.1172076600277649E-4</v>
      </c>
      <c r="AL799" s="13">
        <f t="shared" si="1201"/>
        <v>2.7391516518453588E-6</v>
      </c>
      <c r="AM799" s="13">
        <f t="shared" si="1202"/>
        <v>1.1200443049924017E-2</v>
      </c>
      <c r="AN799" s="13">
        <f t="shared" si="1203"/>
        <v>5.5302864444559023E-3</v>
      </c>
      <c r="AO799" s="13">
        <f t="shared" si="1204"/>
        <v>1.3653061767918272E-3</v>
      </c>
      <c r="AP799" s="13">
        <f t="shared" si="1205"/>
        <v>2.2470939195257935E-4</v>
      </c>
      <c r="AQ799" s="13">
        <f t="shared" si="1206"/>
        <v>2.7737905070320145E-5</v>
      </c>
      <c r="AR799" s="13">
        <f t="shared" si="1207"/>
        <v>2.9576503577549122E-5</v>
      </c>
      <c r="AS799" s="13">
        <f t="shared" si="1208"/>
        <v>4.7875897701253561E-5</v>
      </c>
      <c r="AT799" s="13">
        <f t="shared" si="1209"/>
        <v>3.8748690741808656E-5</v>
      </c>
      <c r="AU799" s="13">
        <f t="shared" si="1210"/>
        <v>2.0907681544667438E-5</v>
      </c>
      <c r="AV799" s="13">
        <f t="shared" si="1211"/>
        <v>8.4608887269107677E-6</v>
      </c>
      <c r="AW799" s="13">
        <f t="shared" si="1212"/>
        <v>6.0812953909756642E-8</v>
      </c>
      <c r="AX799" s="13">
        <f t="shared" si="1213"/>
        <v>3.021718824093416E-3</v>
      </c>
      <c r="AY799" s="13">
        <f t="shared" si="1214"/>
        <v>1.4919919307972746E-3</v>
      </c>
      <c r="AZ799" s="13">
        <f t="shared" si="1215"/>
        <v>3.683400162541664E-4</v>
      </c>
      <c r="BA799" s="13">
        <f t="shared" si="1216"/>
        <v>6.0623369681639601E-5</v>
      </c>
      <c r="BB799" s="13">
        <f t="shared" si="1217"/>
        <v>7.4832887876226642E-6</v>
      </c>
      <c r="BC799" s="13">
        <f t="shared" si="1218"/>
        <v>7.3898381265229009E-7</v>
      </c>
      <c r="BD799" s="13">
        <f t="shared" si="1219"/>
        <v>2.4339295639207035E-6</v>
      </c>
      <c r="BE799" s="13">
        <f t="shared" si="1220"/>
        <v>3.9398356370553904E-6</v>
      </c>
      <c r="BF799" s="13">
        <f t="shared" si="1221"/>
        <v>3.1887333711513623E-6</v>
      </c>
      <c r="BG799" s="13">
        <f t="shared" si="1222"/>
        <v>1.7205490192976424E-6</v>
      </c>
      <c r="BH799" s="13">
        <f t="shared" si="1223"/>
        <v>6.9626915688247115E-7</v>
      </c>
      <c r="BI799" s="13">
        <f t="shared" si="1224"/>
        <v>2.2541211363973894E-7</v>
      </c>
      <c r="BJ799" s="14">
        <f t="shared" si="1225"/>
        <v>0.65045745001240496</v>
      </c>
      <c r="BK799" s="14">
        <f t="shared" si="1226"/>
        <v>0.24020880086272045</v>
      </c>
      <c r="BL799" s="14">
        <f t="shared" si="1227"/>
        <v>0.10697232305922931</v>
      </c>
      <c r="BM799" s="14">
        <f t="shared" si="1228"/>
        <v>0.35230768556206948</v>
      </c>
      <c r="BN799" s="14">
        <f t="shared" si="1229"/>
        <v>0.64626529904917862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1.3125</v>
      </c>
      <c r="F800" s="10">
        <f>VLOOKUP(B800,home!$B$2:$E$405,3,FALSE)</f>
        <v>0.15240000000000001</v>
      </c>
      <c r="G800" s="10">
        <f>VLOOKUP(C800,away!$B$2:$E$405,4,FALSE)</f>
        <v>0.43540000000000001</v>
      </c>
      <c r="H800" s="10">
        <f>VLOOKUP(A800,away!$A$2:$E$405,3,FALSE)</f>
        <v>0.8125</v>
      </c>
      <c r="I800" s="10">
        <f>VLOOKUP(C800,away!$B$2:$E$405,3,FALSE)</f>
        <v>0.35160000000000002</v>
      </c>
      <c r="J800" s="10">
        <f>VLOOKUP(B800,home!$B$2:$E$405,4,FALSE)</f>
        <v>0.98460000000000003</v>
      </c>
      <c r="K800" s="12">
        <f t="shared" si="1174"/>
        <v>8.7090885000000007E-2</v>
      </c>
      <c r="L800" s="12">
        <f t="shared" si="1175"/>
        <v>0.28127560500000004</v>
      </c>
      <c r="M800" s="13">
        <f t="shared" si="1176"/>
        <v>0.69186357413796751</v>
      </c>
      <c r="N800" s="13">
        <f t="shared" si="1177"/>
        <v>6.0255010970938716E-2</v>
      </c>
      <c r="O800" s="13">
        <f t="shared" si="1178"/>
        <v>0.19460434539311919</v>
      </c>
      <c r="P800" s="13">
        <f t="shared" si="1179"/>
        <v>1.6948264665132426E-2</v>
      </c>
      <c r="Q800" s="13">
        <f t="shared" si="1180"/>
        <v>2.6238311155718807E-3</v>
      </c>
      <c r="R800" s="13">
        <f t="shared" si="1181"/>
        <v>2.7368727493039278E-2</v>
      </c>
      <c r="S800" s="13">
        <f t="shared" si="1182"/>
        <v>1.0379346662283442E-4</v>
      </c>
      <c r="T800" s="13">
        <f t="shared" si="1183"/>
        <v>7.3801968445030581E-4</v>
      </c>
      <c r="U800" s="13">
        <f t="shared" si="1184"/>
        <v>2.3835666986926226E-3</v>
      </c>
      <c r="V800" s="13">
        <f t="shared" si="1185"/>
        <v>2.8250899432131148E-7</v>
      </c>
      <c r="W800" s="13">
        <f t="shared" si="1186"/>
        <v>7.6170591315230854E-5</v>
      </c>
      <c r="X800" s="13">
        <f t="shared" si="1187"/>
        <v>2.1424929155399309E-5</v>
      </c>
      <c r="Y800" s="13">
        <f t="shared" si="1188"/>
        <v>3.0131549551335394E-6</v>
      </c>
      <c r="Z800" s="13">
        <f t="shared" si="1189"/>
        <v>2.5660517945615864E-3</v>
      </c>
      <c r="AA800" s="13">
        <f t="shared" si="1190"/>
        <v>2.2347972174420678E-4</v>
      </c>
      <c r="AB800" s="13">
        <f t="shared" si="1191"/>
        <v>9.7315233731283567E-6</v>
      </c>
      <c r="AC800" s="13">
        <f t="shared" si="1192"/>
        <v>4.3253082914536896E-10</v>
      </c>
      <c r="AD800" s="13">
        <f t="shared" si="1193"/>
        <v>1.6584410521541915E-6</v>
      </c>
      <c r="AE800" s="13">
        <f t="shared" si="1194"/>
        <v>4.6647901030150687E-7</v>
      </c>
      <c r="AF800" s="13">
        <f t="shared" si="1195"/>
        <v>6.5604582921178787E-8</v>
      </c>
      <c r="AG800" s="13">
        <f t="shared" si="1196"/>
        <v>6.1509895839757446E-9</v>
      </c>
      <c r="AH800" s="13">
        <f t="shared" si="1197"/>
        <v>1.8044194274416145E-4</v>
      </c>
      <c r="AI800" s="13">
        <f t="shared" si="1198"/>
        <v>1.5714848484708355E-5</v>
      </c>
      <c r="AJ800" s="13">
        <f t="shared" si="1199"/>
        <v>6.8431003108707978E-7</v>
      </c>
      <c r="AK800" s="13">
        <f t="shared" si="1200"/>
        <v>1.9865722073917112E-8</v>
      </c>
      <c r="AL800" s="13">
        <f t="shared" si="1201"/>
        <v>4.2382037397003056E-13</v>
      </c>
      <c r="AM800" s="13">
        <f t="shared" si="1202"/>
        <v>2.8887019790487938E-8</v>
      </c>
      <c r="AN800" s="13">
        <f t="shared" si="1203"/>
        <v>8.1252139682164687E-9</v>
      </c>
      <c r="AO800" s="13">
        <f t="shared" si="1204"/>
        <v>1.1427122373322688E-9</v>
      </c>
      <c r="AP800" s="13">
        <f t="shared" si="1205"/>
        <v>1.0713902529884588E-10</v>
      </c>
      <c r="AQ800" s="13">
        <f t="shared" si="1206"/>
        <v>7.5338985400107945E-12</v>
      </c>
      <c r="AR800" s="13">
        <f t="shared" si="1207"/>
        <v>1.0150783322547874E-5</v>
      </c>
      <c r="AS800" s="13">
        <f t="shared" si="1208"/>
        <v>8.8404070300393497E-7</v>
      </c>
      <c r="AT800" s="13">
        <f t="shared" si="1209"/>
        <v>3.849594360031743E-8</v>
      </c>
      <c r="AU800" s="13">
        <f t="shared" si="1210"/>
        <v>1.1175485990205779E-9</v>
      </c>
      <c r="AV800" s="13">
        <f t="shared" si="1211"/>
        <v>2.4332074129803056E-11</v>
      </c>
      <c r="AW800" s="13">
        <f t="shared" si="1212"/>
        <v>2.8839259232530154E-16</v>
      </c>
      <c r="AX800" s="13">
        <f t="shared" si="1213"/>
        <v>4.1929935309435197E-10</v>
      </c>
      <c r="AY800" s="13">
        <f t="shared" si="1214"/>
        <v>1.179386792177225E-10</v>
      </c>
      <c r="AZ800" s="13">
        <f t="shared" si="1215"/>
        <v>1.658663667493291E-11</v>
      </c>
      <c r="BA800" s="13">
        <f t="shared" si="1216"/>
        <v>1.5551387552189812E-12</v>
      </c>
      <c r="BB800" s="13">
        <f t="shared" si="1217"/>
        <v>1.0935564855829145E-13</v>
      </c>
      <c r="BC800" s="13">
        <f t="shared" si="1218"/>
        <v>6.1518152416801608E-15</v>
      </c>
      <c r="BD800" s="13">
        <f t="shared" si="1219"/>
        <v>4.7586128671226077E-7</v>
      </c>
      <c r="BE800" s="13">
        <f t="shared" si="1220"/>
        <v>4.1443180597009541E-8</v>
      </c>
      <c r="BF800" s="13">
        <f t="shared" si="1221"/>
        <v>1.8046616377041945E-9</v>
      </c>
      <c r="BG800" s="13">
        <f t="shared" si="1222"/>
        <v>5.2389859717735934E-11</v>
      </c>
      <c r="BH800" s="13">
        <f t="shared" si="1223"/>
        <v>1.1406698119608676E-12</v>
      </c>
      <c r="BI800" s="13">
        <f t="shared" si="1224"/>
        <v>1.9868388683291107E-14</v>
      </c>
      <c r="BJ800" s="14">
        <f t="shared" si="1225"/>
        <v>6.3719705947135871E-2</v>
      </c>
      <c r="BK800" s="14">
        <f t="shared" si="1226"/>
        <v>0.70891591532961029</v>
      </c>
      <c r="BL800" s="14">
        <f t="shared" si="1227"/>
        <v>0.22479830542147969</v>
      </c>
      <c r="BM800" s="14">
        <f t="shared" si="1228"/>
        <v>6.3362245990801029E-3</v>
      </c>
      <c r="BN800" s="14">
        <f t="shared" si="1229"/>
        <v>0.9936637537757691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1.3125</v>
      </c>
      <c r="F801" s="10">
        <f>VLOOKUP(B801,home!$B$2:$E$405,3,FALSE)</f>
        <v>0.76190000000000002</v>
      </c>
      <c r="G801" s="10">
        <f>VLOOKUP(C801,away!$B$2:$E$405,4,FALSE)</f>
        <v>0.60950000000000004</v>
      </c>
      <c r="H801" s="10">
        <f>VLOOKUP(A801,away!$A$2:$E$405,3,FALSE)</f>
        <v>0.8125</v>
      </c>
      <c r="I801" s="10">
        <f>VLOOKUP(C801,away!$B$2:$E$405,3,FALSE)</f>
        <v>2.2153999999999998</v>
      </c>
      <c r="J801" s="10">
        <f>VLOOKUP(B801,home!$B$2:$E$405,4,FALSE)</f>
        <v>0.70330000000000004</v>
      </c>
      <c r="K801" s="12">
        <f t="shared" si="1174"/>
        <v>0.60949619062500004</v>
      </c>
      <c r="L801" s="12">
        <f t="shared" si="1175"/>
        <v>1.2659487912499998</v>
      </c>
      <c r="M801" s="13">
        <f t="shared" si="1176"/>
        <v>0.15328674184481125</v>
      </c>
      <c r="N801" s="13">
        <f t="shared" si="1177"/>
        <v>9.3427685227730262E-2</v>
      </c>
      <c r="O801" s="13">
        <f t="shared" si="1178"/>
        <v>0.19405316555308957</v>
      </c>
      <c r="P801" s="13">
        <f t="shared" si="1179"/>
        <v>0.11827466518333059</v>
      </c>
      <c r="Q801" s="13">
        <f t="shared" si="1180"/>
        <v>2.8471909122606585E-2</v>
      </c>
      <c r="R801" s="13">
        <f t="shared" si="1181"/>
        <v>0.12283068518508494</v>
      </c>
      <c r="S801" s="13">
        <f t="shared" si="1182"/>
        <v>2.2814915784418299E-2</v>
      </c>
      <c r="T801" s="13">
        <f t="shared" si="1183"/>
        <v>3.604397893834365E-2</v>
      </c>
      <c r="U801" s="13">
        <f t="shared" si="1184"/>
        <v>7.4864834712167899E-2</v>
      </c>
      <c r="V801" s="13">
        <f t="shared" si="1185"/>
        <v>1.9559758782877559E-3</v>
      </c>
      <c r="W801" s="13">
        <f t="shared" si="1186"/>
        <v>5.7845067166833013E-3</v>
      </c>
      <c r="X801" s="13">
        <f t="shared" si="1187"/>
        <v>7.3228892859627309E-3</v>
      </c>
      <c r="Y801" s="13">
        <f t="shared" si="1188"/>
        <v>4.635201420011047E-3</v>
      </c>
      <c r="Z801" s="13">
        <f t="shared" si="1189"/>
        <v>5.1832452479489186E-2</v>
      </c>
      <c r="AA801" s="13">
        <f t="shared" si="1190"/>
        <v>3.1591682337E-2</v>
      </c>
      <c r="AB801" s="13">
        <f t="shared" si="1191"/>
        <v>9.6275050199182977E-3</v>
      </c>
      <c r="AC801" s="13">
        <f t="shared" si="1192"/>
        <v>9.4325832312265606E-5</v>
      </c>
      <c r="AD801" s="13">
        <f t="shared" si="1193"/>
        <v>8.814087021157995E-4</v>
      </c>
      <c r="AE801" s="13">
        <f t="shared" si="1194"/>
        <v>1.1158182810407276E-3</v>
      </c>
      <c r="AF801" s="13">
        <f t="shared" si="1195"/>
        <v>7.0628440206908089E-4</v>
      </c>
      <c r="AG801" s="13">
        <f t="shared" si="1196"/>
        <v>2.9803996169269396E-4</v>
      </c>
      <c r="AH801" s="13">
        <f t="shared" si="1197"/>
        <v>1.6404307640983107E-2</v>
      </c>
      <c r="AI801" s="13">
        <f t="shared" si="1198"/>
        <v>9.9983630170197846E-3</v>
      </c>
      <c r="AJ801" s="13">
        <f t="shared" si="1199"/>
        <v>3.04698208567972E-3</v>
      </c>
      <c r="AK801" s="13">
        <f t="shared" si="1200"/>
        <v>6.1904132470813578E-4</v>
      </c>
      <c r="AL801" s="13">
        <f t="shared" si="1201"/>
        <v>2.9112384021227291E-6</v>
      </c>
      <c r="AM801" s="13">
        <f t="shared" si="1202"/>
        <v>1.074430492646611E-4</v>
      </c>
      <c r="AN801" s="13">
        <f t="shared" si="1203"/>
        <v>1.3601739834481188E-4</v>
      </c>
      <c r="AO801" s="13">
        <f t="shared" si="1204"/>
        <v>8.6095530511792179E-5</v>
      </c>
      <c r="AP801" s="13">
        <f t="shared" si="1205"/>
        <v>3.63308442611436E-5</v>
      </c>
      <c r="AQ801" s="13">
        <f t="shared" si="1206"/>
        <v>1.1498247094371689E-5</v>
      </c>
      <c r="AR801" s="13">
        <f t="shared" si="1207"/>
        <v>4.1534026858791352E-3</v>
      </c>
      <c r="AS801" s="13">
        <f t="shared" si="1208"/>
        <v>2.5314831151749765E-3</v>
      </c>
      <c r="AT801" s="13">
        <f t="shared" si="1209"/>
        <v>7.7146465766532804E-4</v>
      </c>
      <c r="AU801" s="13">
        <f t="shared" si="1210"/>
        <v>1.5673492334961243E-4</v>
      </c>
      <c r="AV801" s="13">
        <f t="shared" si="1211"/>
        <v>2.3882334679872533E-5</v>
      </c>
      <c r="AW801" s="13">
        <f t="shared" si="1212"/>
        <v>6.239681250967004E-8</v>
      </c>
      <c r="AX801" s="13">
        <f t="shared" si="1213"/>
        <v>1.0914354872657518E-5</v>
      </c>
      <c r="AY801" s="13">
        <f t="shared" si="1214"/>
        <v>1.381701435831433E-5</v>
      </c>
      <c r="AZ801" s="13">
        <f t="shared" si="1215"/>
        <v>8.7458163127959595E-6</v>
      </c>
      <c r="BA801" s="13">
        <f t="shared" si="1216"/>
        <v>3.6905851965595254E-6</v>
      </c>
      <c r="BB801" s="13">
        <f t="shared" si="1217"/>
        <v>1.1680229671474192E-6</v>
      </c>
      <c r="BC801" s="13">
        <f t="shared" si="1218"/>
        <v>2.9573145268250234E-7</v>
      </c>
      <c r="BD801" s="13">
        <f t="shared" si="1219"/>
        <v>8.7633251829386536E-4</v>
      </c>
      <c r="BE801" s="13">
        <f t="shared" si="1220"/>
        <v>5.3412133162092411E-4</v>
      </c>
      <c r="BF801" s="13">
        <f t="shared" si="1221"/>
        <v>1.6277245847725276E-4</v>
      </c>
      <c r="BG801" s="13">
        <f t="shared" si="1222"/>
        <v>3.3069731126850527E-5</v>
      </c>
      <c r="BH801" s="13">
        <f t="shared" si="1223"/>
        <v>5.0389687867020959E-6</v>
      </c>
      <c r="BI801" s="13">
        <f t="shared" si="1224"/>
        <v>6.1424645603464147E-7</v>
      </c>
      <c r="BJ801" s="14">
        <f t="shared" si="1225"/>
        <v>0.17910373865289284</v>
      </c>
      <c r="BK801" s="14">
        <f t="shared" si="1226"/>
        <v>0.29644335277592065</v>
      </c>
      <c r="BL801" s="14">
        <f t="shared" si="1227"/>
        <v>0.47228548384716201</v>
      </c>
      <c r="BM801" s="14">
        <f t="shared" si="1228"/>
        <v>0.28930642102126558</v>
      </c>
      <c r="BN801" s="14">
        <f t="shared" si="1229"/>
        <v>0.7103448521166531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1.6515</v>
      </c>
      <c r="F802" s="10">
        <f>VLOOKUP(B802,home!$B$2:$E$405,3,FALSE)</f>
        <v>1.2110000000000001</v>
      </c>
      <c r="G802" s="10">
        <f>VLOOKUP(C802,away!$B$2:$E$405,4,FALSE)</f>
        <v>1.2110000000000001</v>
      </c>
      <c r="H802" s="10">
        <f>VLOOKUP(A802,away!$A$2:$E$405,3,FALSE)</f>
        <v>1.3485</v>
      </c>
      <c r="I802" s="10">
        <f>VLOOKUP(C802,away!$B$2:$E$405,3,FALSE)</f>
        <v>0.86519999999999997</v>
      </c>
      <c r="J802" s="10">
        <f>VLOOKUP(B802,home!$B$2:$E$405,4,FALSE)</f>
        <v>1.1123000000000001</v>
      </c>
      <c r="K802" s="12">
        <f t="shared" si="1174"/>
        <v>2.4219594314999999</v>
      </c>
      <c r="L802" s="12">
        <f t="shared" si="1175"/>
        <v>1.29774510306</v>
      </c>
      <c r="M802" s="13">
        <f t="shared" si="1176"/>
        <v>2.4241129203578373E-2</v>
      </c>
      <c r="N802" s="13">
        <f t="shared" si="1177"/>
        <v>5.8711031504816713E-2</v>
      </c>
      <c r="O802" s="13">
        <f t="shared" si="1178"/>
        <v>3.1458806716588593E-2</v>
      </c>
      <c r="P802" s="13">
        <f t="shared" si="1179"/>
        <v>7.6191953630977277E-2</v>
      </c>
      <c r="Q802" s="13">
        <f t="shared" si="1180"/>
        <v>7.1097868243092263E-2</v>
      </c>
      <c r="R802" s="13">
        <f t="shared" si="1181"/>
        <v>2.0412756182281947E-2</v>
      </c>
      <c r="S802" s="13">
        <f t="shared" si="1182"/>
        <v>5.9869465540904492E-2</v>
      </c>
      <c r="T802" s="13">
        <f t="shared" si="1183"/>
        <v>9.2266910350478071E-2</v>
      </c>
      <c r="U802" s="13">
        <f t="shared" si="1184"/>
        <v>4.9438867358587692E-2</v>
      </c>
      <c r="V802" s="13">
        <f t="shared" si="1185"/>
        <v>2.0908319832498311E-2</v>
      </c>
      <c r="W802" s="13">
        <f t="shared" si="1186"/>
        <v>5.73987175169672E-2</v>
      </c>
      <c r="X802" s="13">
        <f t="shared" si="1187"/>
        <v>7.448890457956843E-2</v>
      </c>
      <c r="Y802" s="13">
        <f t="shared" si="1188"/>
        <v>4.8333805575219282E-2</v>
      </c>
      <c r="Z802" s="13">
        <f t="shared" si="1189"/>
        <v>8.8301847918380444E-3</v>
      </c>
      <c r="AA802" s="13">
        <f t="shared" si="1190"/>
        <v>2.138634933848001E-2</v>
      </c>
      <c r="AB802" s="13">
        <f t="shared" si="1191"/>
        <v>2.5898435242842733E-2</v>
      </c>
      <c r="AC802" s="13">
        <f t="shared" si="1192"/>
        <v>4.107290448912432E-3</v>
      </c>
      <c r="AD802" s="13">
        <f t="shared" si="1193"/>
        <v>3.4754341311555755E-2</v>
      </c>
      <c r="AE802" s="13">
        <f t="shared" si="1194"/>
        <v>4.5102276247147334E-2</v>
      </c>
      <c r="AF802" s="13">
        <f t="shared" si="1195"/>
        <v>2.9265629068297414E-2</v>
      </c>
      <c r="AG802" s="13">
        <f t="shared" si="1196"/>
        <v>1.2659775603784449E-2</v>
      </c>
      <c r="AH802" s="13">
        <f t="shared" si="1197"/>
        <v>2.8648322681806768E-3</v>
      </c>
      <c r="AI802" s="13">
        <f t="shared" si="1198"/>
        <v>6.9385075315857268E-3</v>
      </c>
      <c r="AJ802" s="13">
        <f t="shared" si="1199"/>
        <v>8.4023918783289204E-3</v>
      </c>
      <c r="AK802" s="13">
        <f t="shared" si="1200"/>
        <v>6.7834174189592414E-3</v>
      </c>
      <c r="AL802" s="13">
        <f t="shared" si="1201"/>
        <v>5.1638268300850676E-4</v>
      </c>
      <c r="AM802" s="13">
        <f t="shared" si="1202"/>
        <v>1.6834720945018505E-2</v>
      </c>
      <c r="AN802" s="13">
        <f t="shared" si="1203"/>
        <v>2.1847176667779383E-2</v>
      </c>
      <c r="AO802" s="13">
        <f t="shared" si="1204"/>
        <v>1.4176033268148695E-2</v>
      </c>
      <c r="AP802" s="13">
        <f t="shared" si="1205"/>
        <v>6.1322925848518711E-3</v>
      </c>
      <c r="AQ802" s="13">
        <f t="shared" si="1206"/>
        <v>1.9895381681306664E-3</v>
      </c>
      <c r="AR802" s="13">
        <f t="shared" si="1207"/>
        <v>7.4356440942394879E-4</v>
      </c>
      <c r="AS802" s="13">
        <f t="shared" si="1208"/>
        <v>1.8008828343320602E-3</v>
      </c>
      <c r="AT802" s="13">
        <f t="shared" si="1209"/>
        <v>2.1808325828184933E-3</v>
      </c>
      <c r="AU802" s="13">
        <f t="shared" si="1210"/>
        <v>1.7606293474932511E-3</v>
      </c>
      <c r="AV802" s="13">
        <f t="shared" si="1211"/>
        <v>1.0660432133842428E-3</v>
      </c>
      <c r="AW802" s="13">
        <f t="shared" si="1212"/>
        <v>4.5084310485989021E-5</v>
      </c>
      <c r="AX802" s="13">
        <f t="shared" si="1213"/>
        <v>6.7955018615763535E-3</v>
      </c>
      <c r="AY802" s="13">
        <f t="shared" si="1214"/>
        <v>8.8188292636958276E-3</v>
      </c>
      <c r="AZ802" s="13">
        <f t="shared" si="1215"/>
        <v>5.7222962458417445E-3</v>
      </c>
      <c r="BA802" s="13">
        <f t="shared" si="1216"/>
        <v>2.4753606437665811E-3</v>
      </c>
      <c r="BB802" s="13">
        <f t="shared" si="1217"/>
        <v>8.0309678843888254E-4</v>
      </c>
      <c r="BC802" s="13">
        <f t="shared" si="1218"/>
        <v>2.0844298489595441E-4</v>
      </c>
      <c r="BD802" s="13">
        <f t="shared" si="1219"/>
        <v>1.6082617852327159E-4</v>
      </c>
      <c r="BE802" s="13">
        <f t="shared" si="1220"/>
        <v>3.8951447990654033E-4</v>
      </c>
      <c r="BF802" s="13">
        <f t="shared" si="1221"/>
        <v>4.7169413415773141E-4</v>
      </c>
      <c r="BG802" s="13">
        <f t="shared" si="1222"/>
        <v>3.8080801900218123E-4</v>
      </c>
      <c r="BH802" s="13">
        <f t="shared" si="1223"/>
        <v>2.3057539330329107E-4</v>
      </c>
      <c r="BI802" s="13">
        <f t="shared" si="1224"/>
        <v>1.1168884969654555E-4</v>
      </c>
      <c r="BJ802" s="14">
        <f t="shared" si="1225"/>
        <v>0.6098825494230713</v>
      </c>
      <c r="BK802" s="14">
        <f t="shared" si="1226"/>
        <v>0.19465337060357521</v>
      </c>
      <c r="BL802" s="14">
        <f t="shared" si="1227"/>
        <v>0.18288142337787705</v>
      </c>
      <c r="BM802" s="14">
        <f t="shared" si="1228"/>
        <v>0.70536023776181678</v>
      </c>
      <c r="BN802" s="14">
        <f t="shared" si="1229"/>
        <v>0.28211354548133516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1.6515</v>
      </c>
      <c r="F803" s="10">
        <f>VLOOKUP(B803,home!$B$2:$E$405,3,FALSE)</f>
        <v>0.9083</v>
      </c>
      <c r="G803" s="10">
        <f>VLOOKUP(C803,away!$B$2:$E$405,4,FALSE)</f>
        <v>0.30280000000000001</v>
      </c>
      <c r="H803" s="10">
        <f>VLOOKUP(A803,away!$A$2:$E$405,3,FALSE)</f>
        <v>1.3485</v>
      </c>
      <c r="I803" s="10">
        <f>VLOOKUP(C803,away!$B$2:$E$405,3,FALSE)</f>
        <v>1.3594999999999999</v>
      </c>
      <c r="J803" s="10">
        <f>VLOOKUP(B803,home!$B$2:$E$405,4,FALSE)</f>
        <v>1.1123000000000001</v>
      </c>
      <c r="K803" s="12">
        <f t="shared" si="1174"/>
        <v>0.45421739585999998</v>
      </c>
      <c r="L803" s="12">
        <f t="shared" si="1175"/>
        <v>2.0391637397250002</v>
      </c>
      <c r="M803" s="13">
        <f t="shared" si="1176"/>
        <v>8.263011011975592E-2</v>
      </c>
      <c r="N803" s="13">
        <f t="shared" si="1177"/>
        <v>3.753203343822057E-2</v>
      </c>
      <c r="O803" s="13">
        <f t="shared" si="1178"/>
        <v>0.16849632436569004</v>
      </c>
      <c r="P803" s="13">
        <f t="shared" si="1179"/>
        <v>7.6533961665365594E-2</v>
      </c>
      <c r="Q803" s="13">
        <f t="shared" si="1180"/>
        <v>8.5238512448194952E-3</v>
      </c>
      <c r="R803" s="13">
        <f t="shared" si="1181"/>
        <v>0.17179579746172866</v>
      </c>
      <c r="S803" s="13">
        <f t="shared" si="1182"/>
        <v>1.7721891208018627E-2</v>
      </c>
      <c r="T803" s="13">
        <f t="shared" si="1183"/>
        <v>1.7381528381245716E-2</v>
      </c>
      <c r="U803" s="13">
        <f t="shared" si="1184"/>
        <v>7.8032639742758383E-2</v>
      </c>
      <c r="V803" s="13">
        <f t="shared" si="1185"/>
        <v>1.8238260717774553E-3</v>
      </c>
      <c r="W803" s="13">
        <f t="shared" si="1186"/>
        <v>1.2905605050399769E-3</v>
      </c>
      <c r="X803" s="13">
        <f t="shared" si="1187"/>
        <v>2.6316641857987038E-3</v>
      </c>
      <c r="Y803" s="13">
        <f t="shared" si="1188"/>
        <v>2.683197091406817E-3</v>
      </c>
      <c r="Z803" s="13">
        <f t="shared" si="1189"/>
        <v>0.11677325360703238</v>
      </c>
      <c r="AA803" s="13">
        <f t="shared" si="1190"/>
        <v>5.3040443159485598E-2</v>
      </c>
      <c r="AB803" s="13">
        <f t="shared" si="1191"/>
        <v>1.204594598358095E-2</v>
      </c>
      <c r="AC803" s="13">
        <f t="shared" si="1192"/>
        <v>1.0557942684226279E-4</v>
      </c>
      <c r="AD803" s="13">
        <f t="shared" si="1193"/>
        <v>1.4654875794975616E-4</v>
      </c>
      <c r="AE803" s="13">
        <f t="shared" si="1194"/>
        <v>2.9883691331287858E-4</v>
      </c>
      <c r="AF803" s="13">
        <f t="shared" si="1195"/>
        <v>3.0468869885948272E-4</v>
      </c>
      <c r="AG803" s="13">
        <f t="shared" si="1196"/>
        <v>2.0710338220608228E-4</v>
      </c>
      <c r="AH803" s="13">
        <f t="shared" si="1197"/>
        <v>5.9529946131293053E-2</v>
      </c>
      <c r="AI803" s="13">
        <f t="shared" si="1198"/>
        <v>2.7039537107442013E-2</v>
      </c>
      <c r="AJ803" s="13">
        <f t="shared" si="1199"/>
        <v>6.1409140651010738E-3</v>
      </c>
      <c r="AK803" s="13">
        <f t="shared" si="1200"/>
        <v>9.2976999828341881E-4</v>
      </c>
      <c r="AL803" s="13">
        <f t="shared" si="1201"/>
        <v>3.9116064567194982E-6</v>
      </c>
      <c r="AM803" s="13">
        <f t="shared" si="1202"/>
        <v>1.3312999040491148E-5</v>
      </c>
      <c r="AN803" s="13">
        <f t="shared" si="1203"/>
        <v>2.7147384910363263E-5</v>
      </c>
      <c r="AO803" s="13">
        <f t="shared" si="1204"/>
        <v>2.7678981468785203E-5</v>
      </c>
      <c r="AP803" s="13">
        <f t="shared" si="1205"/>
        <v>1.8813991787888996E-5</v>
      </c>
      <c r="AQ803" s="13">
        <f t="shared" si="1206"/>
        <v>9.5912024633367997E-6</v>
      </c>
      <c r="AR803" s="13">
        <f t="shared" si="1207"/>
        <v>2.4278261515743055E-2</v>
      </c>
      <c r="AS803" s="13">
        <f t="shared" si="1208"/>
        <v>1.1027608721688868E-2</v>
      </c>
      <c r="AT803" s="13">
        <f t="shared" si="1209"/>
        <v>2.5044658580642707E-3</v>
      </c>
      <c r="AU803" s="13">
        <f t="shared" si="1210"/>
        <v>3.7919065335674447E-4</v>
      </c>
      <c r="AV803" s="13">
        <f t="shared" si="1211"/>
        <v>4.3058747775538112E-5</v>
      </c>
      <c r="AW803" s="13">
        <f t="shared" si="1212"/>
        <v>1.0063951068425036E-7</v>
      </c>
      <c r="AX803" s="13">
        <f t="shared" si="1213"/>
        <v>1.0078326258764273E-6</v>
      </c>
      <c r="AY803" s="13">
        <f t="shared" si="1214"/>
        <v>2.0551357463990422E-6</v>
      </c>
      <c r="AZ803" s="13">
        <f t="shared" si="1215"/>
        <v>2.0953791471348008E-6</v>
      </c>
      <c r="BA803" s="13">
        <f t="shared" si="1216"/>
        <v>1.4242737259377268E-6</v>
      </c>
      <c r="BB803" s="13">
        <f t="shared" si="1217"/>
        <v>7.2608183434380939E-7</v>
      </c>
      <c r="BC803" s="13">
        <f t="shared" si="1218"/>
        <v>2.9611994973338194E-7</v>
      </c>
      <c r="BD803" s="13">
        <f t="shared" si="1219"/>
        <v>8.2512250910773601E-3</v>
      </c>
      <c r="BE803" s="13">
        <f t="shared" si="1220"/>
        <v>3.7478499735238502E-3</v>
      </c>
      <c r="BF803" s="13">
        <f t="shared" si="1221"/>
        <v>8.5116932752398659E-4</v>
      </c>
      <c r="BG803" s="13">
        <f t="shared" si="1222"/>
        <v>1.2887197179461756E-4</v>
      </c>
      <c r="BH803" s="13">
        <f t="shared" si="1223"/>
        <v>1.4633972856973637E-5</v>
      </c>
      <c r="BI803" s="13">
        <f t="shared" si="1224"/>
        <v>1.3294010084360983E-6</v>
      </c>
      <c r="BJ803" s="14">
        <f t="shared" si="1225"/>
        <v>7.1104161981559777E-2</v>
      </c>
      <c r="BK803" s="14">
        <f t="shared" si="1226"/>
        <v>0.17882133523396293</v>
      </c>
      <c r="BL803" s="14">
        <f t="shared" si="1227"/>
        <v>0.62827898324977671</v>
      </c>
      <c r="BM803" s="14">
        <f t="shared" si="1228"/>
        <v>0.44946370128051599</v>
      </c>
      <c r="BN803" s="14">
        <f t="shared" si="1229"/>
        <v>0.54551207829558024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1.6515</v>
      </c>
      <c r="F804" s="10">
        <f>VLOOKUP(B804,home!$B$2:$E$405,3,FALSE)</f>
        <v>0.80730000000000002</v>
      </c>
      <c r="G804" s="10">
        <f>VLOOKUP(C804,away!$B$2:$E$405,4,FALSE)</f>
        <v>0.9083</v>
      </c>
      <c r="H804" s="10">
        <f>VLOOKUP(A804,away!$A$2:$E$405,3,FALSE)</f>
        <v>1.3485</v>
      </c>
      <c r="I804" s="10">
        <f>VLOOKUP(C804,away!$B$2:$E$405,3,FALSE)</f>
        <v>1.4831000000000001</v>
      </c>
      <c r="J804" s="10">
        <f>VLOOKUP(B804,home!$B$2:$E$405,4,FALSE)</f>
        <v>1.3594999999999999</v>
      </c>
      <c r="K804" s="12">
        <f t="shared" si="1174"/>
        <v>1.210996379385</v>
      </c>
      <c r="L804" s="12">
        <f t="shared" si="1175"/>
        <v>2.7189460958249998</v>
      </c>
      <c r="M804" s="13">
        <f t="shared" si="1176"/>
        <v>1.9644802583705819E-2</v>
      </c>
      <c r="N804" s="13">
        <f t="shared" si="1177"/>
        <v>2.3789784802600841E-2</v>
      </c>
      <c r="O804" s="13">
        <f t="shared" si="1178"/>
        <v>5.3413159288219804E-2</v>
      </c>
      <c r="P804" s="13">
        <f t="shared" si="1179"/>
        <v>6.4683142509548472E-2</v>
      </c>
      <c r="Q804" s="13">
        <f t="shared" si="1180"/>
        <v>1.4404671631148962E-2</v>
      </c>
      <c r="R804" s="13">
        <f t="shared" si="1181"/>
        <v>7.2613750456192033E-2</v>
      </c>
      <c r="S804" s="13">
        <f t="shared" si="1182"/>
        <v>5.3244476587166856E-2</v>
      </c>
      <c r="T804" s="13">
        <f t="shared" si="1183"/>
        <v>3.9165525693153597E-2</v>
      </c>
      <c r="U804" s="13">
        <f t="shared" si="1184"/>
        <v>8.7934988896014463E-2</v>
      </c>
      <c r="V804" s="13">
        <f t="shared" si="1185"/>
        <v>1.9479396379549482E-2</v>
      </c>
      <c r="W804" s="13">
        <f t="shared" si="1186"/>
        <v>5.8146683971837384E-3</v>
      </c>
      <c r="X804" s="13">
        <f t="shared" si="1187"/>
        <v>1.5809769937039735E-2</v>
      </c>
      <c r="Y804" s="13">
        <f t="shared" si="1188"/>
        <v>2.1492956123102824E-2</v>
      </c>
      <c r="Z804" s="13">
        <f t="shared" si="1189"/>
        <v>6.5810957768691378E-2</v>
      </c>
      <c r="AA804" s="13">
        <f t="shared" si="1190"/>
        <v>7.9696831581744412E-2</v>
      </c>
      <c r="AB804" s="13">
        <f t="shared" si="1191"/>
        <v>4.8256287246974311E-2</v>
      </c>
      <c r="AC804" s="13">
        <f t="shared" si="1192"/>
        <v>4.0086575273841985E-3</v>
      </c>
      <c r="AD804" s="13">
        <f t="shared" si="1193"/>
        <v>1.760385594078473E-3</v>
      </c>
      <c r="AE804" s="13">
        <f t="shared" si="1194"/>
        <v>4.7863935381662363E-3</v>
      </c>
      <c r="AF804" s="13">
        <f t="shared" si="1195"/>
        <v>6.5069730118395485E-3</v>
      </c>
      <c r="AG804" s="13">
        <f t="shared" si="1196"/>
        <v>5.8973696220599274E-3</v>
      </c>
      <c r="AH804" s="13">
        <f t="shared" si="1197"/>
        <v>4.4734111671921845E-2</v>
      </c>
      <c r="AI804" s="13">
        <f t="shared" si="1198"/>
        <v>5.4172847269701632E-2</v>
      </c>
      <c r="AJ804" s="13">
        <f t="shared" si="1199"/>
        <v>3.2801560952292634E-2</v>
      </c>
      <c r="AK804" s="13">
        <f t="shared" si="1200"/>
        <v>1.3240857183800926E-2</v>
      </c>
      <c r="AL804" s="13">
        <f t="shared" si="1201"/>
        <v>5.2796166316445182E-4</v>
      </c>
      <c r="AM804" s="13">
        <f t="shared" si="1202"/>
        <v>4.2636411615010856E-4</v>
      </c>
      <c r="AN804" s="13">
        <f t="shared" si="1203"/>
        <v>1.1592610490062142E-3</v>
      </c>
      <c r="AO804" s="13">
        <f t="shared" si="1204"/>
        <v>1.5759841516187203E-3</v>
      </c>
      <c r="AP804" s="13">
        <f t="shared" si="1205"/>
        <v>1.4283386520419312E-3</v>
      </c>
      <c r="AQ804" s="13">
        <f t="shared" si="1206"/>
        <v>9.7089395037133807E-4</v>
      </c>
      <c r="AR804" s="13">
        <f t="shared" si="1207"/>
        <v>2.4325927656114278E-2</v>
      </c>
      <c r="AS804" s="13">
        <f t="shared" si="1208"/>
        <v>2.9458610316735832E-2</v>
      </c>
      <c r="AT804" s="13">
        <f t="shared" si="1209"/>
        <v>1.7837135217640354E-2</v>
      </c>
      <c r="AU804" s="13">
        <f t="shared" si="1210"/>
        <v>7.2002353890543817E-3</v>
      </c>
      <c r="AV804" s="13">
        <f t="shared" si="1211"/>
        <v>2.1798647467161517E-3</v>
      </c>
      <c r="AW804" s="13">
        <f t="shared" si="1212"/>
        <v>4.8288457175224302E-5</v>
      </c>
      <c r="AX804" s="13">
        <f t="shared" si="1213"/>
        <v>8.6054233492911203E-5</v>
      </c>
      <c r="AY804" s="13">
        <f t="shared" si="1214"/>
        <v>2.3397682218476384E-4</v>
      </c>
      <c r="AZ804" s="13">
        <f t="shared" si="1215"/>
        <v>3.1808518359640199E-4</v>
      </c>
      <c r="BA804" s="13">
        <f t="shared" si="1216"/>
        <v>2.8828548935973849E-4</v>
      </c>
      <c r="BB804" s="13">
        <f t="shared" si="1217"/>
        <v>1.9595817644441513E-4</v>
      </c>
      <c r="BC804" s="13">
        <f t="shared" si="1218"/>
        <v>1.0655994375770573E-4</v>
      </c>
      <c r="BD804" s="13">
        <f t="shared" si="1219"/>
        <v>1.1023481004652228E-2</v>
      </c>
      <c r="BE804" s="13">
        <f t="shared" si="1220"/>
        <v>1.3349395584853171E-2</v>
      </c>
      <c r="BF804" s="13">
        <f t="shared" si="1221"/>
        <v>8.0830348601176483E-3</v>
      </c>
      <c r="BG804" s="13">
        <f t="shared" si="1222"/>
        <v>3.2628419833484047E-3</v>
      </c>
      <c r="BH804" s="13">
        <f t="shared" si="1223"/>
        <v>9.878224570850731E-4</v>
      </c>
      <c r="BI804" s="13">
        <f t="shared" si="1224"/>
        <v>2.3924988380104355E-4</v>
      </c>
      <c r="BJ804" s="14">
        <f t="shared" si="1225"/>
        <v>0.14621826011839814</v>
      </c>
      <c r="BK804" s="14">
        <f t="shared" si="1226"/>
        <v>0.16182241407270406</v>
      </c>
      <c r="BL804" s="14">
        <f t="shared" si="1227"/>
        <v>0.60481199364698046</v>
      </c>
      <c r="BM804" s="14">
        <f t="shared" si="1228"/>
        <v>0.7299286259703488</v>
      </c>
      <c r="BN804" s="14">
        <f t="shared" si="1229"/>
        <v>0.24854931127141594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1.1910000000000001</v>
      </c>
      <c r="F805" s="10">
        <f>VLOOKUP(B805,home!$B$2:$E$405,3,FALSE)</f>
        <v>0.71970000000000001</v>
      </c>
      <c r="G805" s="10">
        <f>VLOOKUP(C805,away!$B$2:$E$405,4,FALSE)</f>
        <v>1.0196000000000001</v>
      </c>
      <c r="H805" s="10">
        <f>VLOOKUP(A805,away!$A$2:$E$405,3,FALSE)</f>
        <v>1.03</v>
      </c>
      <c r="I805" s="10">
        <f>VLOOKUP(C805,away!$B$2:$E$405,3,FALSE)</f>
        <v>1.1095999999999999</v>
      </c>
      <c r="J805" s="10">
        <f>VLOOKUP(B805,home!$B$2:$E$405,4,FALSE)</f>
        <v>0.62409999999999999</v>
      </c>
      <c r="K805" s="12">
        <f t="shared" si="1174"/>
        <v>0.87396308892000008</v>
      </c>
      <c r="L805" s="12">
        <f t="shared" si="1175"/>
        <v>0.71327640079999988</v>
      </c>
      <c r="M805" s="13">
        <f t="shared" si="1176"/>
        <v>0.20448932819632587</v>
      </c>
      <c r="N805" s="13">
        <f t="shared" si="1177"/>
        <v>0.17871612492163663</v>
      </c>
      <c r="O805" s="13">
        <f t="shared" si="1178"/>
        <v>0.14585741201788524</v>
      </c>
      <c r="P805" s="13">
        <f t="shared" si="1179"/>
        <v>0.12747399434902812</v>
      </c>
      <c r="Q805" s="13">
        <f t="shared" si="1180"/>
        <v>7.8095648288163066E-2</v>
      </c>
      <c r="R805" s="13">
        <f t="shared" si="1181"/>
        <v>5.2018324937059907E-2</v>
      </c>
      <c r="S805" s="13">
        <f t="shared" si="1182"/>
        <v>1.9866096899314883E-2</v>
      </c>
      <c r="T805" s="13">
        <f t="shared" si="1183"/>
        <v>5.5703782929123626E-2</v>
      </c>
      <c r="U805" s="13">
        <f t="shared" si="1184"/>
        <v>4.5462095942437143E-2</v>
      </c>
      <c r="V805" s="13">
        <f t="shared" si="1185"/>
        <v>1.376008087081742E-3</v>
      </c>
      <c r="W805" s="13">
        <f t="shared" si="1186"/>
        <v>2.2750904669710977E-2</v>
      </c>
      <c r="X805" s="13">
        <f t="shared" si="1187"/>
        <v>1.6227683397755356E-2</v>
      </c>
      <c r="Y805" s="13">
        <f t="shared" si="1188"/>
        <v>5.7874118036364249E-3</v>
      </c>
      <c r="Z805" s="13">
        <f t="shared" si="1189"/>
        <v>1.2367814528916991E-2</v>
      </c>
      <c r="AA805" s="13">
        <f t="shared" si="1190"/>
        <v>1.080901338888195E-2</v>
      </c>
      <c r="AB805" s="13">
        <f t="shared" si="1191"/>
        <v>4.7233393647624529E-3</v>
      </c>
      <c r="AC805" s="13">
        <f t="shared" si="1192"/>
        <v>5.3610758280155832E-5</v>
      </c>
      <c r="AD805" s="13">
        <f t="shared" si="1193"/>
        <v>4.9708627302162637E-3</v>
      </c>
      <c r="AE805" s="13">
        <f t="shared" si="1194"/>
        <v>3.5455990770795168E-3</v>
      </c>
      <c r="AF805" s="13">
        <f t="shared" si="1195"/>
        <v>1.2644960741895394E-3</v>
      </c>
      <c r="AG805" s="13">
        <f t="shared" si="1196"/>
        <v>3.0064506954121479E-4</v>
      </c>
      <c r="AH805" s="13">
        <f t="shared" si="1197"/>
        <v>2.2054175582369643E-3</v>
      </c>
      <c r="AI805" s="13">
        <f t="shared" si="1198"/>
        <v>1.9274535415551813E-3</v>
      </c>
      <c r="AJ805" s="13">
        <f t="shared" si="1199"/>
        <v>8.4226162546367995E-4</v>
      </c>
      <c r="AK805" s="13">
        <f t="shared" si="1200"/>
        <v>2.4536852395633935E-4</v>
      </c>
      <c r="AL805" s="13">
        <f t="shared" si="1201"/>
        <v>1.3367890751717951E-6</v>
      </c>
      <c r="AM805" s="13">
        <f t="shared" si="1202"/>
        <v>8.6887010925942247E-4</v>
      </c>
      <c r="AN805" s="13">
        <f t="shared" si="1203"/>
        <v>6.1974454429526346E-4</v>
      </c>
      <c r="AO805" s="13">
        <f t="shared" si="1204"/>
        <v>2.2102457898518079E-4</v>
      </c>
      <c r="AP805" s="13">
        <f t="shared" si="1205"/>
        <v>5.2550538728961686E-5</v>
      </c>
      <c r="AQ805" s="13">
        <f t="shared" si="1206"/>
        <v>9.3707647811736961E-6</v>
      </c>
      <c r="AR805" s="13">
        <f t="shared" si="1207"/>
        <v>3.1461445964007731E-4</v>
      </c>
      <c r="AS805" s="13">
        <f t="shared" si="1208"/>
        <v>2.7496142496593863E-4</v>
      </c>
      <c r="AT805" s="13">
        <f t="shared" si="1209"/>
        <v>1.2015306814853829E-4</v>
      </c>
      <c r="AU805" s="13">
        <f t="shared" si="1210"/>
        <v>3.500311552743727E-5</v>
      </c>
      <c r="AV805" s="13">
        <f t="shared" si="1211"/>
        <v>7.6478577420456723E-6</v>
      </c>
      <c r="AW805" s="13">
        <f t="shared" si="1212"/>
        <v>2.3147885911881687E-8</v>
      </c>
      <c r="AX805" s="13">
        <f t="shared" si="1213"/>
        <v>1.2656006742643708E-4</v>
      </c>
      <c r="AY805" s="13">
        <f t="shared" si="1214"/>
        <v>9.0272309378934329E-5</v>
      </c>
      <c r="AZ805" s="13">
        <f t="shared" si="1215"/>
        <v>3.2194553962855172E-5</v>
      </c>
      <c r="BA805" s="13">
        <f t="shared" si="1216"/>
        <v>7.6545385253289038E-6</v>
      </c>
      <c r="BB805" s="13">
        <f t="shared" si="1217"/>
        <v>1.3649504222828847E-6</v>
      </c>
      <c r="BC805" s="13">
        <f t="shared" si="1218"/>
        <v>1.9471738489527526E-7</v>
      </c>
      <c r="BD805" s="13">
        <f t="shared" si="1219"/>
        <v>3.7401178235285177E-5</v>
      </c>
      <c r="BE805" s="13">
        <f t="shared" si="1220"/>
        <v>3.2687249259757305E-5</v>
      </c>
      <c r="BF805" s="13">
        <f t="shared" si="1221"/>
        <v>1.4283724665677741E-5</v>
      </c>
      <c r="BG805" s="13">
        <f t="shared" si="1222"/>
        <v>4.1611493766995055E-6</v>
      </c>
      <c r="BH805" s="13">
        <f t="shared" si="1223"/>
        <v>9.0917274067945798E-7</v>
      </c>
      <c r="BI805" s="13">
        <f t="shared" si="1224"/>
        <v>1.5891668336121633E-7</v>
      </c>
      <c r="BJ805" s="14">
        <f t="shared" si="1225"/>
        <v>0.36939296063420329</v>
      </c>
      <c r="BK805" s="14">
        <f t="shared" si="1226"/>
        <v>0.35335064738848482</v>
      </c>
      <c r="BL805" s="14">
        <f t="shared" si="1227"/>
        <v>0.26493266821722433</v>
      </c>
      <c r="BM805" s="14">
        <f t="shared" si="1228"/>
        <v>0.21330300889723772</v>
      </c>
      <c r="BN805" s="14">
        <f t="shared" si="1229"/>
        <v>0.78665083271009895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1.1910000000000001</v>
      </c>
      <c r="F806" s="10">
        <f>VLOOKUP(B806,home!$B$2:$E$405,3,FALSE)</f>
        <v>0.9042</v>
      </c>
      <c r="G806" s="10">
        <f>VLOOKUP(C806,away!$B$2:$E$405,4,FALSE)</f>
        <v>0.58130000000000004</v>
      </c>
      <c r="H806" s="10">
        <f>VLOOKUP(A806,away!$A$2:$E$405,3,FALSE)</f>
        <v>1.03</v>
      </c>
      <c r="I806" s="10">
        <f>VLOOKUP(C806,away!$B$2:$E$405,3,FALSE)</f>
        <v>0.8962</v>
      </c>
      <c r="J806" s="10">
        <f>VLOOKUP(B806,home!$B$2:$E$405,4,FALSE)</f>
        <v>1.0456000000000001</v>
      </c>
      <c r="K806" s="12">
        <f t="shared" si="1174"/>
        <v>0.62600324886000014</v>
      </c>
      <c r="L806" s="12">
        <f t="shared" si="1175"/>
        <v>0.96517872160000018</v>
      </c>
      <c r="M806" s="13">
        <f t="shared" si="1176"/>
        <v>0.20368472007656269</v>
      </c>
      <c r="N806" s="13">
        <f t="shared" si="1177"/>
        <v>0.12750729651106793</v>
      </c>
      <c r="O806" s="13">
        <f t="shared" si="1178"/>
        <v>0.19659215773295069</v>
      </c>
      <c r="P806" s="13">
        <f t="shared" si="1179"/>
        <v>0.12306732944122473</v>
      </c>
      <c r="Q806" s="13">
        <f t="shared" si="1180"/>
        <v>3.990999093464194E-2</v>
      </c>
      <c r="R806" s="13">
        <f t="shared" si="1181"/>
        <v>9.4873283738637446E-2</v>
      </c>
      <c r="S806" s="13">
        <f t="shared" si="1182"/>
        <v>1.8589474421672244E-2</v>
      </c>
      <c r="T806" s="13">
        <f t="shared" si="1183"/>
        <v>3.8520274029365302E-2</v>
      </c>
      <c r="U806" s="13">
        <f t="shared" si="1184"/>
        <v>5.9390983850403659E-2</v>
      </c>
      <c r="V806" s="13">
        <f t="shared" si="1185"/>
        <v>1.2479837422437415E-3</v>
      </c>
      <c r="W806" s="13">
        <f t="shared" si="1186"/>
        <v>8.3279279956863361E-3</v>
      </c>
      <c r="X806" s="13">
        <f t="shared" si="1187"/>
        <v>8.0379388964533904E-3</v>
      </c>
      <c r="Y806" s="13">
        <f t="shared" si="1188"/>
        <v>3.8790237941888992E-3</v>
      </c>
      <c r="Z806" s="13">
        <f t="shared" si="1189"/>
        <v>3.0523224904284066E-2</v>
      </c>
      <c r="AA806" s="13">
        <f t="shared" si="1190"/>
        <v>1.9107637955766293E-2</v>
      </c>
      <c r="AB806" s="13">
        <f t="shared" si="1191"/>
        <v>5.9807217191751739E-3</v>
      </c>
      <c r="AC806" s="13">
        <f t="shared" si="1192"/>
        <v>4.7127377266650081E-5</v>
      </c>
      <c r="AD806" s="13">
        <f t="shared" si="1193"/>
        <v>1.3033274953929491E-3</v>
      </c>
      <c r="AE806" s="13">
        <f t="shared" si="1194"/>
        <v>1.2579439658294968E-3</v>
      </c>
      <c r="AF806" s="13">
        <f t="shared" si="1195"/>
        <v>6.0707037439187387E-4</v>
      </c>
      <c r="AG806" s="13">
        <f t="shared" si="1196"/>
        <v>1.9531046929226081E-4</v>
      </c>
      <c r="AH806" s="13">
        <f t="shared" si="1197"/>
        <v>7.3650917980565443E-3</v>
      </c>
      <c r="AI806" s="13">
        <f t="shared" si="1198"/>
        <v>4.6105713937355363E-3</v>
      </c>
      <c r="AJ806" s="13">
        <f t="shared" si="1199"/>
        <v>1.4431163357897122E-3</v>
      </c>
      <c r="AK806" s="13">
        <f t="shared" si="1200"/>
        <v>3.0113183822909958E-4</v>
      </c>
      <c r="AL806" s="13">
        <f t="shared" si="1201"/>
        <v>1.1389839083846098E-6</v>
      </c>
      <c r="AM806" s="13">
        <f t="shared" si="1202"/>
        <v>1.6317744928891065E-4</v>
      </c>
      <c r="AN806" s="13">
        <f t="shared" si="1203"/>
        <v>1.5749540189861964E-4</v>
      </c>
      <c r="AO806" s="13">
        <f t="shared" si="1204"/>
        <v>7.6005605331193972E-5</v>
      </c>
      <c r="AP806" s="13">
        <f t="shared" si="1205"/>
        <v>2.4452997662665323E-5</v>
      </c>
      <c r="AQ806" s="13">
        <f t="shared" si="1206"/>
        <v>5.9003782558347754E-6</v>
      </c>
      <c r="AR806" s="13">
        <f t="shared" si="1207"/>
        <v>1.4217259772229729E-3</v>
      </c>
      <c r="AS806" s="13">
        <f t="shared" si="1208"/>
        <v>8.9000508073023947E-4</v>
      </c>
      <c r="AT806" s="13">
        <f t="shared" si="1209"/>
        <v>2.7857303601951826E-4</v>
      </c>
      <c r="AU806" s="13">
        <f t="shared" si="1210"/>
        <v>5.8129208531004102E-5</v>
      </c>
      <c r="AV806" s="13">
        <f t="shared" si="1211"/>
        <v>9.0972683485172501E-6</v>
      </c>
      <c r="AW806" s="13">
        <f t="shared" si="1212"/>
        <v>1.9116105276812866E-8</v>
      </c>
      <c r="AX806" s="13">
        <f t="shared" si="1213"/>
        <v>1.7024935565924317E-5</v>
      </c>
      <c r="AY806" s="13">
        <f t="shared" si="1214"/>
        <v>1.6432105544841209E-5</v>
      </c>
      <c r="AZ806" s="13">
        <f t="shared" si="1215"/>
        <v>7.9299593114830542E-6</v>
      </c>
      <c r="BA806" s="13">
        <f t="shared" si="1216"/>
        <v>2.551275996865745E-6</v>
      </c>
      <c r="BB806" s="13">
        <f t="shared" si="1217"/>
        <v>6.1560932627591128E-7</v>
      </c>
      <c r="BC806" s="13">
        <f t="shared" si="1218"/>
        <v>1.1883460450800432E-7</v>
      </c>
      <c r="BD806" s="13">
        <f t="shared" si="1219"/>
        <v>2.2870327686026325E-4</v>
      </c>
      <c r="BE806" s="13">
        <f t="shared" si="1220"/>
        <v>1.4316899433945287E-4</v>
      </c>
      <c r="BF806" s="13">
        <f t="shared" si="1221"/>
        <v>4.4812127796258226E-5</v>
      </c>
      <c r="BG806" s="13">
        <f t="shared" si="1222"/>
        <v>9.3508458629290571E-6</v>
      </c>
      <c r="BH806" s="13">
        <f t="shared" si="1223"/>
        <v>1.4634149724456703E-6</v>
      </c>
      <c r="BI806" s="13">
        <f t="shared" si="1224"/>
        <v>1.8322050543627152E-7</v>
      </c>
      <c r="BJ806" s="14">
        <f t="shared" si="1225"/>
        <v>0.23001780901909744</v>
      </c>
      <c r="BK806" s="14">
        <f t="shared" si="1226"/>
        <v>0.34665420614842329</v>
      </c>
      <c r="BL806" s="14">
        <f t="shared" si="1227"/>
        <v>0.39274990881393324</v>
      </c>
      <c r="BM806" s="14">
        <f t="shared" si="1228"/>
        <v>0.21429395746121296</v>
      </c>
      <c r="BN806" s="14">
        <f t="shared" si="1229"/>
        <v>0.78563477843508556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1.1910000000000001</v>
      </c>
      <c r="F807" s="10">
        <f>VLOOKUP(B807,home!$B$2:$E$405,3,FALSE)</f>
        <v>1.2272000000000001</v>
      </c>
      <c r="G807" s="10">
        <f>VLOOKUP(C807,away!$B$2:$E$405,4,FALSE)</f>
        <v>1.4855</v>
      </c>
      <c r="H807" s="10">
        <f>VLOOKUP(A807,away!$A$2:$E$405,3,FALSE)</f>
        <v>1.03</v>
      </c>
      <c r="I807" s="10">
        <f>VLOOKUP(C807,away!$B$2:$E$405,3,FALSE)</f>
        <v>1.0456000000000001</v>
      </c>
      <c r="J807" s="10">
        <f>VLOOKUP(B807,home!$B$2:$E$405,4,FALSE)</f>
        <v>1.2696000000000001</v>
      </c>
      <c r="K807" s="12">
        <f t="shared" si="1174"/>
        <v>2.1711996696</v>
      </c>
      <c r="L807" s="12">
        <f t="shared" si="1175"/>
        <v>1.3673185728000004</v>
      </c>
      <c r="M807" s="13">
        <f t="shared" si="1176"/>
        <v>2.9056349666751476E-2</v>
      </c>
      <c r="N807" s="13">
        <f t="shared" si="1177"/>
        <v>6.3087136796232873E-2</v>
      </c>
      <c r="O807" s="13">
        <f t="shared" si="1178"/>
        <v>3.9729286557120394E-2</v>
      </c>
      <c r="P807" s="13">
        <f t="shared" si="1179"/>
        <v>8.626021384626352E-2</v>
      </c>
      <c r="Q807" s="13">
        <f t="shared" si="1180"/>
        <v>6.8487385283995422E-2</v>
      </c>
      <c r="R807" s="13">
        <f t="shared" si="1181"/>
        <v>2.716129569682205E-2</v>
      </c>
      <c r="S807" s="13">
        <f t="shared" si="1182"/>
        <v>6.4020640738962839E-2</v>
      </c>
      <c r="T807" s="13">
        <f t="shared" si="1183"/>
        <v>9.3644073901316377E-2</v>
      </c>
      <c r="U807" s="13">
        <f t="shared" si="1184"/>
        <v>5.8972596242847938E-2</v>
      </c>
      <c r="V807" s="13">
        <f t="shared" si="1185"/>
        <v>2.111771790581932E-2</v>
      </c>
      <c r="W807" s="13">
        <f t="shared" si="1186"/>
        <v>4.9566596100126252E-2</v>
      </c>
      <c r="X807" s="13">
        <f t="shared" si="1187"/>
        <v>6.7773327438178696E-2</v>
      </c>
      <c r="Y807" s="13">
        <f t="shared" si="1188"/>
        <v>4.6333864673338797E-2</v>
      </c>
      <c r="Z807" s="13">
        <f t="shared" si="1189"/>
        <v>1.2379381355859172E-2</v>
      </c>
      <c r="AA807" s="13">
        <f t="shared" si="1190"/>
        <v>2.6878108709693836E-2</v>
      </c>
      <c r="AB807" s="13">
        <f t="shared" si="1191"/>
        <v>2.9178870374980077E-2</v>
      </c>
      <c r="AC807" s="13">
        <f t="shared" si="1192"/>
        <v>3.918289124823982E-3</v>
      </c>
      <c r="AD807" s="13">
        <f t="shared" si="1193"/>
        <v>2.6904744268947695E-2</v>
      </c>
      <c r="AE807" s="13">
        <f t="shared" si="1194"/>
        <v>3.6787356535366557E-2</v>
      </c>
      <c r="AF807" s="13">
        <f t="shared" si="1195"/>
        <v>2.5150017917511085E-2</v>
      </c>
      <c r="AG807" s="13">
        <f t="shared" si="1196"/>
        <v>1.1462695534955231E-2</v>
      </c>
      <c r="AH807" s="13">
        <f t="shared" si="1197"/>
        <v>4.2316395119100757E-3</v>
      </c>
      <c r="AI807" s="13">
        <f t="shared" si="1198"/>
        <v>9.187734310125463E-3</v>
      </c>
      <c r="AJ807" s="13">
        <f t="shared" si="1199"/>
        <v>9.9742028492584966E-3</v>
      </c>
      <c r="AK807" s="13">
        <f t="shared" si="1200"/>
        <v>7.2186619769444745E-3</v>
      </c>
      <c r="AL807" s="13">
        <f t="shared" si="1201"/>
        <v>4.6529238764711354E-4</v>
      </c>
      <c r="AM807" s="13">
        <f t="shared" si="1202"/>
        <v>1.1683114373482351E-2</v>
      </c>
      <c r="AN807" s="13">
        <f t="shared" si="1203"/>
        <v>1.5974539271009058E-2</v>
      </c>
      <c r="AO807" s="13">
        <f t="shared" si="1204"/>
        <v>1.0921142118586831E-2</v>
      </c>
      <c r="AP807" s="13">
        <f t="shared" si="1205"/>
        <v>4.97756015164404E-3</v>
      </c>
      <c r="AQ807" s="13">
        <f t="shared" si="1206"/>
        <v>1.7014776106430212E-3</v>
      </c>
      <c r="AR807" s="13">
        <f t="shared" si="1207"/>
        <v>1.1571998596057937E-3</v>
      </c>
      <c r="AS807" s="13">
        <f t="shared" si="1208"/>
        <v>2.5125119528372659E-3</v>
      </c>
      <c r="AT807" s="13">
        <f t="shared" si="1209"/>
        <v>2.727582560933162E-3</v>
      </c>
      <c r="AU807" s="13">
        <f t="shared" si="1210"/>
        <v>1.9740421183682675E-3</v>
      </c>
      <c r="AV807" s="13">
        <f t="shared" si="1211"/>
        <v>1.0715098987944167E-3</v>
      </c>
      <c r="AW807" s="13">
        <f t="shared" si="1212"/>
        <v>3.8370099364207319E-5</v>
      </c>
      <c r="AX807" s="13">
        <f t="shared" si="1213"/>
        <v>4.2277290112673156E-3</v>
      </c>
      <c r="AY807" s="13">
        <f t="shared" si="1214"/>
        <v>5.7806523978711829E-3</v>
      </c>
      <c r="AZ807" s="13">
        <f t="shared" si="1215"/>
        <v>3.9519966932550629E-3</v>
      </c>
      <c r="BA807" s="13">
        <f t="shared" si="1216"/>
        <v>1.8012128261106111E-3</v>
      </c>
      <c r="BB807" s="13">
        <f t="shared" si="1217"/>
        <v>6.1570793767665426E-4</v>
      </c>
      <c r="BC807" s="13">
        <f t="shared" si="1218"/>
        <v>1.683737797211347E-4</v>
      </c>
      <c r="BD807" s="13">
        <f t="shared" si="1219"/>
        <v>2.6371014341342622E-4</v>
      </c>
      <c r="BE807" s="13">
        <f t="shared" si="1220"/>
        <v>5.7256737624939954E-4</v>
      </c>
      <c r="BF807" s="13">
        <f t="shared" si="1221"/>
        <v>6.2157904906821773E-4</v>
      </c>
      <c r="BG807" s="13">
        <f t="shared" si="1222"/>
        <v>4.4985740865573215E-4</v>
      </c>
      <c r="BH807" s="13">
        <f t="shared" si="1223"/>
        <v>2.4418256426010952E-4</v>
      </c>
      <c r="BI807" s="13">
        <f t="shared" si="1224"/>
        <v>1.0603382056872613E-4</v>
      </c>
      <c r="BJ807" s="14">
        <f t="shared" si="1225"/>
        <v>0.55100070462123629</v>
      </c>
      <c r="BK807" s="14">
        <f t="shared" si="1226"/>
        <v>0.21061915606813944</v>
      </c>
      <c r="BL807" s="14">
        <f t="shared" si="1227"/>
        <v>0.22423317298245732</v>
      </c>
      <c r="BM807" s="14">
        <f t="shared" si="1228"/>
        <v>0.67870846488199965</v>
      </c>
      <c r="BN807" s="14">
        <f t="shared" si="1229"/>
        <v>0.31378166784718581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1.2639</v>
      </c>
      <c r="F808" s="10">
        <f>VLOOKUP(B808,home!$B$2:$E$405,3,FALSE)</f>
        <v>0.73029999999999995</v>
      </c>
      <c r="G808" s="10">
        <f>VLOOKUP(C808,away!$B$2:$E$405,4,FALSE)</f>
        <v>1.0346</v>
      </c>
      <c r="H808" s="10">
        <f>VLOOKUP(A808,away!$A$2:$E$405,3,FALSE)</f>
        <v>1.1389</v>
      </c>
      <c r="I808" s="10">
        <f>VLOOKUP(C808,away!$B$2:$E$405,3,FALSE)</f>
        <v>0.9456</v>
      </c>
      <c r="J808" s="10">
        <f>VLOOKUP(B808,home!$B$2:$E$405,4,FALSE)</f>
        <v>0.878</v>
      </c>
      <c r="K808" s="12">
        <f t="shared" si="1174"/>
        <v>0.95496287548199998</v>
      </c>
      <c r="L808" s="12">
        <f t="shared" si="1175"/>
        <v>0.94555669151999999</v>
      </c>
      <c r="M808" s="13">
        <f t="shared" si="1176"/>
        <v>0.14949092848807102</v>
      </c>
      <c r="N808" s="13">
        <f t="shared" si="1177"/>
        <v>0.1427582869274423</v>
      </c>
      <c r="O808" s="13">
        <f t="shared" si="1178"/>
        <v>0.14135214775343335</v>
      </c>
      <c r="P808" s="13">
        <f t="shared" si="1179"/>
        <v>0.13498605347417522</v>
      </c>
      <c r="Q808" s="13">
        <f t="shared" si="1180"/>
        <v>6.8164432091557356E-2</v>
      </c>
      <c r="R808" s="13">
        <f t="shared" si="1181"/>
        <v>6.6828234584491303E-2</v>
      </c>
      <c r="S808" s="13">
        <f t="shared" si="1182"/>
        <v>3.0472141046984827E-2</v>
      </c>
      <c r="T808" s="13">
        <f t="shared" si="1183"/>
        <v>6.4453334887832697E-2</v>
      </c>
      <c r="U808" s="13">
        <f t="shared" si="1184"/>
        <v>6.3818483062191442E-2</v>
      </c>
      <c r="V808" s="13">
        <f t="shared" si="1185"/>
        <v>3.0572751154292256E-3</v>
      </c>
      <c r="W808" s="13">
        <f t="shared" si="1186"/>
        <v>2.1698167358583712E-2</v>
      </c>
      <c r="X808" s="13">
        <f t="shared" si="1187"/>
        <v>2.0516847339629676E-2</v>
      </c>
      <c r="Y808" s="13">
        <f t="shared" si="1188"/>
        <v>9.6999211454405713E-3</v>
      </c>
      <c r="Z808" s="13">
        <f t="shared" si="1189"/>
        <v>2.1063294797944682E-2</v>
      </c>
      <c r="AA808" s="13">
        <f t="shared" si="1190"/>
        <v>2.0114664567370304E-2</v>
      </c>
      <c r="AB808" s="13">
        <f t="shared" si="1191"/>
        <v>9.6043789573059223E-3</v>
      </c>
      <c r="AC808" s="13">
        <f t="shared" si="1192"/>
        <v>1.7253952563814188E-4</v>
      </c>
      <c r="AD808" s="13">
        <f t="shared" si="1193"/>
        <v>5.1802360733606929E-3</v>
      </c>
      <c r="AE808" s="13">
        <f t="shared" si="1194"/>
        <v>4.8982068828194933E-3</v>
      </c>
      <c r="AF808" s="13">
        <f t="shared" si="1195"/>
        <v>2.3157661472496456E-3</v>
      </c>
      <c r="AG808" s="13">
        <f t="shared" si="1196"/>
        <v>7.2989605884246406E-4</v>
      </c>
      <c r="AH808" s="13">
        <f t="shared" si="1197"/>
        <v>4.97913483541375E-3</v>
      </c>
      <c r="AI808" s="13">
        <f t="shared" si="1198"/>
        <v>4.7548889198393085E-3</v>
      </c>
      <c r="AJ808" s="13">
        <f t="shared" si="1199"/>
        <v>2.2703711977436238E-3</v>
      </c>
      <c r="AK808" s="13">
        <f t="shared" si="1200"/>
        <v>7.2270673580292113E-4</v>
      </c>
      <c r="AL808" s="13">
        <f t="shared" si="1201"/>
        <v>6.231931226798841E-6</v>
      </c>
      <c r="AM808" s="13">
        <f t="shared" si="1202"/>
        <v>9.8938662725842237E-4</v>
      </c>
      <c r="AN808" s="13">
        <f t="shared" si="1203"/>
        <v>9.3552114590460549E-4</v>
      </c>
      <c r="AO808" s="13">
        <f t="shared" si="1204"/>
        <v>4.422941397842788E-4</v>
      </c>
      <c r="AP808" s="13">
        <f t="shared" si="1205"/>
        <v>1.3940472783103571E-4</v>
      </c>
      <c r="AQ808" s="13">
        <f t="shared" si="1206"/>
        <v>3.2953768307540047E-5</v>
      </c>
      <c r="AR808" s="13">
        <f t="shared" si="1207"/>
        <v>9.4161085232116119E-4</v>
      </c>
      <c r="AS808" s="13">
        <f t="shared" si="1208"/>
        <v>8.992034071176728E-4</v>
      </c>
      <c r="AT808" s="13">
        <f t="shared" si="1209"/>
        <v>4.293529356521522E-4</v>
      </c>
      <c r="AU808" s="13">
        <f t="shared" si="1210"/>
        <v>1.3667203800900581E-4</v>
      </c>
      <c r="AV808" s="13">
        <f t="shared" si="1211"/>
        <v>3.262918060376634E-5</v>
      </c>
      <c r="AW808" s="13">
        <f t="shared" si="1212"/>
        <v>1.5631268107630762E-7</v>
      </c>
      <c r="AX808" s="13">
        <f t="shared" si="1213"/>
        <v>1.5747124975502342E-4</v>
      </c>
      <c r="AY808" s="13">
        <f t="shared" si="1214"/>
        <v>1.4889799392787958E-4</v>
      </c>
      <c r="AZ808" s="13">
        <f t="shared" si="1215"/>
        <v>7.0395747256205406E-5</v>
      </c>
      <c r="BA808" s="13">
        <f t="shared" si="1216"/>
        <v>2.2187723290885236E-5</v>
      </c>
      <c r="BB808" s="13">
        <f t="shared" si="1217"/>
        <v>5.2449375568226721E-6</v>
      </c>
      <c r="BC808" s="13">
        <f t="shared" si="1218"/>
        <v>9.9187716069164786E-7</v>
      </c>
      <c r="BD808" s="13">
        <f t="shared" si="1219"/>
        <v>1.4839107370335404E-4</v>
      </c>
      <c r="BE808" s="13">
        <f t="shared" si="1220"/>
        <v>1.4170796643961635E-4</v>
      </c>
      <c r="BF808" s="13">
        <f t="shared" si="1221"/>
        <v>6.7662923554941389E-5</v>
      </c>
      <c r="BG808" s="13">
        <f t="shared" si="1222"/>
        <v>2.1538526680515196E-5</v>
      </c>
      <c r="BH808" s="13">
        <f t="shared" si="1223"/>
        <v>5.142123343117641E-6</v>
      </c>
      <c r="BI808" s="13">
        <f t="shared" si="1224"/>
        <v>9.8210737876534738E-7</v>
      </c>
      <c r="BJ808" s="14">
        <f t="shared" si="1225"/>
        <v>0.34335984485079202</v>
      </c>
      <c r="BK808" s="14">
        <f t="shared" si="1226"/>
        <v>0.31833406757545307</v>
      </c>
      <c r="BL808" s="14">
        <f t="shared" si="1227"/>
        <v>0.31726990374839603</v>
      </c>
      <c r="BM808" s="14">
        <f t="shared" si="1228"/>
        <v>0.29629828597216845</v>
      </c>
      <c r="BN808" s="14">
        <f t="shared" si="1229"/>
        <v>0.70358008331917044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1.2639</v>
      </c>
      <c r="F809" s="10">
        <f>VLOOKUP(B809,home!$B$2:$E$405,3,FALSE)</f>
        <v>0.92310000000000003</v>
      </c>
      <c r="G809" s="10">
        <f>VLOOKUP(C809,away!$B$2:$E$405,4,FALSE)</f>
        <v>1.3846000000000001</v>
      </c>
      <c r="H809" s="10">
        <f>VLOOKUP(A809,away!$A$2:$E$405,3,FALSE)</f>
        <v>1.1389</v>
      </c>
      <c r="I809" s="10">
        <f>VLOOKUP(C809,away!$B$2:$E$405,3,FALSE)</f>
        <v>0.65849999999999997</v>
      </c>
      <c r="J809" s="10">
        <f>VLOOKUP(B809,home!$B$2:$E$405,4,FALSE)</f>
        <v>1.4634</v>
      </c>
      <c r="K809" s="12">
        <f t="shared" si="1174"/>
        <v>1.6154212522140003</v>
      </c>
      <c r="L809" s="12">
        <f t="shared" si="1175"/>
        <v>1.0974997322100002</v>
      </c>
      <c r="M809" s="13">
        <f t="shared" si="1176"/>
        <v>6.6342737313814348E-2</v>
      </c>
      <c r="N809" s="13">
        <f t="shared" si="1177"/>
        <v>0.10717146778678645</v>
      </c>
      <c r="O809" s="13">
        <f t="shared" si="1178"/>
        <v>7.2811136435989632E-2</v>
      </c>
      <c r="P809" s="13">
        <f t="shared" si="1179"/>
        <v>0.11762065719655078</v>
      </c>
      <c r="Q809" s="13">
        <f t="shared" si="1180"/>
        <v>8.6563533346871502E-2</v>
      </c>
      <c r="R809" s="13">
        <f t="shared" si="1181"/>
        <v>3.9955101370202202E-2</v>
      </c>
      <c r="S809" s="13">
        <f t="shared" si="1182"/>
        <v>5.2133133028216858E-2</v>
      </c>
      <c r="T809" s="13">
        <f t="shared" si="1183"/>
        <v>9.500345466734289E-2</v>
      </c>
      <c r="U809" s="13">
        <f t="shared" si="1184"/>
        <v>6.4544319887789359E-2</v>
      </c>
      <c r="V809" s="13">
        <f t="shared" si="1185"/>
        <v>1.0269789240227875E-2</v>
      </c>
      <c r="W809" s="13">
        <f t="shared" si="1186"/>
        <v>4.661219047842384E-2</v>
      </c>
      <c r="X809" s="13">
        <f t="shared" si="1187"/>
        <v>5.1156866567791677E-2</v>
      </c>
      <c r="Y809" s="13">
        <f t="shared" si="1188"/>
        <v>2.8072323679427039E-2</v>
      </c>
      <c r="Z809" s="13">
        <f t="shared" si="1189"/>
        <v>1.4616904351406779E-2</v>
      </c>
      <c r="AA809" s="13">
        <f t="shared" si="1190"/>
        <v>2.3612457930841806E-2</v>
      </c>
      <c r="AB809" s="13">
        <f t="shared" si="1191"/>
        <v>1.907203317924544E-2</v>
      </c>
      <c r="AC809" s="13">
        <f t="shared" si="1192"/>
        <v>1.1379724901083329E-3</v>
      </c>
      <c r="AD809" s="13">
        <f t="shared" si="1193"/>
        <v>1.8824580777773242E-2</v>
      </c>
      <c r="AE809" s="13">
        <f t="shared" si="1194"/>
        <v>2.0659972362571652E-2</v>
      </c>
      <c r="AF809" s="13">
        <f t="shared" si="1195"/>
        <v>1.1337157067694196E-2</v>
      </c>
      <c r="AG809" s="13">
        <f t="shared" si="1196"/>
        <v>4.1475089486056977E-3</v>
      </c>
      <c r="AH809" s="13">
        <f t="shared" si="1197"/>
        <v>4.0105121528520304E-3</v>
      </c>
      <c r="AI809" s="13">
        <f t="shared" si="1198"/>
        <v>6.4786665639796929E-3</v>
      </c>
      <c r="AJ809" s="13">
        <f t="shared" si="1199"/>
        <v>5.2328878267305264E-3</v>
      </c>
      <c r="AK809" s="13">
        <f t="shared" si="1200"/>
        <v>2.8177727352508078E-3</v>
      </c>
      <c r="AL809" s="13">
        <f t="shared" si="1201"/>
        <v>8.0701567392376246E-5</v>
      </c>
      <c r="AM809" s="13">
        <f t="shared" si="1202"/>
        <v>6.0819255704868107E-3</v>
      </c>
      <c r="AN809" s="13">
        <f t="shared" si="1203"/>
        <v>6.674911684930427E-3</v>
      </c>
      <c r="AO809" s="13">
        <f t="shared" si="1204"/>
        <v>3.6628568933682721E-3</v>
      </c>
      <c r="AP809" s="13">
        <f t="shared" si="1205"/>
        <v>1.3399948198650775E-3</v>
      </c>
      <c r="AQ809" s="13">
        <f t="shared" si="1206"/>
        <v>3.6766098899117743E-4</v>
      </c>
      <c r="AR809" s="13">
        <f t="shared" si="1207"/>
        <v>8.8030720275601129E-4</v>
      </c>
      <c r="AS809" s="13">
        <f t="shared" si="1208"/>
        <v>1.4220669638091196E-3</v>
      </c>
      <c r="AT809" s="13">
        <f t="shared" si="1209"/>
        <v>1.1486185977043449E-3</v>
      </c>
      <c r="AU809" s="13">
        <f t="shared" si="1210"/>
        <v>6.1850096447328055E-4</v>
      </c>
      <c r="AV809" s="13">
        <f t="shared" si="1211"/>
        <v>2.4978490063124858E-4</v>
      </c>
      <c r="AW809" s="13">
        <f t="shared" si="1212"/>
        <v>3.9743827022019341E-6</v>
      </c>
      <c r="AX809" s="13">
        <f t="shared" si="1213"/>
        <v>1.6374786368246914E-3</v>
      </c>
      <c r="AY809" s="13">
        <f t="shared" si="1214"/>
        <v>1.7971323654146949E-3</v>
      </c>
      <c r="AZ809" s="13">
        <f t="shared" si="1215"/>
        <v>9.861761448942759E-4</v>
      </c>
      <c r="BA809" s="13">
        <f t="shared" si="1216"/>
        <v>3.6077601831111948E-4</v>
      </c>
      <c r="BB809" s="13">
        <f t="shared" si="1217"/>
        <v>9.8987895871060908E-5</v>
      </c>
      <c r="BC809" s="13">
        <f t="shared" si="1218"/>
        <v>2.1727837842104154E-5</v>
      </c>
      <c r="BD809" s="13">
        <f t="shared" si="1219"/>
        <v>1.6102281988120937E-4</v>
      </c>
      <c r="BE809" s="13">
        <f t="shared" si="1220"/>
        <v>2.6011968532753263E-4</v>
      </c>
      <c r="BF809" s="13">
        <f t="shared" si="1221"/>
        <v>2.1010143389865732E-4</v>
      </c>
      <c r="BG809" s="13">
        <f t="shared" si="1222"/>
        <v>1.1313410714684198E-4</v>
      </c>
      <c r="BH809" s="13">
        <f t="shared" si="1223"/>
        <v>4.5689810258816113E-5</v>
      </c>
      <c r="BI809" s="13">
        <f t="shared" si="1224"/>
        <v>1.4761658100343361E-5</v>
      </c>
      <c r="BJ809" s="14">
        <f t="shared" si="1225"/>
        <v>0.4925786845400878</v>
      </c>
      <c r="BK809" s="14">
        <f t="shared" si="1226"/>
        <v>0.24938212320172529</v>
      </c>
      <c r="BL809" s="14">
        <f t="shared" si="1227"/>
        <v>0.24365899622686885</v>
      </c>
      <c r="BM809" s="14">
        <f t="shared" si="1228"/>
        <v>0.50797891688716135</v>
      </c>
      <c r="BN809" s="14">
        <f t="shared" si="1229"/>
        <v>0.4904646334502149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1.2639</v>
      </c>
      <c r="F810" s="10">
        <f>VLOOKUP(B810,home!$B$2:$E$405,3,FALSE)</f>
        <v>0.85709999999999997</v>
      </c>
      <c r="G810" s="10">
        <f>VLOOKUP(C810,away!$B$2:$E$405,4,FALSE)</f>
        <v>1.7142999999999999</v>
      </c>
      <c r="H810" s="10">
        <f>VLOOKUP(A810,away!$A$2:$E$405,3,FALSE)</f>
        <v>1.1389</v>
      </c>
      <c r="I810" s="10">
        <f>VLOOKUP(C810,away!$B$2:$E$405,3,FALSE)</f>
        <v>0.878</v>
      </c>
      <c r="J810" s="10">
        <f>VLOOKUP(B810,home!$B$2:$E$405,4,FALSE)</f>
        <v>1.0244</v>
      </c>
      <c r="K810" s="12">
        <f t="shared" si="1174"/>
        <v>1.8570818012670001</v>
      </c>
      <c r="L810" s="12">
        <f t="shared" si="1175"/>
        <v>1.02435308248</v>
      </c>
      <c r="M810" s="13">
        <f t="shared" si="1176"/>
        <v>5.6054273735360996E-2</v>
      </c>
      <c r="N810" s="13">
        <f t="shared" si="1177"/>
        <v>0.10409737163717769</v>
      </c>
      <c r="O810" s="13">
        <f t="shared" si="1178"/>
        <v>5.7419368086994736E-2</v>
      </c>
      <c r="P810" s="13">
        <f t="shared" si="1179"/>
        <v>0.10663246351460909</v>
      </c>
      <c r="Q810" s="13">
        <f t="shared" si="1180"/>
        <v>9.6658667213565155E-2</v>
      </c>
      <c r="R810" s="13">
        <f t="shared" si="1181"/>
        <v>2.9408853346983399E-2</v>
      </c>
      <c r="S810" s="13">
        <f t="shared" si="1182"/>
        <v>5.0711932906649819E-2</v>
      </c>
      <c r="T810" s="13">
        <f t="shared" si="1183"/>
        <v>9.901260370862397E-2</v>
      </c>
      <c r="U810" s="13">
        <f t="shared" si="1184"/>
        <v>5.461464634681297E-2</v>
      </c>
      <c r="V810" s="13">
        <f t="shared" si="1185"/>
        <v>1.0718854295775484E-2</v>
      </c>
      <c r="W810" s="13">
        <f t="shared" si="1186"/>
        <v>5.983435060567837E-2</v>
      </c>
      <c r="X810" s="13">
        <f t="shared" si="1187"/>
        <v>6.1291501481115687E-2</v>
      </c>
      <c r="Y810" s="13">
        <f t="shared" si="1188"/>
        <v>3.1392069236004169E-2</v>
      </c>
      <c r="Z810" s="13">
        <f t="shared" si="1189"/>
        <v>1.0041683192728237E-2</v>
      </c>
      <c r="AA810" s="13">
        <f t="shared" si="1190"/>
        <v>1.8648227111304316E-2</v>
      </c>
      <c r="AB810" s="13">
        <f t="shared" si="1191"/>
        <v>1.7315641597148563E-2</v>
      </c>
      <c r="AC810" s="13">
        <f t="shared" si="1192"/>
        <v>1.2744097856490237E-3</v>
      </c>
      <c r="AD810" s="13">
        <f t="shared" si="1193"/>
        <v>2.7779320900108592E-2</v>
      </c>
      <c r="AE810" s="13">
        <f t="shared" si="1194"/>
        <v>2.845583299322732E-2</v>
      </c>
      <c r="AF810" s="13">
        <f t="shared" si="1195"/>
        <v>1.4574410120574244E-2</v>
      </c>
      <c r="AG810" s="13">
        <f t="shared" si="1196"/>
        <v>4.9764473107793122E-3</v>
      </c>
      <c r="AH810" s="13">
        <f t="shared" si="1197"/>
        <v>2.5715572829396942E-3</v>
      </c>
      <c r="AI810" s="13">
        <f t="shared" si="1198"/>
        <v>4.77559223106292E-3</v>
      </c>
      <c r="AJ810" s="13">
        <f t="shared" si="1199"/>
        <v>4.43433271128951E-3</v>
      </c>
      <c r="AK810" s="13">
        <f t="shared" si="1200"/>
        <v>2.7449728596329014E-3</v>
      </c>
      <c r="AL810" s="13">
        <f t="shared" si="1201"/>
        <v>9.6972770078120919E-5</v>
      </c>
      <c r="AM810" s="13">
        <f t="shared" si="1202"/>
        <v>1.0317694259029536E-2</v>
      </c>
      <c r="AN810" s="13">
        <f t="shared" si="1203"/>
        <v>1.0568961918323105E-2</v>
      </c>
      <c r="AO810" s="13">
        <f t="shared" si="1204"/>
        <v>5.4131743598240028E-3</v>
      </c>
      <c r="AP810" s="13">
        <f t="shared" si="1205"/>
        <v>1.8483339471624728E-3</v>
      </c>
      <c r="AQ810" s="13">
        <f t="shared" si="1206"/>
        <v>4.7333664405707605E-4</v>
      </c>
      <c r="AR810" s="13">
        <f t="shared" si="1207"/>
        <v>5.2683652591063409E-4</v>
      </c>
      <c r="AS810" s="13">
        <f t="shared" si="1208"/>
        <v>9.7837852451136882E-4</v>
      </c>
      <c r="AT810" s="13">
        <f t="shared" si="1209"/>
        <v>9.0846447631026141E-4</v>
      </c>
      <c r="AU810" s="13">
        <f t="shared" si="1210"/>
        <v>5.6236428201778075E-4</v>
      </c>
      <c r="AV810" s="13">
        <f t="shared" si="1211"/>
        <v>2.6108911845445078E-4</v>
      </c>
      <c r="AW810" s="13">
        <f t="shared" si="1212"/>
        <v>5.1242229074491369E-6</v>
      </c>
      <c r="AX810" s="13">
        <f t="shared" si="1213"/>
        <v>3.1934670399134612E-3</v>
      </c>
      <c r="AY810" s="13">
        <f t="shared" si="1214"/>
        <v>3.2712378061336349E-3</v>
      </c>
      <c r="AZ810" s="13">
        <f t="shared" si="1215"/>
        <v>1.6754512651190507E-3</v>
      </c>
      <c r="BA810" s="13">
        <f t="shared" si="1216"/>
        <v>5.720845559899052E-4</v>
      </c>
      <c r="BB810" s="13">
        <f t="shared" si="1217"/>
        <v>1.4650414459186536E-4</v>
      </c>
      <c r="BC810" s="13">
        <f t="shared" si="1218"/>
        <v>3.0014394421754593E-5</v>
      </c>
      <c r="BD810" s="13">
        <f t="shared" si="1219"/>
        <v>8.9944436546602027E-5</v>
      </c>
      <c r="BE810" s="13">
        <f t="shared" si="1220"/>
        <v>1.6703417623590907E-4</v>
      </c>
      <c r="BF810" s="13">
        <f t="shared" si="1221"/>
        <v>1.5509806443866583E-4</v>
      </c>
      <c r="BG810" s="13">
        <f t="shared" si="1222"/>
        <v>9.6009930960260929E-5</v>
      </c>
      <c r="BH810" s="13">
        <f t="shared" si="1223"/>
        <v>4.4574573881800409E-5</v>
      </c>
      <c r="BI810" s="13">
        <f t="shared" si="1224"/>
        <v>1.6555725991024574E-5</v>
      </c>
      <c r="BJ810" s="14">
        <f t="shared" si="1225"/>
        <v>0.56558283554142008</v>
      </c>
      <c r="BK810" s="14">
        <f t="shared" si="1226"/>
        <v>0.22876014481425616</v>
      </c>
      <c r="BL810" s="14">
        <f t="shared" si="1227"/>
        <v>0.19573954140942781</v>
      </c>
      <c r="BM810" s="14">
        <f t="shared" si="1228"/>
        <v>0.54658709383991511</v>
      </c>
      <c r="BN810" s="14">
        <f t="shared" si="1229"/>
        <v>0.45027099753469108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1.2639</v>
      </c>
      <c r="F811" s="10">
        <f>VLOOKUP(B811,home!$B$2:$E$405,3,FALSE)</f>
        <v>0.98899999999999999</v>
      </c>
      <c r="G811" s="10">
        <f>VLOOKUP(C811,away!$B$2:$E$405,4,FALSE)</f>
        <v>0.98899999999999999</v>
      </c>
      <c r="H811" s="10">
        <f>VLOOKUP(A811,away!$A$2:$E$405,3,FALSE)</f>
        <v>1.1389</v>
      </c>
      <c r="I811" s="10">
        <f>VLOOKUP(C811,away!$B$2:$E$405,3,FALSE)</f>
        <v>1.0244</v>
      </c>
      <c r="J811" s="10">
        <f>VLOOKUP(B811,home!$B$2:$E$405,4,FALSE)</f>
        <v>0.73170000000000002</v>
      </c>
      <c r="K811" s="12">
        <f t="shared" si="1174"/>
        <v>1.2362471319000001</v>
      </c>
      <c r="L811" s="12">
        <f t="shared" si="1175"/>
        <v>0.85366645837200006</v>
      </c>
      <c r="M811" s="13">
        <f t="shared" si="1176"/>
        <v>0.1236978240509949</v>
      </c>
      <c r="N811" s="13">
        <f t="shared" si="1177"/>
        <v>0.15292108020531331</v>
      </c>
      <c r="O811" s="13">
        <f t="shared" si="1178"/>
        <v>0.10559668336593563</v>
      </c>
      <c r="P811" s="13">
        <f t="shared" si="1179"/>
        <v>0.13054359694929038</v>
      </c>
      <c r="Q811" s="13">
        <f t="shared" si="1180"/>
        <v>9.4524123405434257E-2</v>
      </c>
      <c r="R811" s="13">
        <f t="shared" si="1181"/>
        <v>4.5072173352413876E-2</v>
      </c>
      <c r="S811" s="13">
        <f t="shared" si="1182"/>
        <v>3.4442058369258989E-2</v>
      </c>
      <c r="T811" s="13">
        <f t="shared" si="1183"/>
        <v>8.0692073658234942E-2</v>
      </c>
      <c r="U811" s="13">
        <f t="shared" si="1184"/>
        <v>5.5720345035421275E-2</v>
      </c>
      <c r="V811" s="13">
        <f t="shared" si="1185"/>
        <v>4.0386861381803991E-3</v>
      </c>
      <c r="W811" s="13">
        <f t="shared" si="1186"/>
        <v>3.8951725485109931E-2</v>
      </c>
      <c r="X811" s="13">
        <f t="shared" si="1187"/>
        <v>3.3251781542352171E-2</v>
      </c>
      <c r="Y811" s="13">
        <f t="shared" si="1188"/>
        <v>1.4192965291909611E-2</v>
      </c>
      <c r="Z811" s="13">
        <f t="shared" si="1189"/>
        <v>1.2825534198961331E-2</v>
      </c>
      <c r="AA811" s="13">
        <f t="shared" si="1190"/>
        <v>1.5855529868551311E-2</v>
      </c>
      <c r="AB811" s="13">
        <f t="shared" si="1191"/>
        <v>9.8006766623756746E-3</v>
      </c>
      <c r="AC811" s="13">
        <f t="shared" si="1192"/>
        <v>2.6638737356141648E-4</v>
      </c>
      <c r="AD811" s="13">
        <f t="shared" si="1193"/>
        <v>1.2038489728380824E-2</v>
      </c>
      <c r="AE811" s="13">
        <f t="shared" si="1194"/>
        <v>1.0276854890574559E-2</v>
      </c>
      <c r="AF811" s="13">
        <f t="shared" si="1195"/>
        <v>4.3865031588198765E-3</v>
      </c>
      <c r="AG811" s="13">
        <f t="shared" si="1196"/>
        <v>1.2482035387424515E-3</v>
      </c>
      <c r="AH811" s="13">
        <f t="shared" si="1197"/>
        <v>2.7371820890890711E-3</v>
      </c>
      <c r="AI811" s="13">
        <f t="shared" si="1198"/>
        <v>3.3838335071244151E-3</v>
      </c>
      <c r="AJ811" s="13">
        <f t="shared" si="1199"/>
        <v>2.0916272340048389E-3</v>
      </c>
      <c r="AK811" s="13">
        <f t="shared" si="1200"/>
        <v>8.619227230141377E-4</v>
      </c>
      <c r="AL811" s="13">
        <f t="shared" si="1201"/>
        <v>1.1245198917078906E-5</v>
      </c>
      <c r="AM811" s="13">
        <f t="shared" si="1202"/>
        <v>2.9765096798236817E-3</v>
      </c>
      <c r="AN811" s="13">
        <f t="shared" si="1203"/>
        <v>2.5409464766850583E-3</v>
      </c>
      <c r="AO811" s="13">
        <f t="shared" si="1204"/>
        <v>1.0845603898322726E-3</v>
      </c>
      <c r="AP811" s="13">
        <f t="shared" si="1205"/>
        <v>3.0861760895955733E-4</v>
      </c>
      <c r="AQ811" s="13">
        <f t="shared" si="1206"/>
        <v>6.5864125307935027E-5</v>
      </c>
      <c r="AR811" s="13">
        <f t="shared" si="1207"/>
        <v>4.673281079823881E-4</v>
      </c>
      <c r="AS811" s="13">
        <f t="shared" si="1208"/>
        <v>5.7773303314948086E-4</v>
      </c>
      <c r="AT811" s="13">
        <f t="shared" si="1209"/>
        <v>3.5711040261746677E-4</v>
      </c>
      <c r="AU811" s="13">
        <f t="shared" si="1210"/>
        <v>1.4715890366916591E-4</v>
      </c>
      <c r="AV811" s="13">
        <f t="shared" si="1211"/>
        <v>4.5481193148638692E-5</v>
      </c>
      <c r="AW811" s="13">
        <f t="shared" si="1212"/>
        <v>3.2965385300565632E-7</v>
      </c>
      <c r="AX811" s="13">
        <f t="shared" si="1213"/>
        <v>6.1328359245910191E-4</v>
      </c>
      <c r="AY811" s="13">
        <f t="shared" si="1214"/>
        <v>5.235396323522185E-4</v>
      </c>
      <c r="AZ811" s="13">
        <f t="shared" si="1215"/>
        <v>2.234641118837487E-4</v>
      </c>
      <c r="BA811" s="13">
        <f t="shared" si="1216"/>
        <v>6.358793898834804E-5</v>
      </c>
      <c r="BB811" s="13">
        <f t="shared" si="1217"/>
        <v>1.357072266783947E-5</v>
      </c>
      <c r="BC811" s="13">
        <f t="shared" si="1218"/>
        <v>2.3169741514806289E-6</v>
      </c>
      <c r="BD811" s="13">
        <f t="shared" si="1219"/>
        <v>6.649038847316879E-5</v>
      </c>
      <c r="BE811" s="13">
        <f t="shared" si="1220"/>
        <v>8.2198552048871746E-5</v>
      </c>
      <c r="BF811" s="13">
        <f t="shared" si="1221"/>
        <v>5.0808862108375294E-5</v>
      </c>
      <c r="BG811" s="13">
        <f t="shared" si="1222"/>
        <v>2.0937436685527192E-5</v>
      </c>
      <c r="BH811" s="13">
        <f t="shared" si="1223"/>
        <v>6.4709615129552089E-6</v>
      </c>
      <c r="BI811" s="13">
        <f t="shared" si="1224"/>
        <v>1.5999415222052327E-6</v>
      </c>
      <c r="BJ811" s="14">
        <f t="shared" si="1225"/>
        <v>0.45090006215798323</v>
      </c>
      <c r="BK811" s="14">
        <f t="shared" si="1226"/>
        <v>0.29352333771255551</v>
      </c>
      <c r="BL811" s="14">
        <f t="shared" si="1227"/>
        <v>0.24294329162084852</v>
      </c>
      <c r="BM811" s="14">
        <f t="shared" si="1228"/>
        <v>0.34731353438246704</v>
      </c>
      <c r="BN811" s="14">
        <f t="shared" si="1229"/>
        <v>0.65235548132938237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1.2639</v>
      </c>
      <c r="F812" s="10">
        <f>VLOOKUP(B812,home!$B$2:$E$405,3,FALSE)</f>
        <v>1.4607000000000001</v>
      </c>
      <c r="G812" s="10">
        <f>VLOOKUP(C812,away!$B$2:$E$405,4,FALSE)</f>
        <v>0.39560000000000001</v>
      </c>
      <c r="H812" s="10">
        <f>VLOOKUP(A812,away!$A$2:$E$405,3,FALSE)</f>
        <v>1.1389</v>
      </c>
      <c r="I812" s="10">
        <f>VLOOKUP(C812,away!$B$2:$E$405,3,FALSE)</f>
        <v>1.3170999999999999</v>
      </c>
      <c r="J812" s="10">
        <f>VLOOKUP(B812,home!$B$2:$E$405,4,FALSE)</f>
        <v>0.8105</v>
      </c>
      <c r="K812" s="12">
        <f t="shared" si="1174"/>
        <v>0.73034830558800001</v>
      </c>
      <c r="L812" s="12">
        <f t="shared" si="1175"/>
        <v>1.2157866264949999</v>
      </c>
      <c r="M812" s="13">
        <f t="shared" si="1176"/>
        <v>0.14282503460487506</v>
      </c>
      <c r="N812" s="13">
        <f t="shared" si="1177"/>
        <v>0.10431202201921795</v>
      </c>
      <c r="O812" s="13">
        <f t="shared" si="1178"/>
        <v>0.17364476700129267</v>
      </c>
      <c r="P812" s="13">
        <f t="shared" si="1179"/>
        <v>0.12682116135361715</v>
      </c>
      <c r="Q812" s="13">
        <f t="shared" si="1180"/>
        <v>3.8092054267096984E-2</v>
      </c>
      <c r="R812" s="13">
        <f t="shared" si="1181"/>
        <v>0.10555749274050598</v>
      </c>
      <c r="S812" s="13">
        <f t="shared" si="1182"/>
        <v>2.815263971679657E-2</v>
      </c>
      <c r="T812" s="13">
        <f t="shared" si="1183"/>
        <v>4.6311810153658317E-2</v>
      </c>
      <c r="U812" s="13">
        <f t="shared" si="1184"/>
        <v>7.709373596514614E-2</v>
      </c>
      <c r="V812" s="13">
        <f t="shared" si="1185"/>
        <v>2.7775635287931697E-3</v>
      </c>
      <c r="W812" s="13">
        <f t="shared" si="1186"/>
        <v>9.273489096780144E-3</v>
      </c>
      <c r="X812" s="13">
        <f t="shared" si="1187"/>
        <v>1.1274584024812496E-2</v>
      </c>
      <c r="Y812" s="13">
        <f t="shared" si="1188"/>
        <v>6.8537442383306037E-3</v>
      </c>
      <c r="Z812" s="13">
        <f t="shared" si="1189"/>
        <v>4.2778462666750075E-2</v>
      </c>
      <c r="AA812" s="13">
        <f t="shared" si="1190"/>
        <v>3.124317772432043E-2</v>
      </c>
      <c r="AB812" s="13">
        <f t="shared" si="1191"/>
        <v>1.1409200956071086E-2</v>
      </c>
      <c r="AC812" s="13">
        <f t="shared" si="1192"/>
        <v>1.5414569714157158E-4</v>
      </c>
      <c r="AD812" s="13">
        <f t="shared" si="1193"/>
        <v>1.6932192621805426E-3</v>
      </c>
      <c r="AE812" s="13">
        <f t="shared" si="1194"/>
        <v>2.0585933346828349E-3</v>
      </c>
      <c r="AF812" s="13">
        <f t="shared" si="1195"/>
        <v>1.2514051228495683E-3</v>
      </c>
      <c r="AG812" s="13">
        <f t="shared" si="1196"/>
        <v>5.0714720422927932E-4</v>
      </c>
      <c r="AH812" s="13">
        <f t="shared" si="1197"/>
        <v>1.3002370703062593E-2</v>
      </c>
      <c r="AI812" s="13">
        <f t="shared" si="1198"/>
        <v>9.4962594116088164E-3</v>
      </c>
      <c r="AJ812" s="13">
        <f t="shared" si="1199"/>
        <v>3.4677884853462986E-3</v>
      </c>
      <c r="AK812" s="13">
        <f t="shared" si="1200"/>
        <v>8.4423114813674883E-4</v>
      </c>
      <c r="AL812" s="13">
        <f t="shared" si="1201"/>
        <v>5.4749327058072413E-6</v>
      </c>
      <c r="AM812" s="13">
        <f t="shared" si="1202"/>
        <v>2.4732796382450462E-4</v>
      </c>
      <c r="AN812" s="13">
        <f t="shared" si="1203"/>
        <v>3.0069803077607186E-4</v>
      </c>
      <c r="AO812" s="13">
        <f t="shared" si="1204"/>
        <v>1.8279232221546509E-4</v>
      </c>
      <c r="AP812" s="13">
        <f t="shared" si="1205"/>
        <v>7.4078820258509124E-5</v>
      </c>
      <c r="AQ812" s="13">
        <f t="shared" si="1206"/>
        <v>2.2516009744205567E-5</v>
      </c>
      <c r="AR812" s="13">
        <f t="shared" si="1207"/>
        <v>3.1616216827027753E-3</v>
      </c>
      <c r="AS812" s="13">
        <f t="shared" si="1208"/>
        <v>2.3090850388722533E-3</v>
      </c>
      <c r="AT812" s="13">
        <f t="shared" si="1209"/>
        <v>8.4321817279947554E-4</v>
      </c>
      <c r="AU812" s="13">
        <f t="shared" si="1210"/>
        <v>2.0528098791503549E-4</v>
      </c>
      <c r="AV812" s="13">
        <f t="shared" si="1211"/>
        <v>3.7481655423294213E-5</v>
      </c>
      <c r="AW812" s="13">
        <f t="shared" si="1212"/>
        <v>1.3504038661403257E-7</v>
      </c>
      <c r="AX812" s="13">
        <f t="shared" si="1213"/>
        <v>3.0105926550626182E-5</v>
      </c>
      <c r="AY812" s="13">
        <f t="shared" si="1214"/>
        <v>3.6602382878492054E-5</v>
      </c>
      <c r="AZ812" s="13">
        <f t="shared" si="1215"/>
        <v>2.2250343800760107E-5</v>
      </c>
      <c r="BA812" s="13">
        <f t="shared" si="1216"/>
        <v>9.0172234759600241E-6</v>
      </c>
      <c r="BB812" s="13">
        <f t="shared" si="1217"/>
        <v>2.7407549275472385E-6</v>
      </c>
      <c r="BC812" s="13">
        <f t="shared" si="1218"/>
        <v>6.6643463748244038E-7</v>
      </c>
      <c r="BD812" s="13">
        <f t="shared" si="1219"/>
        <v>6.4064289331110952E-4</v>
      </c>
      <c r="BE812" s="13">
        <f t="shared" si="1220"/>
        <v>4.6789245161676262E-4</v>
      </c>
      <c r="BF812" s="13">
        <f t="shared" si="1221"/>
        <v>1.7086222961785894E-4</v>
      </c>
      <c r="BG812" s="13">
        <f t="shared" si="1222"/>
        <v>4.1596313296797027E-5</v>
      </c>
      <c r="BH812" s="13">
        <f t="shared" si="1223"/>
        <v>7.5949492337558245E-6</v>
      </c>
      <c r="BI812" s="13">
        <f t="shared" si="1224"/>
        <v>1.1093916607800893E-6</v>
      </c>
      <c r="BJ812" s="14">
        <f t="shared" si="1225"/>
        <v>0.22255686493692833</v>
      </c>
      <c r="BK812" s="14">
        <f t="shared" si="1226"/>
        <v>0.30077262221680778</v>
      </c>
      <c r="BL812" s="14">
        <f t="shared" si="1227"/>
        <v>0.43364540990194061</v>
      </c>
      <c r="BM812" s="14">
        <f t="shared" si="1228"/>
        <v>0.30846436039332914</v>
      </c>
      <c r="BN812" s="14">
        <f t="shared" si="1229"/>
        <v>0.69125253198660574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1.2639</v>
      </c>
      <c r="F813" s="10">
        <f>VLOOKUP(B813,home!$B$2:$E$405,3,FALSE)</f>
        <v>1.3187</v>
      </c>
      <c r="G813" s="10">
        <f>VLOOKUP(C813,away!$B$2:$E$405,4,FALSE)</f>
        <v>0.9738</v>
      </c>
      <c r="H813" s="10">
        <f>VLOOKUP(A813,away!$A$2:$E$405,3,FALSE)</f>
        <v>1.1389</v>
      </c>
      <c r="I813" s="10">
        <f>VLOOKUP(C813,away!$B$2:$E$405,3,FALSE)</f>
        <v>0.8105</v>
      </c>
      <c r="J813" s="10">
        <f>VLOOKUP(B813,home!$B$2:$E$405,4,FALSE)</f>
        <v>0.439</v>
      </c>
      <c r="K813" s="12">
        <f t="shared" si="1174"/>
        <v>1.623037260834</v>
      </c>
      <c r="L813" s="12">
        <f t="shared" si="1175"/>
        <v>0.40523143955000002</v>
      </c>
      <c r="M813" s="13">
        <f t="shared" si="1176"/>
        <v>0.13156309923190368</v>
      </c>
      <c r="N813" s="13">
        <f t="shared" si="1177"/>
        <v>0.21353181220418063</v>
      </c>
      <c r="O813" s="13">
        <f t="shared" si="1178"/>
        <v>5.3313504093403824E-2</v>
      </c>
      <c r="P813" s="13">
        <f t="shared" si="1179"/>
        <v>8.6529803649220374E-2</v>
      </c>
      <c r="Q813" s="13">
        <f t="shared" si="1180"/>
        <v>0.17328504379039675</v>
      </c>
      <c r="R813" s="13">
        <f t="shared" si="1181"/>
        <v>1.0802154005612423E-2</v>
      </c>
      <c r="S813" s="13">
        <f t="shared" si="1182"/>
        <v>1.4227786824888356E-2</v>
      </c>
      <c r="T813" s="13">
        <f t="shared" si="1183"/>
        <v>7.0220547747667256E-2</v>
      </c>
      <c r="U813" s="13">
        <f t="shared" si="1184"/>
        <v>1.7532298448376206E-2</v>
      </c>
      <c r="V813" s="13">
        <f t="shared" si="1185"/>
        <v>1.0397440953412954E-3</v>
      </c>
      <c r="W813" s="13">
        <f t="shared" si="1186"/>
        <v>9.3749360939021767E-2</v>
      </c>
      <c r="X813" s="13">
        <f t="shared" si="1187"/>
        <v>3.799018849021233E-2</v>
      </c>
      <c r="Y813" s="13">
        <f t="shared" si="1188"/>
        <v>7.6974093853322918E-3</v>
      </c>
      <c r="Z813" s="13">
        <f t="shared" si="1189"/>
        <v>1.4591241393117076E-3</v>
      </c>
      <c r="AA813" s="13">
        <f t="shared" si="1190"/>
        <v>2.3682128462852413E-3</v>
      </c>
      <c r="AB813" s="13">
        <f t="shared" si="1191"/>
        <v>1.9218488455533447E-3</v>
      </c>
      <c r="AC813" s="13">
        <f t="shared" si="1192"/>
        <v>4.274035279486514E-5</v>
      </c>
      <c r="AD813" s="13">
        <f t="shared" si="1193"/>
        <v>3.8039676495852E-2</v>
      </c>
      <c r="AE813" s="13">
        <f t="shared" si="1194"/>
        <v>1.5414872866430406E-2</v>
      </c>
      <c r="AF813" s="13">
        <f t="shared" si="1195"/>
        <v>3.1232955610719141E-3</v>
      </c>
      <c r="AG813" s="13">
        <f t="shared" si="1196"/>
        <v>4.2188585211776566E-4</v>
      </c>
      <c r="AH813" s="13">
        <f t="shared" si="1197"/>
        <v>1.4782074386385946E-4</v>
      </c>
      <c r="AI813" s="13">
        <f t="shared" si="1198"/>
        <v>2.3991857521524272E-4</v>
      </c>
      <c r="AJ813" s="13">
        <f t="shared" si="1199"/>
        <v>1.9469839357027182E-4</v>
      </c>
      <c r="AK813" s="13">
        <f t="shared" si="1200"/>
        <v>1.0533424912969137E-4</v>
      </c>
      <c r="AL813" s="13">
        <f t="shared" si="1201"/>
        <v>1.1244229899811477E-6</v>
      </c>
      <c r="AM813" s="13">
        <f t="shared" si="1202"/>
        <v>1.2347962468567819E-2</v>
      </c>
      <c r="AN813" s="13">
        <f t="shared" si="1203"/>
        <v>5.0037826066471084E-3</v>
      </c>
      <c r="AO813" s="13">
        <f t="shared" si="1204"/>
        <v>1.0138450144434295E-3</v>
      </c>
      <c r="AP813" s="13">
        <f t="shared" si="1205"/>
        <v>1.3694729156116722E-4</v>
      </c>
      <c r="AQ813" s="13">
        <f t="shared" si="1206"/>
        <v>1.3873837025451335E-5</v>
      </c>
      <c r="AR813" s="13">
        <f t="shared" si="1207"/>
        <v>1.1980322566260729E-5</v>
      </c>
      <c r="AS813" s="13">
        <f t="shared" si="1208"/>
        <v>1.9444509921851569E-5</v>
      </c>
      <c r="AT813" s="13">
        <f t="shared" si="1209"/>
        <v>1.5779582060910757E-5</v>
      </c>
      <c r="AU813" s="13">
        <f t="shared" si="1210"/>
        <v>8.5369498817486403E-6</v>
      </c>
      <c r="AV813" s="13">
        <f t="shared" si="1211"/>
        <v>3.4639469379876162E-6</v>
      </c>
      <c r="AW813" s="13">
        <f t="shared" si="1212"/>
        <v>2.0542762182340965E-8</v>
      </c>
      <c r="AX813" s="13">
        <f t="shared" si="1213"/>
        <v>3.3402005303108926E-3</v>
      </c>
      <c r="AY813" s="13">
        <f t="shared" si="1214"/>
        <v>1.3535542692835563E-3</v>
      </c>
      <c r="AZ813" s="13">
        <f t="shared" si="1215"/>
        <v>2.7425137252541193E-4</v>
      </c>
      <c r="BA813" s="13">
        <f t="shared" si="1216"/>
        <v>3.704509282901201E-5</v>
      </c>
      <c r="BB813" s="13">
        <f t="shared" si="1217"/>
        <v>3.7529590738409788E-6</v>
      </c>
      <c r="BC813" s="13">
        <f t="shared" si="1218"/>
        <v>3.0416340161296317E-7</v>
      </c>
      <c r="BD813" s="13">
        <f t="shared" si="1219"/>
        <v>8.0913389329986388E-7</v>
      </c>
      <c r="BE813" s="13">
        <f t="shared" si="1220"/>
        <v>1.3132544578293609E-6</v>
      </c>
      <c r="BF813" s="13">
        <f t="shared" si="1221"/>
        <v>1.0657304590067031E-6</v>
      </c>
      <c r="BG813" s="13">
        <f t="shared" si="1222"/>
        <v>5.7657341499120031E-7</v>
      </c>
      <c r="BH813" s="13">
        <f t="shared" si="1223"/>
        <v>2.3395003403425594E-7</v>
      </c>
      <c r="BI813" s="13">
        <f t="shared" si="1224"/>
        <v>7.5941924482195933E-8</v>
      </c>
      <c r="BJ813" s="14">
        <f t="shared" si="1225"/>
        <v>0.67699961293795252</v>
      </c>
      <c r="BK813" s="14">
        <f t="shared" si="1226"/>
        <v>0.23475785284642206</v>
      </c>
      <c r="BL813" s="14">
        <f t="shared" si="1227"/>
        <v>8.6689070096562501E-2</v>
      </c>
      <c r="BM813" s="14">
        <f t="shared" si="1228"/>
        <v>0.32952670931900979</v>
      </c>
      <c r="BN813" s="14">
        <f t="shared" si="1229"/>
        <v>0.66902541697471773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1.3841000000000001</v>
      </c>
      <c r="F814" s="10">
        <f>VLOOKUP(B814,home!$B$2:$E$405,3,FALSE)</f>
        <v>0.4335</v>
      </c>
      <c r="G814" s="10">
        <f>VLOOKUP(C814,away!$B$2:$E$405,4,FALSE)</f>
        <v>1.0386</v>
      </c>
      <c r="H814" s="10">
        <f>VLOOKUP(A814,away!$A$2:$E$405,3,FALSE)</f>
        <v>1.1721999999999999</v>
      </c>
      <c r="I814" s="10">
        <f>VLOOKUP(C814,away!$B$2:$E$405,3,FALSE)</f>
        <v>1.0130999999999999</v>
      </c>
      <c r="J814" s="10">
        <f>VLOOKUP(B814,home!$B$2:$E$405,4,FALSE)</f>
        <v>1.4786999999999999</v>
      </c>
      <c r="K814" s="12">
        <f t="shared" si="1174"/>
        <v>0.62316763371000006</v>
      </c>
      <c r="L814" s="12">
        <f t="shared" si="1175"/>
        <v>1.7560387910339996</v>
      </c>
      <c r="M814" s="13">
        <f t="shared" si="1176"/>
        <v>9.262405250869836E-2</v>
      </c>
      <c r="N814" s="13">
        <f t="shared" si="1177"/>
        <v>5.7720311626476339E-2</v>
      </c>
      <c r="O814" s="13">
        <f t="shared" si="1178"/>
        <v>0.16265142918804437</v>
      </c>
      <c r="P814" s="13">
        <f t="shared" si="1179"/>
        <v>0.10135910624666322</v>
      </c>
      <c r="Q814" s="13">
        <f t="shared" si="1180"/>
        <v>1.7984715006637533E-2</v>
      </c>
      <c r="R814" s="13">
        <f t="shared" si="1181"/>
        <v>0.14281110953566284</v>
      </c>
      <c r="S814" s="13">
        <f t="shared" si="1182"/>
        <v>2.7729483165718653E-2</v>
      </c>
      <c r="T814" s="13">
        <f t="shared" si="1183"/>
        <v>3.1581857197346797E-2</v>
      </c>
      <c r="U814" s="13">
        <f t="shared" si="1184"/>
        <v>8.8995261196838621E-2</v>
      </c>
      <c r="V814" s="13">
        <f t="shared" si="1185"/>
        <v>3.3716171918558029E-3</v>
      </c>
      <c r="W814" s="13">
        <f t="shared" si="1186"/>
        <v>3.7358307645450144E-3</v>
      </c>
      <c r="X814" s="13">
        <f t="shared" si="1187"/>
        <v>6.5602637392792491E-3</v>
      </c>
      <c r="Y814" s="13">
        <f t="shared" si="1188"/>
        <v>5.7600388027940607E-3</v>
      </c>
      <c r="Z814" s="13">
        <f t="shared" si="1189"/>
        <v>8.3593949378409818E-2</v>
      </c>
      <c r="AA814" s="13">
        <f t="shared" si="1190"/>
        <v>5.2093043626617166E-2</v>
      </c>
      <c r="AB814" s="13">
        <f t="shared" si="1191"/>
        <v>1.623134936477541E-2</v>
      </c>
      <c r="AC814" s="13">
        <f t="shared" si="1192"/>
        <v>2.3059892106608543E-4</v>
      </c>
      <c r="AD814" s="13">
        <f t="shared" si="1193"/>
        <v>5.8201220437063405E-4</v>
      </c>
      <c r="AE814" s="13">
        <f t="shared" si="1194"/>
        <v>1.0220360077300413E-3</v>
      </c>
      <c r="AF814" s="13">
        <f t="shared" si="1195"/>
        <v>8.9736743770373875E-4</v>
      </c>
      <c r="AG814" s="13">
        <f t="shared" si="1196"/>
        <v>5.2527067680618379E-4</v>
      </c>
      <c r="AH814" s="13">
        <f t="shared" si="1197"/>
        <v>3.6698554451055035E-2</v>
      </c>
      <c r="AI814" s="13">
        <f t="shared" si="1198"/>
        <v>2.2869351337841553E-2</v>
      </c>
      <c r="AJ814" s="13">
        <f t="shared" si="1199"/>
        <v>7.1257197788426718E-3</v>
      </c>
      <c r="AK814" s="13">
        <f t="shared" si="1200"/>
        <v>1.480172644353978E-3</v>
      </c>
      <c r="AL814" s="13">
        <f t="shared" si="1201"/>
        <v>1.0093836280164172E-5</v>
      </c>
      <c r="AM814" s="13">
        <f t="shared" si="1202"/>
        <v>7.253823363759781E-5</v>
      </c>
      <c r="AN814" s="13">
        <f t="shared" si="1203"/>
        <v>1.2737995210070904E-4</v>
      </c>
      <c r="AO814" s="13">
        <f t="shared" si="1204"/>
        <v>1.1184206854444897E-4</v>
      </c>
      <c r="AP814" s="13">
        <f t="shared" si="1205"/>
        <v>6.5466336944511964E-5</v>
      </c>
      <c r="AQ814" s="13">
        <f t="shared" si="1206"/>
        <v>2.8740356795366312E-5</v>
      </c>
      <c r="AR814" s="13">
        <f t="shared" si="1207"/>
        <v>1.2888817038185219E-2</v>
      </c>
      <c r="AS814" s="13">
        <f t="shared" si="1208"/>
        <v>8.0318936150070123E-3</v>
      </c>
      <c r="AT814" s="13">
        <f t="shared" si="1209"/>
        <v>2.5026080691371889E-3</v>
      </c>
      <c r="AU814" s="13">
        <f t="shared" si="1210"/>
        <v>5.1984811618259171E-4</v>
      </c>
      <c r="AV814" s="13">
        <f t="shared" si="1211"/>
        <v>8.0988130112526674E-5</v>
      </c>
      <c r="AW814" s="13">
        <f t="shared" si="1212"/>
        <v>3.0682641766699977E-7</v>
      </c>
      <c r="AX814" s="13">
        <f t="shared" si="1213"/>
        <v>7.5339132349074928E-6</v>
      </c>
      <c r="AY814" s="13">
        <f t="shared" si="1214"/>
        <v>1.3229843888782001E-5</v>
      </c>
      <c r="AZ814" s="13">
        <f t="shared" si="1215"/>
        <v>1.161605953401265E-5</v>
      </c>
      <c r="BA814" s="13">
        <f t="shared" si="1216"/>
        <v>6.7994170468955127E-6</v>
      </c>
      <c r="BB814" s="13">
        <f t="shared" si="1217"/>
        <v>2.9850100226915909E-6</v>
      </c>
      <c r="BC814" s="13">
        <f t="shared" si="1218"/>
        <v>1.0483586782943427E-6</v>
      </c>
      <c r="BD814" s="13">
        <f t="shared" si="1219"/>
        <v>3.77221044826553E-3</v>
      </c>
      <c r="BE814" s="13">
        <f t="shared" si="1220"/>
        <v>2.3507194589017684E-3</v>
      </c>
      <c r="BF814" s="13">
        <f t="shared" si="1221"/>
        <v>7.3244614135993329E-4</v>
      </c>
      <c r="BG814" s="13">
        <f t="shared" si="1222"/>
        <v>1.5214557624376333E-4</v>
      </c>
      <c r="BH814" s="13">
        <f t="shared" si="1223"/>
        <v>2.3703049681817593E-5</v>
      </c>
      <c r="BI814" s="13">
        <f t="shared" si="1224"/>
        <v>2.9541946763857682E-6</v>
      </c>
      <c r="BJ814" s="14">
        <f t="shared" si="1225"/>
        <v>0.12681888301411784</v>
      </c>
      <c r="BK814" s="14">
        <f t="shared" si="1226"/>
        <v>0.22533818171417111</v>
      </c>
      <c r="BL814" s="14">
        <f t="shared" si="1227"/>
        <v>0.56201432496178527</v>
      </c>
      <c r="BM814" s="14">
        <f t="shared" si="1228"/>
        <v>0.42260169193883035</v>
      </c>
      <c r="BN814" s="14">
        <f t="shared" si="1229"/>
        <v>0.57515072411218271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1.3030999999999999</v>
      </c>
      <c r="F815" s="10">
        <f>VLOOKUP(B815,home!$B$2:$E$405,3,FALSE)</f>
        <v>1.0072000000000001</v>
      </c>
      <c r="G815" s="10">
        <f>VLOOKUP(C815,away!$B$2:$E$405,4,FALSE)</f>
        <v>0.95930000000000004</v>
      </c>
      <c r="H815" s="10">
        <f>VLOOKUP(A815,away!$A$2:$E$405,3,FALSE)</f>
        <v>1.1313</v>
      </c>
      <c r="I815" s="10">
        <f>VLOOKUP(C815,away!$B$2:$E$405,3,FALSE)</f>
        <v>0.99439999999999995</v>
      </c>
      <c r="J815" s="10">
        <f>VLOOKUP(B815,home!$B$2:$E$405,4,FALSE)</f>
        <v>1.2154</v>
      </c>
      <c r="K815" s="12">
        <f t="shared" si="1174"/>
        <v>1.259064289576</v>
      </c>
      <c r="L815" s="12">
        <f t="shared" si="1175"/>
        <v>1.3672821206879999</v>
      </c>
      <c r="M815" s="13">
        <f t="shared" si="1176"/>
        <v>7.2342289032542167E-2</v>
      </c>
      <c r="N815" s="13">
        <f t="shared" si="1177"/>
        <v>9.108359274705935E-2</v>
      </c>
      <c r="O815" s="13">
        <f t="shared" si="1178"/>
        <v>9.89123183638385E-2</v>
      </c>
      <c r="P815" s="13">
        <f t="shared" si="1179"/>
        <v>0.12453696785108147</v>
      </c>
      <c r="Q815" s="13">
        <f t="shared" si="1180"/>
        <v>5.7340049497053007E-2</v>
      </c>
      <c r="R815" s="13">
        <f t="shared" si="1181"/>
        <v>6.7620522207337858E-2</v>
      </c>
      <c r="S815" s="13">
        <f t="shared" si="1182"/>
        <v>5.3597475864236847E-2</v>
      </c>
      <c r="T815" s="13">
        <f t="shared" si="1183"/>
        <v>7.8400024476685537E-2</v>
      </c>
      <c r="U815" s="13">
        <f t="shared" si="1184"/>
        <v>8.5138584753739963E-2</v>
      </c>
      <c r="V815" s="13">
        <f t="shared" si="1185"/>
        <v>1.0251982804201204E-2</v>
      </c>
      <c r="W815" s="13">
        <f t="shared" si="1186"/>
        <v>2.4064936228086579E-2</v>
      </c>
      <c r="X815" s="13">
        <f t="shared" si="1187"/>
        <v>3.2903557040159702E-2</v>
      </c>
      <c r="Y815" s="13">
        <f t="shared" si="1188"/>
        <v>2.2494222624024063E-2</v>
      </c>
      <c r="Z815" s="13">
        <f t="shared" si="1189"/>
        <v>3.081877700189297E-2</v>
      </c>
      <c r="AA815" s="13">
        <f t="shared" si="1190"/>
        <v>3.8802821571489537E-2</v>
      </c>
      <c r="AB815" s="13">
        <f t="shared" si="1191"/>
        <v>2.4427623487725886E-2</v>
      </c>
      <c r="AC815" s="13">
        <f t="shared" si="1192"/>
        <v>1.1030467707504362E-3</v>
      </c>
      <c r="AD815" s="13">
        <f t="shared" si="1193"/>
        <v>7.5748254589268925E-3</v>
      </c>
      <c r="AE815" s="13">
        <f t="shared" si="1194"/>
        <v>1.0356923417323015E-2</v>
      </c>
      <c r="AF815" s="13">
        <f t="shared" si="1195"/>
        <v>7.0804181069203101E-3</v>
      </c>
      <c r="AG815" s="13">
        <f t="shared" si="1196"/>
        <v>3.2269763615292387E-3</v>
      </c>
      <c r="AH815" s="13">
        <f t="shared" si="1197"/>
        <v>1.0534490694039698E-2</v>
      </c>
      <c r="AI815" s="13">
        <f t="shared" si="1198"/>
        <v>1.3263601041736075E-2</v>
      </c>
      <c r="AJ815" s="13">
        <f t="shared" si="1199"/>
        <v>8.349863211416465E-3</v>
      </c>
      <c r="AK815" s="13">
        <f t="shared" si="1200"/>
        <v>3.5043381974462838E-3</v>
      </c>
      <c r="AL815" s="13">
        <f t="shared" si="1201"/>
        <v>7.5955628202691865E-5</v>
      </c>
      <c r="AM815" s="13">
        <f t="shared" si="1202"/>
        <v>1.9074384470211972E-3</v>
      </c>
      <c r="AN815" s="13">
        <f t="shared" si="1203"/>
        <v>2.6080064849249682E-3</v>
      </c>
      <c r="AO815" s="13">
        <f t="shared" si="1204"/>
        <v>1.7829403187381335E-3</v>
      </c>
      <c r="AP815" s="13">
        <f t="shared" si="1205"/>
        <v>8.1259414002147134E-4</v>
      </c>
      <c r="AQ815" s="13">
        <f t="shared" si="1206"/>
        <v>2.7776135975679978E-4</v>
      </c>
      <c r="AR815" s="13">
        <f t="shared" si="1207"/>
        <v>2.8807241553029167E-3</v>
      </c>
      <c r="AS815" s="13">
        <f t="shared" si="1208"/>
        <v>3.6270169120608893E-3</v>
      </c>
      <c r="AT815" s="13">
        <f t="shared" si="1209"/>
        <v>2.283323735832041E-3</v>
      </c>
      <c r="AU815" s="13">
        <f t="shared" si="1210"/>
        <v>9.5828379244246255E-4</v>
      </c>
      <c r="AV815" s="13">
        <f t="shared" si="1211"/>
        <v>3.0163522558594095E-4</v>
      </c>
      <c r="AW815" s="13">
        <f t="shared" si="1212"/>
        <v>3.6321476975368432E-6</v>
      </c>
      <c r="AX815" s="13">
        <f t="shared" si="1213"/>
        <v>4.0026460553478242E-4</v>
      </c>
      <c r="AY815" s="13">
        <f t="shared" si="1214"/>
        <v>5.4727463869194313E-4</v>
      </c>
      <c r="AZ815" s="13">
        <f t="shared" si="1215"/>
        <v>3.7413941429473952E-4</v>
      </c>
      <c r="BA815" s="13">
        <f t="shared" si="1216"/>
        <v>1.7051804393662591E-4</v>
      </c>
      <c r="BB815" s="13">
        <f t="shared" si="1217"/>
        <v>5.8286568182309867E-5</v>
      </c>
      <c r="BC815" s="13">
        <f t="shared" si="1218"/>
        <v>1.593883651038685E-5</v>
      </c>
      <c r="BD815" s="13">
        <f t="shared" si="1219"/>
        <v>6.5646043869662003E-4</v>
      </c>
      <c r="BE815" s="13">
        <f t="shared" si="1220"/>
        <v>8.2652589588230914E-4</v>
      </c>
      <c r="BF815" s="13">
        <f t="shared" si="1221"/>
        <v>5.2032461995761342E-4</v>
      </c>
      <c r="BG815" s="13">
        <f t="shared" si="1222"/>
        <v>2.1837404932527828E-4</v>
      </c>
      <c r="BH815" s="13">
        <f t="shared" si="1223"/>
        <v>6.8736741818891458E-5</v>
      </c>
      <c r="BI815" s="13">
        <f t="shared" si="1224"/>
        <v>1.7308795401194302E-5</v>
      </c>
      <c r="BJ815" s="14">
        <f t="shared" si="1225"/>
        <v>0.34348068881538113</v>
      </c>
      <c r="BK815" s="14">
        <f t="shared" si="1226"/>
        <v>0.26245499258970673</v>
      </c>
      <c r="BL815" s="14">
        <f t="shared" si="1227"/>
        <v>0.36291287789107651</v>
      </c>
      <c r="BM815" s="14">
        <f t="shared" si="1228"/>
        <v>0.48728795410815062</v>
      </c>
      <c r="BN815" s="14">
        <f t="shared" si="1229"/>
        <v>0.51183573969891238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1.3030999999999999</v>
      </c>
      <c r="F816" s="10">
        <f>VLOOKUP(B816,home!$B$2:$E$405,3,FALSE)</f>
        <v>1.4389000000000001</v>
      </c>
      <c r="G816" s="10">
        <f>VLOOKUP(C816,away!$B$2:$E$405,4,FALSE)</f>
        <v>0.9113</v>
      </c>
      <c r="H816" s="10">
        <f>VLOOKUP(A816,away!$A$2:$E$405,3,FALSE)</f>
        <v>1.1313</v>
      </c>
      <c r="I816" s="10">
        <f>VLOOKUP(C816,away!$B$2:$E$405,3,FALSE)</f>
        <v>0.88390000000000002</v>
      </c>
      <c r="J816" s="10">
        <f>VLOOKUP(B816,home!$B$2:$E$405,4,FALSE)</f>
        <v>1.1049</v>
      </c>
      <c r="K816" s="12">
        <f t="shared" si="1174"/>
        <v>1.708715376667</v>
      </c>
      <c r="L816" s="12">
        <f t="shared" si="1175"/>
        <v>1.1048514617429999</v>
      </c>
      <c r="M816" s="13">
        <f t="shared" si="1176"/>
        <v>5.9990633432183221E-2</v>
      </c>
      <c r="N816" s="13">
        <f t="shared" si="1177"/>
        <v>0.10250691780156486</v>
      </c>
      <c r="O816" s="13">
        <f t="shared" si="1178"/>
        <v>6.6280739038436121E-2</v>
      </c>
      <c r="P816" s="13">
        <f t="shared" si="1179"/>
        <v>0.11325491797182848</v>
      </c>
      <c r="Q816" s="13">
        <f t="shared" si="1180"/>
        <v>8.7577573331137082E-2</v>
      </c>
      <c r="R816" s="13">
        <f t="shared" si="1181"/>
        <v>3.6615185706011237E-2</v>
      </c>
      <c r="S816" s="13">
        <f t="shared" si="1182"/>
        <v>5.345282967925985E-2</v>
      </c>
      <c r="T816" s="13">
        <f t="shared" si="1183"/>
        <v>9.6760209910811579E-2</v>
      </c>
      <c r="U816" s="13">
        <f t="shared" si="1184"/>
        <v>6.2564930835379132E-2</v>
      </c>
      <c r="V816" s="13">
        <f t="shared" si="1185"/>
        <v>1.1212483413080072E-2</v>
      </c>
      <c r="W816" s="13">
        <f t="shared" si="1186"/>
        <v>4.9881715400698579E-2</v>
      </c>
      <c r="X816" s="13">
        <f t="shared" si="1187"/>
        <v>5.5111886174710134E-2</v>
      </c>
      <c r="Y816" s="13">
        <f t="shared" si="1188"/>
        <v>3.0445223999771162E-2</v>
      </c>
      <c r="Z816" s="13">
        <f t="shared" si="1189"/>
        <v>1.348478048309263E-2</v>
      </c>
      <c r="AA816" s="13">
        <f t="shared" si="1190"/>
        <v>2.3041651762439427E-2</v>
      </c>
      <c r="AB816" s="13">
        <f t="shared" si="1191"/>
        <v>1.9685812335143275E-2</v>
      </c>
      <c r="AC816" s="13">
        <f t="shared" si="1192"/>
        <v>1.3229866236580934E-3</v>
      </c>
      <c r="AD816" s="13">
        <f t="shared" si="1193"/>
        <v>2.1308413529925185E-2</v>
      </c>
      <c r="AE816" s="13">
        <f t="shared" si="1194"/>
        <v>2.3542631835962158E-2</v>
      </c>
      <c r="AF816" s="13">
        <f t="shared" si="1195"/>
        <v>1.3005555598620039E-2</v>
      </c>
      <c r="AG816" s="13">
        <f t="shared" si="1196"/>
        <v>4.7897357046383995E-3</v>
      </c>
      <c r="AH816" s="13">
        <f t="shared" si="1197"/>
        <v>3.7246698570070919E-3</v>
      </c>
      <c r="AI816" s="13">
        <f t="shared" si="1198"/>
        <v>6.3644006576760934E-3</v>
      </c>
      <c r="AJ816" s="13">
        <f t="shared" si="1199"/>
        <v>5.4374746335203563E-3</v>
      </c>
      <c r="AK816" s="13">
        <f t="shared" si="1200"/>
        <v>3.0970321721776645E-3</v>
      </c>
      <c r="AL816" s="13">
        <f t="shared" si="1201"/>
        <v>9.9905423875615637E-5</v>
      </c>
      <c r="AM816" s="13">
        <f t="shared" si="1202"/>
        <v>7.282002770192462E-3</v>
      </c>
      <c r="AN816" s="13">
        <f t="shared" si="1203"/>
        <v>8.0455314050637168E-3</v>
      </c>
      <c r="AO816" s="13">
        <f t="shared" si="1204"/>
        <v>4.4445585666919299E-3</v>
      </c>
      <c r="AP816" s="13">
        <f t="shared" si="1205"/>
        <v>1.6368590097373165E-3</v>
      </c>
      <c r="AQ816" s="13">
        <f t="shared" si="1206"/>
        <v>4.5212151739386835E-4</v>
      </c>
      <c r="AR816" s="13">
        <f t="shared" si="1207"/>
        <v>8.2304138720487455E-4</v>
      </c>
      <c r="AS816" s="13">
        <f t="shared" si="1208"/>
        <v>1.4063434739503072E-3</v>
      </c>
      <c r="AT816" s="13">
        <f t="shared" si="1209"/>
        <v>1.2015203594070887E-3</v>
      </c>
      <c r="AU816" s="13">
        <f t="shared" si="1210"/>
        <v>6.8435210449911763E-4</v>
      </c>
      <c r="AV816" s="13">
        <f t="shared" si="1211"/>
        <v>2.9234074100301587E-4</v>
      </c>
      <c r="AW816" s="13">
        <f t="shared" si="1212"/>
        <v>5.2391422250406946E-6</v>
      </c>
      <c r="AX816" s="13">
        <f t="shared" si="1213"/>
        <v>2.0738116843932587E-3</v>
      </c>
      <c r="AY816" s="13">
        <f t="shared" si="1214"/>
        <v>2.2912538708816047E-3</v>
      </c>
      <c r="AZ816" s="13">
        <f t="shared" si="1215"/>
        <v>1.265747594233924E-3</v>
      </c>
      <c r="BA816" s="13">
        <f t="shared" si="1216"/>
        <v>4.6615435989567862E-4</v>
      </c>
      <c r="BB816" s="13">
        <f t="shared" si="1217"/>
        <v>1.2875783148215324E-4</v>
      </c>
      <c r="BC816" s="13">
        <f t="shared" si="1218"/>
        <v>2.8451655664783151E-5</v>
      </c>
      <c r="BD816" s="13">
        <f t="shared" si="1219"/>
        <v>1.5155641328804868E-4</v>
      </c>
      <c r="BE816" s="13">
        <f t="shared" si="1220"/>
        <v>2.5896677381778758E-4</v>
      </c>
      <c r="BF816" s="13">
        <f t="shared" si="1221"/>
        <v>2.2125025423414942E-4</v>
      </c>
      <c r="BG816" s="13">
        <f t="shared" si="1222"/>
        <v>1.2601790383379139E-4</v>
      </c>
      <c r="BH816" s="13">
        <f t="shared" si="1223"/>
        <v>5.3832182504035643E-5</v>
      </c>
      <c r="BI816" s="13">
        <f t="shared" si="1224"/>
        <v>1.8396775600837991E-5</v>
      </c>
      <c r="BJ816" s="14">
        <f t="shared" si="1225"/>
        <v>0.51304511355346982</v>
      </c>
      <c r="BK816" s="14">
        <f t="shared" si="1226"/>
        <v>0.24162501041476694</v>
      </c>
      <c r="BL816" s="14">
        <f t="shared" si="1227"/>
        <v>0.23204951536713345</v>
      </c>
      <c r="BM816" s="14">
        <f t="shared" si="1228"/>
        <v>0.53169243780864528</v>
      </c>
      <c r="BN816" s="14">
        <f t="shared" si="1229"/>
        <v>0.466225967281161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1.3030999999999999</v>
      </c>
      <c r="F817" s="10">
        <f>VLOOKUP(B817,home!$B$2:$E$405,3,FALSE)</f>
        <v>1.0072000000000001</v>
      </c>
      <c r="G817" s="10">
        <f>VLOOKUP(C817,away!$B$2:$E$405,4,FALSE)</f>
        <v>0.9113</v>
      </c>
      <c r="H817" s="10">
        <f>VLOOKUP(A817,away!$A$2:$E$405,3,FALSE)</f>
        <v>1.1313</v>
      </c>
      <c r="I817" s="10">
        <f>VLOOKUP(C817,away!$B$2:$E$405,3,FALSE)</f>
        <v>0.88390000000000002</v>
      </c>
      <c r="J817" s="10">
        <f>VLOOKUP(B817,home!$B$2:$E$405,4,FALSE)</f>
        <v>1.5468999999999999</v>
      </c>
      <c r="K817" s="12">
        <f t="shared" si="1174"/>
        <v>1.1960651382159999</v>
      </c>
      <c r="L817" s="12">
        <f t="shared" si="1175"/>
        <v>1.546832044683</v>
      </c>
      <c r="M817" s="13">
        <f t="shared" si="1176"/>
        <v>6.4383545517904456E-2</v>
      </c>
      <c r="N817" s="13">
        <f t="shared" si="1177"/>
        <v>7.7006914268708523E-2</v>
      </c>
      <c r="O817" s="13">
        <f t="shared" si="1178"/>
        <v>9.9590531357401146E-2</v>
      </c>
      <c r="P817" s="13">
        <f t="shared" si="1179"/>
        <v>0.11911676265299488</v>
      </c>
      <c r="Q817" s="13">
        <f t="shared" si="1180"/>
        <v>4.6052642779195255E-2</v>
      </c>
      <c r="R817" s="13">
        <f t="shared" si="1181"/>
        <v>7.7024912625317632E-2</v>
      </c>
      <c r="S817" s="13">
        <f t="shared" si="1182"/>
        <v>5.5094834521749604E-2</v>
      </c>
      <c r="T817" s="13">
        <f t="shared" si="1183"/>
        <v>7.1235703593198391E-2</v>
      </c>
      <c r="U817" s="13">
        <f t="shared" si="1184"/>
        <v>9.2126812765275845E-2</v>
      </c>
      <c r="V817" s="13">
        <f t="shared" si="1185"/>
        <v>1.1325734228697457E-2</v>
      </c>
      <c r="W817" s="13">
        <f t="shared" si="1186"/>
        <v>1.8360653516970093E-2</v>
      </c>
      <c r="X817" s="13">
        <f t="shared" si="1187"/>
        <v>2.840084722137096E-2</v>
      </c>
      <c r="Y817" s="13">
        <f t="shared" si="1188"/>
        <v>2.1965670289081373E-2</v>
      </c>
      <c r="Z817" s="13">
        <f t="shared" si="1189"/>
        <v>3.9714867695916513E-2</v>
      </c>
      <c r="AA817" s="13">
        <f t="shared" si="1190"/>
        <v>4.7501568719946527E-2</v>
      </c>
      <c r="AB817" s="13">
        <f t="shared" si="1191"/>
        <v>2.8407485178249831E-2</v>
      </c>
      <c r="AC817" s="13">
        <f t="shared" si="1192"/>
        <v>1.3096172177403298E-3</v>
      </c>
      <c r="AD817" s="13">
        <f t="shared" si="1193"/>
        <v>5.4901343966277287E-3</v>
      </c>
      <c r="AE817" s="13">
        <f t="shared" si="1194"/>
        <v>8.4923158143201376E-3</v>
      </c>
      <c r="AF817" s="13">
        <f t="shared" si="1195"/>
        <v>6.5680931175792984E-3</v>
      </c>
      <c r="AG817" s="13">
        <f t="shared" si="1196"/>
        <v>3.3865789689111764E-3</v>
      </c>
      <c r="AH817" s="13">
        <f t="shared" si="1197"/>
        <v>1.5358057500597336E-2</v>
      </c>
      <c r="AI817" s="13">
        <f t="shared" si="1198"/>
        <v>1.8369237167181224E-2</v>
      </c>
      <c r="AJ817" s="13">
        <f t="shared" si="1199"/>
        <v>1.0985402095643547E-2</v>
      </c>
      <c r="AK817" s="13">
        <f t="shared" si="1200"/>
        <v>4.3797521586280809E-3</v>
      </c>
      <c r="AL817" s="13">
        <f t="shared" si="1201"/>
        <v>9.6917535085711559E-5</v>
      </c>
      <c r="AM817" s="13">
        <f t="shared" si="1202"/>
        <v>1.3133116711853915E-3</v>
      </c>
      <c r="AN817" s="13">
        <f t="shared" si="1203"/>
        <v>2.0314725776457467E-3</v>
      </c>
      <c r="AO817" s="13">
        <f t="shared" si="1204"/>
        <v>1.5711734404986078E-3</v>
      </c>
      <c r="AP817" s="13">
        <f t="shared" si="1205"/>
        <v>8.1011380850602862E-4</v>
      </c>
      <c r="AQ817" s="13">
        <f t="shared" si="1206"/>
        <v>3.1327749970932805E-4</v>
      </c>
      <c r="AR817" s="13">
        <f t="shared" si="1207"/>
        <v>4.7512670972016122E-3</v>
      </c>
      <c r="AS817" s="13">
        <f t="shared" si="1208"/>
        <v>5.682824937315578E-3</v>
      </c>
      <c r="AT817" s="13">
        <f t="shared" si="1209"/>
        <v>3.3985143970538443E-3</v>
      </c>
      <c r="AU817" s="13">
        <f t="shared" si="1210"/>
        <v>1.3549481973470913E-3</v>
      </c>
      <c r="AV817" s="13">
        <f t="shared" si="1211"/>
        <v>4.0515157573386718E-4</v>
      </c>
      <c r="AW817" s="13">
        <f t="shared" si="1212"/>
        <v>4.9807856490062974E-6</v>
      </c>
      <c r="AX817" s="13">
        <f t="shared" si="1213"/>
        <v>2.6180105091950671E-4</v>
      </c>
      <c r="AY817" s="13">
        <f t="shared" si="1214"/>
        <v>4.0496225489397868E-4</v>
      </c>
      <c r="AZ817" s="13">
        <f t="shared" si="1215"/>
        <v>3.1320429637854571E-4</v>
      </c>
      <c r="BA817" s="13">
        <f t="shared" si="1216"/>
        <v>1.6149148072357544E-4</v>
      </c>
      <c r="BB817" s="13">
        <f t="shared" si="1217"/>
        <v>6.2450049331633342E-5</v>
      </c>
      <c r="BC817" s="13">
        <f t="shared" si="1218"/>
        <v>1.9319947499640923E-5</v>
      </c>
      <c r="BD817" s="13">
        <f t="shared" si="1219"/>
        <v>1.2249020331332385E-3</v>
      </c>
      <c r="BE817" s="13">
        <f t="shared" si="1220"/>
        <v>1.4650626195605663E-3</v>
      </c>
      <c r="BF817" s="13">
        <f t="shared" si="1221"/>
        <v>8.7615516227990175E-4</v>
      </c>
      <c r="BG817" s="13">
        <f t="shared" si="1222"/>
        <v>3.4931288175699105E-4</v>
      </c>
      <c r="BH817" s="13">
        <f t="shared" si="1223"/>
        <v>1.0445024004982617E-4</v>
      </c>
      <c r="BI817" s="13">
        <f t="shared" si="1224"/>
        <v>2.4985858160377936E-5</v>
      </c>
      <c r="BJ817" s="14">
        <f t="shared" si="1225"/>
        <v>0.29422213204325492</v>
      </c>
      <c r="BK817" s="14">
        <f t="shared" si="1226"/>
        <v>0.25173237392906644</v>
      </c>
      <c r="BL817" s="14">
        <f t="shared" si="1227"/>
        <v>0.41338133456783405</v>
      </c>
      <c r="BM817" s="14">
        <f t="shared" si="1228"/>
        <v>0.51547541756530479</v>
      </c>
      <c r="BN817" s="14">
        <f t="shared" si="1229"/>
        <v>0.48317530920152185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1.3030999999999999</v>
      </c>
      <c r="F818" s="10">
        <f>VLOOKUP(B818,home!$B$2:$E$405,3,FALSE)</f>
        <v>0.67710000000000004</v>
      </c>
      <c r="G818" s="10">
        <f>VLOOKUP(C818,away!$B$2:$E$405,4,FALSE)</f>
        <v>1.2949999999999999</v>
      </c>
      <c r="H818" s="10">
        <f>VLOOKUP(A818,away!$A$2:$E$405,3,FALSE)</f>
        <v>1.1313</v>
      </c>
      <c r="I818" s="10">
        <f>VLOOKUP(C818,away!$B$2:$E$405,3,FALSE)</f>
        <v>1.1049</v>
      </c>
      <c r="J818" s="10">
        <f>VLOOKUP(B818,home!$B$2:$E$405,4,FALSE)</f>
        <v>0.93589999999999995</v>
      </c>
      <c r="K818" s="12">
        <f t="shared" si="1174"/>
        <v>1.1426160679499999</v>
      </c>
      <c r="L818" s="12">
        <f t="shared" si="1175"/>
        <v>1.1698500769829998</v>
      </c>
      <c r="M818" s="13">
        <f t="shared" si="1176"/>
        <v>9.9016760526143915E-2</v>
      </c>
      <c r="N818" s="13">
        <f t="shared" si="1177"/>
        <v>0.11313814157352931</v>
      </c>
      <c r="O818" s="13">
        <f t="shared" si="1178"/>
        <v>0.11583476492411671</v>
      </c>
      <c r="P818" s="13">
        <f t="shared" si="1179"/>
        <v>0.13235466362950679</v>
      </c>
      <c r="Q818" s="13">
        <f t="shared" si="1180"/>
        <v>6.4636729229958265E-2</v>
      </c>
      <c r="R818" s="13">
        <f t="shared" si="1181"/>
        <v>6.7754654331892816E-2</v>
      </c>
      <c r="S818" s="13">
        <f t="shared" si="1182"/>
        <v>4.4229272123719382E-2</v>
      </c>
      <c r="T818" s="13">
        <f t="shared" si="1183"/>
        <v>7.5615282665595987E-2</v>
      </c>
      <c r="U818" s="13">
        <f t="shared" si="1184"/>
        <v>7.7417556718018796E-2</v>
      </c>
      <c r="V818" s="13">
        <f t="shared" si="1185"/>
        <v>6.5689781579589242E-3</v>
      </c>
      <c r="W818" s="13">
        <f t="shared" si="1186"/>
        <v>2.4618321799294567E-2</v>
      </c>
      <c r="X818" s="13">
        <f t="shared" si="1187"/>
        <v>2.879974565209701E-2</v>
      </c>
      <c r="Y818" s="13">
        <f t="shared" si="1188"/>
        <v>1.6845692334098255E-2</v>
      </c>
      <c r="Z818" s="13">
        <f t="shared" si="1189"/>
        <v>2.6420929195373789E-2</v>
      </c>
      <c r="AA818" s="13">
        <f t="shared" si="1190"/>
        <v>3.018897822880335E-2</v>
      </c>
      <c r="AB818" s="13">
        <f t="shared" si="1191"/>
        <v>1.7247205799611726E-2</v>
      </c>
      <c r="AC818" s="13">
        <f t="shared" si="1192"/>
        <v>5.4879275606115052E-4</v>
      </c>
      <c r="AD818" s="13">
        <f t="shared" si="1193"/>
        <v>7.0323225134594353E-3</v>
      </c>
      <c r="AE818" s="13">
        <f t="shared" si="1194"/>
        <v>8.2267630337398041E-3</v>
      </c>
      <c r="AF818" s="13">
        <f t="shared" si="1195"/>
        <v>4.8120396841707033E-3</v>
      </c>
      <c r="AG818" s="13">
        <f t="shared" si="1196"/>
        <v>1.8764549983241161E-3</v>
      </c>
      <c r="AH818" s="13">
        <f t="shared" si="1197"/>
        <v>7.7271315132926037E-3</v>
      </c>
      <c r="AI818" s="13">
        <f t="shared" si="1198"/>
        <v>8.8291446262509267E-3</v>
      </c>
      <c r="AJ818" s="13">
        <f t="shared" si="1199"/>
        <v>5.044161258104354E-3</v>
      </c>
      <c r="AK818" s="13">
        <f t="shared" si="1200"/>
        <v>1.9211799009469731E-3</v>
      </c>
      <c r="AL818" s="13">
        <f t="shared" si="1201"/>
        <v>2.9342620479531925E-5</v>
      </c>
      <c r="AM818" s="13">
        <f t="shared" si="1202"/>
        <v>1.6070489397770557E-3</v>
      </c>
      <c r="AN818" s="13">
        <f t="shared" si="1203"/>
        <v>1.8800063259136368E-3</v>
      </c>
      <c r="AO818" s="13">
        <f t="shared" si="1204"/>
        <v>1.0996627725492975E-3</v>
      </c>
      <c r="AP818" s="13">
        <f t="shared" si="1205"/>
        <v>4.2881352637404489E-4</v>
      </c>
      <c r="AQ818" s="13">
        <f t="shared" si="1206"/>
        <v>1.2541188421000702E-4</v>
      </c>
      <c r="AR818" s="13">
        <f t="shared" si="1207"/>
        <v>1.8079170791366215E-3</v>
      </c>
      <c r="AS818" s="13">
        <f t="shared" si="1208"/>
        <v>2.0657551041427351E-3</v>
      </c>
      <c r="AT818" s="13">
        <f t="shared" si="1209"/>
        <v>1.1801824872216076E-3</v>
      </c>
      <c r="AU818" s="13">
        <f t="shared" si="1210"/>
        <v>4.4949849100420122E-4</v>
      </c>
      <c r="AV818" s="13">
        <f t="shared" si="1211"/>
        <v>1.2840104958516978E-4</v>
      </c>
      <c r="AW818" s="13">
        <f t="shared" si="1212"/>
        <v>1.089499237564633E-6</v>
      </c>
      <c r="AX818" s="13">
        <f t="shared" si="1213"/>
        <v>3.0603999009521271E-4</v>
      </c>
      <c r="AY818" s="13">
        <f t="shared" si="1214"/>
        <v>3.5802090597276113E-4</v>
      </c>
      <c r="AZ818" s="13">
        <f t="shared" si="1215"/>
        <v>2.0941539220687899E-4</v>
      </c>
      <c r="BA818" s="13">
        <f t="shared" si="1216"/>
        <v>8.1661537564880837E-5</v>
      </c>
      <c r="BB818" s="13">
        <f t="shared" si="1217"/>
        <v>2.3882939001706495E-5</v>
      </c>
      <c r="BC818" s="13">
        <f t="shared" si="1218"/>
        <v>5.5878916059453212E-6</v>
      </c>
      <c r="BD818" s="13">
        <f t="shared" si="1219"/>
        <v>3.5249865570114309E-4</v>
      </c>
      <c r="BE818" s="13">
        <f t="shared" si="1220"/>
        <v>4.027706279349009E-4</v>
      </c>
      <c r="BF818" s="13">
        <f t="shared" si="1221"/>
        <v>2.301060955883645E-4</v>
      </c>
      <c r="BG818" s="13">
        <f t="shared" si="1222"/>
        <v>8.7640974050834586E-5</v>
      </c>
      <c r="BH818" s="13">
        <f t="shared" si="1223"/>
        <v>2.5034996290318163E-5</v>
      </c>
      <c r="BI818" s="13">
        <f t="shared" si="1224"/>
        <v>5.7210778044772333E-6</v>
      </c>
      <c r="BJ818" s="14">
        <f t="shared" si="1225"/>
        <v>0.35172704558953882</v>
      </c>
      <c r="BK818" s="14">
        <f t="shared" si="1226"/>
        <v>0.28310583071984252</v>
      </c>
      <c r="BL818" s="14">
        <f t="shared" si="1227"/>
        <v>0.33870030393949879</v>
      </c>
      <c r="BM818" s="14">
        <f t="shared" si="1228"/>
        <v>0.40686146382237082</v>
      </c>
      <c r="BN818" s="14">
        <f t="shared" si="1229"/>
        <v>0.5927357142151477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1.3030999999999999</v>
      </c>
      <c r="F819" s="10">
        <f>VLOOKUP(B819,home!$B$2:$E$405,3,FALSE)</f>
        <v>1.2470000000000001</v>
      </c>
      <c r="G819" s="10">
        <f>VLOOKUP(C819,away!$B$2:$E$405,4,FALSE)</f>
        <v>1.0072000000000001</v>
      </c>
      <c r="H819" s="10">
        <f>VLOOKUP(A819,away!$A$2:$E$405,3,FALSE)</f>
        <v>1.1313</v>
      </c>
      <c r="I819" s="10">
        <f>VLOOKUP(C819,away!$B$2:$E$405,3,FALSE)</f>
        <v>1.0497000000000001</v>
      </c>
      <c r="J819" s="10">
        <f>VLOOKUP(B819,home!$B$2:$E$405,4,FALSE)</f>
        <v>0.66300000000000003</v>
      </c>
      <c r="K819" s="12">
        <f t="shared" si="1174"/>
        <v>1.6366654530400002</v>
      </c>
      <c r="L819" s="12">
        <f t="shared" si="1175"/>
        <v>0.78732947943000009</v>
      </c>
      <c r="M819" s="13">
        <f t="shared" si="1176"/>
        <v>8.856709023018848E-2</v>
      </c>
      <c r="N819" s="13">
        <f t="shared" si="1177"/>
        <v>0.14495469685602597</v>
      </c>
      <c r="O819" s="13">
        <f t="shared" si="1178"/>
        <v>6.9731481045564148E-2</v>
      </c>
      <c r="P819" s="13">
        <f t="shared" si="1179"/>
        <v>0.1141271060165884</v>
      </c>
      <c r="Q819" s="13">
        <f t="shared" si="1180"/>
        <v>0.11862117230007188</v>
      </c>
      <c r="R819" s="13">
        <f t="shared" si="1181"/>
        <v>2.7450825335743469E-2</v>
      </c>
      <c r="S819" s="13">
        <f t="shared" si="1182"/>
        <v>3.6765903378640045E-2</v>
      </c>
      <c r="T819" s="13">
        <f t="shared" si="1183"/>
        <v>9.3393945836391934E-2</v>
      </c>
      <c r="U819" s="13">
        <f t="shared" si="1184"/>
        <v>4.4927817484446492E-2</v>
      </c>
      <c r="V819" s="13">
        <f t="shared" si="1185"/>
        <v>5.2640397513395477E-3</v>
      </c>
      <c r="W819" s="13">
        <f t="shared" si="1186"/>
        <v>6.4714391567544341E-2</v>
      </c>
      <c r="X819" s="13">
        <f t="shared" si="1187"/>
        <v>5.0951548224503873E-2</v>
      </c>
      <c r="Y819" s="13">
        <f t="shared" si="1188"/>
        <v>2.0057827969875593E-2</v>
      </c>
      <c r="Z819" s="13">
        <f t="shared" si="1189"/>
        <v>7.2042813405049201E-3</v>
      </c>
      <c r="AA819" s="13">
        <f t="shared" si="1190"/>
        <v>1.1790998383985103E-2</v>
      </c>
      <c r="AB819" s="13">
        <f t="shared" si="1191"/>
        <v>9.6489598559594478E-3</v>
      </c>
      <c r="AC819" s="13">
        <f t="shared" si="1192"/>
        <v>4.2395094301904792E-4</v>
      </c>
      <c r="AD819" s="13">
        <f t="shared" si="1193"/>
        <v>2.647895224827573E-2</v>
      </c>
      <c r="AE819" s="13">
        <f t="shared" si="1194"/>
        <v>2.084765968948676E-2</v>
      </c>
      <c r="AF819" s="13">
        <f t="shared" si="1195"/>
        <v>8.2069885253287043E-3</v>
      </c>
      <c r="AG819" s="13">
        <f t="shared" si="1196"/>
        <v>2.1538680011116778E-3</v>
      </c>
      <c r="AH819" s="13">
        <f t="shared" si="1197"/>
        <v>1.4180357693717503E-3</v>
      </c>
      <c r="AI819" s="13">
        <f t="shared" si="1198"/>
        <v>2.3208501549057407E-3</v>
      </c>
      <c r="AJ819" s="13">
        <f t="shared" si="1199"/>
        <v>1.89922763510838E-3</v>
      </c>
      <c r="AK819" s="13">
        <f t="shared" si="1200"/>
        <v>1.0361334192802482E-3</v>
      </c>
      <c r="AL819" s="13">
        <f t="shared" si="1201"/>
        <v>2.1852041923931493E-5</v>
      </c>
      <c r="AM819" s="13">
        <f t="shared" si="1202"/>
        <v>8.6674372754897491E-3</v>
      </c>
      <c r="AN819" s="13">
        <f t="shared" si="1203"/>
        <v>6.8241288781035227E-3</v>
      </c>
      <c r="AO819" s="13">
        <f t="shared" si="1204"/>
        <v>2.6864189185802387E-3</v>
      </c>
      <c r="AP819" s="13">
        <f t="shared" si="1205"/>
        <v>7.0503226956556092E-4</v>
      </c>
      <c r="AQ819" s="13">
        <f t="shared" si="1206"/>
        <v>1.3877317244460113E-4</v>
      </c>
      <c r="AR819" s="13">
        <f t="shared" si="1207"/>
        <v>2.2329227282251603E-4</v>
      </c>
      <c r="AS819" s="13">
        <f t="shared" si="1208"/>
        <v>3.6545474885939445E-4</v>
      </c>
      <c r="AT819" s="13">
        <f t="shared" si="1209"/>
        <v>2.9906358105379028E-4</v>
      </c>
      <c r="AU819" s="13">
        <f t="shared" si="1210"/>
        <v>1.6315567712438882E-4</v>
      </c>
      <c r="AV819" s="13">
        <f t="shared" si="1211"/>
        <v>6.6757815054208951E-5</v>
      </c>
      <c r="AW819" s="13">
        <f t="shared" si="1212"/>
        <v>7.8217864083779597E-7</v>
      </c>
      <c r="AX819" s="13">
        <f t="shared" si="1213"/>
        <v>2.3642825258642004E-3</v>
      </c>
      <c r="AY819" s="13">
        <f t="shared" si="1214"/>
        <v>1.8614693303141067E-3</v>
      </c>
      <c r="AZ819" s="13">
        <f t="shared" si="1215"/>
        <v>7.3279483940555824E-4</v>
      </c>
      <c r="BA819" s="13">
        <f t="shared" si="1216"/>
        <v>1.9231699314605622E-4</v>
      </c>
      <c r="BB819" s="13">
        <f t="shared" si="1217"/>
        <v>3.7854209524806827E-5</v>
      </c>
      <c r="BC819" s="13">
        <f t="shared" si="1218"/>
        <v>5.9607470158800642E-6</v>
      </c>
      <c r="BD819" s="13">
        <f t="shared" si="1219"/>
        <v>2.9300764820348842E-5</v>
      </c>
      <c r="BE819" s="13">
        <f t="shared" si="1220"/>
        <v>4.7955549529114729E-5</v>
      </c>
      <c r="BF819" s="13">
        <f t="shared" si="1221"/>
        <v>3.924359559792538E-5</v>
      </c>
      <c r="BG819" s="13">
        <f t="shared" si="1222"/>
        <v>2.1409545722732362E-5</v>
      </c>
      <c r="BH819" s="13">
        <f t="shared" si="1223"/>
        <v>8.7600659624190892E-6</v>
      </c>
      <c r="BI819" s="13">
        <f t="shared" si="1224"/>
        <v>2.8674594654085857E-6</v>
      </c>
      <c r="BJ819" s="14">
        <f t="shared" si="1225"/>
        <v>0.57459752037807088</v>
      </c>
      <c r="BK819" s="14">
        <f t="shared" si="1226"/>
        <v>0.24703141169201356</v>
      </c>
      <c r="BL819" s="14">
        <f t="shared" si="1227"/>
        <v>0.17149159016037704</v>
      </c>
      <c r="BM819" s="14">
        <f t="shared" si="1228"/>
        <v>0.43501174463511072</v>
      </c>
      <c r="BN819" s="14">
        <f t="shared" si="1229"/>
        <v>0.56345237178418239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1.3030999999999999</v>
      </c>
      <c r="F820" s="10">
        <f>VLOOKUP(B820,home!$B$2:$E$405,3,FALSE)</f>
        <v>0.76739999999999997</v>
      </c>
      <c r="G820" s="10">
        <f>VLOOKUP(C820,away!$B$2:$E$405,4,FALSE)</f>
        <v>0.9113</v>
      </c>
      <c r="H820" s="10">
        <f>VLOOKUP(A820,away!$A$2:$E$405,3,FALSE)</f>
        <v>1.1313</v>
      </c>
      <c r="I820" s="10">
        <f>VLOOKUP(C820,away!$B$2:$E$405,3,FALSE)</f>
        <v>1.7679</v>
      </c>
      <c r="J820" s="10">
        <f>VLOOKUP(B820,home!$B$2:$E$405,4,FALSE)</f>
        <v>0.88390000000000002</v>
      </c>
      <c r="K820" s="12">
        <f t="shared" si="1174"/>
        <v>0.91129903402199985</v>
      </c>
      <c r="L820" s="12">
        <f t="shared" si="1175"/>
        <v>1.7678223361530001</v>
      </c>
      <c r="M820" s="13">
        <f t="shared" si="1176"/>
        <v>6.8623422259213987E-2</v>
      </c>
      <c r="N820" s="13">
        <f t="shared" si="1177"/>
        <v>6.25364584161055E-2</v>
      </c>
      <c r="O820" s="13">
        <f t="shared" si="1178"/>
        <v>0.12131401865309747</v>
      </c>
      <c r="P820" s="13">
        <f t="shared" si="1179"/>
        <v>0.11055334801189459</v>
      </c>
      <c r="Q820" s="13">
        <f t="shared" si="1180"/>
        <v>2.8494707072876949E-2</v>
      </c>
      <c r="R820" s="13">
        <f t="shared" si="1181"/>
        <v>0.10723081593171373</v>
      </c>
      <c r="S820" s="13">
        <f t="shared" si="1182"/>
        <v>4.4525769607031064E-2</v>
      </c>
      <c r="T820" s="13">
        <f t="shared" si="1183"/>
        <v>5.0373579625568751E-2</v>
      </c>
      <c r="U820" s="13">
        <f t="shared" si="1184"/>
        <v>9.7719338975961578E-2</v>
      </c>
      <c r="V820" s="13">
        <f t="shared" si="1185"/>
        <v>7.9701859167781112E-3</v>
      </c>
      <c r="W820" s="13">
        <f t="shared" si="1186"/>
        <v>8.6557330100842066E-3</v>
      </c>
      <c r="X820" s="13">
        <f t="shared" si="1187"/>
        <v>1.5301798151003704E-2</v>
      </c>
      <c r="Y820" s="13">
        <f t="shared" si="1188"/>
        <v>1.3525430277324514E-2</v>
      </c>
      <c r="Z820" s="13">
        <f t="shared" si="1189"/>
        <v>6.3188343842664807E-2</v>
      </c>
      <c r="AA820" s="13">
        <f t="shared" si="1190"/>
        <v>5.7583476705270413E-2</v>
      </c>
      <c r="AB820" s="13">
        <f t="shared" si="1191"/>
        <v>2.6237883348570624E-2</v>
      </c>
      <c r="AC820" s="13">
        <f t="shared" si="1192"/>
        <v>8.0250546057068284E-4</v>
      </c>
      <c r="AD820" s="13">
        <f t="shared" si="1193"/>
        <v>1.9719902827105185E-3</v>
      </c>
      <c r="AE820" s="13">
        <f t="shared" si="1194"/>
        <v>3.4861284684523245E-3</v>
      </c>
      <c r="AF820" s="13">
        <f t="shared" si="1195"/>
        <v>3.0814278866144345E-3</v>
      </c>
      <c r="AG820" s="13">
        <f t="shared" si="1196"/>
        <v>1.8158056817339098E-3</v>
      </c>
      <c r="AH820" s="13">
        <f t="shared" si="1197"/>
        <v>2.7926441407394684E-2</v>
      </c>
      <c r="AI820" s="13">
        <f t="shared" si="1198"/>
        <v>2.544933907823075E-2</v>
      </c>
      <c r="AJ820" s="13">
        <f t="shared" si="1199"/>
        <v>1.1595979059245004E-2</v>
      </c>
      <c r="AK820" s="13">
        <f t="shared" si="1200"/>
        <v>3.5224681717431049E-3</v>
      </c>
      <c r="AL820" s="13">
        <f t="shared" si="1201"/>
        <v>5.1713926553410356E-5</v>
      </c>
      <c r="AM820" s="13">
        <f t="shared" si="1202"/>
        <v>3.5941456794697326E-4</v>
      </c>
      <c r="AN820" s="13">
        <f t="shared" si="1203"/>
        <v>6.3538110115543946E-4</v>
      </c>
      <c r="AO820" s="13">
        <f t="shared" si="1204"/>
        <v>5.6162045129603741E-4</v>
      </c>
      <c r="AP820" s="13">
        <f t="shared" si="1205"/>
        <v>3.3094839274715426E-4</v>
      </c>
      <c r="AQ820" s="13">
        <f t="shared" si="1206"/>
        <v>1.4626449020308869E-4</v>
      </c>
      <c r="AR820" s="13">
        <f t="shared" si="1207"/>
        <v>9.8737973778520657E-3</v>
      </c>
      <c r="AS820" s="13">
        <f t="shared" si="1208"/>
        <v>8.9979820125655422E-3</v>
      </c>
      <c r="AT820" s="13">
        <f t="shared" si="1209"/>
        <v>4.099926158099153E-3</v>
      </c>
      <c r="AU820" s="13">
        <f t="shared" si="1210"/>
        <v>1.2454195824790962E-3</v>
      </c>
      <c r="AV820" s="13">
        <f t="shared" si="1211"/>
        <v>2.8373741561632065E-4</v>
      </c>
      <c r="AW820" s="13">
        <f t="shared" si="1212"/>
        <v>2.3142194551321322E-6</v>
      </c>
      <c r="AX820" s="13">
        <f t="shared" si="1213"/>
        <v>5.4589024763918498E-5</v>
      </c>
      <c r="AY820" s="13">
        <f t="shared" si="1214"/>
        <v>9.6503697286464389E-5</v>
      </c>
      <c r="AZ820" s="13">
        <f t="shared" si="1215"/>
        <v>8.5300695792179718E-5</v>
      </c>
      <c r="BA820" s="13">
        <f t="shared" si="1216"/>
        <v>5.0265491770269154E-5</v>
      </c>
      <c r="BB820" s="13">
        <f t="shared" si="1217"/>
        <v>2.2215114772299154E-5</v>
      </c>
      <c r="BC820" s="13">
        <f t="shared" si="1218"/>
        <v>7.8544752189345802E-6</v>
      </c>
      <c r="BD820" s="13">
        <f t="shared" si="1219"/>
        <v>2.9091865912026374E-3</v>
      </c>
      <c r="BE820" s="13">
        <f t="shared" si="1220"/>
        <v>2.651138930352718E-3</v>
      </c>
      <c r="BF820" s="13">
        <f t="shared" si="1221"/>
        <v>1.2079901731442747E-3</v>
      </c>
      <c r="BG820" s="13">
        <f t="shared" si="1222"/>
        <v>3.6694675929814876E-4</v>
      </c>
      <c r="BH820" s="13">
        <f t="shared" si="1223"/>
        <v>8.3599556821476552E-5</v>
      </c>
      <c r="BI820" s="13">
        <f t="shared" si="1224"/>
        <v>1.5236839075215776E-5</v>
      </c>
      <c r="BJ820" s="14">
        <f t="shared" si="1225"/>
        <v>0.19159341637542759</v>
      </c>
      <c r="BK820" s="14">
        <f t="shared" si="1226"/>
        <v>0.23262344887932829</v>
      </c>
      <c r="BL820" s="14">
        <f t="shared" si="1227"/>
        <v>0.51031472272773415</v>
      </c>
      <c r="BM820" s="14">
        <f t="shared" si="1228"/>
        <v>0.4988729720024212</v>
      </c>
      <c r="BN820" s="14">
        <f t="shared" si="1229"/>
        <v>0.49875277034490223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1.8351999999999999</v>
      </c>
      <c r="F825" s="10">
        <f>VLOOKUP(B825,home!$B$2:$E$405,3,FALSE)</f>
        <v>0.69350000000000001</v>
      </c>
      <c r="G825" s="10">
        <f>VLOOKUP(C825,away!$B$2:$E$405,4,FALSE)</f>
        <v>1.1393</v>
      </c>
      <c r="H825" s="10">
        <f>VLOOKUP(A825,away!$A$2:$E$405,3,FALSE)</f>
        <v>1.2273000000000001</v>
      </c>
      <c r="I825" s="10">
        <f>VLOOKUP(C825,away!$B$2:$E$405,3,FALSE)</f>
        <v>0.81479999999999997</v>
      </c>
      <c r="J825" s="10">
        <f>VLOOKUP(B825,home!$B$2:$E$405,4,FALSE)</f>
        <v>0.88890000000000002</v>
      </c>
      <c r="K825" s="12">
        <f t="shared" si="1174"/>
        <v>1.4499998701600001</v>
      </c>
      <c r="L825" s="12">
        <f t="shared" si="1175"/>
        <v>0.88890359115600015</v>
      </c>
      <c r="M825" s="13">
        <f t="shared" si="1176"/>
        <v>9.6433323145360211E-2</v>
      </c>
      <c r="N825" s="13">
        <f t="shared" si="1177"/>
        <v>0.13982830603986968</v>
      </c>
      <c r="O825" s="13">
        <f t="shared" si="1178"/>
        <v>8.5719927251017722E-2</v>
      </c>
      <c r="P825" s="13">
        <f t="shared" si="1179"/>
        <v>0.12429388338410037</v>
      </c>
      <c r="Q825" s="13">
        <f t="shared" si="1180"/>
        <v>0.1013755128012519</v>
      </c>
      <c r="R825" s="13">
        <f t="shared" si="1181"/>
        <v>3.8098375583530367E-2</v>
      </c>
      <c r="S825" s="13">
        <f t="shared" si="1182"/>
        <v>4.0050910159481659E-2</v>
      </c>
      <c r="T825" s="13">
        <f t="shared" si="1183"/>
        <v>9.0113057384313869E-2</v>
      </c>
      <c r="U825" s="13">
        <f t="shared" si="1184"/>
        <v>5.5242639649425954E-2</v>
      </c>
      <c r="V825" s="13">
        <f t="shared" si="1185"/>
        <v>5.7357802543074859E-3</v>
      </c>
      <c r="W825" s="13">
        <f t="shared" si="1186"/>
        <v>4.8998160133072878E-2</v>
      </c>
      <c r="X825" s="13">
        <f t="shared" si="1187"/>
        <v>4.3554640502325236E-2</v>
      </c>
      <c r="Y825" s="13">
        <f t="shared" si="1188"/>
        <v>1.9357938177012739E-2</v>
      </c>
      <c r="Z825" s="13">
        <f t="shared" si="1189"/>
        <v>1.1288594291136737E-2</v>
      </c>
      <c r="AA825" s="13">
        <f t="shared" si="1190"/>
        <v>1.6368460256437189E-2</v>
      </c>
      <c r="AB825" s="13">
        <f t="shared" si="1191"/>
        <v>1.1867132623276525E-2</v>
      </c>
      <c r="AC825" s="13">
        <f t="shared" si="1192"/>
        <v>4.620565658687598E-4</v>
      </c>
      <c r="AD825" s="13">
        <f t="shared" si="1193"/>
        <v>1.7761831457758649E-2</v>
      </c>
      <c r="AE825" s="13">
        <f t="shared" si="1194"/>
        <v>1.5788555768309277E-2</v>
      </c>
      <c r="AF825" s="13">
        <f t="shared" si="1195"/>
        <v>7.0172519608084488E-3</v>
      </c>
      <c r="AG825" s="13">
        <f t="shared" si="1196"/>
        <v>2.0792201560030379E-3</v>
      </c>
      <c r="AH825" s="13">
        <f t="shared" si="1197"/>
        <v>2.5086180011236422E-3</v>
      </c>
      <c r="AI825" s="13">
        <f t="shared" si="1198"/>
        <v>3.6374957759103205E-3</v>
      </c>
      <c r="AJ825" s="13">
        <f t="shared" si="1199"/>
        <v>2.6371842013887571E-3</v>
      </c>
      <c r="AK825" s="13">
        <f t="shared" si="1200"/>
        <v>1.2746389165339E-3</v>
      </c>
      <c r="AL825" s="13">
        <f t="shared" si="1201"/>
        <v>2.3821974828506245E-5</v>
      </c>
      <c r="AM825" s="13">
        <f t="shared" si="1202"/>
        <v>5.1509306615107669E-3</v>
      </c>
      <c r="AN825" s="13">
        <f t="shared" si="1203"/>
        <v>4.5786807628124719E-3</v>
      </c>
      <c r="AO825" s="13">
        <f t="shared" si="1204"/>
        <v>2.0350028864104504E-3</v>
      </c>
      <c r="AP825" s="13">
        <f t="shared" si="1205"/>
        <v>6.0297379124769175E-4</v>
      </c>
      <c r="AQ825" s="13">
        <f t="shared" si="1206"/>
        <v>1.339963921032554E-4</v>
      </c>
      <c r="AR825" s="13">
        <f t="shared" si="1207"/>
        <v>4.4598391000747855E-4</v>
      </c>
      <c r="AS825" s="13">
        <f t="shared" si="1208"/>
        <v>6.4667661160429314E-4</v>
      </c>
      <c r="AT825" s="13">
        <f t="shared" si="1209"/>
        <v>4.6884050143086698E-4</v>
      </c>
      <c r="AU825" s="13">
        <f t="shared" si="1210"/>
        <v>2.266062220668354E-4</v>
      </c>
      <c r="AV825" s="13">
        <f t="shared" si="1211"/>
        <v>8.2144748143589917E-5</v>
      </c>
      <c r="AW825" s="13">
        <f t="shared" si="1212"/>
        <v>8.5289954894825558E-7</v>
      </c>
      <c r="AX825" s="13">
        <f t="shared" si="1213"/>
        <v>1.2448081317322959E-3</v>
      </c>
      <c r="AY825" s="13">
        <f t="shared" si="1214"/>
        <v>1.1065144185970291E-3</v>
      </c>
      <c r="AZ825" s="13">
        <f t="shared" si="1215"/>
        <v>4.9179232017839639E-4</v>
      </c>
      <c r="BA825" s="13">
        <f t="shared" si="1216"/>
        <v>1.4571865316983932E-4</v>
      </c>
      <c r="BB825" s="13">
        <f t="shared" si="1217"/>
        <v>3.2382458525271465E-5</v>
      </c>
      <c r="BC825" s="13">
        <f t="shared" si="1218"/>
        <v>5.7569767347148075E-6</v>
      </c>
      <c r="BD825" s="13">
        <f t="shared" si="1219"/>
        <v>6.607278320057365E-5</v>
      </c>
      <c r="BE825" s="13">
        <f t="shared" si="1220"/>
        <v>9.5805527061941625E-5</v>
      </c>
      <c r="BF825" s="13">
        <f t="shared" si="1221"/>
        <v>6.9459000900212874E-5</v>
      </c>
      <c r="BG825" s="13">
        <f t="shared" si="1222"/>
        <v>3.3571847428917323E-5</v>
      </c>
      <c r="BH825" s="13">
        <f t="shared" si="1223"/>
        <v>1.2169793603240369E-5</v>
      </c>
      <c r="BI825" s="13">
        <f t="shared" si="1224"/>
        <v>3.5292398289145056E-6</v>
      </c>
      <c r="BJ825" s="14">
        <f t="shared" si="1225"/>
        <v>0.5014030318337479</v>
      </c>
      <c r="BK825" s="14">
        <f t="shared" si="1226"/>
        <v>0.26810628990254409</v>
      </c>
      <c r="BL825" s="14">
        <f t="shared" si="1227"/>
        <v>0.21950533244392118</v>
      </c>
      <c r="BM825" s="14">
        <f t="shared" si="1228"/>
        <v>0.41344825874717167</v>
      </c>
      <c r="BN825" s="14">
        <f t="shared" si="1229"/>
        <v>0.58574932820513015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1.8351999999999999</v>
      </c>
      <c r="F826" s="10">
        <f>VLOOKUP(B826,home!$B$2:$E$405,3,FALSE)</f>
        <v>0.54490000000000005</v>
      </c>
      <c r="G826" s="10">
        <f>VLOOKUP(C826,away!$B$2:$E$405,4,FALSE)</f>
        <v>1.1393</v>
      </c>
      <c r="H826" s="10">
        <f>VLOOKUP(A826,away!$A$2:$E$405,3,FALSE)</f>
        <v>1.2273000000000001</v>
      </c>
      <c r="I826" s="10">
        <f>VLOOKUP(C826,away!$B$2:$E$405,3,FALSE)</f>
        <v>1.3332999999999999</v>
      </c>
      <c r="J826" s="10">
        <f>VLOOKUP(B826,home!$B$2:$E$405,4,FALSE)</f>
        <v>1.4814000000000001</v>
      </c>
      <c r="K826" s="12">
        <f t="shared" si="1174"/>
        <v>1.1393005468639998</v>
      </c>
      <c r="L826" s="12">
        <f t="shared" si="1175"/>
        <v>2.4241023559260002</v>
      </c>
      <c r="M826" s="13">
        <f t="shared" si="1176"/>
        <v>2.8342214628811497E-2</v>
      </c>
      <c r="N826" s="13">
        <f t="shared" si="1177"/>
        <v>3.2290300625941792E-2</v>
      </c>
      <c r="O826" s="13">
        <f t="shared" si="1178"/>
        <v>6.8704429253862304E-2</v>
      </c>
      <c r="P826" s="13">
        <f t="shared" si="1179"/>
        <v>7.8274993820904304E-2</v>
      </c>
      <c r="Q826" s="13">
        <f t="shared" si="1180"/>
        <v>1.8394178580769225E-2</v>
      </c>
      <c r="R826" s="13">
        <f t="shared" si="1181"/>
        <v>8.3273284408419412E-2</v>
      </c>
      <c r="S826" s="13">
        <f t="shared" si="1182"/>
        <v>5.4044600412366736E-2</v>
      </c>
      <c r="T826" s="13">
        <f t="shared" si="1183"/>
        <v>4.4589371632966252E-2</v>
      </c>
      <c r="U826" s="13">
        <f t="shared" si="1184"/>
        <v>9.4873298465673619E-2</v>
      </c>
      <c r="V826" s="13">
        <f t="shared" si="1185"/>
        <v>1.6584373124975918E-2</v>
      </c>
      <c r="W826" s="13">
        <f t="shared" si="1186"/>
        <v>6.9854992387281484E-3</v>
      </c>
      <c r="X826" s="13">
        <f t="shared" si="1187"/>
        <v>1.6933565161920187E-2</v>
      </c>
      <c r="Y826" s="13">
        <f t="shared" si="1188"/>
        <v>2.0524347601618587E-2</v>
      </c>
      <c r="Z826" s="13">
        <f t="shared" si="1189"/>
        <v>6.728765497338178E-2</v>
      </c>
      <c r="AA826" s="13">
        <f t="shared" si="1190"/>
        <v>7.666086210836999E-2</v>
      </c>
      <c r="AB826" s="13">
        <f t="shared" si="1191"/>
        <v>4.3669881061565823E-2</v>
      </c>
      <c r="AC826" s="13">
        <f t="shared" si="1192"/>
        <v>2.8626505569571518E-3</v>
      </c>
      <c r="AD826" s="13">
        <f t="shared" si="1193"/>
        <v>1.9896457757002583E-3</v>
      </c>
      <c r="AE826" s="13">
        <f t="shared" si="1194"/>
        <v>4.8231050123332102E-3</v>
      </c>
      <c r="AF826" s="13">
        <f t="shared" si="1195"/>
        <v>5.8458501116377187E-3</v>
      </c>
      <c r="AG826" s="13">
        <f t="shared" si="1196"/>
        <v>4.7236463426704213E-3</v>
      </c>
      <c r="AH826" s="13">
        <f t="shared" si="1197"/>
        <v>4.0778040736427677E-2</v>
      </c>
      <c r="AI826" s="13">
        <f t="shared" si="1198"/>
        <v>4.6458444111054507E-2</v>
      </c>
      <c r="AJ826" s="13">
        <f t="shared" si="1199"/>
        <v>2.6465065391087495E-2</v>
      </c>
      <c r="AK826" s="13">
        <f t="shared" si="1200"/>
        <v>1.0050554490952497E-2</v>
      </c>
      <c r="AL826" s="13">
        <f t="shared" si="1201"/>
        <v>3.1624057271720029E-4</v>
      </c>
      <c r="AM826" s="13">
        <f t="shared" si="1202"/>
        <v>4.5336090406419008E-4</v>
      </c>
      <c r="AN826" s="13">
        <f t="shared" si="1203"/>
        <v>1.0989932356267446E-3</v>
      </c>
      <c r="AO826" s="13">
        <f t="shared" si="1204"/>
        <v>1.3320360458147649E-3</v>
      </c>
      <c r="AP826" s="13">
        <f t="shared" si="1205"/>
        <v>1.0763305722793083E-3</v>
      </c>
      <c r="AQ826" s="13">
        <f t="shared" si="1206"/>
        <v>6.5228386900436307E-4</v>
      </c>
      <c r="AR826" s="13">
        <f t="shared" si="1207"/>
        <v>1.9770028923844128E-2</v>
      </c>
      <c r="AS826" s="13">
        <f t="shared" si="1208"/>
        <v>2.2524004764452706E-2</v>
      </c>
      <c r="AT826" s="13">
        <f t="shared" si="1209"/>
        <v>1.2830805472854158E-2</v>
      </c>
      <c r="AU826" s="13">
        <f t="shared" si="1210"/>
        <v>4.8727145639761134E-3</v>
      </c>
      <c r="AV826" s="13">
        <f t="shared" si="1211"/>
        <v>1.3878715918625405E-3</v>
      </c>
      <c r="AW826" s="13">
        <f t="shared" si="1212"/>
        <v>2.4260756926597743E-5</v>
      </c>
      <c r="AX826" s="13">
        <f t="shared" si="1213"/>
        <v>8.6085720987848227E-5</v>
      </c>
      <c r="AY826" s="13">
        <f t="shared" si="1214"/>
        <v>2.0868059905823123E-4</v>
      </c>
      <c r="AZ826" s="13">
        <f t="shared" si="1215"/>
        <v>2.5293156590655374E-4</v>
      </c>
      <c r="BA826" s="13">
        <f t="shared" si="1216"/>
        <v>2.0437733493404306E-4</v>
      </c>
      <c r="BB826" s="13">
        <f t="shared" si="1217"/>
        <v>1.2385789477787281E-4</v>
      </c>
      <c r="BC826" s="13">
        <f t="shared" si="1218"/>
        <v>6.0048842906215168E-5</v>
      </c>
      <c r="BD826" s="13">
        <f t="shared" si="1219"/>
        <v>7.9874289485026197E-3</v>
      </c>
      <c r="BE826" s="13">
        <f t="shared" si="1220"/>
        <v>9.1000821690663761E-3</v>
      </c>
      <c r="BF826" s="13">
        <f t="shared" si="1221"/>
        <v>5.1838642958623293E-3</v>
      </c>
      <c r="BG826" s="13">
        <f t="shared" si="1222"/>
        <v>1.9686598090482379E-3</v>
      </c>
      <c r="BH826" s="13">
        <f t="shared" si="1223"/>
        <v>5.607237992594587E-4</v>
      </c>
      <c r="BI826" s="13">
        <f t="shared" si="1224"/>
        <v>1.2776658622719214E-4</v>
      </c>
      <c r="BJ826" s="14">
        <f t="shared" si="1225"/>
        <v>0.16264849666964595</v>
      </c>
      <c r="BK826" s="14">
        <f t="shared" si="1226"/>
        <v>0.18063375371579102</v>
      </c>
      <c r="BL826" s="14">
        <f t="shared" si="1227"/>
        <v>0.57724781095236899</v>
      </c>
      <c r="BM826" s="14">
        <f t="shared" si="1228"/>
        <v>0.67835389515034783</v>
      </c>
      <c r="BN826" s="14">
        <f t="shared" si="1229"/>
        <v>0.30927940131870857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1.5625</v>
      </c>
      <c r="F827" s="10">
        <f>VLOOKUP(B827,home!$B$2:$E$405,3,FALSE)</f>
        <v>0.25600000000000001</v>
      </c>
      <c r="G827" s="10">
        <f>VLOOKUP(C827,away!$B$2:$E$405,4,FALSE)</f>
        <v>0.64</v>
      </c>
      <c r="H827" s="10">
        <f>VLOOKUP(A827,away!$A$2:$E$405,3,FALSE)</f>
        <v>1.1561999999999999</v>
      </c>
      <c r="I827" s="10">
        <f>VLOOKUP(C827,away!$B$2:$E$405,3,FALSE)</f>
        <v>0.4325</v>
      </c>
      <c r="J827" s="10">
        <f>VLOOKUP(B827,home!$B$2:$E$405,4,FALSE)</f>
        <v>1.0379</v>
      </c>
      <c r="K827" s="12">
        <f t="shared" si="1174"/>
        <v>0.25600000000000001</v>
      </c>
      <c r="L827" s="12">
        <f t="shared" si="1175"/>
        <v>0.51900864134999991</v>
      </c>
      <c r="M827" s="13">
        <f t="shared" si="1176"/>
        <v>0.46069979991354892</v>
      </c>
      <c r="N827" s="13">
        <f t="shared" si="1177"/>
        <v>0.11793914877786853</v>
      </c>
      <c r="O827" s="13">
        <f t="shared" si="1178"/>
        <v>0.23910717722334784</v>
      </c>
      <c r="P827" s="13">
        <f t="shared" si="1179"/>
        <v>6.1211437369177051E-2</v>
      </c>
      <c r="Q827" s="13">
        <f t="shared" si="1180"/>
        <v>1.5096211043567172E-2</v>
      </c>
      <c r="R827" s="13">
        <f t="shared" si="1181"/>
        <v>6.2049345593861709E-2</v>
      </c>
      <c r="S827" s="13">
        <f t="shared" si="1182"/>
        <v>2.0332329564196608E-3</v>
      </c>
      <c r="T827" s="13">
        <f t="shared" si="1183"/>
        <v>7.8350639832546632E-3</v>
      </c>
      <c r="U827" s="13">
        <f t="shared" si="1184"/>
        <v>1.5884632472028596E-2</v>
      </c>
      <c r="V827" s="13">
        <f t="shared" si="1185"/>
        <v>3.0016440156712156E-5</v>
      </c>
      <c r="W827" s="13">
        <f t="shared" si="1186"/>
        <v>1.2882100090510654E-3</v>
      </c>
      <c r="X827" s="13">
        <f t="shared" si="1187"/>
        <v>6.6859212657106458E-4</v>
      </c>
      <c r="Y827" s="13">
        <f t="shared" si="1188"/>
        <v>1.7350254561447769E-4</v>
      </c>
      <c r="Z827" s="13">
        <f t="shared" si="1189"/>
        <v>1.0734715517775592E-2</v>
      </c>
      <c r="AA827" s="13">
        <f t="shared" si="1190"/>
        <v>2.7480871725505513E-3</v>
      </c>
      <c r="AB827" s="13">
        <f t="shared" si="1191"/>
        <v>3.517551580864706E-4</v>
      </c>
      <c r="AC827" s="13">
        <f t="shared" si="1192"/>
        <v>2.4926066918238005E-7</v>
      </c>
      <c r="AD827" s="13">
        <f t="shared" si="1193"/>
        <v>8.2445440579268178E-5</v>
      </c>
      <c r="AE827" s="13">
        <f t="shared" si="1194"/>
        <v>4.2789896100548128E-5</v>
      </c>
      <c r="AF827" s="13">
        <f t="shared" si="1195"/>
        <v>1.1104162919326571E-5</v>
      </c>
      <c r="AG827" s="13">
        <f t="shared" si="1196"/>
        <v>1.921052170029578E-6</v>
      </c>
      <c r="AH827" s="13">
        <f t="shared" si="1197"/>
        <v>1.3928525290398674E-3</v>
      </c>
      <c r="AI827" s="13">
        <f t="shared" si="1198"/>
        <v>3.5657024743420606E-4</v>
      </c>
      <c r="AJ827" s="13">
        <f t="shared" si="1199"/>
        <v>4.5640991671578381E-5</v>
      </c>
      <c r="AK827" s="13">
        <f t="shared" si="1200"/>
        <v>3.8946979559746881E-6</v>
      </c>
      <c r="AL827" s="13">
        <f t="shared" si="1201"/>
        <v>1.3247328384444307E-9</v>
      </c>
      <c r="AM827" s="13">
        <f t="shared" si="1202"/>
        <v>4.221206557658532E-6</v>
      </c>
      <c r="AN827" s="13">
        <f t="shared" si="1203"/>
        <v>2.190842680348065E-6</v>
      </c>
      <c r="AO827" s="13">
        <f t="shared" si="1204"/>
        <v>5.6853314146952072E-7</v>
      </c>
      <c r="AP827" s="13">
        <f t="shared" si="1205"/>
        <v>9.8357871105514426E-8</v>
      </c>
      <c r="AQ827" s="13">
        <f t="shared" si="1206"/>
        <v>1.2762146262137863E-8</v>
      </c>
      <c r="AR827" s="13">
        <f t="shared" si="1207"/>
        <v>1.445804997395786E-4</v>
      </c>
      <c r="AS827" s="13">
        <f t="shared" si="1208"/>
        <v>3.7012607933332118E-5</v>
      </c>
      <c r="AT827" s="13">
        <f t="shared" si="1209"/>
        <v>4.7376138154665119E-6</v>
      </c>
      <c r="AU827" s="13">
        <f t="shared" si="1210"/>
        <v>4.0427637891980897E-7</v>
      </c>
      <c r="AV827" s="13">
        <f t="shared" si="1211"/>
        <v>2.5873688250867773E-8</v>
      </c>
      <c r="AW827" s="13">
        <f t="shared" si="1212"/>
        <v>4.889228733388606E-12</v>
      </c>
      <c r="AX827" s="13">
        <f t="shared" si="1213"/>
        <v>1.8010481312676398E-7</v>
      </c>
      <c r="AY827" s="13">
        <f t="shared" si="1214"/>
        <v>9.3475954361517409E-8</v>
      </c>
      <c r="AZ827" s="13">
        <f t="shared" si="1215"/>
        <v>2.4257414036032874E-8</v>
      </c>
      <c r="BA827" s="13">
        <f t="shared" si="1216"/>
        <v>4.1966025005019474E-9</v>
      </c>
      <c r="BB827" s="13">
        <f t="shared" si="1217"/>
        <v>5.4451824051788198E-10</v>
      </c>
      <c r="BC827" s="13">
        <f t="shared" si="1218"/>
        <v>5.6521934440295684E-11</v>
      </c>
      <c r="BD827" s="13">
        <f t="shared" si="1219"/>
        <v>1.2506421455923787E-5</v>
      </c>
      <c r="BE827" s="13">
        <f t="shared" si="1220"/>
        <v>3.201643892716489E-6</v>
      </c>
      <c r="BF827" s="13">
        <f t="shared" si="1221"/>
        <v>4.0981041826771066E-7</v>
      </c>
      <c r="BG827" s="13">
        <f t="shared" si="1222"/>
        <v>3.4970489025511311E-8</v>
      </c>
      <c r="BH827" s="13">
        <f t="shared" si="1223"/>
        <v>2.2381112976327235E-9</v>
      </c>
      <c r="BI827" s="13">
        <f t="shared" si="1224"/>
        <v>1.145912984387955E-10</v>
      </c>
      <c r="BJ827" s="14">
        <f t="shared" si="1225"/>
        <v>0.14314638337591723</v>
      </c>
      <c r="BK827" s="14">
        <f t="shared" si="1226"/>
        <v>0.52397483074065876</v>
      </c>
      <c r="BL827" s="14">
        <f t="shared" si="1227"/>
        <v>0.3221428721564909</v>
      </c>
      <c r="BM827" s="14">
        <f t="shared" si="1228"/>
        <v>4.3895588398406023E-2</v>
      </c>
      <c r="BN827" s="14">
        <f t="shared" si="1229"/>
        <v>0.95610311992137109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1.5625</v>
      </c>
      <c r="F828" s="10">
        <f>VLOOKUP(B828,home!$B$2:$E$405,3,FALSE)</f>
        <v>1.28</v>
      </c>
      <c r="G828" s="10">
        <f>VLOOKUP(C828,away!$B$2:$E$405,4,FALSE)</f>
        <v>1.28</v>
      </c>
      <c r="H828" s="10">
        <f>VLOOKUP(A828,away!$A$2:$E$405,3,FALSE)</f>
        <v>1.1561999999999999</v>
      </c>
      <c r="I828" s="10">
        <f>VLOOKUP(C828,away!$B$2:$E$405,3,FALSE)</f>
        <v>1.2974000000000001</v>
      </c>
      <c r="J828" s="10">
        <f>VLOOKUP(B828,home!$B$2:$E$405,4,FALSE)</f>
        <v>1.3837999999999999</v>
      </c>
      <c r="K828" s="12">
        <f t="shared" si="1174"/>
        <v>2.56</v>
      </c>
      <c r="L828" s="12">
        <f t="shared" si="1175"/>
        <v>2.075774559144</v>
      </c>
      <c r="M828" s="13">
        <f t="shared" si="1176"/>
        <v>9.6985919951888128E-3</v>
      </c>
      <c r="N828" s="13">
        <f t="shared" si="1177"/>
        <v>2.482839550768336E-2</v>
      </c>
      <c r="O828" s="13">
        <f t="shared" si="1178"/>
        <v>2.0132090523130582E-2</v>
      </c>
      <c r="P828" s="13">
        <f t="shared" si="1179"/>
        <v>5.1538151739214291E-2</v>
      </c>
      <c r="Q828" s="13">
        <f t="shared" si="1180"/>
        <v>3.1780346249834709E-2</v>
      </c>
      <c r="R828" s="13">
        <f t="shared" si="1181"/>
        <v>2.089484066514925E-2</v>
      </c>
      <c r="S828" s="13">
        <f t="shared" si="1182"/>
        <v>6.8468213891561089E-2</v>
      </c>
      <c r="T828" s="13">
        <f t="shared" si="1183"/>
        <v>6.5968834226194317E-2</v>
      </c>
      <c r="U828" s="13">
        <f t="shared" si="1184"/>
        <v>5.3490792102782084E-2</v>
      </c>
      <c r="V828" s="13">
        <f t="shared" si="1185"/>
        <v>4.0426546206188733E-2</v>
      </c>
      <c r="W828" s="13">
        <f t="shared" si="1186"/>
        <v>2.7119228799858949E-2</v>
      </c>
      <c r="X828" s="13">
        <f t="shared" si="1187"/>
        <v>5.6293405206352475E-2</v>
      </c>
      <c r="Y828" s="13">
        <f t="shared" si="1188"/>
        <v>5.8426209187465453E-2</v>
      </c>
      <c r="Z828" s="13">
        <f t="shared" si="1189"/>
        <v>1.4457659556694766E-2</v>
      </c>
      <c r="AA828" s="13">
        <f t="shared" si="1190"/>
        <v>3.7011608465138603E-2</v>
      </c>
      <c r="AB828" s="13">
        <f t="shared" si="1191"/>
        <v>4.7374858835377426E-2</v>
      </c>
      <c r="AC828" s="13">
        <f t="shared" si="1192"/>
        <v>1.3426623380618558E-2</v>
      </c>
      <c r="AD828" s="13">
        <f t="shared" si="1193"/>
        <v>1.7356306431909725E-2</v>
      </c>
      <c r="AE828" s="13">
        <f t="shared" si="1194"/>
        <v>3.6027779332065586E-2</v>
      </c>
      <c r="AF828" s="13">
        <f t="shared" si="1195"/>
        <v>3.7392773879977886E-2</v>
      </c>
      <c r="AG828" s="13">
        <f t="shared" si="1196"/>
        <v>2.5872989571960787E-2</v>
      </c>
      <c r="AH828" s="13">
        <f t="shared" si="1197"/>
        <v>7.5027104731380323E-3</v>
      </c>
      <c r="AI828" s="13">
        <f t="shared" si="1198"/>
        <v>1.9206938811233362E-2</v>
      </c>
      <c r="AJ828" s="13">
        <f t="shared" si="1199"/>
        <v>2.458488167837871E-2</v>
      </c>
      <c r="AK828" s="13">
        <f t="shared" si="1200"/>
        <v>2.0979099032216498E-2</v>
      </c>
      <c r="AL828" s="13">
        <f t="shared" si="1201"/>
        <v>2.8539538666184708E-3</v>
      </c>
      <c r="AM828" s="13">
        <f t="shared" si="1202"/>
        <v>8.8864288931377808E-3</v>
      </c>
      <c r="AN828" s="13">
        <f t="shared" si="1203"/>
        <v>1.8446223018017578E-2</v>
      </c>
      <c r="AO828" s="13">
        <f t="shared" si="1204"/>
        <v>1.9145100226548681E-2</v>
      </c>
      <c r="AP828" s="13">
        <f t="shared" si="1205"/>
        <v>1.3246970660843923E-2</v>
      </c>
      <c r="AQ828" s="13">
        <f t="shared" si="1206"/>
        <v>6.874431170876702E-3</v>
      </c>
      <c r="AR828" s="13">
        <f t="shared" si="1207"/>
        <v>3.1147871049526333E-3</v>
      </c>
      <c r="AS828" s="13">
        <f t="shared" si="1208"/>
        <v>7.973854988678742E-3</v>
      </c>
      <c r="AT828" s="13">
        <f t="shared" si="1209"/>
        <v>1.0206534385508791E-2</v>
      </c>
      <c r="AU828" s="13">
        <f t="shared" si="1210"/>
        <v>8.7095760089675022E-3</v>
      </c>
      <c r="AV828" s="13">
        <f t="shared" si="1211"/>
        <v>5.5741286457392011E-3</v>
      </c>
      <c r="AW828" s="13">
        <f t="shared" si="1212"/>
        <v>4.2127394341669481E-4</v>
      </c>
      <c r="AX828" s="13">
        <f t="shared" si="1213"/>
        <v>3.7915429944054531E-3</v>
      </c>
      <c r="AY828" s="13">
        <f t="shared" si="1214"/>
        <v>7.8703884876875005E-3</v>
      </c>
      <c r="AZ828" s="13">
        <f t="shared" si="1215"/>
        <v>8.16857609666077E-3</v>
      </c>
      <c r="BA828" s="13">
        <f t="shared" si="1216"/>
        <v>5.652040815293408E-3</v>
      </c>
      <c r="BB828" s="13">
        <f t="shared" si="1217"/>
        <v>2.9330906329073929E-3</v>
      </c>
      <c r="BC828" s="13">
        <f t="shared" si="1218"/>
        <v>1.2176869830905477E-3</v>
      </c>
      <c r="BD828" s="13">
        <f t="shared" si="1219"/>
        <v>1.0775993049350781E-3</v>
      </c>
      <c r="BE828" s="13">
        <f t="shared" si="1220"/>
        <v>2.7586542206338E-3</v>
      </c>
      <c r="BF828" s="13">
        <f t="shared" si="1221"/>
        <v>3.531077402411265E-3</v>
      </c>
      <c r="BG828" s="13">
        <f t="shared" si="1222"/>
        <v>3.0131860500576123E-3</v>
      </c>
      <c r="BH828" s="13">
        <f t="shared" si="1223"/>
        <v>1.9284390720368718E-3</v>
      </c>
      <c r="BI828" s="13">
        <f t="shared" si="1224"/>
        <v>9.8736080488287851E-4</v>
      </c>
      <c r="BJ828" s="14">
        <f t="shared" si="1225"/>
        <v>0.47729874837277297</v>
      </c>
      <c r="BK828" s="14">
        <f t="shared" si="1226"/>
        <v>0.19428246956707745</v>
      </c>
      <c r="BL828" s="14">
        <f t="shared" si="1227"/>
        <v>0.30005301857534888</v>
      </c>
      <c r="BM828" s="14">
        <f t="shared" si="1228"/>
        <v>0.81977036484742238</v>
      </c>
      <c r="BN828" s="14">
        <f t="shared" si="1229"/>
        <v>0.158872416680201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1.5625</v>
      </c>
      <c r="F829" s="10">
        <f>VLOOKUP(B829,home!$B$2:$E$405,3,FALSE)</f>
        <v>0.82289999999999996</v>
      </c>
      <c r="G829" s="10">
        <f>VLOOKUP(C829,away!$B$2:$E$405,4,FALSE)</f>
        <v>1.28</v>
      </c>
      <c r="H829" s="10">
        <f>VLOOKUP(A829,away!$A$2:$E$405,3,FALSE)</f>
        <v>1.1561999999999999</v>
      </c>
      <c r="I829" s="10">
        <f>VLOOKUP(C829,away!$B$2:$E$405,3,FALSE)</f>
        <v>1.0379</v>
      </c>
      <c r="J829" s="10">
        <f>VLOOKUP(B829,home!$B$2:$E$405,4,FALSE)</f>
        <v>0.74129999999999996</v>
      </c>
      <c r="K829" s="12">
        <f t="shared" si="1174"/>
        <v>1.6457999999999999</v>
      </c>
      <c r="L829" s="12">
        <f t="shared" si="1175"/>
        <v>0.88957481117399995</v>
      </c>
      <c r="M829" s="13">
        <f t="shared" si="1176"/>
        <v>7.923201665346373E-2</v>
      </c>
      <c r="N829" s="13">
        <f t="shared" si="1177"/>
        <v>0.13040005300827059</v>
      </c>
      <c r="O829" s="13">
        <f t="shared" si="1178"/>
        <v>7.0482806253440222E-2</v>
      </c>
      <c r="P829" s="13">
        <f t="shared" si="1179"/>
        <v>0.11600060253191191</v>
      </c>
      <c r="Q829" s="13">
        <f t="shared" si="1180"/>
        <v>0.10730620362050587</v>
      </c>
      <c r="R829" s="13">
        <f t="shared" si="1181"/>
        <v>3.134986453195885E-2</v>
      </c>
      <c r="S829" s="13">
        <f t="shared" si="1182"/>
        <v>4.2458025038727677E-2</v>
      </c>
      <c r="T829" s="13">
        <f t="shared" si="1183"/>
        <v>9.5456895823510315E-2</v>
      </c>
      <c r="U829" s="13">
        <f t="shared" si="1184"/>
        <v>5.1595607046697869E-2</v>
      </c>
      <c r="V829" s="13">
        <f t="shared" si="1185"/>
        <v>6.906798952735542E-3</v>
      </c>
      <c r="W829" s="13">
        <f t="shared" si="1186"/>
        <v>5.8868183306209534E-2</v>
      </c>
      <c r="X829" s="13">
        <f t="shared" si="1187"/>
        <v>5.2367653048777767E-2</v>
      </c>
      <c r="Y829" s="13">
        <f t="shared" si="1188"/>
        <v>2.3292472536246007E-2</v>
      </c>
      <c r="Z829" s="13">
        <f t="shared" si="1189"/>
        <v>9.2960166071159259E-3</v>
      </c>
      <c r="AA829" s="13">
        <f t="shared" si="1190"/>
        <v>1.5299384131991389E-2</v>
      </c>
      <c r="AB829" s="13">
        <f t="shared" si="1191"/>
        <v>1.2589863202215714E-2</v>
      </c>
      <c r="AC829" s="13">
        <f t="shared" si="1192"/>
        <v>6.3199896481578731E-4</v>
      </c>
      <c r="AD829" s="13">
        <f t="shared" si="1193"/>
        <v>2.422131402133991E-2</v>
      </c>
      <c r="AE829" s="13">
        <f t="shared" si="1194"/>
        <v>2.1546670846919611E-2</v>
      </c>
      <c r="AF829" s="13">
        <f t="shared" si="1195"/>
        <v>9.5836878250384182E-3</v>
      </c>
      <c r="AG829" s="13">
        <f t="shared" si="1196"/>
        <v>2.8418024291030383E-3</v>
      </c>
      <c r="AH829" s="13">
        <f t="shared" si="1197"/>
        <v>2.0673755544863789E-3</v>
      </c>
      <c r="AI829" s="13">
        <f t="shared" si="1198"/>
        <v>3.4024866875736822E-3</v>
      </c>
      <c r="AJ829" s="13">
        <f t="shared" si="1199"/>
        <v>2.7999062952043826E-3</v>
      </c>
      <c r="AK829" s="13">
        <f t="shared" si="1200"/>
        <v>1.5360285935491246E-3</v>
      </c>
      <c r="AL829" s="13">
        <f t="shared" si="1201"/>
        <v>3.7011432405574646E-5</v>
      </c>
      <c r="AM829" s="13">
        <f t="shared" si="1202"/>
        <v>7.9726877232642445E-3</v>
      </c>
      <c r="AN829" s="13">
        <f t="shared" si="1203"/>
        <v>7.0923021759720581E-3</v>
      </c>
      <c r="AO829" s="13">
        <f t="shared" si="1204"/>
        <v>3.1545666844896457E-3</v>
      </c>
      <c r="AP829" s="13">
        <f t="shared" si="1205"/>
        <v>9.3540768756355608E-4</v>
      </c>
      <c r="AQ829" s="13">
        <f t="shared" si="1206"/>
        <v>2.0802877925876453E-4</v>
      </c>
      <c r="AR829" s="13">
        <f t="shared" si="1207"/>
        <v>3.6781704370159285E-4</v>
      </c>
      <c r="AS829" s="13">
        <f t="shared" si="1208"/>
        <v>6.0535329052408145E-4</v>
      </c>
      <c r="AT829" s="13">
        <f t="shared" si="1209"/>
        <v>4.9814522277226664E-4</v>
      </c>
      <c r="AU829" s="13">
        <f t="shared" si="1210"/>
        <v>2.7328246921286552E-4</v>
      </c>
      <c r="AV829" s="13">
        <f t="shared" si="1211"/>
        <v>1.1244207195763351E-4</v>
      </c>
      <c r="AW829" s="13">
        <f t="shared" si="1212"/>
        <v>1.5051955569347279E-6</v>
      </c>
      <c r="AX829" s="13">
        <f t="shared" si="1213"/>
        <v>2.1869082424913842E-3</v>
      </c>
      <c r="AY829" s="13">
        <f t="shared" si="1214"/>
        <v>1.9454184868691372E-3</v>
      </c>
      <c r="AZ829" s="13">
        <f t="shared" si="1215"/>
        <v>8.6529764155551055E-4</v>
      </c>
      <c r="BA829" s="13">
        <f t="shared" si="1216"/>
        <v>2.5658232869868366E-4</v>
      </c>
      <c r="BB829" s="13">
        <f t="shared" si="1217"/>
        <v>5.706229415067916E-5</v>
      </c>
      <c r="BC829" s="13">
        <f t="shared" si="1218"/>
        <v>1.0152235908849134E-5</v>
      </c>
      <c r="BD829" s="13">
        <f t="shared" si="1219"/>
        <v>5.4533462866237215E-5</v>
      </c>
      <c r="BE829" s="13">
        <f t="shared" si="1220"/>
        <v>8.9751173185253195E-5</v>
      </c>
      <c r="BF829" s="13">
        <f t="shared" si="1221"/>
        <v>7.3856240414144856E-5</v>
      </c>
      <c r="BG829" s="13">
        <f t="shared" si="1222"/>
        <v>4.0517533491199871E-5</v>
      </c>
      <c r="BH829" s="13">
        <f t="shared" si="1223"/>
        <v>1.6670939154954188E-5</v>
      </c>
      <c r="BI829" s="13">
        <f t="shared" si="1224"/>
        <v>5.4874063322447195E-6</v>
      </c>
      <c r="BJ829" s="14">
        <f t="shared" si="1225"/>
        <v>0.55056935074614333</v>
      </c>
      <c r="BK829" s="14">
        <f t="shared" si="1226"/>
        <v>0.24721187206092937</v>
      </c>
      <c r="BL829" s="14">
        <f t="shared" si="1227"/>
        <v>0.1932611791507301</v>
      </c>
      <c r="BM829" s="14">
        <f t="shared" si="1228"/>
        <v>0.46362295867405579</v>
      </c>
      <c r="BN829" s="14">
        <f t="shared" si="1229"/>
        <v>0.53477154659955117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1.5625</v>
      </c>
      <c r="F830" s="10">
        <f>VLOOKUP(B830,home!$B$2:$E$405,3,FALSE)</f>
        <v>0.85329999999999995</v>
      </c>
      <c r="G830" s="10">
        <f>VLOOKUP(C830,away!$B$2:$E$405,4,FALSE)</f>
        <v>1.024</v>
      </c>
      <c r="H830" s="10">
        <f>VLOOKUP(A830,away!$A$2:$E$405,3,FALSE)</f>
        <v>1.1561999999999999</v>
      </c>
      <c r="I830" s="10">
        <f>VLOOKUP(C830,away!$B$2:$E$405,3,FALSE)</f>
        <v>0.69189999999999996</v>
      </c>
      <c r="J830" s="10">
        <f>VLOOKUP(B830,home!$B$2:$E$405,4,FALSE)</f>
        <v>0.8649</v>
      </c>
      <c r="K830" s="12">
        <f t="shared" si="1174"/>
        <v>1.36528</v>
      </c>
      <c r="L830" s="12">
        <f t="shared" si="1175"/>
        <v>0.69189818722199992</v>
      </c>
      <c r="M830" s="13">
        <f t="shared" si="1176"/>
        <v>0.12781412904754202</v>
      </c>
      <c r="N830" s="13">
        <f t="shared" si="1177"/>
        <v>0.17450207410602819</v>
      </c>
      <c r="O830" s="13">
        <f t="shared" si="1178"/>
        <v>8.8434364189353076E-2</v>
      </c>
      <c r="P830" s="13">
        <f t="shared" si="1179"/>
        <v>0.12073766874043998</v>
      </c>
      <c r="Q830" s="13">
        <f t="shared" si="1180"/>
        <v>0.11912209586773911</v>
      </c>
      <c r="R830" s="13">
        <f t="shared" si="1181"/>
        <v>3.059378813537177E-2</v>
      </c>
      <c r="S830" s="13">
        <f t="shared" si="1182"/>
        <v>2.8513249594365877E-2</v>
      </c>
      <c r="T830" s="13">
        <f t="shared" si="1183"/>
        <v>8.2420362188973972E-2</v>
      </c>
      <c r="U830" s="13">
        <f t="shared" si="1184"/>
        <v>4.176908706546037E-2</v>
      </c>
      <c r="V830" s="13">
        <f t="shared" si="1185"/>
        <v>2.9927340670325223E-3</v>
      </c>
      <c r="W830" s="13">
        <f t="shared" si="1186"/>
        <v>5.4211671682102273E-2</v>
      </c>
      <c r="X830" s="13">
        <f t="shared" si="1187"/>
        <v>3.7508957363120779E-2</v>
      </c>
      <c r="Y830" s="13">
        <f t="shared" si="1188"/>
        <v>1.2976189802065278E-2</v>
      </c>
      <c r="Z830" s="13">
        <f t="shared" si="1189"/>
        <v>7.0559288503725514E-3</v>
      </c>
      <c r="AA830" s="13">
        <f t="shared" si="1190"/>
        <v>9.6333185408366377E-3</v>
      </c>
      <c r="AB830" s="13">
        <f t="shared" si="1191"/>
        <v>6.5760885687167238E-3</v>
      </c>
      <c r="AC830" s="13">
        <f t="shared" si="1192"/>
        <v>1.7669003864549234E-4</v>
      </c>
      <c r="AD830" s="13">
        <f t="shared" si="1193"/>
        <v>1.8503527778535148E-2</v>
      </c>
      <c r="AE830" s="13">
        <f t="shared" si="1194"/>
        <v>1.2802557327180386E-2</v>
      </c>
      <c r="AF830" s="13">
        <f t="shared" si="1195"/>
        <v>4.4290331032409208E-3</v>
      </c>
      <c r="AG830" s="13">
        <f t="shared" si="1196"/>
        <v>1.0214799917595406E-3</v>
      </c>
      <c r="AH830" s="13">
        <f t="shared" si="1197"/>
        <v>1.2204960951850443E-3</v>
      </c>
      <c r="AI830" s="13">
        <f t="shared" si="1198"/>
        <v>1.6663189088342374E-3</v>
      </c>
      <c r="AJ830" s="13">
        <f t="shared" si="1199"/>
        <v>1.1374959399266041E-3</v>
      </c>
      <c r="AK830" s="13">
        <f t="shared" si="1200"/>
        <v>5.1766681895433118E-4</v>
      </c>
      <c r="AL830" s="13">
        <f t="shared" si="1201"/>
        <v>6.6763020691647874E-6</v>
      </c>
      <c r="AM830" s="13">
        <f t="shared" si="1202"/>
        <v>5.0524992810956921E-3</v>
      </c>
      <c r="AN830" s="13">
        <f t="shared" si="1203"/>
        <v>3.4958150935305667E-3</v>
      </c>
      <c r="AO830" s="13">
        <f t="shared" si="1204"/>
        <v>1.2093740630385525E-3</v>
      </c>
      <c r="AP830" s="13">
        <f t="shared" si="1205"/>
        <v>2.7892124062989303E-4</v>
      </c>
      <c r="AQ830" s="13">
        <f t="shared" si="1206"/>
        <v>4.8246275192383541E-5</v>
      </c>
      <c r="AR830" s="13">
        <f t="shared" si="1207"/>
        <v>1.6889180715401242E-4</v>
      </c>
      <c r="AS830" s="13">
        <f t="shared" si="1208"/>
        <v>2.3058460647123007E-4</v>
      </c>
      <c r="AT830" s="13">
        <f t="shared" si="1209"/>
        <v>1.5740627576152054E-4</v>
      </c>
      <c r="AU830" s="13">
        <f t="shared" si="1210"/>
        <v>7.163454672389623E-5</v>
      </c>
      <c r="AV830" s="13">
        <f t="shared" si="1211"/>
        <v>2.4450303487800264E-5</v>
      </c>
      <c r="AW830" s="13">
        <f t="shared" si="1212"/>
        <v>1.7518519397502524E-7</v>
      </c>
      <c r="AX830" s="13">
        <f t="shared" si="1213"/>
        <v>1.149679369749055E-3</v>
      </c>
      <c r="AY830" s="13">
        <f t="shared" si="1214"/>
        <v>7.9546107181590242E-4</v>
      </c>
      <c r="AZ830" s="13">
        <f t="shared" si="1215"/>
        <v>2.7518903679754598E-4</v>
      </c>
      <c r="BA830" s="13">
        <f t="shared" si="1216"/>
        <v>6.3467598567863427E-5</v>
      </c>
      <c r="BB830" s="13">
        <f t="shared" si="1217"/>
        <v>1.0978279099109572E-5</v>
      </c>
      <c r="BC830" s="13">
        <f t="shared" si="1218"/>
        <v>1.5191702814982175E-6</v>
      </c>
      <c r="BD830" s="13">
        <f t="shared" si="1219"/>
        <v>1.9475989201084786E-5</v>
      </c>
      <c r="BE830" s="13">
        <f t="shared" si="1220"/>
        <v>2.659017853645704E-5</v>
      </c>
      <c r="BF830" s="13">
        <f t="shared" si="1221"/>
        <v>1.8151519476127038E-5</v>
      </c>
      <c r="BG830" s="13">
        <f t="shared" si="1222"/>
        <v>8.2606355034555715E-6</v>
      </c>
      <c r="BH830" s="13">
        <f t="shared" si="1223"/>
        <v>2.8195201100394562E-6</v>
      </c>
      <c r="BI830" s="13">
        <f t="shared" si="1224"/>
        <v>7.6988688316693345E-7</v>
      </c>
      <c r="BJ830" s="14">
        <f t="shared" si="1225"/>
        <v>0.52987909969054381</v>
      </c>
      <c r="BK830" s="14">
        <f t="shared" si="1226"/>
        <v>0.28103660886191101</v>
      </c>
      <c r="BL830" s="14">
        <f t="shared" si="1227"/>
        <v>0.18227765953194752</v>
      </c>
      <c r="BM830" s="14">
        <f t="shared" si="1228"/>
        <v>0.33824989096167885</v>
      </c>
      <c r="BN830" s="14">
        <f t="shared" si="1229"/>
        <v>0.66120412008647411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1.3125</v>
      </c>
      <c r="F831" s="10">
        <f>VLOOKUP(B831,home!$B$2:$E$405,3,FALSE)</f>
        <v>0.38100000000000001</v>
      </c>
      <c r="G831" s="10">
        <f>VLOOKUP(C831,away!$B$2:$E$405,4,FALSE)</f>
        <v>1.0884</v>
      </c>
      <c r="H831" s="10">
        <f>VLOOKUP(A831,away!$A$2:$E$405,3,FALSE)</f>
        <v>0.8125</v>
      </c>
      <c r="I831" s="10">
        <f>VLOOKUP(C831,away!$B$2:$E$405,3,FALSE)</f>
        <v>1.0548999999999999</v>
      </c>
      <c r="J831" s="10">
        <f>VLOOKUP(B831,home!$B$2:$E$405,4,FALSE)</f>
        <v>0.82050000000000001</v>
      </c>
      <c r="K831" s="12">
        <f t="shared" si="1174"/>
        <v>0.54426802499999993</v>
      </c>
      <c r="L831" s="12">
        <f t="shared" si="1175"/>
        <v>0.70325567812500001</v>
      </c>
      <c r="M831" s="13">
        <f t="shared" si="1176"/>
        <v>0.28721514694918865</v>
      </c>
      <c r="N831" s="13">
        <f t="shared" si="1177"/>
        <v>0.15632202078011967</v>
      </c>
      <c r="O831" s="13">
        <f t="shared" si="1178"/>
        <v>0.20198568293552319</v>
      </c>
      <c r="P831" s="13">
        <f t="shared" si="1179"/>
        <v>0.10993434872959339</v>
      </c>
      <c r="Q831" s="13">
        <f t="shared" si="1180"/>
        <v>4.2540538757002339E-2</v>
      </c>
      <c r="R831" s="13">
        <f t="shared" si="1181"/>
        <v>7.1023789212181304E-2</v>
      </c>
      <c r="S831" s="13">
        <f t="shared" si="1182"/>
        <v>1.0519606259430596E-2</v>
      </c>
      <c r="T831" s="13">
        <f t="shared" si="1183"/>
        <v>2.9916875431358524E-2</v>
      </c>
      <c r="U831" s="13">
        <f t="shared" si="1184"/>
        <v>3.8655977482530218E-2</v>
      </c>
      <c r="V831" s="13">
        <f t="shared" si="1185"/>
        <v>4.4738667368203786E-4</v>
      </c>
      <c r="W831" s="13">
        <f t="shared" si="1186"/>
        <v>7.7178183372365403E-3</v>
      </c>
      <c r="X831" s="13">
        <f t="shared" si="1187"/>
        <v>5.4275995683988427E-3</v>
      </c>
      <c r="Y831" s="13">
        <f t="shared" si="1188"/>
        <v>1.9084951075326428E-3</v>
      </c>
      <c r="Z831" s="13">
        <f t="shared" si="1189"/>
        <v>1.6649294348473207E-2</v>
      </c>
      <c r="AA831" s="13">
        <f t="shared" si="1190"/>
        <v>9.0616785526871739E-3</v>
      </c>
      <c r="AB831" s="13">
        <f t="shared" si="1191"/>
        <v>2.4659909445279527E-3</v>
      </c>
      <c r="AC831" s="13">
        <f t="shared" si="1192"/>
        <v>1.0702595929384195E-5</v>
      </c>
      <c r="AD831" s="13">
        <f t="shared" si="1193"/>
        <v>1.0501404359291285E-3</v>
      </c>
      <c r="AE831" s="13">
        <f t="shared" si="1194"/>
        <v>7.3851722439582229E-4</v>
      </c>
      <c r="AF831" s="13">
        <f t="shared" si="1195"/>
        <v>2.5968321572473839E-4</v>
      </c>
      <c r="AG831" s="13">
        <f t="shared" si="1196"/>
        <v>6.0874565324060527E-5</v>
      </c>
      <c r="AH831" s="13">
        <f t="shared" si="1197"/>
        <v>2.9271776968345631E-3</v>
      </c>
      <c r="AI831" s="13">
        <f t="shared" si="1198"/>
        <v>1.5931692238801962E-3</v>
      </c>
      <c r="AJ831" s="13">
        <f t="shared" si="1199"/>
        <v>4.3355553348602854E-4</v>
      </c>
      <c r="AK831" s="13">
        <f t="shared" si="1200"/>
        <v>7.8656804646087377E-5</v>
      </c>
      <c r="AL831" s="13">
        <f t="shared" si="1201"/>
        <v>1.6386084448686819E-7</v>
      </c>
      <c r="AM831" s="13">
        <f t="shared" si="1202"/>
        <v>1.1431157220715717E-4</v>
      </c>
      <c r="AN831" s="13">
        <f t="shared" si="1203"/>
        <v>8.0390262230079212E-5</v>
      </c>
      <c r="AO831" s="13">
        <f t="shared" si="1204"/>
        <v>2.8267454189630468E-5</v>
      </c>
      <c r="AP831" s="13">
        <f t="shared" si="1205"/>
        <v>6.6264158883319825E-6</v>
      </c>
      <c r="AQ831" s="13">
        <f t="shared" si="1206"/>
        <v>1.1650161497717953E-6</v>
      </c>
      <c r="AR831" s="13">
        <f t="shared" si="1207"/>
        <v>4.1171086723595349E-4</v>
      </c>
      <c r="AS831" s="13">
        <f t="shared" si="1208"/>
        <v>2.2408106058154959E-4</v>
      </c>
      <c r="AT831" s="13">
        <f t="shared" si="1209"/>
        <v>6.0980078141312664E-5</v>
      </c>
      <c r="AU831" s="13">
        <f t="shared" si="1210"/>
        <v>1.1063168898105971E-5</v>
      </c>
      <c r="AV831" s="13">
        <f t="shared" si="1211"/>
        <v>1.5053322716033904E-6</v>
      </c>
      <c r="AW831" s="13">
        <f t="shared" si="1212"/>
        <v>1.74220299585808E-9</v>
      </c>
      <c r="AX831" s="13">
        <f t="shared" si="1213"/>
        <v>1.0369355606639054E-5</v>
      </c>
      <c r="AY831" s="13">
        <f t="shared" si="1214"/>
        <v>7.2923082088662171E-6</v>
      </c>
      <c r="AZ831" s="13">
        <f t="shared" si="1215"/>
        <v>2.564178577261358E-6</v>
      </c>
      <c r="BA831" s="13">
        <f t="shared" si="1216"/>
        <v>6.0109104806184472E-7</v>
      </c>
      <c r="BB831" s="13">
        <f t="shared" si="1217"/>
        <v>1.0568017315489986E-7</v>
      </c>
      <c r="BC831" s="13">
        <f t="shared" si="1218"/>
        <v>1.4864036367283313E-8</v>
      </c>
      <c r="BD831" s="13">
        <f t="shared" si="1219"/>
        <v>4.8256334188242021E-5</v>
      </c>
      <c r="BE831" s="13">
        <f t="shared" si="1220"/>
        <v>2.626437970237446E-5</v>
      </c>
      <c r="BF831" s="13">
        <f t="shared" si="1221"/>
        <v>7.1474310342307158E-6</v>
      </c>
      <c r="BG831" s="13">
        <f t="shared" si="1222"/>
        <v>1.2967060576081532E-6</v>
      </c>
      <c r="BH831" s="13">
        <f t="shared" si="1223"/>
        <v>1.7643891124498136E-7</v>
      </c>
      <c r="BI831" s="13">
        <f t="shared" si="1224"/>
        <v>1.9206011551291262E-8</v>
      </c>
      <c r="BJ831" s="14">
        <f t="shared" si="1225"/>
        <v>0.24619427162133761</v>
      </c>
      <c r="BK831" s="14">
        <f t="shared" si="1226"/>
        <v>0.40813464737687744</v>
      </c>
      <c r="BL831" s="14">
        <f t="shared" si="1227"/>
        <v>0.32901817938933042</v>
      </c>
      <c r="BM831" s="14">
        <f t="shared" si="1228"/>
        <v>0.13096757480640434</v>
      </c>
      <c r="BN831" s="14">
        <f t="shared" si="1229"/>
        <v>0.8690215273636086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1.3125</v>
      </c>
      <c r="F832" s="10">
        <f>VLOOKUP(B832,home!$B$2:$E$405,3,FALSE)</f>
        <v>0.50790000000000002</v>
      </c>
      <c r="G832" s="10">
        <f>VLOOKUP(C832,away!$B$2:$E$405,4,FALSE)</f>
        <v>0.50790000000000002</v>
      </c>
      <c r="H832" s="10">
        <f>VLOOKUP(A832,away!$A$2:$E$405,3,FALSE)</f>
        <v>0.8125</v>
      </c>
      <c r="I832" s="10">
        <f>VLOOKUP(C832,away!$B$2:$E$405,3,FALSE)</f>
        <v>1.0256000000000001</v>
      </c>
      <c r="J832" s="10">
        <f>VLOOKUP(B832,home!$B$2:$E$405,4,FALSE)</f>
        <v>0.82050000000000001</v>
      </c>
      <c r="K832" s="12">
        <f t="shared" si="1174"/>
        <v>0.33857566312500004</v>
      </c>
      <c r="L832" s="12">
        <f t="shared" si="1175"/>
        <v>0.68372264999999999</v>
      </c>
      <c r="M832" s="13">
        <f t="shared" si="1176"/>
        <v>0.35976713173515928</v>
      </c>
      <c r="N832" s="13">
        <f t="shared" si="1177"/>
        <v>0.1218083951978108</v>
      </c>
      <c r="O832" s="13">
        <f t="shared" si="1178"/>
        <v>0.2459809366928622</v>
      </c>
      <c r="P832" s="13">
        <f t="shared" si="1179"/>
        <v>8.3283158756894474E-2</v>
      </c>
      <c r="Q832" s="13">
        <f t="shared" si="1180"/>
        <v>2.0620679089145433E-2</v>
      </c>
      <c r="R832" s="13">
        <f t="shared" si="1181"/>
        <v>8.4091368942562972E-2</v>
      </c>
      <c r="S832" s="13">
        <f t="shared" si="1182"/>
        <v>4.8198431156518569E-3</v>
      </c>
      <c r="T832" s="13">
        <f t="shared" si="1183"/>
        <v>1.4098825351630102E-2</v>
      </c>
      <c r="U832" s="13">
        <f t="shared" si="1184"/>
        <v>2.8471291002817291E-2</v>
      </c>
      <c r="V832" s="13">
        <f t="shared" si="1185"/>
        <v>1.239727108564016E-4</v>
      </c>
      <c r="W832" s="13">
        <f t="shared" si="1186"/>
        <v>2.327220032231746E-3</v>
      </c>
      <c r="X832" s="13">
        <f t="shared" si="1187"/>
        <v>1.5911730475705748E-3</v>
      </c>
      <c r="Y832" s="13">
        <f t="shared" si="1188"/>
        <v>5.4396052634676458E-4</v>
      </c>
      <c r="Z832" s="13">
        <f t="shared" si="1189"/>
        <v>1.9165057871845619E-2</v>
      </c>
      <c r="AA832" s="13">
        <f t="shared" si="1190"/>
        <v>6.4888221777891332E-3</v>
      </c>
      <c r="AB832" s="13">
        <f t="shared" si="1191"/>
        <v>1.0984786358725815E-3</v>
      </c>
      <c r="AC832" s="13">
        <f t="shared" si="1192"/>
        <v>1.7936670086389452E-6</v>
      </c>
      <c r="AD832" s="13">
        <f t="shared" si="1193"/>
        <v>1.9698501641266181E-4</v>
      </c>
      <c r="AE832" s="13">
        <f t="shared" si="1194"/>
        <v>1.3468311743195863E-4</v>
      </c>
      <c r="AF832" s="13">
        <f t="shared" si="1195"/>
        <v>4.6042948980419966E-5</v>
      </c>
      <c r="AG832" s="13">
        <f t="shared" si="1196"/>
        <v>1.0493535696902513E-5</v>
      </c>
      <c r="AH832" s="13">
        <f t="shared" si="1197"/>
        <v>3.2758960388854109E-3</v>
      </c>
      <c r="AI832" s="13">
        <f t="shared" si="1198"/>
        <v>1.1091386736941889E-3</v>
      </c>
      <c r="AJ832" s="13">
        <f t="shared" si="1199"/>
        <v>1.8776368097179655E-4</v>
      </c>
      <c r="AK832" s="13">
        <f t="shared" si="1200"/>
        <v>2.119073759860566E-5</v>
      </c>
      <c r="AL832" s="13">
        <f t="shared" si="1201"/>
        <v>1.6608771737096693E-8</v>
      </c>
      <c r="AM832" s="13">
        <f t="shared" si="1202"/>
        <v>1.3338866511521204E-5</v>
      </c>
      <c r="AN832" s="13">
        <f t="shared" si="1203"/>
        <v>9.1200851592535324E-6</v>
      </c>
      <c r="AO832" s="13">
        <f t="shared" si="1204"/>
        <v>3.1178043966552481E-6</v>
      </c>
      <c r="AP832" s="13">
        <f t="shared" si="1205"/>
        <v>7.1057116142092584E-7</v>
      </c>
      <c r="AQ832" s="13">
        <f t="shared" si="1206"/>
        <v>1.2145839937507328E-7</v>
      </c>
      <c r="AR832" s="13">
        <f t="shared" si="1207"/>
        <v>4.4796086416624742E-4</v>
      </c>
      <c r="AS832" s="13">
        <f t="shared" si="1208"/>
        <v>1.5166864663913529E-4</v>
      </c>
      <c r="AT832" s="13">
        <f t="shared" si="1209"/>
        <v>2.5675656305558274E-5</v>
      </c>
      <c r="AU832" s="13">
        <f t="shared" si="1210"/>
        <v>2.8977174532746609E-6</v>
      </c>
      <c r="AV832" s="13">
        <f t="shared" si="1211"/>
        <v>2.4527415207283859E-7</v>
      </c>
      <c r="AW832" s="13">
        <f t="shared" si="1212"/>
        <v>1.067998691470162E-10</v>
      </c>
      <c r="AX832" s="13">
        <f t="shared" si="1213"/>
        <v>7.5270259574569096E-7</v>
      </c>
      <c r="AY832" s="13">
        <f t="shared" si="1214"/>
        <v>5.1463981342512257E-7</v>
      </c>
      <c r="AZ832" s="13">
        <f t="shared" si="1215"/>
        <v>1.7593544851526515E-7</v>
      </c>
      <c r="BA832" s="13">
        <f t="shared" si="1216"/>
        <v>4.009701702926522E-8</v>
      </c>
      <c r="BB832" s="13">
        <f t="shared" si="1217"/>
        <v>6.8538096850860844E-9</v>
      </c>
      <c r="BC832" s="13">
        <f t="shared" si="1218"/>
        <v>9.37220984096545E-10</v>
      </c>
      <c r="BD832" s="13">
        <f t="shared" si="1219"/>
        <v>5.1046831524006089E-5</v>
      </c>
      <c r="BE832" s="13">
        <f t="shared" si="1220"/>
        <v>1.7283214833670517E-5</v>
      </c>
      <c r="BF832" s="13">
        <f t="shared" si="1221"/>
        <v>2.925837961620917E-6</v>
      </c>
      <c r="BG832" s="13">
        <f t="shared" si="1222"/>
        <v>3.3020584268403347E-7</v>
      </c>
      <c r="BH832" s="13">
        <f t="shared" si="1223"/>
        <v>2.7949915538624017E-8</v>
      </c>
      <c r="BI832" s="13">
        <f t="shared" si="1224"/>
        <v>1.8926322375554745E-9</v>
      </c>
      <c r="BJ832" s="14">
        <f t="shared" si="1225"/>
        <v>0.16140635781479096</v>
      </c>
      <c r="BK832" s="14">
        <f t="shared" si="1226"/>
        <v>0.44799643123415583</v>
      </c>
      <c r="BL832" s="14">
        <f t="shared" si="1227"/>
        <v>0.37142495067448023</v>
      </c>
      <c r="BM832" s="14">
        <f t="shared" si="1228"/>
        <v>8.4440612647823932E-2</v>
      </c>
      <c r="BN832" s="14">
        <f t="shared" si="1229"/>
        <v>0.91555167041443519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1.3523000000000001</v>
      </c>
      <c r="F833" s="10">
        <f>VLOOKUP(B833,home!$B$2:$E$405,3,FALSE)</f>
        <v>1.3310999999999999</v>
      </c>
      <c r="G833" s="10">
        <f>VLOOKUP(C833,away!$B$2:$E$405,4,FALSE)</f>
        <v>0.98599999999999999</v>
      </c>
      <c r="H833" s="10">
        <f>VLOOKUP(A833,away!$A$2:$E$405,3,FALSE)</f>
        <v>1.1932</v>
      </c>
      <c r="I833" s="10">
        <f>VLOOKUP(C833,away!$B$2:$E$405,3,FALSE)</f>
        <v>0.83809999999999996</v>
      </c>
      <c r="J833" s="10">
        <f>VLOOKUP(B833,home!$B$2:$E$405,4,FALSE)</f>
        <v>0.83809999999999996</v>
      </c>
      <c r="K833" s="12">
        <f t="shared" si="1174"/>
        <v>1.7748458785799999</v>
      </c>
      <c r="L833" s="12">
        <f t="shared" si="1175"/>
        <v>0.83811753305199987</v>
      </c>
      <c r="M833" s="13">
        <f t="shared" si="1176"/>
        <v>7.3316953205147542E-2</v>
      </c>
      <c r="N833" s="13">
        <f t="shared" si="1177"/>
        <v>0.13012629222619881</v>
      </c>
      <c r="O833" s="13">
        <f t="shared" si="1178"/>
        <v>6.1448223951187167E-2</v>
      </c>
      <c r="P833" s="13">
        <f t="shared" si="1179"/>
        <v>0.10906112702582536</v>
      </c>
      <c r="Q833" s="13">
        <f t="shared" si="1180"/>
        <v>0.11547705672628285</v>
      </c>
      <c r="R833" s="13">
        <f t="shared" si="1181"/>
        <v>2.5750416934197898E-2</v>
      </c>
      <c r="S833" s="13">
        <f t="shared" si="1182"/>
        <v>4.0557909556272059E-2</v>
      </c>
      <c r="T833" s="13">
        <f t="shared" si="1183"/>
        <v>9.6783345907538024E-2</v>
      </c>
      <c r="U833" s="13">
        <f t="shared" si="1184"/>
        <v>4.570302136737777E-2</v>
      </c>
      <c r="V833" s="13">
        <f t="shared" si="1185"/>
        <v>6.7034538741246024E-3</v>
      </c>
      <c r="W833" s="13">
        <f t="shared" si="1186"/>
        <v>6.8317992733730654E-2</v>
      </c>
      <c r="X833" s="13">
        <f t="shared" si="1187"/>
        <v>5.7258507533058785E-2</v>
      </c>
      <c r="Y833" s="13">
        <f t="shared" si="1188"/>
        <v>2.3994679539923288E-2</v>
      </c>
      <c r="Z833" s="13">
        <f t="shared" si="1189"/>
        <v>7.1939586386501305E-3</v>
      </c>
      <c r="AA833" s="13">
        <f t="shared" si="1190"/>
        <v>1.2768167840483168E-2</v>
      </c>
      <c r="AB833" s="13">
        <f t="shared" si="1191"/>
        <v>1.1330765034349627E-2</v>
      </c>
      <c r="AC833" s="13">
        <f t="shared" si="1192"/>
        <v>6.2322406561278031E-4</v>
      </c>
      <c r="AD833" s="13">
        <f t="shared" si="1193"/>
        <v>3.0313476959080047E-2</v>
      </c>
      <c r="AE833" s="13">
        <f t="shared" si="1194"/>
        <v>2.5406256527172807E-2</v>
      </c>
      <c r="AF833" s="13">
        <f t="shared" si="1195"/>
        <v>1.064671452232017E-2</v>
      </c>
      <c r="AG833" s="13">
        <f t="shared" si="1196"/>
        <v>2.9743993701852947E-3</v>
      </c>
      <c r="AH833" s="13">
        <f t="shared" si="1197"/>
        <v>1.5073457167758923E-3</v>
      </c>
      <c r="AI833" s="13">
        <f t="shared" si="1198"/>
        <v>2.6753063330149079E-3</v>
      </c>
      <c r="AJ833" s="13">
        <f t="shared" si="1199"/>
        <v>2.3741282095452419E-3</v>
      </c>
      <c r="AK833" s="13">
        <f t="shared" si="1200"/>
        <v>1.4045705559772956E-3</v>
      </c>
      <c r="AL833" s="13">
        <f t="shared" si="1201"/>
        <v>3.708256604453373E-5</v>
      </c>
      <c r="AM833" s="13">
        <f t="shared" si="1202"/>
        <v>1.0760349929250606E-2</v>
      </c>
      <c r="AN833" s="13">
        <f t="shared" si="1203"/>
        <v>9.0184379374797785E-3</v>
      </c>
      <c r="AO833" s="13">
        <f t="shared" si="1204"/>
        <v>3.7792554780715585E-3</v>
      </c>
      <c r="AP833" s="13">
        <f t="shared" si="1205"/>
        <v>1.055820092684864E-3</v>
      </c>
      <c r="AQ833" s="13">
        <f t="shared" si="1206"/>
        <v>2.2122533285694299E-4</v>
      </c>
      <c r="AR833" s="13">
        <f t="shared" si="1207"/>
        <v>2.5266657472014194E-4</v>
      </c>
      <c r="AS833" s="13">
        <f t="shared" si="1208"/>
        <v>4.4844422879696948E-4</v>
      </c>
      <c r="AT833" s="13">
        <f t="shared" si="1209"/>
        <v>3.9795969562664399E-4</v>
      </c>
      <c r="AU833" s="13">
        <f t="shared" si="1210"/>
        <v>2.3543904187463345E-4</v>
      </c>
      <c r="AV833" s="13">
        <f t="shared" si="1211"/>
        <v>1.0446700328200425E-4</v>
      </c>
      <c r="AW833" s="13">
        <f t="shared" si="1212"/>
        <v>1.532261362415739E-6</v>
      </c>
      <c r="AX833" s="13">
        <f t="shared" si="1213"/>
        <v>3.1829937873348395E-3</v>
      </c>
      <c r="AY833" s="13">
        <f t="shared" si="1214"/>
        <v>2.6677229007609177E-3</v>
      </c>
      <c r="AZ833" s="13">
        <f t="shared" si="1215"/>
        <v>1.1179326682260325E-3</v>
      </c>
      <c r="BA833" s="13">
        <f t="shared" si="1216"/>
        <v>3.1231965667061418E-4</v>
      </c>
      <c r="BB833" s="13">
        <f t="shared" si="1217"/>
        <v>6.544014504310567E-5</v>
      </c>
      <c r="BC833" s="13">
        <f t="shared" si="1218"/>
        <v>1.096930658521856E-5</v>
      </c>
      <c r="BD833" s="13">
        <f t="shared" si="1219"/>
        <v>3.5294047714857352E-5</v>
      </c>
      <c r="BE833" s="13">
        <f t="shared" si="1220"/>
        <v>6.2641495125120427E-5</v>
      </c>
      <c r="BF833" s="13">
        <f t="shared" si="1221"/>
        <v>5.5589499725454586E-5</v>
      </c>
      <c r="BG833" s="13">
        <f t="shared" si="1222"/>
        <v>3.2887598160015706E-5</v>
      </c>
      <c r="BH833" s="13">
        <f t="shared" si="1223"/>
        <v>1.4592604512674759E-5</v>
      </c>
      <c r="BI833" s="13">
        <f t="shared" si="1224"/>
        <v>5.179924795413743E-6</v>
      </c>
      <c r="BJ833" s="14">
        <f t="shared" si="1225"/>
        <v>0.59349118928045519</v>
      </c>
      <c r="BK833" s="14">
        <f t="shared" si="1226"/>
        <v>0.2329674731937878</v>
      </c>
      <c r="BL833" s="14">
        <f t="shared" si="1227"/>
        <v>0.16660710765724288</v>
      </c>
      <c r="BM833" s="14">
        <f t="shared" si="1228"/>
        <v>0.48241346806189789</v>
      </c>
      <c r="BN833" s="14">
        <f t="shared" si="1229"/>
        <v>0.51518007006883959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1.3523000000000001</v>
      </c>
      <c r="F834" s="10">
        <f>VLOOKUP(B834,home!$B$2:$E$405,3,FALSE)</f>
        <v>1.4790000000000001</v>
      </c>
      <c r="G834" s="10">
        <f>VLOOKUP(C834,away!$B$2:$E$405,4,FALSE)</f>
        <v>1.3556999999999999</v>
      </c>
      <c r="H834" s="10">
        <f>VLOOKUP(A834,away!$A$2:$E$405,3,FALSE)</f>
        <v>1.1932</v>
      </c>
      <c r="I834" s="10">
        <f>VLOOKUP(C834,away!$B$2:$E$405,3,FALSE)</f>
        <v>0.83809999999999996</v>
      </c>
      <c r="J834" s="10">
        <f>VLOOKUP(B834,home!$B$2:$E$405,4,FALSE)</f>
        <v>1.0057</v>
      </c>
      <c r="K834" s="12">
        <f t="shared" si="1174"/>
        <v>2.7114700896900001</v>
      </c>
      <c r="L834" s="12">
        <f t="shared" si="1175"/>
        <v>1.0057210392439999</v>
      </c>
      <c r="M834" s="13">
        <f t="shared" si="1176"/>
        <v>2.4302133626414223E-2</v>
      </c>
      <c r="N834" s="13">
        <f t="shared" si="1177"/>
        <v>6.5894508443671729E-2</v>
      </c>
      <c r="O834" s="13">
        <f t="shared" si="1178"/>
        <v>2.4441167086603866E-2</v>
      </c>
      <c r="P834" s="13">
        <f t="shared" si="1179"/>
        <v>6.6271493512442062E-2</v>
      </c>
      <c r="Q834" s="13">
        <f t="shared" si="1180"/>
        <v>8.9335494359920553E-2</v>
      </c>
      <c r="R834" s="13">
        <f t="shared" si="1181"/>
        <v>1.2290497981337741E-2</v>
      </c>
      <c r="S834" s="13">
        <f t="shared" si="1182"/>
        <v>4.5180301037395759E-2</v>
      </c>
      <c r="T834" s="13">
        <f t="shared" si="1183"/>
        <v>8.9846586229035783E-2</v>
      </c>
      <c r="U834" s="13">
        <f t="shared" si="1184"/>
        <v>3.3325317663792611E-2</v>
      </c>
      <c r="V834" s="13">
        <f t="shared" si="1185"/>
        <v>1.3689543446486001E-2</v>
      </c>
      <c r="W834" s="13">
        <f t="shared" si="1186"/>
        <v>8.0743506968198098E-2</v>
      </c>
      <c r="X834" s="13">
        <f t="shared" si="1187"/>
        <v>8.1205443740261327E-2</v>
      </c>
      <c r="Y834" s="13">
        <f t="shared" si="1188"/>
        <v>4.0835011635362892E-2</v>
      </c>
      <c r="Z834" s="13">
        <f t="shared" si="1189"/>
        <v>4.1202708008724262E-3</v>
      </c>
      <c r="AA834" s="13">
        <f t="shared" si="1190"/>
        <v>1.1171991037988644E-2</v>
      </c>
      <c r="AB834" s="13">
        <f t="shared" si="1191"/>
        <v>1.5146259770895478E-2</v>
      </c>
      <c r="AC834" s="13">
        <f t="shared" si="1192"/>
        <v>2.3331966023242955E-3</v>
      </c>
      <c r="AD834" s="13">
        <f t="shared" si="1193"/>
        <v>5.4733401020236314E-2</v>
      </c>
      <c r="AE834" s="13">
        <f t="shared" si="1194"/>
        <v>5.5046532955430667E-2</v>
      </c>
      <c r="AF834" s="13">
        <f t="shared" si="1195"/>
        <v>2.7680728165357407E-2</v>
      </c>
      <c r="AG834" s="13">
        <f t="shared" si="1196"/>
        <v>9.2796968991646373E-3</v>
      </c>
      <c r="AH834" s="13">
        <f t="shared" si="1197"/>
        <v>1.035960757955031E-3</v>
      </c>
      <c r="AI834" s="13">
        <f t="shared" si="1198"/>
        <v>2.808976609287648E-3</v>
      </c>
      <c r="AJ834" s="13">
        <f t="shared" si="1199"/>
        <v>3.8082280293611466E-3</v>
      </c>
      <c r="AK834" s="13">
        <f t="shared" si="1200"/>
        <v>3.4419654654439468E-3</v>
      </c>
      <c r="AL834" s="13">
        <f t="shared" si="1201"/>
        <v>2.5450345368214692E-4</v>
      </c>
      <c r="AM834" s="13">
        <f t="shared" si="1202"/>
        <v>2.9681595954675767E-2</v>
      </c>
      <c r="AN834" s="13">
        <f t="shared" si="1203"/>
        <v>2.9851405529957017E-2</v>
      </c>
      <c r="AO834" s="13">
        <f t="shared" si="1204"/>
        <v>1.5011093296241227E-2</v>
      </c>
      <c r="AP834" s="13">
        <f t="shared" si="1205"/>
        <v>5.0323241166947896E-3</v>
      </c>
      <c r="AQ834" s="13">
        <f t="shared" si="1206"/>
        <v>1.2652785601137318E-3</v>
      </c>
      <c r="AR834" s="13">
        <f t="shared" si="1207"/>
        <v>2.083775060213072E-4</v>
      </c>
      <c r="AS834" s="13">
        <f t="shared" si="1208"/>
        <v>5.6500937494097236E-4</v>
      </c>
      <c r="AT834" s="13">
        <f t="shared" si="1209"/>
        <v>7.6600301027344476E-4</v>
      </c>
      <c r="AU834" s="13">
        <f t="shared" si="1210"/>
        <v>6.923314169896491E-4</v>
      </c>
      <c r="AV834" s="13">
        <f t="shared" si="1211"/>
        <v>4.6930898233003219E-4</v>
      </c>
      <c r="AW834" s="13">
        <f t="shared" si="1212"/>
        <v>1.9278513015986467E-5</v>
      </c>
      <c r="AX834" s="13">
        <f t="shared" si="1213"/>
        <v>1.34134599408945E-2</v>
      </c>
      <c r="AY834" s="13">
        <f t="shared" si="1214"/>
        <v>1.3490198871614179E-2</v>
      </c>
      <c r="AZ834" s="13">
        <f t="shared" si="1215"/>
        <v>6.7836884143840223E-3</v>
      </c>
      <c r="BA834" s="13">
        <f t="shared" si="1216"/>
        <v>2.2741660540072607E-3</v>
      </c>
      <c r="BB834" s="13">
        <f t="shared" si="1217"/>
        <v>5.7179416181240216E-4</v>
      </c>
      <c r="BC834" s="13">
        <f t="shared" si="1218"/>
        <v>1.1501308373032422E-4</v>
      </c>
      <c r="BD834" s="13">
        <f t="shared" si="1219"/>
        <v>3.4928273651803639E-5</v>
      </c>
      <c r="BE834" s="13">
        <f t="shared" si="1220"/>
        <v>9.4706969291372871E-5</v>
      </c>
      <c r="BF834" s="13">
        <f t="shared" si="1221"/>
        <v>1.2839755725937348E-4</v>
      </c>
      <c r="BG834" s="13">
        <f t="shared" si="1222"/>
        <v>1.1604871203268344E-4</v>
      </c>
      <c r="BH834" s="13">
        <f t="shared" si="1223"/>
        <v>7.8665652905917299E-5</v>
      </c>
      <c r="BI834" s="13">
        <f t="shared" si="1224"/>
        <v>4.265991298806598E-5</v>
      </c>
      <c r="BJ834" s="14">
        <f t="shared" si="1225"/>
        <v>0.71209092840076449</v>
      </c>
      <c r="BK834" s="14">
        <f t="shared" si="1226"/>
        <v>0.16552137055035865</v>
      </c>
      <c r="BL834" s="14">
        <f t="shared" si="1227"/>
        <v>0.11066680177135077</v>
      </c>
      <c r="BM834" s="14">
        <f t="shared" si="1228"/>
        <v>0.69639315615435771</v>
      </c>
      <c r="BN834" s="14">
        <f t="shared" si="1229"/>
        <v>0.28253529501039021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1.3523000000000001</v>
      </c>
      <c r="F835" s="10">
        <f>VLOOKUP(B835,home!$B$2:$E$405,3,FALSE)</f>
        <v>1.2324999999999999</v>
      </c>
      <c r="G835" s="10">
        <f>VLOOKUP(C835,away!$B$2:$E$405,4,FALSE)</f>
        <v>1.3310999999999999</v>
      </c>
      <c r="H835" s="10">
        <f>VLOOKUP(A835,away!$A$2:$E$405,3,FALSE)</f>
        <v>1.1932</v>
      </c>
      <c r="I835" s="10">
        <f>VLOOKUP(C835,away!$B$2:$E$405,3,FALSE)</f>
        <v>0.67049999999999998</v>
      </c>
      <c r="J835" s="10">
        <f>VLOOKUP(B835,home!$B$2:$E$405,4,FALSE)</f>
        <v>0.9778</v>
      </c>
      <c r="K835" s="12">
        <f t="shared" si="1174"/>
        <v>2.2185573482249996</v>
      </c>
      <c r="L835" s="12">
        <f t="shared" si="1175"/>
        <v>0.78227969868000002</v>
      </c>
      <c r="M835" s="13">
        <f t="shared" si="1176"/>
        <v>4.9745411693105181E-2</v>
      </c>
      <c r="N835" s="13">
        <f t="shared" si="1177"/>
        <v>0.11036304865221631</v>
      </c>
      <c r="O835" s="13">
        <f t="shared" si="1178"/>
        <v>3.8914825669994865E-2</v>
      </c>
      <c r="P835" s="13">
        <f t="shared" si="1179"/>
        <v>8.6334772445061964E-2</v>
      </c>
      <c r="Q835" s="13">
        <f t="shared" si="1180"/>
        <v>0.12242337627994385</v>
      </c>
      <c r="R835" s="13">
        <f t="shared" si="1181"/>
        <v>1.5221139049654156E-2</v>
      </c>
      <c r="S835" s="13">
        <f t="shared" si="1182"/>
        <v>3.7459198142357153E-2</v>
      </c>
      <c r="T835" s="13">
        <f t="shared" si="1183"/>
        <v>9.5769321907662727E-2</v>
      </c>
      <c r="U835" s="13">
        <f t="shared" si="1184"/>
        <v>3.3768969886964713E-2</v>
      </c>
      <c r="V835" s="13">
        <f t="shared" si="1185"/>
        <v>7.2235167861569322E-3</v>
      </c>
      <c r="W835" s="13">
        <f t="shared" si="1186"/>
        <v>9.0534427013461177E-2</v>
      </c>
      <c r="X835" s="13">
        <f t="shared" si="1187"/>
        <v>7.0823244284256862E-2</v>
      </c>
      <c r="Y835" s="13">
        <f t="shared" si="1188"/>
        <v>2.770179309911424E-2</v>
      </c>
      <c r="Z835" s="13">
        <f t="shared" si="1189"/>
        <v>3.9690626897766123E-3</v>
      </c>
      <c r="AA835" s="13">
        <f t="shared" si="1190"/>
        <v>8.8055931959695865E-3</v>
      </c>
      <c r="AB835" s="13">
        <f t="shared" si="1191"/>
        <v>9.7678567451991941E-3</v>
      </c>
      <c r="AC835" s="13">
        <f t="shared" si="1192"/>
        <v>7.8354045222473964E-4</v>
      </c>
      <c r="AD835" s="13">
        <f t="shared" si="1193"/>
        <v>5.0213954579513539E-2</v>
      </c>
      <c r="AE835" s="13">
        <f t="shared" si="1194"/>
        <v>3.9281357257993053E-2</v>
      </c>
      <c r="AF835" s="13">
        <f t="shared" si="1195"/>
        <v>1.5364504159762118E-2</v>
      </c>
      <c r="AG835" s="13">
        <f t="shared" si="1196"/>
        <v>4.0064465614887733E-3</v>
      </c>
      <c r="AH835" s="13">
        <f t="shared" si="1197"/>
        <v>7.7622929125011942E-4</v>
      </c>
      <c r="AI835" s="13">
        <f t="shared" si="1198"/>
        <v>1.7221091980104358E-3</v>
      </c>
      <c r="AJ835" s="13">
        <f t="shared" si="1199"/>
        <v>1.910299007845957E-3</v>
      </c>
      <c r="AK835" s="13">
        <f t="shared" si="1200"/>
        <v>1.4127026337211912E-3</v>
      </c>
      <c r="AL835" s="13">
        <f t="shared" si="1201"/>
        <v>5.4394392843028643E-5</v>
      </c>
      <c r="AM835" s="13">
        <f t="shared" si="1202"/>
        <v>2.2280507583163217E-2</v>
      </c>
      <c r="AN835" s="13">
        <f t="shared" si="1203"/>
        <v>1.7429588758594378E-2</v>
      </c>
      <c r="AO835" s="13">
        <f t="shared" si="1204"/>
        <v>6.8174067210947618E-3</v>
      </c>
      <c r="AP835" s="13">
        <f t="shared" si="1205"/>
        <v>1.7777062918523396E-3</v>
      </c>
      <c r="AQ835" s="13">
        <f t="shared" si="1206"/>
        <v>3.4766588558294697E-4</v>
      </c>
      <c r="AR835" s="13">
        <f t="shared" si="1207"/>
        <v>1.2144568321314673E-4</v>
      </c>
      <c r="AS835" s="13">
        <f t="shared" si="1208"/>
        <v>2.6943421290273216E-4</v>
      </c>
      <c r="AT835" s="13">
        <f t="shared" si="1209"/>
        <v>2.9887762644928775E-4</v>
      </c>
      <c r="AU835" s="13">
        <f t="shared" si="1210"/>
        <v>2.2102571812637127E-4</v>
      </c>
      <c r="AV835" s="13">
        <f t="shared" si="1211"/>
        <v>1.225895577739921E-4</v>
      </c>
      <c r="AW835" s="13">
        <f t="shared" si="1212"/>
        <v>2.6223119371189716E-6</v>
      </c>
      <c r="AX835" s="13">
        <f t="shared" si="1213"/>
        <v>8.2384306368016007E-3</v>
      </c>
      <c r="AY835" s="13">
        <f t="shared" si="1214"/>
        <v>6.4447570361532364E-3</v>
      </c>
      <c r="AZ835" s="13">
        <f t="shared" si="1215"/>
        <v>2.5208012961538818E-3</v>
      </c>
      <c r="BA835" s="13">
        <f t="shared" si="1216"/>
        <v>6.5732389279580421E-4</v>
      </c>
      <c r="BB835" s="13">
        <f t="shared" si="1217"/>
        <v>1.2855278419786654E-4</v>
      </c>
      <c r="BC835" s="13">
        <f t="shared" si="1218"/>
        <v>2.0112846657356426E-5</v>
      </c>
      <c r="BD835" s="13">
        <f t="shared" si="1219"/>
        <v>1.5834082078327856E-5</v>
      </c>
      <c r="BE835" s="13">
        <f t="shared" si="1220"/>
        <v>3.512881914727204E-5</v>
      </c>
      <c r="BF835" s="13">
        <f t="shared" si="1221"/>
        <v>3.8967649926823732E-5</v>
      </c>
      <c r="BG835" s="13">
        <f t="shared" si="1222"/>
        <v>2.8817322029404718E-5</v>
      </c>
      <c r="BH835" s="13">
        <f t="shared" si="1223"/>
        <v>1.5983220386125496E-5</v>
      </c>
      <c r="BI835" s="13">
        <f t="shared" si="1224"/>
        <v>7.0919382071876644E-6</v>
      </c>
      <c r="BJ835" s="14">
        <f t="shared" si="1225"/>
        <v>0.69314432752846</v>
      </c>
      <c r="BK835" s="14">
        <f t="shared" si="1226"/>
        <v>0.18804559094790221</v>
      </c>
      <c r="BL835" s="14">
        <f t="shared" si="1227"/>
        <v>0.1134749205088509</v>
      </c>
      <c r="BM835" s="14">
        <f t="shared" si="1228"/>
        <v>0.56918919316079719</v>
      </c>
      <c r="BN835" s="14">
        <f t="shared" si="1229"/>
        <v>0.4230025737899763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1.5163</v>
      </c>
      <c r="F836" s="10">
        <f>VLOOKUP(B836,home!$B$2:$E$405,3,FALSE)</f>
        <v>1.5387999999999999</v>
      </c>
      <c r="G836" s="10">
        <f>VLOOKUP(C836,away!$B$2:$E$405,4,FALSE)</f>
        <v>0.98929999999999996</v>
      </c>
      <c r="H836" s="10">
        <f>VLOOKUP(A836,away!$A$2:$E$405,3,FALSE)</f>
        <v>1.0435000000000001</v>
      </c>
      <c r="I836" s="10">
        <f>VLOOKUP(C836,away!$B$2:$E$405,3,FALSE)</f>
        <v>1.2778</v>
      </c>
      <c r="J836" s="10">
        <f>VLOOKUP(B836,home!$B$2:$E$405,4,FALSE)</f>
        <v>1.1180000000000001</v>
      </c>
      <c r="K836" s="12">
        <f t="shared" si="1174"/>
        <v>2.3083163178919999</v>
      </c>
      <c r="L836" s="12">
        <f t="shared" si="1175"/>
        <v>1.4907236474000003</v>
      </c>
      <c r="M836" s="13">
        <f t="shared" si="1176"/>
        <v>2.2392258886089186E-2</v>
      </c>
      <c r="N836" s="13">
        <f t="shared" si="1177"/>
        <v>5.1688416581221808E-2</v>
      </c>
      <c r="O836" s="13">
        <f t="shared" si="1178"/>
        <v>3.3380669840195935E-2</v>
      </c>
      <c r="P836" s="13">
        <f t="shared" si="1179"/>
        <v>7.7053144894289619E-2</v>
      </c>
      <c r="Q836" s="13">
        <f t="shared" si="1180"/>
        <v>5.9656607720216866E-2</v>
      </c>
      <c r="R836" s="13">
        <f t="shared" si="1181"/>
        <v>2.4880676948416041E-2</v>
      </c>
      <c r="S836" s="13">
        <f t="shared" si="1182"/>
        <v>6.6286156839995836E-2</v>
      </c>
      <c r="T836" s="13">
        <f t="shared" si="1183"/>
        <v>8.8931515852192694E-2</v>
      </c>
      <c r="U836" s="13">
        <f t="shared" si="1184"/>
        <v>5.7432472600228081E-2</v>
      </c>
      <c r="V836" s="13">
        <f t="shared" si="1185"/>
        <v>2.5343861879829229E-2</v>
      </c>
      <c r="W836" s="13">
        <f t="shared" si="1186"/>
        <v>4.5902107023552817E-2</v>
      </c>
      <c r="X836" s="13">
        <f t="shared" si="1187"/>
        <v>6.8427356405495826E-2</v>
      </c>
      <c r="Y836" s="13">
        <f t="shared" si="1188"/>
        <v>5.100313916137026E-2</v>
      </c>
      <c r="Z836" s="13">
        <f t="shared" si="1189"/>
        <v>1.2363404496774626E-2</v>
      </c>
      <c r="AA836" s="13">
        <f t="shared" si="1190"/>
        <v>2.8538648344604203E-2</v>
      </c>
      <c r="AB836" s="13">
        <f t="shared" si="1191"/>
        <v>3.2938113832215697E-2</v>
      </c>
      <c r="AC836" s="13">
        <f t="shared" si="1192"/>
        <v>5.4506120606832315E-3</v>
      </c>
      <c r="AD836" s="13">
        <f t="shared" si="1193"/>
        <v>2.6489145667022981E-2</v>
      </c>
      <c r="AE836" s="13">
        <f t="shared" si="1194"/>
        <v>3.9487995845254406E-2</v>
      </c>
      <c r="AF836" s="13">
        <f t="shared" si="1195"/>
        <v>2.9432844597476859E-2</v>
      </c>
      <c r="AG836" s="13">
        <f t="shared" si="1196"/>
        <v>1.4625412483902703E-2</v>
      </c>
      <c r="AH836" s="13">
        <f t="shared" si="1197"/>
        <v>4.607604861428357E-3</v>
      </c>
      <c r="AI836" s="13">
        <f t="shared" si="1198"/>
        <v>1.0635809488033584E-2</v>
      </c>
      <c r="AJ836" s="13">
        <f t="shared" si="1199"/>
        <v>1.227540629760924E-2</v>
      </c>
      <c r="AK836" s="13">
        <f t="shared" si="1200"/>
        <v>9.445173555175209E-3</v>
      </c>
      <c r="AL836" s="13">
        <f t="shared" si="1201"/>
        <v>7.5023570066938962E-4</v>
      </c>
      <c r="AM836" s="13">
        <f t="shared" si="1202"/>
        <v>1.2229065438041458E-2</v>
      </c>
      <c r="AN836" s="13">
        <f t="shared" si="1203"/>
        <v>1.8230157034090443E-2</v>
      </c>
      <c r="AO836" s="13">
        <f t="shared" si="1204"/>
        <v>1.3588063093267041E-2</v>
      </c>
      <c r="AP836" s="13">
        <f t="shared" si="1205"/>
        <v>6.7520156584987929E-3</v>
      </c>
      <c r="AQ836" s="13">
        <f t="shared" si="1206"/>
        <v>2.5163473524348078E-3</v>
      </c>
      <c r="AR836" s="13">
        <f t="shared" si="1207"/>
        <v>1.3737331049612899E-3</v>
      </c>
      <c r="AS836" s="13">
        <f t="shared" si="1208"/>
        <v>3.171010542610589E-3</v>
      </c>
      <c r="AT836" s="13">
        <f t="shared" si="1209"/>
        <v>3.6598476898577936E-3</v>
      </c>
      <c r="AU836" s="13">
        <f t="shared" si="1210"/>
        <v>2.8160287144993615E-3</v>
      </c>
      <c r="AV836" s="13">
        <f t="shared" si="1211"/>
        <v>1.6250712583328266E-3</v>
      </c>
      <c r="AW836" s="13">
        <f t="shared" si="1212"/>
        <v>7.1711315308935433E-5</v>
      </c>
      <c r="AX836" s="13">
        <f t="shared" si="1213"/>
        <v>4.7047585505333653E-3</v>
      </c>
      <c r="AY836" s="13">
        <f t="shared" si="1214"/>
        <v>7.0134948265874368E-3</v>
      </c>
      <c r="AZ836" s="13">
        <f t="shared" si="1215"/>
        <v>5.2275912944557291E-3</v>
      </c>
      <c r="BA836" s="13">
        <f t="shared" si="1216"/>
        <v>2.5976313205291787E-3</v>
      </c>
      <c r="BB836" s="13">
        <f t="shared" si="1217"/>
        <v>9.6808760918493358E-4</v>
      </c>
      <c r="BC836" s="13">
        <f t="shared" si="1218"/>
        <v>2.8863021835338188E-4</v>
      </c>
      <c r="BD836" s="13">
        <f t="shared" si="1219"/>
        <v>3.4130940413033741E-4</v>
      </c>
      <c r="BE836" s="13">
        <f t="shared" si="1220"/>
        <v>7.8785006700405312E-4</v>
      </c>
      <c r="BF836" s="13">
        <f t="shared" si="1221"/>
        <v>9.0930358285888071E-4</v>
      </c>
      <c r="BG836" s="13">
        <f t="shared" si="1222"/>
        <v>6.996534327436049E-4</v>
      </c>
      <c r="BH836" s="13">
        <f t="shared" si="1223"/>
        <v>4.037553589178039E-4</v>
      </c>
      <c r="BI836" s="13">
        <f t="shared" si="1224"/>
        <v>1.8639901668526153E-4</v>
      </c>
      <c r="BJ836" s="14">
        <f t="shared" si="1225"/>
        <v>0.54976038373368363</v>
      </c>
      <c r="BK836" s="14">
        <f t="shared" si="1226"/>
        <v>0.20428976508814395</v>
      </c>
      <c r="BL836" s="14">
        <f t="shared" si="1227"/>
        <v>0.23010853794050817</v>
      </c>
      <c r="BM836" s="14">
        <f t="shared" si="1228"/>
        <v>0.72052853287740226</v>
      </c>
      <c r="BN836" s="14">
        <f t="shared" si="1229"/>
        <v>0.26905177487042947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1.5163</v>
      </c>
      <c r="F837" s="10">
        <f>VLOOKUP(B837,home!$B$2:$E$405,3,FALSE)</f>
        <v>0.77939999999999998</v>
      </c>
      <c r="G837" s="10">
        <f>VLOOKUP(C837,away!$B$2:$E$405,4,FALSE)</f>
        <v>1.319</v>
      </c>
      <c r="H837" s="10">
        <f>VLOOKUP(A837,away!$A$2:$E$405,3,FALSE)</f>
        <v>1.0435000000000001</v>
      </c>
      <c r="I837" s="10">
        <f>VLOOKUP(C837,away!$B$2:$E$405,3,FALSE)</f>
        <v>0.26140000000000002</v>
      </c>
      <c r="J837" s="10">
        <f>VLOOKUP(B837,home!$B$2:$E$405,4,FALSE)</f>
        <v>1.0454000000000001</v>
      </c>
      <c r="K837" s="12">
        <f t="shared" si="1174"/>
        <v>1.5587997661799997</v>
      </c>
      <c r="L837" s="12">
        <f t="shared" si="1175"/>
        <v>0.28515469886000006</v>
      </c>
      <c r="M837" s="13">
        <f t="shared" si="1176"/>
        <v>0.15819062828947728</v>
      </c>
      <c r="N837" s="13">
        <f t="shared" si="1177"/>
        <v>0.24658751438950441</v>
      </c>
      <c r="O837" s="13">
        <f t="shared" si="1178"/>
        <v>4.5108800972360107E-2</v>
      </c>
      <c r="P837" s="13">
        <f t="shared" si="1179"/>
        <v>7.0315588408375068E-2</v>
      </c>
      <c r="Q837" s="13">
        <f t="shared" si="1180"/>
        <v>0.19219027988663345</v>
      </c>
      <c r="R837" s="13">
        <f t="shared" si="1181"/>
        <v>6.4314932786045101E-3</v>
      </c>
      <c r="S837" s="13">
        <f t="shared" si="1182"/>
        <v>7.8138035525219859E-3</v>
      </c>
      <c r="T837" s="13">
        <f t="shared" si="1183"/>
        <v>5.4803961384892096E-2</v>
      </c>
      <c r="U837" s="13">
        <f t="shared" si="1184"/>
        <v>1.0025410218876948E-2</v>
      </c>
      <c r="V837" s="13">
        <f t="shared" si="1185"/>
        <v>3.85914274894559E-4</v>
      </c>
      <c r="W837" s="13">
        <f t="shared" si="1186"/>
        <v>9.9862054449784299E-2</v>
      </c>
      <c r="X837" s="13">
        <f t="shared" si="1187"/>
        <v>2.8476134064169174E-2</v>
      </c>
      <c r="Y837" s="13">
        <f t="shared" si="1188"/>
        <v>4.0600517168825744E-3</v>
      </c>
      <c r="Z837" s="13">
        <f t="shared" si="1189"/>
        <v>6.1132350969352804E-4</v>
      </c>
      <c r="AA837" s="13">
        <f t="shared" si="1190"/>
        <v>9.5293094397060811E-4</v>
      </c>
      <c r="AB837" s="13">
        <f t="shared" si="1191"/>
        <v>7.4271426632353539E-4</v>
      </c>
      <c r="AC837" s="13">
        <f t="shared" si="1192"/>
        <v>1.0721158708887684E-5</v>
      </c>
      <c r="AD837" s="13">
        <f t="shared" si="1193"/>
        <v>3.8916236781644534E-2</v>
      </c>
      <c r="AE837" s="13">
        <f t="shared" si="1194"/>
        <v>1.1097147780234304E-2</v>
      </c>
      <c r="AF837" s="13">
        <f t="shared" si="1195"/>
        <v>1.5822019167388152E-3</v>
      </c>
      <c r="AG837" s="13">
        <f t="shared" si="1196"/>
        <v>1.5039077036779061E-4</v>
      </c>
      <c r="AH837" s="13">
        <f t="shared" si="1197"/>
        <v>4.3580442828174059E-5</v>
      </c>
      <c r="AI837" s="13">
        <f t="shared" si="1198"/>
        <v>6.7933184090578557E-5</v>
      </c>
      <c r="AJ837" s="13">
        <f t="shared" si="1199"/>
        <v>5.2947115738128384E-5</v>
      </c>
      <c r="AK837" s="13">
        <f t="shared" si="1200"/>
        <v>2.7511317210833302E-5</v>
      </c>
      <c r="AL837" s="13">
        <f t="shared" si="1201"/>
        <v>1.9062180640827717E-7</v>
      </c>
      <c r="AM837" s="13">
        <f t="shared" si="1202"/>
        <v>1.2132524159166592E-2</v>
      </c>
      <c r="AN837" s="13">
        <f t="shared" si="1203"/>
        <v>3.4596462730188252E-3</v>
      </c>
      <c r="AO837" s="13">
        <f t="shared" si="1204"/>
        <v>4.9326719557240216E-4</v>
      </c>
      <c r="AP837" s="13">
        <f t="shared" si="1205"/>
        <v>4.6885819536988378E-5</v>
      </c>
      <c r="AQ837" s="13">
        <f t="shared" si="1206"/>
        <v>3.3424279377185558E-6</v>
      </c>
      <c r="AR837" s="13">
        <f t="shared" si="1207"/>
        <v>2.4854336101706849E-6</v>
      </c>
      <c r="AS837" s="13">
        <f t="shared" si="1208"/>
        <v>3.8742933303899753E-6</v>
      </c>
      <c r="AT837" s="13">
        <f t="shared" si="1209"/>
        <v>3.0196237687623141E-6</v>
      </c>
      <c r="AU837" s="13">
        <f t="shared" si="1210"/>
        <v>1.5689962748994215E-6</v>
      </c>
      <c r="AV837" s="13">
        <f t="shared" si="1211"/>
        <v>6.11437756612627E-7</v>
      </c>
      <c r="AW837" s="13">
        <f t="shared" si="1212"/>
        <v>2.3536449216015236E-9</v>
      </c>
      <c r="AX837" s="13">
        <f t="shared" si="1213"/>
        <v>3.152029303747013E-3</v>
      </c>
      <c r="AY837" s="13">
        <f t="shared" si="1214"/>
        <v>8.9881596690787524E-4</v>
      </c>
      <c r="AZ837" s="13">
        <f t="shared" si="1215"/>
        <v>1.2815079818708744E-4</v>
      </c>
      <c r="BA837" s="13">
        <f t="shared" si="1216"/>
        <v>1.2180934088569189E-5</v>
      </c>
      <c r="BB837" s="13">
        <f t="shared" si="1217"/>
        <v>8.6836264796486385E-7</v>
      </c>
      <c r="BC837" s="13">
        <f t="shared" si="1218"/>
        <v>4.9523537876338595E-8</v>
      </c>
      <c r="BD837" s="13">
        <f t="shared" si="1219"/>
        <v>1.1812217877412408E-7</v>
      </c>
      <c r="BE837" s="13">
        <f t="shared" si="1220"/>
        <v>1.8412882465377673E-7</v>
      </c>
      <c r="BF837" s="13">
        <f t="shared" si="1221"/>
        <v>1.435099844086527E-7</v>
      </c>
      <c r="BG837" s="13">
        <f t="shared" si="1222"/>
        <v>7.4567776713567744E-8</v>
      </c>
      <c r="BH837" s="13">
        <f t="shared" si="1223"/>
        <v>2.9059058226417946E-8</v>
      </c>
      <c r="BI837" s="13">
        <f t="shared" si="1224"/>
        <v>9.0594506337502527E-9</v>
      </c>
      <c r="BJ837" s="14">
        <f t="shared" si="1225"/>
        <v>0.69805373390520042</v>
      </c>
      <c r="BK837" s="14">
        <f t="shared" si="1226"/>
        <v>0.23761566227269207</v>
      </c>
      <c r="BL837" s="14">
        <f t="shared" si="1227"/>
        <v>6.3465439972017701E-2</v>
      </c>
      <c r="BM837" s="14">
        <f t="shared" si="1228"/>
        <v>0.28002304082138568</v>
      </c>
      <c r="BN837" s="14">
        <f t="shared" si="1229"/>
        <v>0.71882430522495477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1.9388000000000001</v>
      </c>
      <c r="F838" s="10">
        <f>VLOOKUP(B838,home!$B$2:$E$405,3,FALSE)</f>
        <v>0.82530000000000003</v>
      </c>
      <c r="G838" s="10">
        <f>VLOOKUP(C838,away!$B$2:$E$405,4,FALSE)</f>
        <v>0.72209999999999996</v>
      </c>
      <c r="H838" s="10">
        <f>VLOOKUP(A838,away!$A$2:$E$405,3,FALSE)</f>
        <v>1.5306</v>
      </c>
      <c r="I838" s="10">
        <f>VLOOKUP(C838,away!$B$2:$E$405,3,FALSE)</f>
        <v>0.52270000000000005</v>
      </c>
      <c r="J838" s="10">
        <f>VLOOKUP(B838,home!$B$2:$E$405,4,FALSE)</f>
        <v>1.5680000000000001</v>
      </c>
      <c r="K838" s="12">
        <f t="shared" si="1174"/>
        <v>1.1554261732439999</v>
      </c>
      <c r="L838" s="12">
        <f t="shared" si="1175"/>
        <v>1.2544699641600001</v>
      </c>
      <c r="M838" s="13">
        <f t="shared" si="1176"/>
        <v>8.9824623506357698E-2</v>
      </c>
      <c r="N838" s="13">
        <f t="shared" si="1177"/>
        <v>0.10378572100103391</v>
      </c>
      <c r="O838" s="13">
        <f t="shared" si="1178"/>
        <v>0.11268229223070605</v>
      </c>
      <c r="P838" s="13">
        <f t="shared" si="1179"/>
        <v>0.13019606970448677</v>
      </c>
      <c r="Q838" s="13">
        <f t="shared" si="1180"/>
        <v>5.9958369226797023E-2</v>
      </c>
      <c r="R838" s="13">
        <f t="shared" si="1181"/>
        <v>7.0678275548060263E-2</v>
      </c>
      <c r="S838" s="13">
        <f t="shared" si="1182"/>
        <v>4.7178089661839256E-2</v>
      </c>
      <c r="T838" s="13">
        <f t="shared" si="1183"/>
        <v>7.5215973295032129E-2</v>
      </c>
      <c r="U838" s="13">
        <f t="shared" si="1184"/>
        <v>8.1663529447980235E-2</v>
      </c>
      <c r="V838" s="13">
        <f t="shared" si="1185"/>
        <v>7.5980178688018589E-3</v>
      </c>
      <c r="W838" s="13">
        <f t="shared" si="1186"/>
        <v>2.309248970322296E-2</v>
      </c>
      <c r="X838" s="13">
        <f t="shared" si="1187"/>
        <v>2.8968834730367279E-2</v>
      </c>
      <c r="Y838" s="13">
        <f t="shared" si="1188"/>
        <v>1.8170266532980411E-2</v>
      </c>
      <c r="Z838" s="13">
        <f t="shared" si="1189"/>
        <v>2.9554591264555247E-2</v>
      </c>
      <c r="AA838" s="13">
        <f t="shared" si="1190"/>
        <v>3.4148148286595618E-2</v>
      </c>
      <c r="AB838" s="13">
        <f t="shared" si="1191"/>
        <v>1.9727832149074916E-2</v>
      </c>
      <c r="AC838" s="13">
        <f t="shared" si="1192"/>
        <v>6.8830796713028155E-4</v>
      </c>
      <c r="AD838" s="13">
        <f t="shared" si="1193"/>
        <v>6.6704167521178448E-3</v>
      </c>
      <c r="AE838" s="13">
        <f t="shared" si="1194"/>
        <v>8.3678374639615388E-3</v>
      </c>
      <c r="AF838" s="13">
        <f t="shared" si="1195"/>
        <v>5.2486003817562698E-3</v>
      </c>
      <c r="AG838" s="13">
        <f t="shared" si="1196"/>
        <v>2.1947371775973166E-3</v>
      </c>
      <c r="AH838" s="13">
        <f t="shared" si="1197"/>
        <v>9.2688367611025221E-3</v>
      </c>
      <c r="AI838" s="13">
        <f t="shared" si="1198"/>
        <v>1.0709456589303995E-2</v>
      </c>
      <c r="AJ838" s="13">
        <f t="shared" si="1199"/>
        <v>6.1869932222511281E-3</v>
      </c>
      <c r="AK838" s="13">
        <f t="shared" si="1200"/>
        <v>2.3828713008907281E-3</v>
      </c>
      <c r="AL838" s="13">
        <f t="shared" si="1201"/>
        <v>3.9906648564045392E-5</v>
      </c>
      <c r="AM838" s="13">
        <f t="shared" si="1202"/>
        <v>1.5414348203684381E-3</v>
      </c>
      <c r="AN838" s="13">
        <f t="shared" si="1203"/>
        <v>1.933683683862571E-3</v>
      </c>
      <c r="AO838" s="13">
        <f t="shared" si="1204"/>
        <v>1.2128740507959285E-3</v>
      </c>
      <c r="AP838" s="13">
        <f t="shared" si="1205"/>
        <v>5.071713556775208E-4</v>
      </c>
      <c r="AQ838" s="13">
        <f t="shared" si="1206"/>
        <v>1.5905780809493959E-4</v>
      </c>
      <c r="AR838" s="13">
        <f t="shared" si="1207"/>
        <v>2.3254954639010338E-3</v>
      </c>
      <c r="AS838" s="13">
        <f t="shared" si="1208"/>
        <v>2.6869383247514513E-3</v>
      </c>
      <c r="AT838" s="13">
        <f t="shared" si="1209"/>
        <v>1.552279433155107E-3</v>
      </c>
      <c r="AU838" s="13">
        <f t="shared" si="1210"/>
        <v>5.9784809508525672E-4</v>
      </c>
      <c r="AV838" s="13">
        <f t="shared" si="1211"/>
        <v>1.7269233417139331E-4</v>
      </c>
      <c r="AW838" s="13">
        <f t="shared" si="1212"/>
        <v>1.6067385890725781E-6</v>
      </c>
      <c r="AX838" s="13">
        <f t="shared" si="1213"/>
        <v>2.9683568930055946E-4</v>
      </c>
      <c r="AY838" s="13">
        <f t="shared" si="1214"/>
        <v>3.7237145651828181E-4</v>
      </c>
      <c r="AZ838" s="13">
        <f t="shared" si="1215"/>
        <v>2.3356440385634806E-4</v>
      </c>
      <c r="BA838" s="13">
        <f t="shared" si="1216"/>
        <v>9.7666509778241562E-5</v>
      </c>
      <c r="BB838" s="13">
        <f t="shared" si="1217"/>
        <v>3.0629925755285758E-5</v>
      </c>
      <c r="BC838" s="13">
        <f t="shared" si="1218"/>
        <v>7.6848643728913555E-6</v>
      </c>
      <c r="BD838" s="13">
        <f t="shared" si="1219"/>
        <v>4.8621070187569487E-4</v>
      </c>
      <c r="BE838" s="13">
        <f t="shared" si="1220"/>
        <v>5.617805706585134E-4</v>
      </c>
      <c r="BF838" s="13">
        <f t="shared" si="1221"/>
        <v>3.2454798747939834E-4</v>
      </c>
      <c r="BG838" s="13">
        <f t="shared" si="1222"/>
        <v>1.2499707973578759E-4</v>
      </c>
      <c r="BH838" s="13">
        <f t="shared" si="1223"/>
        <v>3.6106224376449051E-5</v>
      </c>
      <c r="BI838" s="13">
        <f t="shared" si="1224"/>
        <v>8.3436153323139479E-6</v>
      </c>
      <c r="BJ838" s="14">
        <f t="shared" si="1225"/>
        <v>0.33806622083324778</v>
      </c>
      <c r="BK838" s="14">
        <f t="shared" si="1226"/>
        <v>0.27589738681369824</v>
      </c>
      <c r="BL838" s="14">
        <f t="shared" si="1227"/>
        <v>0.35632547536648784</v>
      </c>
      <c r="BM838" s="14">
        <f t="shared" si="1228"/>
        <v>0.43234755834261812</v>
      </c>
      <c r="BN838" s="14">
        <f t="shared" si="1229"/>
        <v>0.56712535121744179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1.9388000000000001</v>
      </c>
      <c r="F839" s="10">
        <f>VLOOKUP(B839,home!$B$2:$E$405,3,FALSE)</f>
        <v>0.90259999999999996</v>
      </c>
      <c r="G839" s="10">
        <f>VLOOKUP(C839,away!$B$2:$E$405,4,FALSE)</f>
        <v>1.1347</v>
      </c>
      <c r="H839" s="10">
        <f>VLOOKUP(A839,away!$A$2:$E$405,3,FALSE)</f>
        <v>1.5306</v>
      </c>
      <c r="I839" s="10">
        <f>VLOOKUP(C839,away!$B$2:$E$405,3,FALSE)</f>
        <v>1.1759999999999999</v>
      </c>
      <c r="J839" s="10">
        <f>VLOOKUP(B839,home!$B$2:$E$405,4,FALSE)</f>
        <v>0.32669999999999999</v>
      </c>
      <c r="K839" s="12">
        <f t="shared" si="1174"/>
        <v>1.9856806105360001</v>
      </c>
      <c r="L839" s="12">
        <f t="shared" si="1175"/>
        <v>0.58805529551999991</v>
      </c>
      <c r="M839" s="13">
        <f t="shared" si="1176"/>
        <v>7.6250149254840555E-2</v>
      </c>
      <c r="N839" s="13">
        <f t="shared" si="1177"/>
        <v>0.15140844292581293</v>
      </c>
      <c r="O839" s="13">
        <f t="shared" si="1178"/>
        <v>4.4839304053499361E-2</v>
      </c>
      <c r="P839" s="13">
        <f t="shared" si="1179"/>
        <v>8.9036536648961953E-2</v>
      </c>
      <c r="Q839" s="13">
        <f t="shared" si="1180"/>
        <v>0.15032440469461669</v>
      </c>
      <c r="R839" s="13">
        <f t="shared" si="1181"/>
        <v>1.3183995098045843E-2</v>
      </c>
      <c r="S839" s="13">
        <f t="shared" si="1182"/>
        <v>2.5991768330665549E-2</v>
      </c>
      <c r="T839" s="13">
        <f t="shared" si="1183"/>
        <v>8.8399062226560868E-2</v>
      </c>
      <c r="U839" s="13">
        <f t="shared" si="1184"/>
        <v>2.6179203435591304E-2</v>
      </c>
      <c r="V839" s="13">
        <f t="shared" si="1185"/>
        <v>3.3722586573570554E-3</v>
      </c>
      <c r="W839" s="13">
        <f t="shared" si="1186"/>
        <v>9.9498751897489093E-2</v>
      </c>
      <c r="X839" s="13">
        <f t="shared" si="1187"/>
        <v>5.8510767950949102E-2</v>
      </c>
      <c r="Y839" s="13">
        <f t="shared" si="1188"/>
        <v>1.7203783469248751E-2</v>
      </c>
      <c r="Z839" s="13">
        <f t="shared" si="1189"/>
        <v>2.5843060445051936E-3</v>
      </c>
      <c r="AA839" s="13">
        <f t="shared" si="1190"/>
        <v>5.1316064042649491E-3</v>
      </c>
      <c r="AB839" s="13">
        <f t="shared" si="1191"/>
        <v>5.0948656689256367E-3</v>
      </c>
      <c r="AC839" s="13">
        <f t="shared" si="1192"/>
        <v>2.461095441040152E-4</v>
      </c>
      <c r="AD839" s="13">
        <f t="shared" si="1193"/>
        <v>4.9393185603844064E-2</v>
      </c>
      <c r="AE839" s="13">
        <f t="shared" si="1194"/>
        <v>2.9045924356942726E-2</v>
      </c>
      <c r="AF839" s="13">
        <f t="shared" si="1195"/>
        <v>8.5403048156867563E-3</v>
      </c>
      <c r="AG839" s="13">
        <f t="shared" si="1196"/>
        <v>1.6740571574065184E-3</v>
      </c>
      <c r="AH839" s="13">
        <f t="shared" si="1197"/>
        <v>3.7992871367890577E-4</v>
      </c>
      <c r="AI839" s="13">
        <f t="shared" si="1198"/>
        <v>7.5441708013808688E-4</v>
      </c>
      <c r="AJ839" s="13">
        <f t="shared" si="1199"/>
        <v>7.4901568414369147E-4</v>
      </c>
      <c r="AK839" s="13">
        <f t="shared" si="1200"/>
        <v>4.9576864033049517E-4</v>
      </c>
      <c r="AL839" s="13">
        <f t="shared" si="1201"/>
        <v>1.1495186124837858E-5</v>
      </c>
      <c r="AM839" s="13">
        <f t="shared" si="1202"/>
        <v>1.9615818189231811E-2</v>
      </c>
      <c r="AN839" s="13">
        <f t="shared" si="1203"/>
        <v>1.1535185762135301E-2</v>
      </c>
      <c r="AO839" s="13">
        <f t="shared" si="1204"/>
        <v>3.3916635361152837E-3</v>
      </c>
      <c r="AP839" s="13">
        <f t="shared" si="1205"/>
        <v>6.6482856767822725E-4</v>
      </c>
      <c r="AQ839" s="13">
        <f t="shared" si="1206"/>
        <v>9.7738989959039499E-5</v>
      </c>
      <c r="AR839" s="13">
        <f t="shared" si="1207"/>
        <v>4.4683818399796485E-5</v>
      </c>
      <c r="AS839" s="13">
        <f t="shared" si="1208"/>
        <v>8.8727791801187638E-5</v>
      </c>
      <c r="AT839" s="13">
        <f t="shared" si="1209"/>
        <v>8.8092527897646694E-5</v>
      </c>
      <c r="AU839" s="13">
        <f t="shared" si="1210"/>
        <v>5.8307874859819587E-5</v>
      </c>
      <c r="AV839" s="13">
        <f t="shared" si="1211"/>
        <v>2.8945204137675827E-5</v>
      </c>
      <c r="AW839" s="13">
        <f t="shared" si="1212"/>
        <v>3.7285594071796737E-7</v>
      </c>
      <c r="AX839" s="13">
        <f t="shared" si="1213"/>
        <v>6.4917916396928258E-3</v>
      </c>
      <c r="AY839" s="13">
        <f t="shared" si="1214"/>
        <v>3.8175324511338293E-3</v>
      </c>
      <c r="AZ839" s="13">
        <f t="shared" si="1215"/>
        <v>1.1224600868543465E-3</v>
      </c>
      <c r="BA839" s="13">
        <f t="shared" si="1216"/>
        <v>2.2002286602817921E-4</v>
      </c>
      <c r="BB839" s="13">
        <f t="shared" si="1217"/>
        <v>3.234640287583956E-5</v>
      </c>
      <c r="BC839" s="13">
        <f t="shared" si="1218"/>
        <v>3.8042947004321621E-6</v>
      </c>
      <c r="BD839" s="13">
        <f t="shared" si="1219"/>
        <v>4.3794260056757215E-6</v>
      </c>
      <c r="BE839" s="13">
        <f t="shared" si="1220"/>
        <v>8.6961413047474028E-6</v>
      </c>
      <c r="BF839" s="13">
        <f t="shared" si="1221"/>
        <v>8.6338795876590765E-6</v>
      </c>
      <c r="BG839" s="13">
        <f t="shared" si="1222"/>
        <v>5.714709096972396E-6</v>
      </c>
      <c r="BH839" s="13">
        <f t="shared" si="1223"/>
        <v>2.836896762177947E-6</v>
      </c>
      <c r="BI839" s="13">
        <f t="shared" si="1224"/>
        <v>1.1266341789498215E-6</v>
      </c>
      <c r="BJ839" s="14">
        <f t="shared" si="1225"/>
        <v>0.70099187788496287</v>
      </c>
      <c r="BK839" s="14">
        <f t="shared" si="1226"/>
        <v>0.1987258500731878</v>
      </c>
      <c r="BL839" s="14">
        <f t="shared" si="1227"/>
        <v>9.7148249682650595E-2</v>
      </c>
      <c r="BM839" s="14">
        <f t="shared" si="1228"/>
        <v>0.47059029141433578</v>
      </c>
      <c r="BN839" s="14">
        <f t="shared" si="1229"/>
        <v>0.52504283267577723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1.6234</v>
      </c>
      <c r="F840" s="10">
        <f>VLOOKUP(B840,home!$B$2:$E$405,3,FALSE)</f>
        <v>0.92400000000000004</v>
      </c>
      <c r="G840" s="10">
        <f>VLOOKUP(C840,away!$B$2:$E$405,4,FALSE)</f>
        <v>1.1088</v>
      </c>
      <c r="H840" s="10">
        <f>VLOOKUP(A840,away!$A$2:$E$405,3,FALSE)</f>
        <v>1.1247</v>
      </c>
      <c r="I840" s="10">
        <f>VLOOKUP(C840,away!$B$2:$E$405,3,FALSE)</f>
        <v>1.0077</v>
      </c>
      <c r="J840" s="10">
        <f>VLOOKUP(B840,home!$B$2:$E$405,4,FALSE)</f>
        <v>0.6986</v>
      </c>
      <c r="K840" s="12">
        <f t="shared" si="1174"/>
        <v>1.6632239500799999</v>
      </c>
      <c r="L840" s="12">
        <f t="shared" si="1175"/>
        <v>0.79176542873400002</v>
      </c>
      <c r="M840" s="13">
        <f t="shared" si="1176"/>
        <v>8.5864107414979296E-2</v>
      </c>
      <c r="N840" s="13">
        <f t="shared" si="1177"/>
        <v>0.14281123990483524</v>
      </c>
      <c r="O840" s="13">
        <f t="shared" si="1178"/>
        <v>6.7984231820283292E-2</v>
      </c>
      <c r="P840" s="13">
        <f t="shared" si="1179"/>
        <v>0.113073002591286</v>
      </c>
      <c r="Q840" s="13">
        <f t="shared" si="1180"/>
        <v>0.11876353727517132</v>
      </c>
      <c r="R840" s="13">
        <f t="shared" si="1181"/>
        <v>2.6913782227169128E-2</v>
      </c>
      <c r="S840" s="13">
        <f t="shared" si="1182"/>
        <v>3.7225985047561624E-2</v>
      </c>
      <c r="T840" s="13">
        <f t="shared" si="1183"/>
        <v>9.4032863008642401E-2</v>
      </c>
      <c r="U840" s="13">
        <f t="shared" si="1184"/>
        <v>4.4763647187465123E-2</v>
      </c>
      <c r="V840" s="13">
        <f t="shared" si="1185"/>
        <v>5.4469194669858213E-3</v>
      </c>
      <c r="W840" s="13">
        <f t="shared" si="1186"/>
        <v>6.5843453197427917E-2</v>
      </c>
      <c r="X840" s="13">
        <f t="shared" si="1187"/>
        <v>5.213256995018857E-2</v>
      </c>
      <c r="Y840" s="13">
        <f t="shared" si="1188"/>
        <v>2.0638383298808152E-2</v>
      </c>
      <c r="Z840" s="13">
        <f t="shared" si="1189"/>
        <v>7.1031341079826919E-3</v>
      </c>
      <c r="AA840" s="13">
        <f t="shared" si="1190"/>
        <v>1.1814102769026948E-2</v>
      </c>
      <c r="AB840" s="13">
        <f t="shared" si="1191"/>
        <v>9.8247493370760344E-3</v>
      </c>
      <c r="AC840" s="13">
        <f t="shared" si="1192"/>
        <v>4.4830980425585845E-4</v>
      </c>
      <c r="AD840" s="13">
        <f t="shared" si="1193"/>
        <v>2.7378102078483412E-2</v>
      </c>
      <c r="AE840" s="13">
        <f t="shared" si="1194"/>
        <v>2.1677034730093633E-2</v>
      </c>
      <c r="AF840" s="13">
        <f t="shared" si="1195"/>
        <v>8.5815633483771973E-3</v>
      </c>
      <c r="AG840" s="13">
        <f t="shared" si="1196"/>
        <v>2.2648617279119512E-3</v>
      </c>
      <c r="AH840" s="13">
        <f t="shared" si="1197"/>
        <v>1.4060040055905035E-3</v>
      </c>
      <c r="AI840" s="13">
        <f t="shared" si="1198"/>
        <v>2.338499536006539E-3</v>
      </c>
      <c r="AJ840" s="13">
        <f t="shared" si="1199"/>
        <v>1.9447242177685221E-3</v>
      </c>
      <c r="AK840" s="13">
        <f t="shared" si="1200"/>
        <v>1.0781706317643997E-3</v>
      </c>
      <c r="AL840" s="13">
        <f t="shared" si="1201"/>
        <v>2.3614866413659721E-5</v>
      </c>
      <c r="AM840" s="13">
        <f t="shared" si="1202"/>
        <v>9.1071830169337283E-3</v>
      </c>
      <c r="AN840" s="13">
        <f t="shared" si="1203"/>
        <v>7.2107526659615359E-3</v>
      </c>
      <c r="AO840" s="13">
        <f t="shared" si="1204"/>
        <v>2.8546123380299346E-3</v>
      </c>
      <c r="AP840" s="13">
        <f t="shared" si="1205"/>
        <v>7.533944538965459E-4</v>
      </c>
      <c r="AQ840" s="13">
        <f t="shared" si="1206"/>
        <v>1.491279206988041E-4</v>
      </c>
      <c r="AR840" s="13">
        <f t="shared" si="1207"/>
        <v>2.2264507285761731E-4</v>
      </c>
      <c r="AS840" s="13">
        <f t="shared" si="1208"/>
        <v>3.7030861754409558E-4</v>
      </c>
      <c r="AT840" s="13">
        <f t="shared" si="1209"/>
        <v>3.0795308081017737E-4</v>
      </c>
      <c r="AU840" s="13">
        <f t="shared" si="1210"/>
        <v>1.7073164650146955E-4</v>
      </c>
      <c r="AV840" s="13">
        <f t="shared" si="1211"/>
        <v>7.099124087445909E-5</v>
      </c>
      <c r="AW840" s="13">
        <f t="shared" si="1212"/>
        <v>8.6383392819888644E-7</v>
      </c>
      <c r="AX840" s="13">
        <f t="shared" si="1213"/>
        <v>2.5245474852543335E-3</v>
      </c>
      <c r="AY840" s="13">
        <f t="shared" si="1214"/>
        <v>1.9988494220217388E-3</v>
      </c>
      <c r="AZ840" s="13">
        <f t="shared" si="1215"/>
        <v>7.9130993480087508E-4</v>
      </c>
      <c r="BA840" s="13">
        <f t="shared" si="1216"/>
        <v>2.0884394992969619E-4</v>
      </c>
      <c r="BB840" s="13">
        <f t="shared" si="1217"/>
        <v>4.1338854888646977E-5</v>
      </c>
      <c r="BC840" s="13">
        <f t="shared" si="1218"/>
        <v>6.5461352328564382E-6</v>
      </c>
      <c r="BD840" s="13">
        <f t="shared" si="1219"/>
        <v>2.9380445261103995E-5</v>
      </c>
      <c r="BE840" s="13">
        <f t="shared" si="1220"/>
        <v>4.8866260222282595E-5</v>
      </c>
      <c r="BF840" s="13">
        <f t="shared" si="1221"/>
        <v>4.0637767176271028E-5</v>
      </c>
      <c r="BG840" s="13">
        <f t="shared" si="1222"/>
        <v>2.252990254844962E-5</v>
      </c>
      <c r="BH840" s="13">
        <f t="shared" si="1223"/>
        <v>9.3680683778874577E-6</v>
      </c>
      <c r="BI840" s="13">
        <f t="shared" si="1224"/>
        <v>3.116239138417903E-6</v>
      </c>
      <c r="BJ840" s="14">
        <f t="shared" si="1225"/>
        <v>0.57977011469758855</v>
      </c>
      <c r="BK840" s="14">
        <f t="shared" si="1226"/>
        <v>0.24408078861350405</v>
      </c>
      <c r="BL840" s="14">
        <f t="shared" si="1227"/>
        <v>0.16936444007346274</v>
      </c>
      <c r="BM840" s="14">
        <f t="shared" si="1228"/>
        <v>0.44291059067072014</v>
      </c>
      <c r="BN840" s="14">
        <f t="shared" si="1229"/>
        <v>0.55540990123372425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1.6234</v>
      </c>
      <c r="F841" s="10">
        <f>VLOOKUP(B841,home!$B$2:$E$405,3,FALSE)</f>
        <v>0.90349999999999997</v>
      </c>
      <c r="G841" s="10">
        <f>VLOOKUP(C841,away!$B$2:$E$405,4,FALSE)</f>
        <v>1.1088</v>
      </c>
      <c r="H841" s="10">
        <f>VLOOKUP(A841,away!$A$2:$E$405,3,FALSE)</f>
        <v>1.1247</v>
      </c>
      <c r="I841" s="10">
        <f>VLOOKUP(C841,away!$B$2:$E$405,3,FALSE)</f>
        <v>1.0669999999999999</v>
      </c>
      <c r="J841" s="10">
        <f>VLOOKUP(B841,home!$B$2:$E$405,4,FALSE)</f>
        <v>0.8891</v>
      </c>
      <c r="K841" s="12">
        <f t="shared" si="1174"/>
        <v>1.62632341872</v>
      </c>
      <c r="L841" s="12">
        <f t="shared" si="1175"/>
        <v>1.06696881159</v>
      </c>
      <c r="M841" s="13">
        <f t="shared" si="1176"/>
        <v>6.7657827155612707E-2</v>
      </c>
      <c r="N841" s="13">
        <f t="shared" si="1177"/>
        <v>0.1100335087628829</v>
      </c>
      <c r="O841" s="13">
        <f t="shared" si="1178"/>
        <v>7.2188791434985716E-2</v>
      </c>
      <c r="P841" s="13">
        <f t="shared" si="1179"/>
        <v>0.11740232207981101</v>
      </c>
      <c r="Q841" s="13">
        <f t="shared" si="1180"/>
        <v>8.9475036072504427E-2</v>
      </c>
      <c r="R841" s="13">
        <f t="shared" si="1181"/>
        <v>3.8511594503752543E-2</v>
      </c>
      <c r="S841" s="13">
        <f t="shared" si="1182"/>
        <v>5.0930194661846534E-2</v>
      </c>
      <c r="T841" s="13">
        <f t="shared" si="1183"/>
        <v>9.5467072905252415E-2</v>
      </c>
      <c r="U841" s="13">
        <f t="shared" si="1184"/>
        <v>6.2632308033701178E-2</v>
      </c>
      <c r="V841" s="13">
        <f t="shared" si="1185"/>
        <v>9.819547318967517E-3</v>
      </c>
      <c r="W841" s="13">
        <f t="shared" si="1186"/>
        <v>4.8505115518510236E-2</v>
      </c>
      <c r="X841" s="13">
        <f t="shared" si="1187"/>
        <v>5.175344546082053E-2</v>
      </c>
      <c r="Y841" s="13">
        <f t="shared" si="1188"/>
        <v>2.7609656099509779E-2</v>
      </c>
      <c r="Z841" s="13">
        <f t="shared" si="1189"/>
        <v>1.3696890073368276E-2</v>
      </c>
      <c r="AA841" s="13">
        <f t="shared" si="1190"/>
        <v>2.2275573089952323E-2</v>
      </c>
      <c r="AB841" s="13">
        <f t="shared" si="1191"/>
        <v>1.8113643090799256E-2</v>
      </c>
      <c r="AC841" s="13">
        <f t="shared" si="1192"/>
        <v>1.0649522249360807E-3</v>
      </c>
      <c r="AD841" s="13">
        <f t="shared" si="1193"/>
        <v>1.9721251323868014E-2</v>
      </c>
      <c r="AE841" s="13">
        <f t="shared" si="1194"/>
        <v>2.1041960088095168E-2</v>
      </c>
      <c r="AF841" s="13">
        <f t="shared" si="1195"/>
        <v>1.1225557574359557E-2</v>
      </c>
      <c r="AG841" s="13">
        <f t="shared" si="1196"/>
        <v>3.9924399415165136E-3</v>
      </c>
      <c r="AH841" s="13">
        <f t="shared" si="1197"/>
        <v>3.6535386310151538E-3</v>
      </c>
      <c r="AI841" s="13">
        <f t="shared" si="1198"/>
        <v>5.9418354368181523E-3</v>
      </c>
      <c r="AJ841" s="13">
        <f t="shared" si="1199"/>
        <v>4.8316730605388733E-3</v>
      </c>
      <c r="AK841" s="13">
        <f t="shared" si="1200"/>
        <v>2.6192876833176348E-3</v>
      </c>
      <c r="AL841" s="13">
        <f t="shared" si="1201"/>
        <v>7.3917753122040714E-5</v>
      </c>
      <c r="AM841" s="13">
        <f t="shared" si="1202"/>
        <v>6.4146265748938657E-3</v>
      </c>
      <c r="AN841" s="13">
        <f t="shared" si="1203"/>
        <v>6.8442064934081401E-3</v>
      </c>
      <c r="AO841" s="13">
        <f t="shared" si="1204"/>
        <v>3.651277434274122E-3</v>
      </c>
      <c r="AP841" s="13">
        <f t="shared" si="1205"/>
        <v>1.2985997149442816E-3</v>
      </c>
      <c r="AQ841" s="13">
        <f t="shared" si="1206"/>
        <v>3.4639134864630316E-4</v>
      </c>
      <c r="AR841" s="13">
        <f t="shared" si="1207"/>
        <v>7.7964235424647914E-4</v>
      </c>
      <c r="AS841" s="13">
        <f t="shared" si="1208"/>
        <v>1.267950618937043E-3</v>
      </c>
      <c r="AT841" s="13">
        <f t="shared" si="1209"/>
        <v>1.0310488926789162E-3</v>
      </c>
      <c r="AU841" s="13">
        <f t="shared" si="1210"/>
        <v>5.589396533363484E-4</v>
      </c>
      <c r="AV841" s="13">
        <f t="shared" si="1211"/>
        <v>2.2725416196803534E-4</v>
      </c>
      <c r="AW841" s="13">
        <f t="shared" si="1212"/>
        <v>3.5629103683624193E-6</v>
      </c>
      <c r="AX841" s="13">
        <f t="shared" si="1213"/>
        <v>1.7387095701822592E-3</v>
      </c>
      <c r="AY841" s="13">
        <f t="shared" si="1214"/>
        <v>1.8551488837975248E-3</v>
      </c>
      <c r="AZ841" s="13">
        <f t="shared" si="1215"/>
        <v>9.8969299993397993E-4</v>
      </c>
      <c r="BA841" s="13">
        <f t="shared" si="1216"/>
        <v>3.5199052132616691E-4</v>
      </c>
      <c r="BB841" s="13">
        <f t="shared" si="1217"/>
        <v>9.3890727057581197E-5</v>
      </c>
      <c r="BC841" s="13">
        <f t="shared" si="1218"/>
        <v>2.0035695493589698E-5</v>
      </c>
      <c r="BD841" s="13">
        <f t="shared" si="1219"/>
        <v>1.3864234602926589E-4</v>
      </c>
      <c r="BE841" s="13">
        <f t="shared" si="1220"/>
        <v>2.254772941736769E-4</v>
      </c>
      <c r="BF841" s="13">
        <f t="shared" si="1221"/>
        <v>1.8334950195213472E-4</v>
      </c>
      <c r="BG841" s="13">
        <f t="shared" si="1222"/>
        <v>9.9395196278468352E-5</v>
      </c>
      <c r="BH841" s="13">
        <f t="shared" si="1223"/>
        <v>4.0412183853985996E-5</v>
      </c>
      <c r="BI841" s="13">
        <f t="shared" si="1224"/>
        <v>1.3144656200671129E-5</v>
      </c>
      <c r="BJ841" s="14">
        <f t="shared" si="1225"/>
        <v>0.50242961371127737</v>
      </c>
      <c r="BK841" s="14">
        <f t="shared" si="1226"/>
        <v>0.24880391007809341</v>
      </c>
      <c r="BL841" s="14">
        <f t="shared" si="1227"/>
        <v>0.2353335018245358</v>
      </c>
      <c r="BM841" s="14">
        <f t="shared" si="1228"/>
        <v>0.50314324970429636</v>
      </c>
      <c r="BN841" s="14">
        <f t="shared" si="1229"/>
        <v>0.49526908000954928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1.6234</v>
      </c>
      <c r="F842" s="10">
        <f>VLOOKUP(B842,home!$B$2:$E$405,3,FALSE)</f>
        <v>1.012</v>
      </c>
      <c r="G842" s="10">
        <f>VLOOKUP(C842,away!$B$2:$E$405,4,FALSE)</f>
        <v>1.276</v>
      </c>
      <c r="H842" s="10">
        <f>VLOOKUP(A842,away!$A$2:$E$405,3,FALSE)</f>
        <v>1.1247</v>
      </c>
      <c r="I842" s="10">
        <f>VLOOKUP(C842,away!$B$2:$E$405,3,FALSE)</f>
        <v>1.0797000000000001</v>
      </c>
      <c r="J842" s="10">
        <f>VLOOKUP(B842,home!$B$2:$E$405,4,FALSE)</f>
        <v>0.6986</v>
      </c>
      <c r="K842" s="12">
        <f t="shared" si="1174"/>
        <v>2.0963159008000001</v>
      </c>
      <c r="L842" s="12">
        <f t="shared" si="1175"/>
        <v>0.84833693897400009</v>
      </c>
      <c r="M842" s="13">
        <f t="shared" si="1176"/>
        <v>5.2620324329420522E-2</v>
      </c>
      <c r="N842" s="13">
        <f t="shared" si="1177"/>
        <v>0.11030882259701734</v>
      </c>
      <c r="O842" s="13">
        <f t="shared" si="1178"/>
        <v>4.4639764869439713E-2</v>
      </c>
      <c r="P842" s="13">
        <f t="shared" si="1179"/>
        <v>9.3579048903779702E-2</v>
      </c>
      <c r="Q842" s="13">
        <f t="shared" si="1180"/>
        <v>0.11562106940432693</v>
      </c>
      <c r="R842" s="13">
        <f t="shared" si="1181"/>
        <v>1.8934780742929789E-2</v>
      </c>
      <c r="S842" s="13">
        <f t="shared" si="1182"/>
        <v>4.1604829052905752E-2</v>
      </c>
      <c r="T842" s="13">
        <f t="shared" si="1183"/>
        <v>9.8085624099367122E-2</v>
      </c>
      <c r="U842" s="13">
        <f t="shared" si="1184"/>
        <v>3.9693281949565354E-2</v>
      </c>
      <c r="V842" s="13">
        <f t="shared" si="1185"/>
        <v>8.2210320023488187E-3</v>
      </c>
      <c r="W842" s="13">
        <f t="shared" si="1186"/>
        <v>8.079276208659697E-2</v>
      </c>
      <c r="X842" s="13">
        <f t="shared" si="1187"/>
        <v>6.8539484479798324E-2</v>
      </c>
      <c r="Y842" s="13">
        <f t="shared" si="1188"/>
        <v>2.9072288231224042E-2</v>
      </c>
      <c r="Z842" s="13">
        <f t="shared" si="1189"/>
        <v>5.3543579785336358E-3</v>
      </c>
      <c r="AA842" s="13">
        <f t="shared" si="1190"/>
        <v>1.1224425768975406E-2</v>
      </c>
      <c r="AB842" s="13">
        <f t="shared" si="1191"/>
        <v>1.1764971108426208E-2</v>
      </c>
      <c r="AC842" s="13">
        <f t="shared" si="1192"/>
        <v>9.1375856856559454E-4</v>
      </c>
      <c r="AD842" s="13">
        <f t="shared" si="1193"/>
        <v>4.2341787957921158E-2</v>
      </c>
      <c r="AE842" s="13">
        <f t="shared" si="1194"/>
        <v>3.5920102786909013E-2</v>
      </c>
      <c r="AF842" s="13">
        <f t="shared" si="1195"/>
        <v>1.5236175022938917E-2</v>
      </c>
      <c r="AG842" s="13">
        <f t="shared" si="1196"/>
        <v>4.3084700268773736E-3</v>
      </c>
      <c r="AH842" s="13">
        <f t="shared" si="1197"/>
        <v>1.1355749144200595E-3</v>
      </c>
      <c r="AI842" s="13">
        <f t="shared" si="1198"/>
        <v>2.3805237496483697E-3</v>
      </c>
      <c r="AJ842" s="13">
        <f t="shared" si="1199"/>
        <v>2.4951648943099588E-3</v>
      </c>
      <c r="AK842" s="13">
        <f t="shared" si="1200"/>
        <v>1.7435512810199726E-3</v>
      </c>
      <c r="AL842" s="13">
        <f t="shared" si="1201"/>
        <v>6.5000479463969227E-5</v>
      </c>
      <c r="AM842" s="13">
        <f t="shared" si="1202"/>
        <v>1.7752352672898403E-2</v>
      </c>
      <c r="AN842" s="13">
        <f t="shared" si="1203"/>
        <v>1.5059976526113541E-2</v>
      </c>
      <c r="AO842" s="13">
        <f t="shared" si="1204"/>
        <v>6.3879671935917265E-3</v>
      </c>
      <c r="AP842" s="13">
        <f t="shared" si="1205"/>
        <v>1.8063828450926469E-3</v>
      </c>
      <c r="AQ842" s="13">
        <f t="shared" si="1206"/>
        <v>3.8310532335526028E-4</v>
      </c>
      <c r="AR842" s="13">
        <f t="shared" si="1207"/>
        <v>1.9267002937495514E-4</v>
      </c>
      <c r="AS842" s="13">
        <f t="shared" si="1208"/>
        <v>4.0389724618632156E-4</v>
      </c>
      <c r="AT842" s="13">
        <f t="shared" si="1209"/>
        <v>4.2334810973485915E-4</v>
      </c>
      <c r="AU842" s="13">
        <f t="shared" si="1210"/>
        <v>2.9582379133693615E-4</v>
      </c>
      <c r="AV842" s="13">
        <f t="shared" si="1211"/>
        <v>1.5503502940364015E-4</v>
      </c>
      <c r="AW842" s="13">
        <f t="shared" si="1212"/>
        <v>3.2109915724073095E-6</v>
      </c>
      <c r="AX842" s="13">
        <f t="shared" si="1213"/>
        <v>6.2024231974677256E-3</v>
      </c>
      <c r="AY842" s="13">
        <f t="shared" si="1214"/>
        <v>5.2617447095611005E-3</v>
      </c>
      <c r="AZ842" s="13">
        <f t="shared" si="1215"/>
        <v>2.2318662002858512E-3</v>
      </c>
      <c r="BA842" s="13">
        <f t="shared" si="1216"/>
        <v>6.3112484685001074E-4</v>
      </c>
      <c r="BB842" s="13">
        <f t="shared" si="1217"/>
        <v>1.3385163017179313E-4</v>
      </c>
      <c r="BC842" s="13">
        <f t="shared" si="1218"/>
        <v>2.2710256443323788E-5</v>
      </c>
      <c r="BD842" s="13">
        <f t="shared" si="1219"/>
        <v>2.7241517158663345E-5</v>
      </c>
      <c r="BE842" s="13">
        <f t="shared" si="1220"/>
        <v>5.7106825581622006E-5</v>
      </c>
      <c r="BF842" s="13">
        <f t="shared" si="1221"/>
        <v>5.9856973255483229E-5</v>
      </c>
      <c r="BG842" s="13">
        <f t="shared" si="1222"/>
        <v>4.1826374936409938E-5</v>
      </c>
      <c r="BH842" s="13">
        <f t="shared" si="1223"/>
        <v>2.1920323713004688E-5</v>
      </c>
      <c r="BI842" s="13">
        <f t="shared" si="1224"/>
        <v>9.1903846300509978E-6</v>
      </c>
      <c r="BJ842" s="14">
        <f t="shared" si="1225"/>
        <v>0.65610009209480868</v>
      </c>
      <c r="BK842" s="14">
        <f t="shared" si="1226"/>
        <v>0.20226573804604547</v>
      </c>
      <c r="BL842" s="14">
        <f t="shared" si="1227"/>
        <v>0.13569995588404674</v>
      </c>
      <c r="BM842" s="14">
        <f t="shared" si="1228"/>
        <v>0.5584577994385318</v>
      </c>
      <c r="BN842" s="14">
        <f t="shared" si="1229"/>
        <v>0.43570381084691401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1.6234</v>
      </c>
      <c r="F843" s="10">
        <f>VLOOKUP(B843,home!$B$2:$E$405,3,FALSE)</f>
        <v>1.0677000000000001</v>
      </c>
      <c r="G843" s="10">
        <f>VLOOKUP(C843,away!$B$2:$E$405,4,FALSE)</f>
        <v>1.0266999999999999</v>
      </c>
      <c r="H843" s="10">
        <f>VLOOKUP(A843,away!$A$2:$E$405,3,FALSE)</f>
        <v>1.1247</v>
      </c>
      <c r="I843" s="10">
        <f>VLOOKUP(C843,away!$B$2:$E$405,3,FALSE)</f>
        <v>0.82989999999999997</v>
      </c>
      <c r="J843" s="10">
        <f>VLOOKUP(B843,home!$B$2:$E$405,4,FALSE)</f>
        <v>0.71130000000000004</v>
      </c>
      <c r="K843" s="12">
        <f t="shared" si="1174"/>
        <v>1.7795834016060001</v>
      </c>
      <c r="L843" s="12">
        <f t="shared" si="1175"/>
        <v>0.66391926138900004</v>
      </c>
      <c r="M843" s="13">
        <f t="shared" si="1176"/>
        <v>8.6856090422144733E-2</v>
      </c>
      <c r="N843" s="13">
        <f t="shared" si="1177"/>
        <v>0.15456765684363866</v>
      </c>
      <c r="O843" s="13">
        <f t="shared" si="1178"/>
        <v>5.7665431400206538E-2</v>
      </c>
      <c r="P843" s="13">
        <f t="shared" si="1179"/>
        <v>0.102620444566257</v>
      </c>
      <c r="Q843" s="13">
        <f t="shared" si="1180"/>
        <v>0.13753301827203573</v>
      </c>
      <c r="R843" s="13">
        <f t="shared" si="1181"/>
        <v>1.9142595311451585E-2</v>
      </c>
      <c r="S843" s="13">
        <f t="shared" si="1182"/>
        <v>3.0311506054995264E-2</v>
      </c>
      <c r="T843" s="13">
        <f t="shared" si="1183"/>
        <v>9.1310819907769805E-2</v>
      </c>
      <c r="U843" s="13">
        <f t="shared" si="1184"/>
        <v>3.4065844879920086E-2</v>
      </c>
      <c r="V843" s="13">
        <f t="shared" si="1185"/>
        <v>3.9792261374445442E-3</v>
      </c>
      <c r="W843" s="13">
        <f t="shared" si="1186"/>
        <v>8.1583825496563192E-2</v>
      </c>
      <c r="X843" s="13">
        <f t="shared" si="1187"/>
        <v>5.4165073164967312E-2</v>
      </c>
      <c r="Y843" s="13">
        <f t="shared" si="1188"/>
        <v>1.798061768438312E-2</v>
      </c>
      <c r="Z843" s="13">
        <f t="shared" si="1189"/>
        <v>4.2363792467491569E-3</v>
      </c>
      <c r="AA843" s="13">
        <f t="shared" si="1190"/>
        <v>7.5389901904229298E-3</v>
      </c>
      <c r="AB843" s="13">
        <f t="shared" si="1191"/>
        <v>6.708130903873552E-3</v>
      </c>
      <c r="AC843" s="13">
        <f t="shared" si="1192"/>
        <v>2.9384090487317473E-4</v>
      </c>
      <c r="AD843" s="13">
        <f t="shared" si="1193"/>
        <v>3.6296305423301055E-2</v>
      </c>
      <c r="AE843" s="13">
        <f t="shared" si="1194"/>
        <v>2.4097816287787597E-2</v>
      </c>
      <c r="AF843" s="13">
        <f t="shared" si="1195"/>
        <v>7.9995021954378763E-3</v>
      </c>
      <c r="AG843" s="13">
        <f t="shared" si="1196"/>
        <v>1.7703411963582664E-3</v>
      </c>
      <c r="AH843" s="13">
        <f t="shared" si="1197"/>
        <v>7.0315344511634708E-4</v>
      </c>
      <c r="AI843" s="13">
        <f t="shared" si="1198"/>
        <v>1.251320199711127E-3</v>
      </c>
      <c r="AJ843" s="13">
        <f t="shared" si="1199"/>
        <v>1.1134143287501134E-3</v>
      </c>
      <c r="AK843" s="13">
        <f t="shared" si="1200"/>
        <v>6.6047121951799627E-4</v>
      </c>
      <c r="AL843" s="13">
        <f t="shared" si="1201"/>
        <v>1.3886917609705532E-5</v>
      </c>
      <c r="AM843" s="13">
        <f t="shared" si="1202"/>
        <v>1.2918460534185685E-2</v>
      </c>
      <c r="AN843" s="13">
        <f t="shared" si="1203"/>
        <v>8.5768147761395071E-3</v>
      </c>
      <c r="AO843" s="13">
        <f t="shared" si="1204"/>
        <v>2.8471562656224017E-3</v>
      </c>
      <c r="AP843" s="13">
        <f t="shared" si="1205"/>
        <v>6.3009396164369607E-4</v>
      </c>
      <c r="AQ843" s="13">
        <f t="shared" si="1206"/>
        <v>1.0458287940503791E-4</v>
      </c>
      <c r="AR843" s="13">
        <f t="shared" si="1207"/>
        <v>9.336742318495522E-5</v>
      </c>
      <c r="AS843" s="13">
        <f t="shared" si="1208"/>
        <v>1.6615511655066956E-4</v>
      </c>
      <c r="AT843" s="13">
        <f t="shared" si="1209"/>
        <v>1.4784344375274097E-4</v>
      </c>
      <c r="AU843" s="13">
        <f t="shared" si="1210"/>
        <v>8.7699912846216072E-5</v>
      </c>
      <c r="AV843" s="13">
        <f t="shared" si="1211"/>
        <v>3.9017327305854731E-5</v>
      </c>
      <c r="AW843" s="13">
        <f t="shared" si="1212"/>
        <v>4.5576080433631602E-7</v>
      </c>
      <c r="AX843" s="13">
        <f t="shared" si="1213"/>
        <v>3.8315796568231652E-3</v>
      </c>
      <c r="AY843" s="13">
        <f t="shared" si="1214"/>
        <v>2.5438595357111541E-3</v>
      </c>
      <c r="AZ843" s="13">
        <f t="shared" si="1215"/>
        <v>8.4445867201335693E-4</v>
      </c>
      <c r="BA843" s="13">
        <f t="shared" si="1216"/>
        <v>1.8688412593221456E-4</v>
      </c>
      <c r="BB843" s="13">
        <f t="shared" si="1217"/>
        <v>3.1018992713561189E-5</v>
      </c>
      <c r="BC843" s="13">
        <f t="shared" si="1218"/>
        <v>4.1188213462836658E-6</v>
      </c>
      <c r="BD843" s="13">
        <f t="shared" si="1219"/>
        <v>1.0331405106458271E-5</v>
      </c>
      <c r="BE843" s="13">
        <f t="shared" si="1220"/>
        <v>1.8385597042720612E-5</v>
      </c>
      <c r="BF843" s="13">
        <f t="shared" si="1221"/>
        <v>1.6359351662920982E-5</v>
      </c>
      <c r="BG843" s="13">
        <f t="shared" si="1222"/>
        <v>9.7042768934565689E-6</v>
      </c>
      <c r="BH843" s="13">
        <f t="shared" si="1223"/>
        <v>4.3173925210459861E-6</v>
      </c>
      <c r="BI843" s="13">
        <f t="shared" si="1224"/>
        <v>1.5366320137342647E-6</v>
      </c>
      <c r="BJ843" s="14">
        <f t="shared" si="1225"/>
        <v>0.63982400469377854</v>
      </c>
      <c r="BK843" s="14">
        <f t="shared" si="1226"/>
        <v>0.22661885453903557</v>
      </c>
      <c r="BL843" s="14">
        <f t="shared" si="1227"/>
        <v>0.129444069757851</v>
      </c>
      <c r="BM843" s="14">
        <f t="shared" si="1228"/>
        <v>0.43919466764677351</v>
      </c>
      <c r="BN843" s="14">
        <f t="shared" si="1229"/>
        <v>0.55838523681573426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1.6515</v>
      </c>
      <c r="F844" s="10">
        <f>VLOOKUP(B844,home!$B$2:$E$405,3,FALSE)</f>
        <v>0.50460000000000005</v>
      </c>
      <c r="G844" s="10">
        <f>VLOOKUP(C844,away!$B$2:$E$405,4,FALSE)</f>
        <v>1.7156</v>
      </c>
      <c r="H844" s="10">
        <f>VLOOKUP(A844,away!$A$2:$E$405,3,FALSE)</f>
        <v>1.3485</v>
      </c>
      <c r="I844" s="10">
        <f>VLOOKUP(C844,away!$B$2:$E$405,3,FALSE)</f>
        <v>0.61799999999999999</v>
      </c>
      <c r="J844" s="10">
        <f>VLOOKUP(B844,home!$B$2:$E$405,4,FALSE)</f>
        <v>1.2359</v>
      </c>
      <c r="K844" s="12">
        <f t="shared" si="1174"/>
        <v>1.4296899416400002</v>
      </c>
      <c r="L844" s="12">
        <f t="shared" si="1175"/>
        <v>1.0299656907000001</v>
      </c>
      <c r="M844" s="13">
        <f t="shared" si="1176"/>
        <v>8.5464377067875921E-2</v>
      </c>
      <c r="N844" s="13">
        <f t="shared" si="1177"/>
        <v>0.12218756026247049</v>
      </c>
      <c r="O844" s="13">
        <f t="shared" si="1178"/>
        <v>8.8025376156960072E-2</v>
      </c>
      <c r="P844" s="13">
        <f t="shared" si="1179"/>
        <v>0.12584899490068333</v>
      </c>
      <c r="Q844" s="13">
        <f t="shared" si="1180"/>
        <v>8.7345162950392741E-2</v>
      </c>
      <c r="R844" s="13">
        <f t="shared" si="1181"/>
        <v>4.5331558676315345E-2</v>
      </c>
      <c r="S844" s="13">
        <f t="shared" si="1182"/>
        <v>4.6329155084502867E-2</v>
      </c>
      <c r="T844" s="13">
        <f t="shared" si="1183"/>
        <v>8.9962521087505326E-2</v>
      </c>
      <c r="U844" s="13">
        <f t="shared" si="1184"/>
        <v>6.4810073478391531E-2</v>
      </c>
      <c r="V844" s="13">
        <f t="shared" si="1185"/>
        <v>7.5801271464275869E-3</v>
      </c>
      <c r="W844" s="13">
        <f t="shared" si="1186"/>
        <v>4.162550030702776E-2</v>
      </c>
      <c r="X844" s="13">
        <f t="shared" si="1187"/>
        <v>4.2872837174460915E-2</v>
      </c>
      <c r="Y844" s="13">
        <f t="shared" si="1188"/>
        <v>2.2078775676331132E-2</v>
      </c>
      <c r="Z844" s="13">
        <f t="shared" si="1189"/>
        <v>1.5563316714186242E-2</v>
      </c>
      <c r="AA844" s="13">
        <f t="shared" si="1190"/>
        <v>2.2250717364829767E-2</v>
      </c>
      <c r="AB844" s="13">
        <f t="shared" si="1191"/>
        <v>1.590581340538581E-2</v>
      </c>
      <c r="AC844" s="13">
        <f t="shared" si="1192"/>
        <v>6.9762354161874006E-4</v>
      </c>
      <c r="AD844" s="13">
        <f t="shared" si="1193"/>
        <v>1.4877889776172583E-2</v>
      </c>
      <c r="AE844" s="13">
        <f t="shared" si="1194"/>
        <v>1.5323716019474066E-2</v>
      </c>
      <c r="AF844" s="13">
        <f t="shared" si="1195"/>
        <v>7.8914508770441295E-3</v>
      </c>
      <c r="AG844" s="13">
        <f t="shared" si="1196"/>
        <v>2.7093078843999602E-3</v>
      </c>
      <c r="AH844" s="13">
        <f t="shared" si="1197"/>
        <v>4.0074205622774211E-3</v>
      </c>
      <c r="AI844" s="13">
        <f t="shared" si="1198"/>
        <v>5.7293688698093429E-3</v>
      </c>
      <c r="AJ844" s="13">
        <f t="shared" si="1199"/>
        <v>4.0956105225558774E-3</v>
      </c>
      <c r="AK844" s="13">
        <f t="shared" si="1200"/>
        <v>1.9518177229910271E-3</v>
      </c>
      <c r="AL844" s="13">
        <f t="shared" si="1201"/>
        <v>4.1090908069005828E-5</v>
      </c>
      <c r="AM844" s="13">
        <f t="shared" si="1202"/>
        <v>4.2541538731645078E-3</v>
      </c>
      <c r="AN844" s="13">
        <f t="shared" si="1203"/>
        <v>4.381632532317963E-3</v>
      </c>
      <c r="AO844" s="13">
        <f t="shared" si="1204"/>
        <v>2.2564655887712302E-3</v>
      </c>
      <c r="AP844" s="13">
        <f t="shared" si="1205"/>
        <v>7.746940462265143E-4</v>
      </c>
      <c r="AQ844" s="13">
        <f t="shared" si="1206"/>
        <v>1.9947707210071734E-4</v>
      </c>
      <c r="AR844" s="13">
        <f t="shared" si="1207"/>
        <v>8.2550113747028968E-4</v>
      </c>
      <c r="AS844" s="13">
        <f t="shared" si="1208"/>
        <v>1.1802106730536522E-3</v>
      </c>
      <c r="AT844" s="13">
        <f t="shared" si="1209"/>
        <v>8.4366766414049085E-4</v>
      </c>
      <c r="AU844" s="13">
        <f t="shared" si="1210"/>
        <v>4.0206105783619108E-4</v>
      </c>
      <c r="AV844" s="13">
        <f t="shared" si="1211"/>
        <v>1.4370566257838522E-4</v>
      </c>
      <c r="AW844" s="13">
        <f t="shared" si="1212"/>
        <v>1.6807683366829817E-6</v>
      </c>
      <c r="AX844" s="13">
        <f t="shared" si="1213"/>
        <v>1.0136868337753567E-3</v>
      </c>
      <c r="AY844" s="13">
        <f t="shared" si="1214"/>
        <v>1.0440626599029315E-3</v>
      </c>
      <c r="AZ844" s="13">
        <f t="shared" si="1215"/>
        <v>5.3767435932050101E-4</v>
      </c>
      <c r="BA844" s="13">
        <f t="shared" si="1216"/>
        <v>1.8459538095640666E-4</v>
      </c>
      <c r="BB844" s="13">
        <f t="shared" si="1217"/>
        <v>4.7531727261698742E-5</v>
      </c>
      <c r="BC844" s="13">
        <f t="shared" si="1218"/>
        <v>9.7912096598519186E-6</v>
      </c>
      <c r="BD844" s="13">
        <f t="shared" si="1219"/>
        <v>1.4170630820470372E-4</v>
      </c>
      <c r="BE844" s="13">
        <f t="shared" si="1220"/>
        <v>2.0259608350720274E-4</v>
      </c>
      <c r="BF844" s="13">
        <f t="shared" si="1221"/>
        <v>1.4482479140295269E-4</v>
      </c>
      <c r="BG844" s="13">
        <f t="shared" si="1222"/>
        <v>6.9018182522970854E-5</v>
      </c>
      <c r="BH844" s="13">
        <f t="shared" si="1223"/>
        <v>2.4668650335841272E-5</v>
      </c>
      <c r="BI844" s="13">
        <f t="shared" si="1224"/>
        <v>7.0537042517972971E-6</v>
      </c>
      <c r="BJ844" s="14">
        <f t="shared" si="1225"/>
        <v>0.46157848729873674</v>
      </c>
      <c r="BK844" s="14">
        <f t="shared" si="1226"/>
        <v>0.26700543130908039</v>
      </c>
      <c r="BL844" s="14">
        <f t="shared" si="1227"/>
        <v>0.25609277067482061</v>
      </c>
      <c r="BM844" s="14">
        <f t="shared" si="1228"/>
        <v>0.4449945940905598</v>
      </c>
      <c r="BN844" s="14">
        <f t="shared" si="1229"/>
        <v>0.55420303001469795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1.6515</v>
      </c>
      <c r="F845" s="10">
        <f>VLOOKUP(B845,home!$B$2:$E$405,3,FALSE)</f>
        <v>0.60550000000000004</v>
      </c>
      <c r="G845" s="10">
        <f>VLOOKUP(C845,away!$B$2:$E$405,4,FALSE)</f>
        <v>0.9083</v>
      </c>
      <c r="H845" s="10">
        <f>VLOOKUP(A845,away!$A$2:$E$405,3,FALSE)</f>
        <v>1.3485</v>
      </c>
      <c r="I845" s="10">
        <f>VLOOKUP(C845,away!$B$2:$E$405,3,FALSE)</f>
        <v>1.1123000000000001</v>
      </c>
      <c r="J845" s="10">
        <f>VLOOKUP(B845,home!$B$2:$E$405,4,FALSE)</f>
        <v>1.1123000000000001</v>
      </c>
      <c r="K845" s="12">
        <f t="shared" si="1174"/>
        <v>0.90828478597499995</v>
      </c>
      <c r="L845" s="12">
        <f t="shared" si="1175"/>
        <v>1.6683794245650003</v>
      </c>
      <c r="M845" s="13">
        <f t="shared" si="1176"/>
        <v>7.6027192203259625E-2</v>
      </c>
      <c r="N845" s="13">
        <f t="shared" si="1177"/>
        <v>6.9054341998617846E-2</v>
      </c>
      <c r="O845" s="13">
        <f t="shared" si="1178"/>
        <v>0.12684220317936695</v>
      </c>
      <c r="P845" s="13">
        <f t="shared" si="1179"/>
        <v>0.11520884336736877</v>
      </c>
      <c r="Q845" s="13">
        <f t="shared" si="1180"/>
        <v>3.1360504121429524E-2</v>
      </c>
      <c r="R845" s="13">
        <f t="shared" si="1181"/>
        <v>0.10581046097547456</v>
      </c>
      <c r="S845" s="13">
        <f t="shared" si="1182"/>
        <v>4.3645823308064498E-2</v>
      </c>
      <c r="T845" s="13">
        <f t="shared" si="1183"/>
        <v>5.2321219820178913E-2</v>
      </c>
      <c r="U845" s="13">
        <f t="shared" si="1184"/>
        <v>9.6106031901024985E-2</v>
      </c>
      <c r="V845" s="13">
        <f t="shared" si="1185"/>
        <v>7.3488104503089541E-3</v>
      </c>
      <c r="W845" s="13">
        <f t="shared" si="1186"/>
        <v>9.494756258000241E-3</v>
      </c>
      <c r="X845" s="13">
        <f t="shared" si="1187"/>
        <v>1.5840855982107375E-2</v>
      </c>
      <c r="Y845" s="13">
        <f t="shared" si="1188"/>
        <v>1.3214279094022676E-2</v>
      </c>
      <c r="Z845" s="13">
        <f t="shared" si="1189"/>
        <v>5.8843998665073213E-2</v>
      </c>
      <c r="AA845" s="13">
        <f t="shared" si="1190"/>
        <v>5.34471087334192E-2</v>
      </c>
      <c r="AB845" s="13">
        <f t="shared" si="1191"/>
        <v>2.4272597858458103E-2</v>
      </c>
      <c r="AC845" s="13">
        <f t="shared" si="1192"/>
        <v>6.9600751353756101E-4</v>
      </c>
      <c r="AD845" s="13">
        <f t="shared" si="1193"/>
        <v>2.1559856639206351E-3</v>
      </c>
      <c r="AE845" s="13">
        <f t="shared" si="1194"/>
        <v>3.5970021213422992E-3</v>
      </c>
      <c r="AF845" s="13">
        <f t="shared" si="1195"/>
        <v>3.0005821646820756E-3</v>
      </c>
      <c r="AG845" s="13">
        <f t="shared" si="1196"/>
        <v>1.6687031817574278E-3</v>
      </c>
      <c r="AH845" s="13">
        <f t="shared" si="1197"/>
        <v>2.4543529157984637E-2</v>
      </c>
      <c r="AI845" s="13">
        <f t="shared" si="1198"/>
        <v>2.2292514128331241E-2</v>
      </c>
      <c r="AJ845" s="13">
        <f t="shared" si="1199"/>
        <v>1.0123975711948003E-2</v>
      </c>
      <c r="AK845" s="13">
        <f t="shared" si="1200"/>
        <v>3.06515103758093E-3</v>
      </c>
      <c r="AL845" s="13">
        <f t="shared" si="1201"/>
        <v>4.2188179405748297E-5</v>
      </c>
      <c r="AM845" s="13">
        <f t="shared" si="1202"/>
        <v>3.9164979546386458E-4</v>
      </c>
      <c r="AN845" s="13">
        <f t="shared" si="1203"/>
        <v>6.5342046038700244E-4</v>
      </c>
      <c r="AO845" s="13">
        <f t="shared" si="1204"/>
        <v>5.4507662584973241E-4</v>
      </c>
      <c r="AP845" s="13">
        <f t="shared" si="1205"/>
        <v>3.0313154245966946E-4</v>
      </c>
      <c r="AQ845" s="13">
        <f t="shared" si="1206"/>
        <v>1.2643460709409115E-4</v>
      </c>
      <c r="AR845" s="13">
        <f t="shared" si="1207"/>
        <v>8.189583810678535E-3</v>
      </c>
      <c r="AS845" s="13">
        <f t="shared" si="1208"/>
        <v>7.4384743787064764E-3</v>
      </c>
      <c r="AT845" s="13">
        <f t="shared" si="1209"/>
        <v>3.3781265545219661E-3</v>
      </c>
      <c r="AU845" s="13">
        <f t="shared" si="1210"/>
        <v>1.0227669848568161E-3</v>
      </c>
      <c r="AV845" s="13">
        <f t="shared" si="1211"/>
        <v>2.3224092298574229E-4</v>
      </c>
      <c r="AW845" s="13">
        <f t="shared" si="1212"/>
        <v>1.7758453741849067E-6</v>
      </c>
      <c r="AX845" s="13">
        <f t="shared" si="1213"/>
        <v>5.9288258441674757E-5</v>
      </c>
      <c r="AY845" s="13">
        <f t="shared" si="1214"/>
        <v>9.8915310502382348E-5</v>
      </c>
      <c r="AZ845" s="13">
        <f t="shared" si="1215"/>
        <v>8.2514134408316498E-5</v>
      </c>
      <c r="BA845" s="13">
        <f t="shared" si="1216"/>
        <v>4.5888294694208718E-5</v>
      </c>
      <c r="BB845" s="13">
        <f t="shared" si="1217"/>
        <v>1.9139771674048284E-5</v>
      </c>
      <c r="BC845" s="13">
        <f t="shared" si="1218"/>
        <v>6.3864802503708275E-6</v>
      </c>
      <c r="BD845" s="13">
        <f t="shared" si="1219"/>
        <v>2.2772221875811201E-3</v>
      </c>
      <c r="BE845" s="13">
        <f t="shared" si="1220"/>
        <v>2.0683662672646387E-3</v>
      </c>
      <c r="BF845" s="13">
        <f t="shared" si="1221"/>
        <v>9.3933280619018587E-4</v>
      </c>
      <c r="BG845" s="13">
        <f t="shared" si="1222"/>
        <v>2.8439389894324973E-4</v>
      </c>
      <c r="BH845" s="13">
        <f t="shared" si="1223"/>
        <v>6.4577662908566326E-5</v>
      </c>
      <c r="BI845" s="13">
        <f t="shared" si="1224"/>
        <v>1.1730981746734576E-5</v>
      </c>
      <c r="BJ845" s="14">
        <f t="shared" si="1225"/>
        <v>0.20404007568728436</v>
      </c>
      <c r="BK845" s="14">
        <f t="shared" si="1226"/>
        <v>0.24306778033244753</v>
      </c>
      <c r="BL845" s="14">
        <f t="shared" si="1227"/>
        <v>0.49241038913997259</v>
      </c>
      <c r="BM845" s="14">
        <f t="shared" si="1228"/>
        <v>0.47396155851413219</v>
      </c>
      <c r="BN845" s="14">
        <f t="shared" si="1229"/>
        <v>0.5243035458455173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1.6515</v>
      </c>
      <c r="F846" s="10">
        <f>VLOOKUP(B846,home!$B$2:$E$405,3,FALSE)</f>
        <v>1.4129</v>
      </c>
      <c r="G846" s="10">
        <f>VLOOKUP(C846,away!$B$2:$E$405,4,FALSE)</f>
        <v>1.1101000000000001</v>
      </c>
      <c r="H846" s="10">
        <f>VLOOKUP(A846,away!$A$2:$E$405,3,FALSE)</f>
        <v>1.3485</v>
      </c>
      <c r="I846" s="10">
        <f>VLOOKUP(C846,away!$B$2:$E$405,3,FALSE)</f>
        <v>0.98880000000000001</v>
      </c>
      <c r="J846" s="10">
        <f>VLOOKUP(B846,home!$B$2:$E$405,4,FALSE)</f>
        <v>0.86519999999999997</v>
      </c>
      <c r="K846" s="12">
        <f t="shared" si="1174"/>
        <v>2.5903121689350002</v>
      </c>
      <c r="L846" s="12">
        <f t="shared" si="1175"/>
        <v>1.1536549113600001</v>
      </c>
      <c r="M846" s="13">
        <f t="shared" si="1176"/>
        <v>2.3660055367703745E-2</v>
      </c>
      <c r="N846" s="13">
        <f t="shared" si="1177"/>
        <v>6.128692933663888E-2</v>
      </c>
      <c r="O846" s="13">
        <f t="shared" si="1178"/>
        <v>2.7295539078000954E-2</v>
      </c>
      <c r="P846" s="13">
        <f t="shared" si="1179"/>
        <v>7.0703967031386719E-2</v>
      </c>
      <c r="Q846" s="13">
        <f t="shared" si="1180"/>
        <v>7.9376139428677592E-2</v>
      </c>
      <c r="R846" s="13">
        <f t="shared" si="1181"/>
        <v>1.574481635777731E-2</v>
      </c>
      <c r="S846" s="13">
        <f t="shared" si="1182"/>
        <v>5.282163203218012E-2</v>
      </c>
      <c r="T846" s="13">
        <f t="shared" si="1183"/>
        <v>9.1572673096690038E-2</v>
      </c>
      <c r="U846" s="13">
        <f t="shared" si="1184"/>
        <v>4.0783989409197419E-2</v>
      </c>
      <c r="V846" s="13">
        <f t="shared" si="1185"/>
        <v>1.7538697238897193E-2</v>
      </c>
      <c r="W846" s="13">
        <f t="shared" si="1186"/>
        <v>6.8536326628394942E-2</v>
      </c>
      <c r="X846" s="13">
        <f t="shared" si="1187"/>
        <v>7.9067269821420968E-2</v>
      </c>
      <c r="Y846" s="13">
        <f t="shared" si="1188"/>
        <v>4.5608172078654322E-2</v>
      </c>
      <c r="Z846" s="13">
        <f t="shared" si="1189"/>
        <v>6.0546949065370202E-3</v>
      </c>
      <c r="AA846" s="13">
        <f t="shared" si="1190"/>
        <v>1.5683549895591606E-2</v>
      </c>
      <c r="AB846" s="13">
        <f t="shared" si="1191"/>
        <v>2.0312645073325097E-2</v>
      </c>
      <c r="AC846" s="13">
        <f t="shared" si="1192"/>
        <v>3.2757094501698388E-3</v>
      </c>
      <c r="AD846" s="13">
        <f t="shared" si="1193"/>
        <v>4.4382620219908839E-2</v>
      </c>
      <c r="AE846" s="13">
        <f t="shared" si="1194"/>
        <v>5.1202227795723476E-2</v>
      </c>
      <c r="AF846" s="13">
        <f t="shared" si="1195"/>
        <v>2.9534850784554957E-2</v>
      </c>
      <c r="AG846" s="13">
        <f t="shared" si="1196"/>
        <v>1.1357675221295525E-2</v>
      </c>
      <c r="AH846" s="13">
        <f t="shared" si="1197"/>
        <v>1.7462571289282021E-3</v>
      </c>
      <c r="AI846" s="13">
        <f t="shared" si="1198"/>
        <v>4.5233510911522178E-3</v>
      </c>
      <c r="AJ846" s="13">
        <f t="shared" si="1199"/>
        <v>5.8584456878885008E-3</v>
      </c>
      <c r="AK846" s="13">
        <f t="shared" si="1200"/>
        <v>5.058401052127454E-3</v>
      </c>
      <c r="AL846" s="13">
        <f t="shared" si="1201"/>
        <v>3.9155555533543603E-4</v>
      </c>
      <c r="AM846" s="13">
        <f t="shared" si="1202"/>
        <v>2.299296824897009E-2</v>
      </c>
      <c r="AN846" s="13">
        <f t="shared" si="1203"/>
        <v>2.6525950747168885E-2</v>
      </c>
      <c r="AO846" s="13">
        <f t="shared" si="1204"/>
        <v>1.5300896678982429E-2</v>
      </c>
      <c r="AP846" s="13">
        <f t="shared" si="1205"/>
        <v>5.8839848673066641E-3</v>
      </c>
      <c r="AQ846" s="13">
        <f t="shared" si="1206"/>
        <v>1.6970220101340625E-3</v>
      </c>
      <c r="AR846" s="13">
        <f t="shared" si="1207"/>
        <v>4.0291562265708648E-4</v>
      </c>
      <c r="AS846" s="13">
        <f t="shared" si="1208"/>
        <v>1.043677240422674E-3</v>
      </c>
      <c r="AT846" s="13">
        <f t="shared" si="1209"/>
        <v>1.3517249281536762E-3</v>
      </c>
      <c r="AU846" s="13">
        <f t="shared" si="1210"/>
        <v>1.1671298434830853E-3</v>
      </c>
      <c r="AV846" s="13">
        <f t="shared" si="1211"/>
        <v>7.5580765907535977E-4</v>
      </c>
      <c r="AW846" s="13">
        <f t="shared" si="1212"/>
        <v>3.2502660714140363E-5</v>
      </c>
      <c r="AX846" s="13">
        <f t="shared" si="1213"/>
        <v>9.9264942425405563E-3</v>
      </c>
      <c r="AY846" s="13">
        <f t="shared" si="1214"/>
        <v>1.1451748835493675E-2</v>
      </c>
      <c r="AZ846" s="13">
        <f t="shared" si="1215"/>
        <v>6.605683143864222E-3</v>
      </c>
      <c r="BA846" s="13">
        <f t="shared" si="1216"/>
        <v>2.5402262672689748E-3</v>
      </c>
      <c r="BB846" s="13">
        <f t="shared" si="1217"/>
        <v>7.3263612730013316E-4</v>
      </c>
      <c r="BC846" s="13">
        <f t="shared" si="1218"/>
        <v>1.690418532999137E-4</v>
      </c>
      <c r="BD846" s="13">
        <f t="shared" si="1219"/>
        <v>7.747093115700342E-5</v>
      </c>
      <c r="BE846" s="13">
        <f t="shared" si="1220"/>
        <v>2.0067389571471164E-4</v>
      </c>
      <c r="BF846" s="13">
        <f t="shared" si="1221"/>
        <v>2.5990401702870541E-4</v>
      </c>
      <c r="BG846" s="13">
        <f t="shared" si="1222"/>
        <v>2.24410846021515E-4</v>
      </c>
      <c r="BH846" s="13">
        <f t="shared" si="1223"/>
        <v>1.4532353632263226E-4</v>
      </c>
      <c r="BI846" s="13">
        <f t="shared" si="1224"/>
        <v>7.5286664913836376E-5</v>
      </c>
      <c r="BJ846" s="14">
        <f t="shared" si="1225"/>
        <v>0.66575153743428928</v>
      </c>
      <c r="BK846" s="14">
        <f t="shared" si="1226"/>
        <v>0.17984336551116673</v>
      </c>
      <c r="BL846" s="14">
        <f t="shared" si="1227"/>
        <v>0.14271131995893904</v>
      </c>
      <c r="BM846" s="14">
        <f t="shared" si="1228"/>
        <v>0.70487422503596742</v>
      </c>
      <c r="BN846" s="14">
        <f t="shared" si="1229"/>
        <v>0.27806744660018523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1.1910000000000001</v>
      </c>
      <c r="F847" s="10">
        <f>VLOOKUP(B847,home!$B$2:$E$405,3,FALSE)</f>
        <v>0.83960000000000001</v>
      </c>
      <c r="G847" s="10">
        <f>VLOOKUP(C847,away!$B$2:$E$405,4,FALSE)</f>
        <v>1.2594000000000001</v>
      </c>
      <c r="H847" s="10">
        <f>VLOOKUP(A847,away!$A$2:$E$405,3,FALSE)</f>
        <v>1.03</v>
      </c>
      <c r="I847" s="10">
        <f>VLOOKUP(C847,away!$B$2:$E$405,3,FALSE)</f>
        <v>0.90149999999999997</v>
      </c>
      <c r="J847" s="10">
        <f>VLOOKUP(B847,home!$B$2:$E$405,4,FALSE)</f>
        <v>0.72819999999999996</v>
      </c>
      <c r="K847" s="12">
        <f t="shared" si="1174"/>
        <v>1.2593541578400003</v>
      </c>
      <c r="L847" s="12">
        <f t="shared" si="1175"/>
        <v>0.67616646899999988</v>
      </c>
      <c r="M847" s="13">
        <f t="shared" si="1176"/>
        <v>0.1443490972427143</v>
      </c>
      <c r="N847" s="13">
        <f t="shared" si="1177"/>
        <v>0.18178663579306276</v>
      </c>
      <c r="O847" s="13">
        <f t="shared" si="1178"/>
        <v>9.7604019385943735E-2</v>
      </c>
      <c r="P847" s="13">
        <f t="shared" si="1179"/>
        <v>0.12291802763558422</v>
      </c>
      <c r="Q847" s="13">
        <f t="shared" si="1180"/>
        <v>0.11446687781286974</v>
      </c>
      <c r="R847" s="13">
        <f t="shared" si="1181"/>
        <v>3.2998282574200559E-2</v>
      </c>
      <c r="S847" s="13">
        <f t="shared" si="1182"/>
        <v>2.6167190869953363E-2</v>
      </c>
      <c r="T847" s="13">
        <f t="shared" si="1183"/>
        <v>7.739866458818255E-2</v>
      </c>
      <c r="U847" s="13">
        <f t="shared" si="1184"/>
        <v>4.1556524361398693E-2</v>
      </c>
      <c r="V847" s="13">
        <f t="shared" si="1185"/>
        <v>2.4758031066021377E-3</v>
      </c>
      <c r="W847" s="13">
        <f t="shared" si="1186"/>
        <v>4.8051446169533586E-2</v>
      </c>
      <c r="X847" s="13">
        <f t="shared" si="1187"/>
        <v>3.249077668679709E-2</v>
      </c>
      <c r="Y847" s="13">
        <f t="shared" si="1188"/>
        <v>1.0984586873689552E-2</v>
      </c>
      <c r="Z847" s="13">
        <f t="shared" si="1189"/>
        <v>7.4374440704204729E-3</v>
      </c>
      <c r="AA847" s="13">
        <f t="shared" si="1190"/>
        <v>9.3663761137864777E-3</v>
      </c>
      <c r="AB847" s="13">
        <f t="shared" si="1191"/>
        <v>5.8977923513951341E-3</v>
      </c>
      <c r="AC847" s="13">
        <f t="shared" si="1192"/>
        <v>1.3176426129889892E-4</v>
      </c>
      <c r="AD847" s="13">
        <f t="shared" si="1193"/>
        <v>1.5128447130956771E-2</v>
      </c>
      <c r="AE847" s="13">
        <f t="shared" si="1194"/>
        <v>1.0229348677992217E-2</v>
      </c>
      <c r="AF847" s="13">
        <f t="shared" si="1195"/>
        <v>3.4583712878839073E-3</v>
      </c>
      <c r="AG847" s="13">
        <f t="shared" si="1196"/>
        <v>7.7947823407314792E-4</v>
      </c>
      <c r="AH847" s="13">
        <f t="shared" si="1197"/>
        <v>1.257237573870299E-3</v>
      </c>
      <c r="AI847" s="13">
        <f t="shared" si="1198"/>
        <v>1.5833073660462354E-3</v>
      </c>
      <c r="AJ847" s="13">
        <f t="shared" si="1199"/>
        <v>9.9697235728451322E-4</v>
      </c>
      <c r="AK847" s="13">
        <f t="shared" si="1200"/>
        <v>4.185137611325993E-4</v>
      </c>
      <c r="AL847" s="13">
        <f t="shared" si="1201"/>
        <v>4.4880649539463269E-6</v>
      </c>
      <c r="AM847" s="13">
        <f t="shared" si="1202"/>
        <v>3.8104145592066075E-3</v>
      </c>
      <c r="AN847" s="13">
        <f t="shared" si="1203"/>
        <v>2.5764745579249224E-3</v>
      </c>
      <c r="AO847" s="13">
        <f t="shared" si="1204"/>
        <v>8.7106285215021522E-4</v>
      </c>
      <c r="AP847" s="13">
        <f t="shared" si="1205"/>
        <v>1.9632783100516E-4</v>
      </c>
      <c r="AQ847" s="13">
        <f t="shared" si="1206"/>
        <v>3.3187574064296925E-5</v>
      </c>
      <c r="AR847" s="13">
        <f t="shared" si="1207"/>
        <v>1.7002037820360139E-4</v>
      </c>
      <c r="AS847" s="13">
        <f t="shared" si="1208"/>
        <v>2.1411587020823473E-4</v>
      </c>
      <c r="AT847" s="13">
        <f t="shared" si="1209"/>
        <v>1.3482385570313517E-4</v>
      </c>
      <c r="AU847" s="13">
        <f t="shared" si="1210"/>
        <v>5.659699441858783E-5</v>
      </c>
      <c r="AV847" s="13">
        <f t="shared" si="1211"/>
        <v>1.781891506057397E-5</v>
      </c>
      <c r="AW847" s="13">
        <f t="shared" si="1212"/>
        <v>1.0615932381541375E-7</v>
      </c>
      <c r="AX847" s="13">
        <f t="shared" si="1213"/>
        <v>7.9977690303848403E-4</v>
      </c>
      <c r="AY847" s="13">
        <f t="shared" si="1214"/>
        <v>5.40782324515287E-4</v>
      </c>
      <c r="AZ847" s="13">
        <f t="shared" si="1215"/>
        <v>1.8282943743255683E-4</v>
      </c>
      <c r="BA847" s="13">
        <f t="shared" si="1216"/>
        <v>4.1207711712676126E-5</v>
      </c>
      <c r="BB847" s="13">
        <f t="shared" si="1217"/>
        <v>6.9658182310825358E-6</v>
      </c>
      <c r="BC847" s="13">
        <f t="shared" si="1218"/>
        <v>9.4201054340138103E-7</v>
      </c>
      <c r="BD847" s="13">
        <f t="shared" si="1219"/>
        <v>1.9160346464662267E-5</v>
      </c>
      <c r="BE847" s="13">
        <f t="shared" si="1220"/>
        <v>2.4129661985927374E-5</v>
      </c>
      <c r="BF847" s="13">
        <f t="shared" si="1221"/>
        <v>1.5193895074625724E-5</v>
      </c>
      <c r="BG847" s="13">
        <f t="shared" si="1222"/>
        <v>6.3781649786715345E-6</v>
      </c>
      <c r="BH847" s="13">
        <f t="shared" si="1223"/>
        <v>2.0080921463198684E-6</v>
      </c>
      <c r="BI847" s="13">
        <f t="shared" si="1224"/>
        <v>5.0577983875875551E-7</v>
      </c>
      <c r="BJ847" s="14">
        <f t="shared" si="1225"/>
        <v>0.50383460483486597</v>
      </c>
      <c r="BK847" s="14">
        <f t="shared" si="1226"/>
        <v>0.29658715350562209</v>
      </c>
      <c r="BL847" s="14">
        <f t="shared" si="1227"/>
        <v>0.19233977779914138</v>
      </c>
      <c r="BM847" s="14">
        <f t="shared" si="1228"/>
        <v>0.30553536360048328</v>
      </c>
      <c r="BN847" s="14">
        <f t="shared" si="1229"/>
        <v>0.69412294044437539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1.1910000000000001</v>
      </c>
      <c r="F848" s="10">
        <f>VLOOKUP(B848,home!$B$2:$E$405,3,FALSE)</f>
        <v>0.96879999999999999</v>
      </c>
      <c r="G848" s="10">
        <f>VLOOKUP(C848,away!$B$2:$E$405,4,FALSE)</f>
        <v>1.1895</v>
      </c>
      <c r="H848" s="10">
        <f>VLOOKUP(A848,away!$A$2:$E$405,3,FALSE)</f>
        <v>1.03</v>
      </c>
      <c r="I848" s="10">
        <f>VLOOKUP(C848,away!$B$2:$E$405,3,FALSE)</f>
        <v>0.56630000000000003</v>
      </c>
      <c r="J848" s="10">
        <f>VLOOKUP(B848,home!$B$2:$E$405,4,FALSE)</f>
        <v>0.97089999999999999</v>
      </c>
      <c r="K848" s="12">
        <f t="shared" si="1174"/>
        <v>1.3724936316</v>
      </c>
      <c r="L848" s="12">
        <f t="shared" si="1175"/>
        <v>0.56631529010000003</v>
      </c>
      <c r="M848" s="13">
        <f t="shared" si="1176"/>
        <v>0.14387521440845275</v>
      </c>
      <c r="N848" s="13">
        <f t="shared" si="1177"/>
        <v>0.19746781552068599</v>
      </c>
      <c r="O848" s="13">
        <f t="shared" si="1178"/>
        <v>8.147873378592263E-2</v>
      </c>
      <c r="P848" s="13">
        <f t="shared" si="1179"/>
        <v>0.11182904323201057</v>
      </c>
      <c r="Q848" s="13">
        <f t="shared" si="1180"/>
        <v>0.13551165962405259</v>
      </c>
      <c r="R848" s="13">
        <f t="shared" si="1181"/>
        <v>2.3071326380477722E-2</v>
      </c>
      <c r="S848" s="13">
        <f t="shared" si="1182"/>
        <v>2.1730175975070813E-2</v>
      </c>
      <c r="T848" s="13">
        <f t="shared" si="1183"/>
        <v>7.6742324831927805E-2</v>
      </c>
      <c r="U848" s="13">
        <f t="shared" si="1184"/>
        <v>3.1665248529770755E-2</v>
      </c>
      <c r="V848" s="13">
        <f t="shared" si="1185"/>
        <v>1.8766762561468248E-3</v>
      </c>
      <c r="W848" s="13">
        <f t="shared" si="1186"/>
        <v>6.1996296613853009E-2</v>
      </c>
      <c r="X848" s="13">
        <f t="shared" si="1187"/>
        <v>3.510945070199982E-2</v>
      </c>
      <c r="Y848" s="13">
        <f t="shared" si="1188"/>
        <v>9.9415093797773375E-3</v>
      </c>
      <c r="Z848" s="13">
        <f t="shared" si="1189"/>
        <v>4.3552149640506748E-3</v>
      </c>
      <c r="AA848" s="13">
        <f t="shared" si="1190"/>
        <v>5.9775048024085743E-3</v>
      </c>
      <c r="AB848" s="13">
        <f t="shared" si="1191"/>
        <v>4.1020436370820933E-3</v>
      </c>
      <c r="AC848" s="13">
        <f t="shared" si="1192"/>
        <v>9.1167070994474734E-5</v>
      </c>
      <c r="AD848" s="13">
        <f t="shared" si="1193"/>
        <v>2.1272380571324474E-2</v>
      </c>
      <c r="AE848" s="13">
        <f t="shared" si="1194"/>
        <v>1.2046874374367226E-2</v>
      </c>
      <c r="AF848" s="13">
        <f t="shared" si="1195"/>
        <v>3.4111645780590155E-3</v>
      </c>
      <c r="AG848" s="13">
        <f t="shared" si="1196"/>
        <v>6.4393155253411193E-4</v>
      </c>
      <c r="AH848" s="13">
        <f t="shared" si="1197"/>
        <v>6.1660620645355468E-4</v>
      </c>
      <c r="AI848" s="13">
        <f t="shared" si="1198"/>
        <v>8.4628809156253875E-4</v>
      </c>
      <c r="AJ848" s="13">
        <f t="shared" si="1199"/>
        <v>5.8076250808425118E-4</v>
      </c>
      <c r="AK848" s="13">
        <f t="shared" si="1200"/>
        <v>2.6569761460589272E-4</v>
      </c>
      <c r="AL848" s="13">
        <f t="shared" si="1201"/>
        <v>2.8344357617104404E-6</v>
      </c>
      <c r="AM848" s="13">
        <f t="shared" si="1202"/>
        <v>5.8392413726228816E-3</v>
      </c>
      <c r="AN848" s="13">
        <f t="shared" si="1203"/>
        <v>3.3068516719008496E-3</v>
      </c>
      <c r="AO848" s="13">
        <f t="shared" si="1204"/>
        <v>9.3636033194509978E-4</v>
      </c>
      <c r="AP848" s="13">
        <f t="shared" si="1205"/>
        <v>1.7675839100787384E-4</v>
      </c>
      <c r="AQ848" s="13">
        <f t="shared" si="1206"/>
        <v>2.5025244870308328E-5</v>
      </c>
      <c r="AR848" s="13">
        <f t="shared" si="1207"/>
        <v>6.9838704537041098E-5</v>
      </c>
      <c r="AS848" s="13">
        <f t="shared" si="1208"/>
        <v>9.5853177216282941E-5</v>
      </c>
      <c r="AT848" s="13">
        <f t="shared" si="1209"/>
        <v>6.5778937648987282E-5</v>
      </c>
      <c r="AU848" s="13">
        <f t="shared" si="1210"/>
        <v>3.0093724338882841E-5</v>
      </c>
      <c r="AV848" s="13">
        <f t="shared" si="1211"/>
        <v>1.0325861251560656E-5</v>
      </c>
      <c r="AW848" s="13">
        <f t="shared" si="1212"/>
        <v>6.1197367886917105E-8</v>
      </c>
      <c r="AX848" s="13">
        <f t="shared" si="1213"/>
        <v>1.335720266216692E-3</v>
      </c>
      <c r="AY848" s="13">
        <f t="shared" si="1214"/>
        <v>7.564388100549552E-4</v>
      </c>
      <c r="AZ848" s="13">
        <f t="shared" si="1215"/>
        <v>2.1419143207958538E-4</v>
      </c>
      <c r="BA848" s="13">
        <f t="shared" si="1216"/>
        <v>4.0433294331694946E-5</v>
      </c>
      <c r="BB848" s="13">
        <f t="shared" si="1217"/>
        <v>5.7244982022881276E-6</v>
      </c>
      <c r="BC848" s="13">
        <f t="shared" si="1218"/>
        <v>6.4837417202114609E-7</v>
      </c>
      <c r="BD848" s="13">
        <f t="shared" si="1219"/>
        <v>6.5917877033504346E-6</v>
      </c>
      <c r="BE848" s="13">
        <f t="shared" si="1220"/>
        <v>9.0471866437076625E-6</v>
      </c>
      <c r="BF848" s="13">
        <f t="shared" si="1221"/>
        <v>6.2086030261926728E-6</v>
      </c>
      <c r="BG848" s="13">
        <f t="shared" si="1222"/>
        <v>2.8404227048606441E-6</v>
      </c>
      <c r="BH848" s="13">
        <f t="shared" si="1223"/>
        <v>9.7461551836832012E-7</v>
      </c>
      <c r="BI848" s="13">
        <f t="shared" si="1224"/>
        <v>2.6753071844381035E-7</v>
      </c>
      <c r="BJ848" s="14">
        <f t="shared" si="1225"/>
        <v>0.56678080143598553</v>
      </c>
      <c r="BK848" s="14">
        <f t="shared" si="1226"/>
        <v>0.28016155018849215</v>
      </c>
      <c r="BL848" s="14">
        <f t="shared" si="1227"/>
        <v>0.14890203210767564</v>
      </c>
      <c r="BM848" s="14">
        <f t="shared" si="1228"/>
        <v>0.30620942813191471</v>
      </c>
      <c r="BN848" s="14">
        <f t="shared" si="1229"/>
        <v>0.69323379295160226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1.1910000000000001</v>
      </c>
      <c r="F849" s="10">
        <f>VLOOKUP(B849,home!$B$2:$E$405,3,FALSE)</f>
        <v>1.1626000000000001</v>
      </c>
      <c r="G849" s="10">
        <f>VLOOKUP(C849,away!$B$2:$E$405,4,FALSE)</f>
        <v>0.71970000000000001</v>
      </c>
      <c r="H849" s="10">
        <f>VLOOKUP(A849,away!$A$2:$E$405,3,FALSE)</f>
        <v>1.03</v>
      </c>
      <c r="I849" s="10">
        <f>VLOOKUP(C849,away!$B$2:$E$405,3,FALSE)</f>
        <v>1.1095999999999999</v>
      </c>
      <c r="J849" s="10">
        <f>VLOOKUP(B849,home!$B$2:$E$405,4,FALSE)</f>
        <v>0.97089999999999999</v>
      </c>
      <c r="K849" s="12">
        <f t="shared" si="1174"/>
        <v>0.99653735502000018</v>
      </c>
      <c r="L849" s="12">
        <f t="shared" si="1175"/>
        <v>1.1096299591999998</v>
      </c>
      <c r="M849" s="13">
        <f t="shared" si="1176"/>
        <v>0.12170352506339645</v>
      </c>
      <c r="N849" s="13">
        <f t="shared" si="1177"/>
        <v>0.12128210896328738</v>
      </c>
      <c r="O849" s="13">
        <f t="shared" si="1178"/>
        <v>0.13504587755059277</v>
      </c>
      <c r="P849" s="13">
        <f t="shared" si="1179"/>
        <v>0.1345782616206225</v>
      </c>
      <c r="Q849" s="13">
        <f t="shared" si="1180"/>
        <v>6.0431076038760925E-2</v>
      </c>
      <c r="R849" s="13">
        <f t="shared" si="1181"/>
        <v>7.4925475798296226E-2</v>
      </c>
      <c r="S849" s="13">
        <f t="shared" si="1182"/>
        <v>3.7203746751366451E-2</v>
      </c>
      <c r="T849" s="13">
        <f t="shared" si="1183"/>
        <v>6.7056132439302377E-2</v>
      </c>
      <c r="U849" s="13">
        <f t="shared" si="1184"/>
        <v>7.4666035475649151E-2</v>
      </c>
      <c r="V849" s="13">
        <f t="shared" si="1185"/>
        <v>4.5710495247133342E-3</v>
      </c>
      <c r="W849" s="13">
        <f t="shared" si="1186"/>
        <v>2.007394155889311E-2</v>
      </c>
      <c r="X849" s="13">
        <f t="shared" si="1187"/>
        <v>2.2274646952977747E-2</v>
      </c>
      <c r="Y849" s="13">
        <f t="shared" si="1188"/>
        <v>1.2358307794813551E-2</v>
      </c>
      <c r="Z849" s="13">
        <f t="shared" si="1189"/>
        <v>2.7713184217701345E-2</v>
      </c>
      <c r="AA849" s="13">
        <f t="shared" si="1190"/>
        <v>2.7617223299490106E-2</v>
      </c>
      <c r="AB849" s="13">
        <f t="shared" si="1191"/>
        <v>1.3760797329935296E-2</v>
      </c>
      <c r="AC849" s="13">
        <f t="shared" si="1192"/>
        <v>3.1591314759435316E-4</v>
      </c>
      <c r="AD849" s="13">
        <f t="shared" si="1193"/>
        <v>5.0011081564813493E-3</v>
      </c>
      <c r="AE849" s="13">
        <f t="shared" si="1194"/>
        <v>5.5493794396311857E-3</v>
      </c>
      <c r="AF849" s="13">
        <f t="shared" si="1195"/>
        <v>3.078878840591636E-3</v>
      </c>
      <c r="AG849" s="13">
        <f t="shared" si="1196"/>
        <v>1.1388054007558134E-3</v>
      </c>
      <c r="AH849" s="13">
        <f t="shared" si="1197"/>
        <v>7.6878448681975053E-3</v>
      </c>
      <c r="AI849" s="13">
        <f t="shared" si="1198"/>
        <v>7.661224590757622E-3</v>
      </c>
      <c r="AJ849" s="13">
        <f t="shared" si="1199"/>
        <v>3.8173482449438919E-3</v>
      </c>
      <c r="AK849" s="13">
        <f t="shared" si="1200"/>
        <v>1.2680433744022088E-3</v>
      </c>
      <c r="AL849" s="13">
        <f t="shared" si="1201"/>
        <v>1.3973314973153245E-5</v>
      </c>
      <c r="AM849" s="13">
        <f t="shared" si="1202"/>
        <v>9.9675821888577489E-4</v>
      </c>
      <c r="AN849" s="13">
        <f t="shared" si="1203"/>
        <v>1.1060327817544869E-3</v>
      </c>
      <c r="AO849" s="13">
        <f t="shared" si="1204"/>
        <v>6.1364355524604704E-4</v>
      </c>
      <c r="AP849" s="13">
        <f t="shared" si="1205"/>
        <v>2.2697242439033804E-4</v>
      </c>
      <c r="AQ849" s="13">
        <f t="shared" si="1206"/>
        <v>6.2963850503943951E-5</v>
      </c>
      <c r="AR849" s="13">
        <f t="shared" si="1207"/>
        <v>1.7061325974867853E-3</v>
      </c>
      <c r="AS849" s="13">
        <f t="shared" si="1208"/>
        <v>1.7002248660128831E-3</v>
      </c>
      <c r="AT849" s="13">
        <f t="shared" si="1209"/>
        <v>8.4716879545785641E-4</v>
      </c>
      <c r="AU849" s="13">
        <f t="shared" si="1210"/>
        <v>2.8141178356035063E-4</v>
      </c>
      <c r="AV849" s="13">
        <f t="shared" si="1211"/>
        <v>7.0109338615173135E-5</v>
      </c>
      <c r="AW849" s="13">
        <f t="shared" si="1212"/>
        <v>4.2920888582516091E-7</v>
      </c>
      <c r="AX849" s="13">
        <f t="shared" si="1213"/>
        <v>1.6555113317381269E-4</v>
      </c>
      <c r="AY849" s="13">
        <f t="shared" si="1214"/>
        <v>1.8370049714917151E-4</v>
      </c>
      <c r="AZ849" s="13">
        <f t="shared" si="1215"/>
        <v>1.0191978757832746E-4</v>
      </c>
      <c r="BA849" s="13">
        <f t="shared" si="1216"/>
        <v>3.7697749910737391E-5</v>
      </c>
      <c r="BB849" s="13">
        <f t="shared" si="1217"/>
        <v>1.045763817384583E-5</v>
      </c>
      <c r="BC849" s="13">
        <f t="shared" si="1218"/>
        <v>2.3208217240345821E-6</v>
      </c>
      <c r="BD849" s="13">
        <f t="shared" si="1219"/>
        <v>3.1552930742317507E-4</v>
      </c>
      <c r="BE849" s="13">
        <f t="shared" si="1220"/>
        <v>3.1443674145078333E-4</v>
      </c>
      <c r="BF849" s="13">
        <f t="shared" si="1221"/>
        <v>1.5667397932323565E-4</v>
      </c>
      <c r="BG849" s="13">
        <f t="shared" si="1222"/>
        <v>5.2043824318411825E-5</v>
      </c>
      <c r="BH849" s="13">
        <f t="shared" si="1223"/>
        <v>1.2965903757848918E-5</v>
      </c>
      <c r="BI849" s="13">
        <f t="shared" si="1224"/>
        <v>2.5842014872581292E-6</v>
      </c>
      <c r="BJ849" s="14">
        <f t="shared" si="1225"/>
        <v>0.32175240404398564</v>
      </c>
      <c r="BK849" s="14">
        <f t="shared" si="1226"/>
        <v>0.29857016991981539</v>
      </c>
      <c r="BL849" s="14">
        <f t="shared" si="1227"/>
        <v>0.35190915187115857</v>
      </c>
      <c r="BM849" s="14">
        <f t="shared" si="1228"/>
        <v>0.35179531372944134</v>
      </c>
      <c r="BN849" s="14">
        <f t="shared" si="1229"/>
        <v>0.64796632503495633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1.1910000000000001</v>
      </c>
      <c r="F850" s="10">
        <f>VLOOKUP(B850,home!$B$2:$E$405,3,FALSE)</f>
        <v>1.4394</v>
      </c>
      <c r="G850" s="10">
        <f>VLOOKUP(C850,away!$B$2:$E$405,4,FALSE)</f>
        <v>0.55979999999999996</v>
      </c>
      <c r="H850" s="10">
        <f>VLOOKUP(A850,away!$A$2:$E$405,3,FALSE)</f>
        <v>1.03</v>
      </c>
      <c r="I850" s="10">
        <f>VLOOKUP(C850,away!$B$2:$E$405,3,FALSE)</f>
        <v>2.1844999999999999</v>
      </c>
      <c r="J850" s="10">
        <f>VLOOKUP(B850,home!$B$2:$E$405,4,FALSE)</f>
        <v>1.4562999999999999</v>
      </c>
      <c r="K850" s="12">
        <f t="shared" si="1174"/>
        <v>0.95967935892</v>
      </c>
      <c r="L850" s="12">
        <f t="shared" si="1175"/>
        <v>3.2767259704999998</v>
      </c>
      <c r="M850" s="13">
        <f t="shared" si="1176"/>
        <v>1.4459475586253318E-2</v>
      </c>
      <c r="N850" s="13">
        <f t="shared" si="1177"/>
        <v>1.3876460260934975E-2</v>
      </c>
      <c r="O850" s="13">
        <f t="shared" si="1178"/>
        <v>4.7379739173286958E-2</v>
      </c>
      <c r="P850" s="13">
        <f t="shared" si="1179"/>
        <v>4.5469357715616839E-2</v>
      </c>
      <c r="Q850" s="13">
        <f t="shared" si="1180"/>
        <v>6.6584762436464667E-3</v>
      </c>
      <c r="R850" s="13">
        <f t="shared" si="1181"/>
        <v>7.7625210912312795E-2</v>
      </c>
      <c r="S850" s="13">
        <f t="shared" si="1182"/>
        <v>3.5745806940541289E-2</v>
      </c>
      <c r="T850" s="13">
        <f t="shared" si="1183"/>
        <v>2.1818002031513663E-2</v>
      </c>
      <c r="U850" s="13">
        <f t="shared" si="1184"/>
        <v>7.4495312644358117E-2</v>
      </c>
      <c r="V850" s="13">
        <f t="shared" si="1185"/>
        <v>1.2489609882594661E-2</v>
      </c>
      <c r="W850" s="13">
        <f t="shared" si="1186"/>
        <v>2.1300007376288971E-3</v>
      </c>
      <c r="X850" s="13">
        <f t="shared" si="1187"/>
        <v>6.9794287341727636E-3</v>
      </c>
      <c r="Y850" s="13">
        <f t="shared" si="1188"/>
        <v>1.1434837696258918E-2</v>
      </c>
      <c r="Z850" s="13">
        <f t="shared" si="1189"/>
        <v>8.4785514853971761E-2</v>
      </c>
      <c r="AA850" s="13">
        <f t="shared" si="1190"/>
        <v>8.1366908540761756E-2</v>
      </c>
      <c r="AB850" s="13">
        <f t="shared" si="1191"/>
        <v>3.9043071312850258E-2</v>
      </c>
      <c r="AC850" s="13">
        <f t="shared" si="1192"/>
        <v>2.4546816034778061E-3</v>
      </c>
      <c r="AD850" s="13">
        <f t="shared" si="1193"/>
        <v>5.1102943559670668E-4</v>
      </c>
      <c r="AE850" s="13">
        <f t="shared" si="1194"/>
        <v>1.6745034233096858E-3</v>
      </c>
      <c r="AF850" s="13">
        <f t="shared" si="1195"/>
        <v>2.743444427425001E-3</v>
      </c>
      <c r="AG850" s="13">
        <f t="shared" si="1196"/>
        <v>2.9965052013223342E-3</v>
      </c>
      <c r="AH850" s="13">
        <f t="shared" si="1197"/>
        <v>6.9454724611055701E-2</v>
      </c>
      <c r="AI850" s="13">
        <f t="shared" si="1198"/>
        <v>6.6654265588703077E-2</v>
      </c>
      <c r="AJ850" s="13">
        <f t="shared" si="1199"/>
        <v>3.1983361434724994E-2</v>
      </c>
      <c r="AK850" s="13">
        <f t="shared" si="1200"/>
        <v>1.0231257265927846E-2</v>
      </c>
      <c r="AL850" s="13">
        <f t="shared" si="1201"/>
        <v>3.0876028730277623E-4</v>
      </c>
      <c r="AM850" s="13">
        <f t="shared" si="1202"/>
        <v>9.8084880228539408E-5</v>
      </c>
      <c r="AN850" s="13">
        <f t="shared" si="1203"/>
        <v>3.2139727435823704E-4</v>
      </c>
      <c r="AO850" s="13">
        <f t="shared" si="1204"/>
        <v>5.2656539786877449E-4</v>
      </c>
      <c r="AP850" s="13">
        <f t="shared" si="1205"/>
        <v>5.7513683812109289E-4</v>
      </c>
      <c r="AQ850" s="13">
        <f t="shared" si="1206"/>
        <v>4.7114145351565988E-4</v>
      </c>
      <c r="AR850" s="13">
        <f t="shared" si="1207"/>
        <v>4.5516819981394348E-2</v>
      </c>
      <c r="AS850" s="13">
        <f t="shared" si="1208"/>
        <v>4.3681552619821568E-2</v>
      </c>
      <c r="AT850" s="13">
        <f t="shared" si="1209"/>
        <v>2.0960142207410305E-2</v>
      </c>
      <c r="AU850" s="13">
        <f t="shared" si="1210"/>
        <v>6.7050052788265192E-3</v>
      </c>
      <c r="AV850" s="13">
        <f t="shared" si="1211"/>
        <v>1.6086637918848619E-3</v>
      </c>
      <c r="AW850" s="13">
        <f t="shared" si="1212"/>
        <v>2.6970264946487195E-5</v>
      </c>
      <c r="AX850" s="13">
        <f t="shared" si="1213"/>
        <v>1.5688339162911605E-5</v>
      </c>
      <c r="AY850" s="13">
        <f t="shared" si="1214"/>
        <v>5.1406388369124683E-5</v>
      </c>
      <c r="AZ850" s="13">
        <f t="shared" si="1215"/>
        <v>8.4222323909359994E-5</v>
      </c>
      <c r="BA850" s="13">
        <f t="shared" si="1216"/>
        <v>9.199115868322099E-5</v>
      </c>
      <c r="BB850" s="13">
        <f t="shared" si="1217"/>
        <v>7.5357454678424201E-5</v>
      </c>
      <c r="BC850" s="13">
        <f t="shared" si="1218"/>
        <v>4.9385145763113862E-5</v>
      </c>
      <c r="BD850" s="13">
        <f t="shared" si="1219"/>
        <v>2.4857691021268023E-2</v>
      </c>
      <c r="BE850" s="13">
        <f t="shared" si="1220"/>
        <v>2.3855412983521933E-2</v>
      </c>
      <c r="BF850" s="13">
        <f t="shared" si="1221"/>
        <v>1.1446773719399088E-2</v>
      </c>
      <c r="BG850" s="13">
        <f t="shared" si="1222"/>
        <v>3.6617441549117407E-3</v>
      </c>
      <c r="BH850" s="13">
        <f t="shared" si="1223"/>
        <v>8.785250707786888E-4</v>
      </c>
      <c r="BI850" s="13">
        <f t="shared" si="1224"/>
        <v>1.6862047534400802E-4</v>
      </c>
      <c r="BJ850" s="14">
        <f t="shared" si="1225"/>
        <v>7.3183064846467832E-2</v>
      </c>
      <c r="BK850" s="14">
        <f t="shared" si="1226"/>
        <v>0.1109790984041558</v>
      </c>
      <c r="BL850" s="14">
        <f t="shared" si="1227"/>
        <v>0.68157480278854243</v>
      </c>
      <c r="BM850" s="14">
        <f t="shared" si="1228"/>
        <v>0.74502932487766382</v>
      </c>
      <c r="BN850" s="14">
        <f t="shared" si="1229"/>
        <v>0.20546871989205134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1.1910000000000001</v>
      </c>
      <c r="F851" s="10">
        <f>VLOOKUP(B851,home!$B$2:$E$405,3,FALSE)</f>
        <v>0.65969999999999995</v>
      </c>
      <c r="G851" s="10">
        <f>VLOOKUP(C851,away!$B$2:$E$405,4,FALSE)</f>
        <v>0.53979999999999995</v>
      </c>
      <c r="H851" s="10">
        <f>VLOOKUP(A851,away!$A$2:$E$405,3,FALSE)</f>
        <v>1.03</v>
      </c>
      <c r="I851" s="10">
        <f>VLOOKUP(C851,away!$B$2:$E$405,3,FALSE)</f>
        <v>0.76280000000000003</v>
      </c>
      <c r="J851" s="10">
        <f>VLOOKUP(B851,home!$B$2:$E$405,4,FALSE)</f>
        <v>0.83220000000000005</v>
      </c>
      <c r="K851" s="12">
        <f t="shared" si="1174"/>
        <v>0.42412231745999995</v>
      </c>
      <c r="L851" s="12">
        <f t="shared" si="1175"/>
        <v>0.6538462248000001</v>
      </c>
      <c r="M851" s="13">
        <f t="shared" si="1176"/>
        <v>0.34028610080361554</v>
      </c>
      <c r="N851" s="13">
        <f t="shared" si="1177"/>
        <v>0.14432292967225654</v>
      </c>
      <c r="O851" s="13">
        <f t="shared" si="1178"/>
        <v>0.22249478236235631</v>
      </c>
      <c r="P851" s="13">
        <f t="shared" si="1179"/>
        <v>9.4365002718280869E-2</v>
      </c>
      <c r="Q851" s="13">
        <f t="shared" si="1180"/>
        <v>3.0605287697607023E-2</v>
      </c>
      <c r="R851" s="13">
        <f t="shared" si="1181"/>
        <v>7.2738686742662151E-2</v>
      </c>
      <c r="S851" s="13">
        <f t="shared" si="1182"/>
        <v>6.5421080357027485E-3</v>
      </c>
      <c r="T851" s="13">
        <f t="shared" si="1183"/>
        <v>2.0011151819998237E-2</v>
      </c>
      <c r="U851" s="13">
        <f t="shared" si="1184"/>
        <v>3.085010039029484E-2</v>
      </c>
      <c r="V851" s="13">
        <f t="shared" si="1185"/>
        <v>2.0157745076355863E-4</v>
      </c>
      <c r="W851" s="13">
        <f t="shared" si="1186"/>
        <v>4.3267951816130402E-3</v>
      </c>
      <c r="X851" s="13">
        <f t="shared" si="1187"/>
        <v>2.8290586949805173E-3</v>
      </c>
      <c r="Y851" s="13">
        <f t="shared" si="1188"/>
        <v>9.2488467372531301E-4</v>
      </c>
      <c r="Z851" s="13">
        <f t="shared" si="1189"/>
        <v>1.5853305241199826E-2</v>
      </c>
      <c r="AA851" s="13">
        <f t="shared" si="1190"/>
        <v>6.7237405582984315E-3</v>
      </c>
      <c r="AB851" s="13">
        <f t="shared" si="1191"/>
        <v>1.4258442137926625E-3</v>
      </c>
      <c r="AC851" s="13">
        <f t="shared" si="1192"/>
        <v>3.4937249575294031E-6</v>
      </c>
      <c r="AD851" s="13">
        <f t="shared" si="1193"/>
        <v>4.5877259990012082E-4</v>
      </c>
      <c r="AE851" s="13">
        <f t="shared" si="1194"/>
        <v>2.9996673248637492E-4</v>
      </c>
      <c r="AF851" s="13">
        <f t="shared" si="1195"/>
        <v>9.806605780090388E-5</v>
      </c>
      <c r="AG851" s="13">
        <f t="shared" si="1196"/>
        <v>2.1373373891379869E-5</v>
      </c>
      <c r="AH851" s="13">
        <f t="shared" si="1197"/>
        <v>2.5914059456401393E-3</v>
      </c>
      <c r="AI851" s="13">
        <f t="shared" si="1198"/>
        <v>1.0990730951445185E-3</v>
      </c>
      <c r="AJ851" s="13">
        <f t="shared" si="1199"/>
        <v>2.3307071408531409E-4</v>
      </c>
      <c r="AK851" s="13">
        <f t="shared" si="1200"/>
        <v>3.2950163796640166E-5</v>
      </c>
      <c r="AL851" s="13">
        <f t="shared" si="1201"/>
        <v>3.8753903181541325E-8</v>
      </c>
      <c r="AM851" s="13">
        <f t="shared" si="1202"/>
        <v>3.8915139651357741E-5</v>
      </c>
      <c r="AN851" s="13">
        <f t="shared" si="1203"/>
        <v>2.5444517148605053E-5</v>
      </c>
      <c r="AO851" s="13">
        <f t="shared" si="1204"/>
        <v>8.3184007397371373E-6</v>
      </c>
      <c r="AP851" s="13">
        <f t="shared" si="1205"/>
        <v>1.8129849733502188E-6</v>
      </c>
      <c r="AQ851" s="13">
        <f t="shared" si="1206"/>
        <v>2.9635334511104225E-7</v>
      </c>
      <c r="AR851" s="13">
        <f t="shared" si="1207"/>
        <v>3.3887619889621607E-4</v>
      </c>
      <c r="AS851" s="13">
        <f t="shared" si="1208"/>
        <v>1.4372495880789898E-4</v>
      </c>
      <c r="AT851" s="13">
        <f t="shared" si="1209"/>
        <v>3.0478481303224579E-5</v>
      </c>
      <c r="AU851" s="13">
        <f t="shared" si="1210"/>
        <v>4.3088680409949643E-6</v>
      </c>
      <c r="AV851" s="13">
        <f t="shared" si="1211"/>
        <v>4.568717747940284E-7</v>
      </c>
      <c r="AW851" s="13">
        <f t="shared" si="1212"/>
        <v>2.9852430469813017E-10</v>
      </c>
      <c r="AX851" s="13">
        <f t="shared" si="1213"/>
        <v>2.7507965355355622E-6</v>
      </c>
      <c r="AY851" s="13">
        <f t="shared" si="1214"/>
        <v>1.7985979299528469E-6</v>
      </c>
      <c r="AZ851" s="13">
        <f t="shared" si="1215"/>
        <v>5.8800323321638187E-7</v>
      </c>
      <c r="BA851" s="13">
        <f t="shared" si="1216"/>
        <v>1.2815456473624178E-7</v>
      </c>
      <c r="BB851" s="13">
        <f t="shared" si="1217"/>
        <v>2.0948344585919726E-8</v>
      </c>
      <c r="BC851" s="13">
        <f t="shared" si="1218"/>
        <v>2.7393992046626277E-9</v>
      </c>
      <c r="BD851" s="13">
        <f t="shared" si="1219"/>
        <v>3.6928820553810781E-5</v>
      </c>
      <c r="BE851" s="13">
        <f t="shared" si="1220"/>
        <v>1.5662336954346705E-5</v>
      </c>
      <c r="BF851" s="13">
        <f t="shared" si="1221"/>
        <v>3.3213733229584611E-6</v>
      </c>
      <c r="BG851" s="13">
        <f t="shared" si="1222"/>
        <v>4.6955618362765459E-7</v>
      </c>
      <c r="BH851" s="13">
        <f t="shared" si="1223"/>
        <v>4.9787314194458524E-8</v>
      </c>
      <c r="BI851" s="13">
        <f t="shared" si="1224"/>
        <v>4.223182215252582E-9</v>
      </c>
      <c r="BJ851" s="14">
        <f t="shared" si="1225"/>
        <v>0.20397836314012485</v>
      </c>
      <c r="BK851" s="14">
        <f t="shared" si="1226"/>
        <v>0.44140012008515339</v>
      </c>
      <c r="BL851" s="14">
        <f t="shared" si="1227"/>
        <v>0.33876393566240515</v>
      </c>
      <c r="BM851" s="14">
        <f t="shared" si="1228"/>
        <v>9.5181135832699298E-2</v>
      </c>
      <c r="BN851" s="14">
        <f t="shared" si="1229"/>
        <v>0.9048127899967785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1.4861</v>
      </c>
      <c r="F852" s="10">
        <f>VLOOKUP(B852,home!$B$2:$E$405,3,FALSE)</f>
        <v>0.78510000000000002</v>
      </c>
      <c r="G852" s="10">
        <f>VLOOKUP(C852,away!$B$2:$E$405,4,FALSE)</f>
        <v>0.76900000000000002</v>
      </c>
      <c r="H852" s="10">
        <f>VLOOKUP(A852,away!$A$2:$E$405,3,FALSE)</f>
        <v>1.1943999999999999</v>
      </c>
      <c r="I852" s="10">
        <f>VLOOKUP(C852,away!$B$2:$E$405,3,FALSE)</f>
        <v>0.95679999999999998</v>
      </c>
      <c r="J852" s="10">
        <f>VLOOKUP(B852,home!$B$2:$E$405,4,FALSE)</f>
        <v>1.2559</v>
      </c>
      <c r="K852" s="12">
        <f t="shared" si="1174"/>
        <v>0.89722083758999993</v>
      </c>
      <c r="L852" s="12">
        <f t="shared" si="1175"/>
        <v>1.435244931328</v>
      </c>
      <c r="M852" s="13">
        <f t="shared" si="1176"/>
        <v>9.7056133797414221E-2</v>
      </c>
      <c r="N852" s="13">
        <f t="shared" si="1177"/>
        <v>8.7080785658963086E-2</v>
      </c>
      <c r="O852" s="13">
        <f t="shared" si="1178"/>
        <v>0.13929932408703097</v>
      </c>
      <c r="P852" s="13">
        <f t="shared" si="1179"/>
        <v>0.12498225623308677</v>
      </c>
      <c r="Q852" s="13">
        <f t="shared" si="1180"/>
        <v>3.9065347723465059E-2</v>
      </c>
      <c r="R852" s="13">
        <f t="shared" si="1181"/>
        <v>9.9964324416663794E-2</v>
      </c>
      <c r="S852" s="13">
        <f t="shared" si="1182"/>
        <v>4.0235902054675504E-2</v>
      </c>
      <c r="T852" s="13">
        <f t="shared" si="1183"/>
        <v>5.6068342310669053E-2</v>
      </c>
      <c r="U852" s="13">
        <f t="shared" si="1184"/>
        <v>8.9690074882237569E-2</v>
      </c>
      <c r="V852" s="13">
        <f t="shared" si="1185"/>
        <v>5.7570049912941453E-3</v>
      </c>
      <c r="W852" s="13">
        <f t="shared" si="1186"/>
        <v>1.1683414668397306E-2</v>
      </c>
      <c r="X852" s="13">
        <f t="shared" si="1187"/>
        <v>1.676856168342044E-2</v>
      </c>
      <c r="Y852" s="13">
        <f t="shared" si="1188"/>
        <v>1.2033496580895052E-2</v>
      </c>
      <c r="Z852" s="13">
        <f t="shared" si="1189"/>
        <v>4.7824429977548162E-2</v>
      </c>
      <c r="AA852" s="13">
        <f t="shared" si="1190"/>
        <v>4.2909075121720062E-2</v>
      </c>
      <c r="AB852" s="13">
        <f t="shared" si="1191"/>
        <v>1.9249458160460954E-2</v>
      </c>
      <c r="AC852" s="13">
        <f t="shared" si="1192"/>
        <v>4.6334234942517222E-4</v>
      </c>
      <c r="AD852" s="13">
        <f t="shared" si="1193"/>
        <v>2.6206507736726802E-3</v>
      </c>
      <c r="AE852" s="13">
        <f t="shared" si="1194"/>
        <v>3.7612757396945163E-3</v>
      </c>
      <c r="AF852" s="13">
        <f t="shared" si="1195"/>
        <v>2.6991759703617643E-3</v>
      </c>
      <c r="AG852" s="13">
        <f t="shared" si="1196"/>
        <v>1.2913262100746857E-3</v>
      </c>
      <c r="AH852" s="13">
        <f t="shared" si="1197"/>
        <v>1.7159942679731716E-2</v>
      </c>
      <c r="AI852" s="13">
        <f t="shared" si="1198"/>
        <v>1.5396258144105279E-2</v>
      </c>
      <c r="AJ852" s="13">
        <f t="shared" si="1199"/>
        <v>6.9069218139029978E-3</v>
      </c>
      <c r="AK852" s="13">
        <f t="shared" si="1200"/>
        <v>2.0656780583462298E-3</v>
      </c>
      <c r="AL852" s="13">
        <f t="shared" si="1201"/>
        <v>2.3866424500432803E-5</v>
      </c>
      <c r="AM852" s="13">
        <f t="shared" si="1202"/>
        <v>4.7026049643709685E-4</v>
      </c>
      <c r="AN852" s="13">
        <f t="shared" si="1203"/>
        <v>6.7493899391513231E-4</v>
      </c>
      <c r="AO852" s="13">
        <f t="shared" si="1204"/>
        <v>4.8435138498615678E-4</v>
      </c>
      <c r="AP852" s="13">
        <f t="shared" si="1205"/>
        <v>2.3172095676102602E-4</v>
      </c>
      <c r="AQ852" s="13">
        <f t="shared" si="1206"/>
        <v>8.3144082168434317E-5</v>
      </c>
      <c r="AR852" s="13">
        <f t="shared" si="1207"/>
        <v>4.9257441505927892E-3</v>
      </c>
      <c r="AS852" s="13">
        <f t="shared" si="1208"/>
        <v>4.4194802925489052E-3</v>
      </c>
      <c r="AT852" s="13">
        <f t="shared" si="1209"/>
        <v>1.982624904896613E-3</v>
      </c>
      <c r="AU852" s="13">
        <f t="shared" si="1210"/>
        <v>5.929507925993777E-4</v>
      </c>
      <c r="AV852" s="13">
        <f t="shared" si="1211"/>
        <v>1.3300195169641701E-4</v>
      </c>
      <c r="AW852" s="13">
        <f t="shared" si="1212"/>
        <v>8.5370973407423738E-7</v>
      </c>
      <c r="AX852" s="13">
        <f t="shared" si="1213"/>
        <v>7.0321252749796847E-5</v>
      </c>
      <c r="AY852" s="13">
        <f t="shared" si="1214"/>
        <v>1.009282215737811E-4</v>
      </c>
      <c r="AZ852" s="13">
        <f t="shared" si="1215"/>
        <v>7.2428359220859322E-5</v>
      </c>
      <c r="BA852" s="13">
        <f t="shared" si="1216"/>
        <v>3.4650811818713973E-5</v>
      </c>
      <c r="BB852" s="13">
        <f t="shared" si="1217"/>
        <v>1.2433100507302397E-5</v>
      </c>
      <c r="BC852" s="13">
        <f t="shared" si="1218"/>
        <v>3.5689088967594674E-6</v>
      </c>
      <c r="BD852" s="13">
        <f t="shared" si="1219"/>
        <v>1.1782748875261396E-3</v>
      </c>
      <c r="BE852" s="13">
        <f t="shared" si="1220"/>
        <v>1.0571727814974658E-3</v>
      </c>
      <c r="BF852" s="13">
        <f t="shared" si="1221"/>
        <v>4.7425872424625316E-4</v>
      </c>
      <c r="BG852" s="13">
        <f t="shared" si="1222"/>
        <v>1.4183826993419601E-4</v>
      </c>
      <c r="BH852" s="13">
        <f t="shared" si="1223"/>
        <v>3.1815062838168967E-5</v>
      </c>
      <c r="BI852" s="13">
        <f t="shared" si="1224"/>
        <v>5.7090274655280894E-6</v>
      </c>
      <c r="BJ852" s="14">
        <f t="shared" si="1225"/>
        <v>0.23531112388864872</v>
      </c>
      <c r="BK852" s="14">
        <f t="shared" si="1226"/>
        <v>0.26861943407197003</v>
      </c>
      <c r="BL852" s="14">
        <f t="shared" si="1227"/>
        <v>0.44758392821004139</v>
      </c>
      <c r="BM852" s="14">
        <f t="shared" si="1228"/>
        <v>0.41179066971974471</v>
      </c>
      <c r="BN852" s="14">
        <f t="shared" si="1229"/>
        <v>0.58744817191662391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1.4861</v>
      </c>
      <c r="F853" s="10">
        <f>VLOOKUP(B853,home!$B$2:$E$405,3,FALSE)</f>
        <v>0.78510000000000002</v>
      </c>
      <c r="G853" s="10">
        <f>VLOOKUP(C853,away!$B$2:$E$405,4,FALSE)</f>
        <v>0.33650000000000002</v>
      </c>
      <c r="H853" s="10">
        <f>VLOOKUP(A853,away!$A$2:$E$405,3,FALSE)</f>
        <v>1.1943999999999999</v>
      </c>
      <c r="I853" s="10">
        <f>VLOOKUP(C853,away!$B$2:$E$405,3,FALSE)</f>
        <v>2.3721999999999999</v>
      </c>
      <c r="J853" s="10">
        <f>VLOOKUP(B853,home!$B$2:$E$405,4,FALSE)</f>
        <v>0.9768</v>
      </c>
      <c r="K853" s="12">
        <f t="shared" si="1174"/>
        <v>0.39260703751499998</v>
      </c>
      <c r="L853" s="12">
        <f t="shared" si="1175"/>
        <v>2.7676218282239997</v>
      </c>
      <c r="M853" s="13">
        <f t="shared" si="1176"/>
        <v>4.2416032392961739E-2</v>
      </c>
      <c r="N853" s="13">
        <f t="shared" si="1177"/>
        <v>1.6652832820940981E-2</v>
      </c>
      <c r="O853" s="13">
        <f t="shared" si="1178"/>
        <v>0.11739153711741718</v>
      </c>
      <c r="P853" s="13">
        <f t="shared" si="1179"/>
        <v>4.6088743617001313E-2</v>
      </c>
      <c r="Q853" s="13">
        <f t="shared" si="1180"/>
        <v>3.2690096800310998E-3</v>
      </c>
      <c r="R853" s="13">
        <f t="shared" si="1181"/>
        <v>0.16244769028746583</v>
      </c>
      <c r="S853" s="13">
        <f t="shared" si="1182"/>
        <v>1.2519866712864402E-2</v>
      </c>
      <c r="T853" s="13">
        <f t="shared" si="1183"/>
        <v>9.047382547129626E-3</v>
      </c>
      <c r="U853" s="13">
        <f t="shared" si="1184"/>
        <v>6.3778106434916187E-2</v>
      </c>
      <c r="V853" s="13">
        <f t="shared" si="1185"/>
        <v>1.5115482794137074E-3</v>
      </c>
      <c r="W853" s="13">
        <f t="shared" si="1186"/>
        <v>4.2781206869495615E-4</v>
      </c>
      <c r="X853" s="13">
        <f t="shared" si="1187"/>
        <v>1.1840220196978259E-3</v>
      </c>
      <c r="Y853" s="13">
        <f t="shared" si="1188"/>
        <v>1.6384625934067851E-3</v>
      </c>
      <c r="Z853" s="13">
        <f t="shared" si="1189"/>
        <v>0.14986459119472076</v>
      </c>
      <c r="AA853" s="13">
        <f t="shared" si="1190"/>
        <v>5.8837893177355861E-2</v>
      </c>
      <c r="AB853" s="13">
        <f t="shared" si="1191"/>
        <v>1.1550085466992857E-2</v>
      </c>
      <c r="AC853" s="13">
        <f t="shared" si="1192"/>
        <v>1.0265187062583686E-4</v>
      </c>
      <c r="AD853" s="13">
        <f t="shared" si="1193"/>
        <v>4.1990507225872594E-5</v>
      </c>
      <c r="AE853" s="13">
        <f t="shared" si="1194"/>
        <v>1.1621384437652258E-4</v>
      </c>
      <c r="AF853" s="13">
        <f t="shared" si="1195"/>
        <v>1.6081798621914541E-4</v>
      </c>
      <c r="AG853" s="13">
        <f t="shared" si="1196"/>
        <v>1.4836112301037775E-4</v>
      </c>
      <c r="AH853" s="13">
        <f t="shared" si="1197"/>
        <v>0.10369212846709387</v>
      </c>
      <c r="AI853" s="13">
        <f t="shared" si="1198"/>
        <v>4.0710259371090511E-2</v>
      </c>
      <c r="AJ853" s="13">
        <f t="shared" si="1199"/>
        <v>7.9915671640755567E-3</v>
      </c>
      <c r="AK853" s="13">
        <f t="shared" si="1200"/>
        <v>1.0458485031299516E-3</v>
      </c>
      <c r="AL853" s="13">
        <f t="shared" si="1201"/>
        <v>4.4616108392682518E-6</v>
      </c>
      <c r="AM853" s="13">
        <f t="shared" si="1202"/>
        <v>3.297153729140409E-6</v>
      </c>
      <c r="AN853" s="13">
        <f t="shared" si="1203"/>
        <v>9.1252746317791573E-6</v>
      </c>
      <c r="AO853" s="13">
        <f t="shared" si="1204"/>
        <v>1.2627654629725361E-5</v>
      </c>
      <c r="AP853" s="13">
        <f t="shared" si="1205"/>
        <v>1.1649524197500585E-5</v>
      </c>
      <c r="AQ853" s="13">
        <f t="shared" si="1206"/>
        <v>8.060369364356574E-6</v>
      </c>
      <c r="AR853" s="13">
        <f t="shared" si="1207"/>
        <v>5.739611963210723E-2</v>
      </c>
      <c r="AS853" s="13">
        <f t="shared" si="1208"/>
        <v>2.2534120493618148E-2</v>
      </c>
      <c r="AT853" s="13">
        <f t="shared" si="1209"/>
        <v>4.4235271450027355E-3</v>
      </c>
      <c r="AU853" s="13">
        <f t="shared" si="1210"/>
        <v>5.7890262925557002E-4</v>
      </c>
      <c r="AV853" s="13">
        <f t="shared" si="1211"/>
        <v>5.682031157041842E-5</v>
      </c>
      <c r="AW853" s="13">
        <f t="shared" si="1212"/>
        <v>1.3466477603511428E-7</v>
      </c>
      <c r="AX853" s="13">
        <f t="shared" si="1213"/>
        <v>2.1574762630489168E-7</v>
      </c>
      <c r="AY853" s="13">
        <f t="shared" si="1214"/>
        <v>5.9710783994893273E-7</v>
      </c>
      <c r="AZ853" s="13">
        <f t="shared" si="1215"/>
        <v>8.2628434582317436E-7</v>
      </c>
      <c r="BA853" s="13">
        <f t="shared" si="1216"/>
        <v>7.6228086394000172E-7</v>
      </c>
      <c r="BB853" s="13">
        <f t="shared" si="1217"/>
        <v>5.2742628956944944E-7</v>
      </c>
      <c r="BC853" s="13">
        <f t="shared" si="1218"/>
        <v>2.919433023583201E-7</v>
      </c>
      <c r="BD853" s="13">
        <f t="shared" si="1219"/>
        <v>2.6475125591529335E-2</v>
      </c>
      <c r="BE853" s="13">
        <f t="shared" si="1220"/>
        <v>1.0394320626327893E-2</v>
      </c>
      <c r="BF853" s="13">
        <f t="shared" si="1221"/>
        <v>2.0404417140418266E-3</v>
      </c>
      <c r="BG853" s="13">
        <f t="shared" si="1222"/>
        <v>2.670305921906635E-4</v>
      </c>
      <c r="BH853" s="13">
        <f t="shared" si="1223"/>
        <v>2.6209522431463117E-5</v>
      </c>
      <c r="BI853" s="13">
        <f t="shared" si="1224"/>
        <v>2.0580085912999356E-6</v>
      </c>
      <c r="BJ853" s="14">
        <f t="shared" si="1225"/>
        <v>3.2734885957553639E-2</v>
      </c>
      <c r="BK853" s="14">
        <f t="shared" si="1226"/>
        <v>0.1026439015915462</v>
      </c>
      <c r="BL853" s="14">
        <f t="shared" si="1227"/>
        <v>0.69163979225620442</v>
      </c>
      <c r="BM853" s="14">
        <f t="shared" si="1228"/>
        <v>0.58861686264114299</v>
      </c>
      <c r="BN853" s="14">
        <f t="shared" si="1229"/>
        <v>0.38826584591581814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1.4861</v>
      </c>
      <c r="F854" s="10">
        <f>VLOOKUP(B854,home!$B$2:$E$405,3,FALSE)</f>
        <v>0.76900000000000002</v>
      </c>
      <c r="G854" s="10">
        <f>VLOOKUP(C854,away!$B$2:$E$405,4,FALSE)</f>
        <v>2.0186999999999999</v>
      </c>
      <c r="H854" s="10">
        <f>VLOOKUP(A854,away!$A$2:$E$405,3,FALSE)</f>
        <v>1.1943999999999999</v>
      </c>
      <c r="I854" s="10">
        <f>VLOOKUP(C854,away!$B$2:$E$405,3,FALSE)</f>
        <v>0.55820000000000003</v>
      </c>
      <c r="J854" s="10">
        <f>VLOOKUP(B854,home!$B$2:$E$405,4,FALSE)</f>
        <v>0.95679999999999998</v>
      </c>
      <c r="K854" s="12">
        <f t="shared" si="1174"/>
        <v>2.3069923638300001</v>
      </c>
      <c r="L854" s="12">
        <f t="shared" si="1175"/>
        <v>0.63791203174400002</v>
      </c>
      <c r="M854" s="13">
        <f t="shared" si="1176"/>
        <v>5.2607089046413473E-2</v>
      </c>
      <c r="N854" s="13">
        <f t="shared" si="1177"/>
        <v>0.12136415271340072</v>
      </c>
      <c r="O854" s="13">
        <f t="shared" si="1178"/>
        <v>3.3558695057735149E-2</v>
      </c>
      <c r="P854" s="13">
        <f t="shared" si="1179"/>
        <v>7.7419653238294542E-2</v>
      </c>
      <c r="Q854" s="13">
        <f t="shared" si="1180"/>
        <v>0.13999308677625677</v>
      </c>
      <c r="R854" s="13">
        <f t="shared" si="1181"/>
        <v>1.070374767347858E-2</v>
      </c>
      <c r="S854" s="13">
        <f t="shared" si="1182"/>
        <v>2.8483816611909671E-2</v>
      </c>
      <c r="T854" s="13">
        <f t="shared" si="1183"/>
        <v>8.930327441555605E-2</v>
      </c>
      <c r="U854" s="13">
        <f t="shared" si="1184"/>
        <v>2.4693464147078212E-2</v>
      </c>
      <c r="V854" s="13">
        <f t="shared" si="1185"/>
        <v>4.6576046540285337E-3</v>
      </c>
      <c r="W854" s="13">
        <f t="shared" si="1186"/>
        <v>0.10765432739393828</v>
      </c>
      <c r="X854" s="13">
        <f t="shared" si="1187"/>
        <v>6.8673990713900929E-2</v>
      </c>
      <c r="Y854" s="13">
        <f t="shared" si="1188"/>
        <v>2.1903982472136568E-2</v>
      </c>
      <c r="Z854" s="13">
        <f t="shared" si="1189"/>
        <v>2.2760164752212778E-3</v>
      </c>
      <c r="AA854" s="13">
        <f t="shared" si="1190"/>
        <v>5.2507526282867603E-3</v>
      </c>
      <c r="AB854" s="13">
        <f t="shared" si="1191"/>
        <v>6.0567231089089313E-3</v>
      </c>
      <c r="AC854" s="13">
        <f t="shared" si="1192"/>
        <v>4.2840012602415054E-4</v>
      </c>
      <c r="AD854" s="13">
        <f t="shared" si="1193"/>
        <v>6.2089427807767605E-2</v>
      </c>
      <c r="AE854" s="13">
        <f t="shared" si="1194"/>
        <v>3.960759304267545E-2</v>
      </c>
      <c r="AF854" s="13">
        <f t="shared" si="1195"/>
        <v>1.2633080075171306E-2</v>
      </c>
      <c r="AG854" s="13">
        <f t="shared" si="1196"/>
        <v>2.686264592645724E-3</v>
      </c>
      <c r="AH854" s="13">
        <f t="shared" si="1197"/>
        <v>3.6297457349780563E-4</v>
      </c>
      <c r="AI854" s="13">
        <f t="shared" si="1198"/>
        <v>8.3737956932388867E-4</v>
      </c>
      <c r="AJ854" s="13">
        <f t="shared" si="1199"/>
        <v>9.6591413602873299E-4</v>
      </c>
      <c r="AK854" s="13">
        <f t="shared" si="1200"/>
        <v>7.427855119779129E-4</v>
      </c>
      <c r="AL854" s="13">
        <f t="shared" si="1201"/>
        <v>2.5218342094366535E-5</v>
      </c>
      <c r="AM854" s="13">
        <f t="shared" si="1202"/>
        <v>2.8647967165418797E-2</v>
      </c>
      <c r="AN854" s="13">
        <f t="shared" si="1203"/>
        <v>1.8274882939827704E-2</v>
      </c>
      <c r="AO854" s="13">
        <f t="shared" si="1204"/>
        <v>5.8288838530146277E-3</v>
      </c>
      <c r="AP854" s="13">
        <f t="shared" si="1205"/>
        <v>1.2394383804921188E-3</v>
      </c>
      <c r="AQ854" s="13">
        <f t="shared" si="1206"/>
        <v>1.9766316388030507E-4</v>
      </c>
      <c r="AR854" s="13">
        <f t="shared" si="1207"/>
        <v>4.6309169530279422E-5</v>
      </c>
      <c r="AS854" s="13">
        <f t="shared" si="1208"/>
        <v>1.0683490048166353E-4</v>
      </c>
      <c r="AT854" s="13">
        <f t="shared" si="1209"/>
        <v>1.2323364980086792E-4</v>
      </c>
      <c r="AU854" s="13">
        <f t="shared" si="1210"/>
        <v>9.4766363019167563E-5</v>
      </c>
      <c r="AV854" s="13">
        <f t="shared" si="1211"/>
        <v>5.4656318958290321E-5</v>
      </c>
      <c r="AW854" s="13">
        <f t="shared" si="1212"/>
        <v>1.0309105439235096E-6</v>
      </c>
      <c r="AX854" s="13">
        <f t="shared" si="1213"/>
        <v>1.101510691497895E-2</v>
      </c>
      <c r="AY854" s="13">
        <f t="shared" si="1214"/>
        <v>7.0266692320116063E-3</v>
      </c>
      <c r="AZ854" s="13">
        <f t="shared" si="1215"/>
        <v>2.241198423092788E-3</v>
      </c>
      <c r="BA854" s="13">
        <f t="shared" si="1216"/>
        <v>4.7656247987218976E-4</v>
      </c>
      <c r="BB854" s="13">
        <f t="shared" si="1217"/>
        <v>7.6001234947056906E-5</v>
      </c>
      <c r="BC854" s="13">
        <f t="shared" si="1218"/>
        <v>9.6964204400260357E-6</v>
      </c>
      <c r="BD854" s="13">
        <f t="shared" si="1219"/>
        <v>4.9235294039063121E-6</v>
      </c>
      <c r="BE854" s="13">
        <f t="shared" si="1220"/>
        <v>1.1358544737904334E-5</v>
      </c>
      <c r="BF854" s="13">
        <f t="shared" si="1221"/>
        <v>1.3102037987283369E-5</v>
      </c>
      <c r="BG854" s="13">
        <f t="shared" si="1222"/>
        <v>1.0075433862424438E-5</v>
      </c>
      <c r="BH854" s="13">
        <f t="shared" si="1223"/>
        <v>5.810987245721845E-6</v>
      </c>
      <c r="BI854" s="13">
        <f t="shared" si="1224"/>
        <v>2.6811806404387651E-6</v>
      </c>
      <c r="BJ854" s="14">
        <f t="shared" si="1225"/>
        <v>0.7409432502114256</v>
      </c>
      <c r="BK854" s="14">
        <f t="shared" si="1226"/>
        <v>0.17064845125077638</v>
      </c>
      <c r="BL854" s="14">
        <f t="shared" si="1227"/>
        <v>8.3646188521983925E-2</v>
      </c>
      <c r="BM854" s="14">
        <f t="shared" si="1228"/>
        <v>0.55484184363236033</v>
      </c>
      <c r="BN854" s="14">
        <f t="shared" si="1229"/>
        <v>0.43564642450557922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1.3030999999999999</v>
      </c>
      <c r="F855" s="10">
        <f>VLOOKUP(B855,home!$B$2:$E$405,3,FALSE)</f>
        <v>0.71940000000000004</v>
      </c>
      <c r="G855" s="10">
        <f>VLOOKUP(C855,away!$B$2:$E$405,4,FALSE)</f>
        <v>1.4897</v>
      </c>
      <c r="H855" s="10">
        <f>VLOOKUP(A855,away!$A$2:$E$405,3,FALSE)</f>
        <v>1.1313</v>
      </c>
      <c r="I855" s="10">
        <f>VLOOKUP(C855,away!$B$2:$E$405,3,FALSE)</f>
        <v>0.77990000000000004</v>
      </c>
      <c r="J855" s="10">
        <f>VLOOKUP(B855,home!$B$2:$E$405,4,FALSE)</f>
        <v>1.3812</v>
      </c>
      <c r="K855" s="12">
        <f t="shared" si="1174"/>
        <v>1.396519473558</v>
      </c>
      <c r="L855" s="12">
        <f t="shared" si="1175"/>
        <v>1.2186339616440001</v>
      </c>
      <c r="M855" s="13">
        <f t="shared" si="1176"/>
        <v>7.3156563042770961E-2</v>
      </c>
      <c r="N855" s="13">
        <f t="shared" si="1177"/>
        <v>0.10216456490780315</v>
      </c>
      <c r="O855" s="13">
        <f t="shared" si="1178"/>
        <v>8.9151072241071036E-2</v>
      </c>
      <c r="P855" s="13">
        <f t="shared" si="1179"/>
        <v>0.12450120847323176</v>
      </c>
      <c r="Q855" s="13">
        <f t="shared" si="1180"/>
        <v>7.1337402200663688E-2</v>
      </c>
      <c r="R855" s="13">
        <f t="shared" si="1181"/>
        <v>5.432126217497342E-2</v>
      </c>
      <c r="S855" s="13">
        <f t="shared" si="1182"/>
        <v>5.2970472731997807E-2</v>
      </c>
      <c r="T855" s="13">
        <f t="shared" si="1183"/>
        <v>8.6934181057186213E-2</v>
      </c>
      <c r="U855" s="13">
        <f t="shared" si="1184"/>
        <v>7.5860700455599978E-2</v>
      </c>
      <c r="V855" s="13">
        <f t="shared" si="1185"/>
        <v>1.0016398915533766E-2</v>
      </c>
      <c r="W855" s="13">
        <f t="shared" si="1186"/>
        <v>3.3208023788755404E-2</v>
      </c>
      <c r="X855" s="13">
        <f t="shared" si="1187"/>
        <v>4.0468425588059201E-2</v>
      </c>
      <c r="Y855" s="13">
        <f t="shared" si="1188"/>
        <v>2.4658098897936003E-2</v>
      </c>
      <c r="Z855" s="13">
        <f t="shared" si="1189"/>
        <v>2.2065911641930072E-2</v>
      </c>
      <c r="AA855" s="13">
        <f t="shared" si="1190"/>
        <v>3.0815475309765528E-2</v>
      </c>
      <c r="AB855" s="13">
        <f t="shared" si="1191"/>
        <v>2.1517205678516654E-2</v>
      </c>
      <c r="AC855" s="13">
        <f t="shared" si="1192"/>
        <v>1.0653980634697396E-3</v>
      </c>
      <c r="AD855" s="13">
        <f t="shared" si="1193"/>
        <v>1.1593912974843561E-2</v>
      </c>
      <c r="AE855" s="13">
        <f t="shared" si="1194"/>
        <v>1.4128736099489387E-2</v>
      </c>
      <c r="AF855" s="13">
        <f t="shared" si="1195"/>
        <v>8.6088788229716738E-3</v>
      </c>
      <c r="AG855" s="13">
        <f t="shared" si="1196"/>
        <v>3.4970240351170348E-3</v>
      </c>
      <c r="AH855" s="13">
        <f t="shared" si="1197"/>
        <v>6.7225673303729257E-3</v>
      </c>
      <c r="AI855" s="13">
        <f t="shared" si="1198"/>
        <v>9.3881961891706077E-3</v>
      </c>
      <c r="AJ855" s="13">
        <f t="shared" si="1199"/>
        <v>6.55539939987988E-3</v>
      </c>
      <c r="AK855" s="13">
        <f t="shared" si="1200"/>
        <v>3.0515809729608945E-3</v>
      </c>
      <c r="AL855" s="13">
        <f t="shared" si="1201"/>
        <v>7.2525739805175685E-5</v>
      </c>
      <c r="AM855" s="13">
        <f t="shared" si="1202"/>
        <v>3.2382250488211593E-3</v>
      </c>
      <c r="AN855" s="13">
        <f t="shared" si="1203"/>
        <v>3.9462110199397658E-3</v>
      </c>
      <c r="AO855" s="13">
        <f t="shared" si="1204"/>
        <v>2.4044933843562033E-3</v>
      </c>
      <c r="AP855" s="13">
        <f t="shared" si="1205"/>
        <v>9.7673243290826296E-4</v>
      </c>
      <c r="AQ855" s="13">
        <f t="shared" si="1206"/>
        <v>2.9756982854529473E-4</v>
      </c>
      <c r="AR855" s="13">
        <f t="shared" si="1207"/>
        <v>1.6384697716461778E-3</v>
      </c>
      <c r="AS855" s="13">
        <f t="shared" si="1208"/>
        <v>2.288154942940017E-3</v>
      </c>
      <c r="AT855" s="13">
        <f t="shared" si="1209"/>
        <v>1.5977264681668638E-3</v>
      </c>
      <c r="AU855" s="13">
        <f t="shared" si="1210"/>
        <v>7.4375204207135755E-4</v>
      </c>
      <c r="AV855" s="13">
        <f t="shared" si="1211"/>
        <v>2.5966605256279497E-4</v>
      </c>
      <c r="AW855" s="13">
        <f t="shared" si="1212"/>
        <v>3.4285456786853472E-6</v>
      </c>
      <c r="AX855" s="13">
        <f t="shared" si="1213"/>
        <v>7.53707390073676E-4</v>
      </c>
      <c r="AY855" s="13">
        <f t="shared" si="1214"/>
        <v>9.1849342268584362E-4</v>
      </c>
      <c r="AZ855" s="13">
        <f t="shared" si="1215"/>
        <v>5.5965363921580335E-4</v>
      </c>
      <c r="BA855" s="13">
        <f t="shared" si="1216"/>
        <v>2.2733764383534537E-4</v>
      </c>
      <c r="BB855" s="13">
        <f t="shared" si="1217"/>
        <v>6.9260343384469904E-5</v>
      </c>
      <c r="BC855" s="13">
        <f t="shared" si="1218"/>
        <v>1.6880601328688074E-5</v>
      </c>
      <c r="BD855" s="13">
        <f t="shared" si="1219"/>
        <v>3.3278248480918634E-4</v>
      </c>
      <c r="BE855" s="13">
        <f t="shared" si="1220"/>
        <v>4.6473722049504806E-4</v>
      </c>
      <c r="BF855" s="13">
        <f t="shared" si="1221"/>
        <v>3.2450728925427638E-4</v>
      </c>
      <c r="BG855" s="13">
        <f t="shared" si="1222"/>
        <v>1.5106024958503862E-4</v>
      </c>
      <c r="BH855" s="13">
        <f t="shared" si="1223"/>
        <v>5.2739645056509568E-5</v>
      </c>
      <c r="BI855" s="13">
        <f t="shared" si="1224"/>
        <v>1.4730388269990504E-5</v>
      </c>
      <c r="BJ855" s="14">
        <f t="shared" si="1225"/>
        <v>0.41000781312791984</v>
      </c>
      <c r="BK855" s="14">
        <f t="shared" si="1226"/>
        <v>0.26270106038949498</v>
      </c>
      <c r="BL855" s="14">
        <f t="shared" si="1227"/>
        <v>0.30525178630716804</v>
      </c>
      <c r="BM855" s="14">
        <f t="shared" si="1228"/>
        <v>0.48447943354899181</v>
      </c>
      <c r="BN855" s="14">
        <f t="shared" si="1229"/>
        <v>0.51463207304051406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1.3030999999999999</v>
      </c>
      <c r="F856" s="10">
        <f>VLOOKUP(B856,home!$B$2:$E$405,3,FALSE)</f>
        <v>1.2789999999999999</v>
      </c>
      <c r="G856" s="10">
        <f>VLOOKUP(C856,away!$B$2:$E$405,4,FALSE)</f>
        <v>0.81540000000000001</v>
      </c>
      <c r="H856" s="10">
        <f>VLOOKUP(A856,away!$A$2:$E$405,3,FALSE)</f>
        <v>1.1313</v>
      </c>
      <c r="I856" s="10">
        <f>VLOOKUP(C856,away!$B$2:$E$405,3,FALSE)</f>
        <v>0.77339999999999998</v>
      </c>
      <c r="J856" s="10">
        <f>VLOOKUP(B856,home!$B$2:$E$405,4,FALSE)</f>
        <v>1.2964</v>
      </c>
      <c r="K856" s="12">
        <f t="shared" si="1174"/>
        <v>1.3589985594599998</v>
      </c>
      <c r="L856" s="12">
        <f t="shared" si="1175"/>
        <v>1.134281835288</v>
      </c>
      <c r="M856" s="13">
        <f t="shared" si="1176"/>
        <v>8.2638434765519672E-2</v>
      </c>
      <c r="N856" s="13">
        <f t="shared" si="1177"/>
        <v>0.11230551380237039</v>
      </c>
      <c r="O856" s="13">
        <f t="shared" si="1178"/>
        <v>9.373527545116131E-2</v>
      </c>
      <c r="P856" s="13">
        <f t="shared" si="1179"/>
        <v>0.1273861043087145</v>
      </c>
      <c r="Q856" s="13">
        <f t="shared" si="1180"/>
        <v>7.6311515738418267E-2</v>
      </c>
      <c r="R856" s="13">
        <f t="shared" si="1181"/>
        <v>5.3161110134984743E-2</v>
      </c>
      <c r="S856" s="13">
        <f t="shared" si="1182"/>
        <v>4.9091018050481633E-2</v>
      </c>
      <c r="T856" s="13">
        <f t="shared" si="1183"/>
        <v>8.6558766125382172E-2</v>
      </c>
      <c r="U856" s="13">
        <f t="shared" si="1184"/>
        <v>7.2245872092738667E-2</v>
      </c>
      <c r="V856" s="13">
        <f t="shared" si="1185"/>
        <v>8.4081316449899617E-3</v>
      </c>
      <c r="W856" s="13">
        <f t="shared" si="1186"/>
        <v>3.4569079986239863E-2</v>
      </c>
      <c r="X856" s="13">
        <f t="shared" si="1187"/>
        <v>3.9211079491009819E-2</v>
      </c>
      <c r="Y856" s="13">
        <f t="shared" si="1188"/>
        <v>2.2238207604343141E-2</v>
      </c>
      <c r="Z856" s="13">
        <f t="shared" si="1189"/>
        <v>2.0099893856619321E-2</v>
      </c>
      <c r="AA856" s="13">
        <f t="shared" si="1190"/>
        <v>2.7315726796444558E-2</v>
      </c>
      <c r="AB856" s="13">
        <f t="shared" si="1191"/>
        <v>1.8561016683485542E-2</v>
      </c>
      <c r="AC856" s="13">
        <f t="shared" si="1192"/>
        <v>8.1006430135172622E-4</v>
      </c>
      <c r="AD856" s="13">
        <f t="shared" si="1193"/>
        <v>1.1744832475789363E-2</v>
      </c>
      <c r="AE856" s="13">
        <f t="shared" si="1194"/>
        <v>1.3321950135788463E-2</v>
      </c>
      <c r="AF856" s="13">
        <f t="shared" si="1195"/>
        <v>7.5554230248186804E-3</v>
      </c>
      <c r="AG856" s="13">
        <f t="shared" si="1196"/>
        <v>2.8566596983228471E-3</v>
      </c>
      <c r="AH856" s="13">
        <f t="shared" si="1197"/>
        <v>5.6997361231950431E-3</v>
      </c>
      <c r="AI856" s="13">
        <f t="shared" si="1198"/>
        <v>7.7459331807241865E-3</v>
      </c>
      <c r="AJ856" s="13">
        <f t="shared" si="1199"/>
        <v>5.2633560171387933E-3</v>
      </c>
      <c r="AK856" s="13">
        <f t="shared" si="1200"/>
        <v>2.3842977484055819E-3</v>
      </c>
      <c r="AL856" s="13">
        <f t="shared" si="1201"/>
        <v>4.9948155906656932E-5</v>
      </c>
      <c r="AM856" s="13">
        <f t="shared" si="1202"/>
        <v>3.1922420831393518E-3</v>
      </c>
      <c r="AN856" s="13">
        <f t="shared" si="1203"/>
        <v>3.6209022087468922E-3</v>
      </c>
      <c r="AO856" s="13">
        <f t="shared" si="1204"/>
        <v>2.0535618013678993E-3</v>
      </c>
      <c r="AP856" s="13">
        <f t="shared" si="1205"/>
        <v>7.7643928297763706E-4</v>
      </c>
      <c r="AQ856" s="13">
        <f t="shared" si="1206"/>
        <v>2.2017524372139333E-4</v>
      </c>
      <c r="AR856" s="13">
        <f t="shared" si="1207"/>
        <v>1.2930214300949964E-3</v>
      </c>
      <c r="AS856" s="13">
        <f t="shared" si="1208"/>
        <v>1.7572142608500087E-3</v>
      </c>
      <c r="AT856" s="13">
        <f t="shared" si="1209"/>
        <v>1.1940258245788655E-3</v>
      </c>
      <c r="AU856" s="13">
        <f t="shared" si="1210"/>
        <v>5.4089312518690584E-4</v>
      </c>
      <c r="AV856" s="13">
        <f t="shared" si="1211"/>
        <v>1.8376824448770545E-4</v>
      </c>
      <c r="AW856" s="13">
        <f t="shared" si="1212"/>
        <v>2.1387347775910175E-6</v>
      </c>
      <c r="AX856" s="13">
        <f t="shared" si="1213"/>
        <v>7.2304206540566181E-4</v>
      </c>
      <c r="AY856" s="13">
        <f t="shared" si="1214"/>
        <v>8.2013348093876008E-4</v>
      </c>
      <c r="AZ856" s="13">
        <f t="shared" si="1215"/>
        <v>4.6513125497017651E-4</v>
      </c>
      <c r="BA856" s="13">
        <f t="shared" si="1216"/>
        <v>1.7586331117912742E-4</v>
      </c>
      <c r="BB856" s="13">
        <f t="shared" si="1217"/>
        <v>4.9869639841021345E-5</v>
      </c>
      <c r="BC856" s="13">
        <f t="shared" si="1218"/>
        <v>1.1313245320805049E-5</v>
      </c>
      <c r="BD856" s="13">
        <f t="shared" si="1219"/>
        <v>2.4444178679914404E-4</v>
      </c>
      <c r="BE856" s="13">
        <f t="shared" si="1220"/>
        <v>3.3219603613186512E-4</v>
      </c>
      <c r="BF856" s="13">
        <f t="shared" si="1221"/>
        <v>2.2572696728076345E-4</v>
      </c>
      <c r="BG856" s="13">
        <f t="shared" si="1222"/>
        <v>1.0225420778861074E-4</v>
      </c>
      <c r="BH856" s="13">
        <f t="shared" si="1223"/>
        <v>3.4740830270861343E-5</v>
      </c>
      <c r="BI856" s="13">
        <f t="shared" si="1224"/>
        <v>9.4425476585089801E-6</v>
      </c>
      <c r="BJ856" s="14">
        <f t="shared" si="1225"/>
        <v>0.41878170170009171</v>
      </c>
      <c r="BK856" s="14">
        <f t="shared" si="1226"/>
        <v>0.26920383470790282</v>
      </c>
      <c r="BL856" s="14">
        <f t="shared" si="1227"/>
        <v>0.2920300494894067</v>
      </c>
      <c r="BM856" s="14">
        <f t="shared" si="1228"/>
        <v>0.45375953080669057</v>
      </c>
      <c r="BN856" s="14">
        <f t="shared" si="1229"/>
        <v>0.5455379542011688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1.8351999999999999</v>
      </c>
      <c r="F860" s="10">
        <f>VLOOKUP(B860,home!$B$2:$E$405,3,FALSE)</f>
        <v>1.3168</v>
      </c>
      <c r="G860" s="10">
        <f>VLOOKUP(C860,away!$B$2:$E$405,4,FALSE)</f>
        <v>1.0444</v>
      </c>
      <c r="H860" s="10">
        <f>VLOOKUP(A860,away!$A$2:$E$405,3,FALSE)</f>
        <v>1.2273000000000001</v>
      </c>
      <c r="I860" s="10">
        <f>VLOOKUP(C860,away!$B$2:$E$405,3,FALSE)</f>
        <v>0.81479999999999997</v>
      </c>
      <c r="J860" s="10">
        <f>VLOOKUP(B860,home!$B$2:$E$405,4,FALSE)</f>
        <v>0.74690000000000001</v>
      </c>
      <c r="K860" s="12">
        <f t="shared" si="1230"/>
        <v>2.5238880163839998</v>
      </c>
      <c r="L860" s="12">
        <f t="shared" si="1231"/>
        <v>0.74690301747600008</v>
      </c>
      <c r="M860" s="13">
        <f t="shared" si="1232"/>
        <v>3.7976374592293076E-2</v>
      </c>
      <c r="N860" s="13">
        <f t="shared" si="1233"/>
        <v>9.5848116739198297E-2</v>
      </c>
      <c r="O860" s="13">
        <f t="shared" si="1234"/>
        <v>2.83646687757826E-2</v>
      </c>
      <c r="P860" s="13">
        <f t="shared" si="1235"/>
        <v>7.1589247611899123E-2</v>
      </c>
      <c r="Q860" s="13">
        <f t="shared" si="1236"/>
        <v>0.12095495661551864</v>
      </c>
      <c r="R860" s="13">
        <f t="shared" si="1237"/>
        <v>1.059282834916965E-2</v>
      </c>
      <c r="S860" s="13">
        <f t="shared" si="1238"/>
        <v>3.3738215065675828E-2</v>
      </c>
      <c r="T860" s="13">
        <f t="shared" si="1239"/>
        <v>9.0341622074809544E-2</v>
      </c>
      <c r="U860" s="13">
        <f t="shared" si="1240"/>
        <v>2.6735112530081991E-2</v>
      </c>
      <c r="V860" s="13">
        <f t="shared" si="1241"/>
        <v>7.0666549876229048E-3</v>
      </c>
      <c r="W860" s="13">
        <f t="shared" si="1242"/>
        <v>0.10175892184138469</v>
      </c>
      <c r="X860" s="13">
        <f t="shared" si="1243"/>
        <v>7.6004045778434684E-2</v>
      </c>
      <c r="Y860" s="13">
        <f t="shared" si="1244"/>
        <v>2.8383825566148449E-2</v>
      </c>
      <c r="Z860" s="13">
        <f t="shared" si="1245"/>
        <v>2.6372718192000434E-3</v>
      </c>
      <c r="AA860" s="13">
        <f t="shared" si="1246"/>
        <v>6.6561787404262199E-3</v>
      </c>
      <c r="AB860" s="13">
        <f t="shared" si="1247"/>
        <v>8.3997248789358415E-3</v>
      </c>
      <c r="AC860" s="13">
        <f t="shared" si="1248"/>
        <v>8.3258426970715996E-4</v>
      </c>
      <c r="AD860" s="13">
        <f t="shared" si="1249"/>
        <v>6.4207030848906721E-2</v>
      </c>
      <c r="AE860" s="13">
        <f t="shared" si="1250"/>
        <v>4.7956425084223056E-2</v>
      </c>
      <c r="AF860" s="13">
        <f t="shared" si="1251"/>
        <v>1.7909399301383966E-2</v>
      </c>
      <c r="AG860" s="13">
        <f t="shared" si="1252"/>
        <v>4.4588614597954185E-3</v>
      </c>
      <c r="AH860" s="13">
        <f t="shared" si="1253"/>
        <v>4.9244656991623303E-4</v>
      </c>
      <c r="AI860" s="13">
        <f t="shared" si="1254"/>
        <v>1.2428799965209861E-3</v>
      </c>
      <c r="AJ860" s="13">
        <f t="shared" si="1255"/>
        <v>1.5684449645113523E-3</v>
      </c>
      <c r="AK860" s="13">
        <f t="shared" si="1256"/>
        <v>1.3195264834293431E-3</v>
      </c>
      <c r="AL860" s="13">
        <f t="shared" si="1257"/>
        <v>6.2780170126017391E-5</v>
      </c>
      <c r="AM860" s="13">
        <f t="shared" si="1258"/>
        <v>3.2410271145430686E-2</v>
      </c>
      <c r="AN860" s="13">
        <f t="shared" si="1259"/>
        <v>2.4207329315737519E-2</v>
      </c>
      <c r="AO860" s="13">
        <f t="shared" si="1260"/>
        <v>9.0402636554797935E-3</v>
      </c>
      <c r="AP860" s="13">
        <f t="shared" si="1261"/>
        <v>2.2507334010188245E-3</v>
      </c>
      <c r="AQ860" s="13">
        <f t="shared" si="1262"/>
        <v>4.2026989218874495E-4</v>
      </c>
      <c r="AR860" s="13">
        <f t="shared" si="1263"/>
        <v>7.3561965803228119E-5</v>
      </c>
      <c r="AS860" s="13">
        <f t="shared" si="1264"/>
        <v>1.8566216395241706E-4</v>
      </c>
      <c r="AT860" s="13">
        <f t="shared" si="1265"/>
        <v>2.3429525534771344E-4</v>
      </c>
      <c r="AU860" s="13">
        <f t="shared" si="1266"/>
        <v>1.971116624225744E-4</v>
      </c>
      <c r="AV860" s="13">
        <f t="shared" si="1267"/>
        <v>1.2437194066946598E-4</v>
      </c>
      <c r="AW860" s="13">
        <f t="shared" si="1268"/>
        <v>3.2874131121135242E-6</v>
      </c>
      <c r="AX860" s="13">
        <f t="shared" si="1269"/>
        <v>1.3633315825284778E-2</v>
      </c>
      <c r="AY860" s="13">
        <f t="shared" si="1270"/>
        <v>1.0182764728108504E-2</v>
      </c>
      <c r="AZ860" s="13">
        <f t="shared" si="1271"/>
        <v>3.8027688508362112E-3</v>
      </c>
      <c r="BA860" s="13">
        <f t="shared" si="1272"/>
        <v>9.467665098177692E-4</v>
      </c>
      <c r="BB860" s="13">
        <f t="shared" si="1273"/>
        <v>1.7678569075702821E-4</v>
      </c>
      <c r="BC860" s="13">
        <f t="shared" si="1274"/>
        <v>2.6408353174600684E-5</v>
      </c>
      <c r="BD860" s="13">
        <f t="shared" si="1275"/>
        <v>9.1572757049828974E-6</v>
      </c>
      <c r="BE860" s="13">
        <f t="shared" si="1276"/>
        <v>2.3111938414530676E-5</v>
      </c>
      <c r="BF860" s="13">
        <f t="shared" si="1277"/>
        <v>2.91659721999195E-5</v>
      </c>
      <c r="BG860" s="13">
        <f t="shared" si="1278"/>
        <v>2.453721590718857E-5</v>
      </c>
      <c r="BH860" s="13">
        <f t="shared" si="1279"/>
        <v>1.5482296295895021E-5</v>
      </c>
      <c r="BI860" s="13">
        <f t="shared" si="1280"/>
        <v>7.8151164174631658E-6</v>
      </c>
      <c r="BJ860" s="14">
        <f t="shared" si="1281"/>
        <v>0.74492088267763812</v>
      </c>
      <c r="BK860" s="14">
        <f t="shared" si="1282"/>
        <v>0.16144862142543259</v>
      </c>
      <c r="BL860" s="14">
        <f t="shared" si="1283"/>
        <v>8.6296084091909586E-2</v>
      </c>
      <c r="BM860" s="14">
        <f t="shared" si="1284"/>
        <v>0.61979719001532241</v>
      </c>
      <c r="BN860" s="14">
        <f t="shared" si="1285"/>
        <v>0.36532619268386135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1.8351999999999999</v>
      </c>
      <c r="F861" s="10">
        <f>VLOOKUP(B861,home!$B$2:$E$405,3,FALSE)</f>
        <v>1.2879</v>
      </c>
      <c r="G861" s="10">
        <f>VLOOKUP(C861,away!$B$2:$E$405,4,FALSE)</f>
        <v>1.2383999999999999</v>
      </c>
      <c r="H861" s="10">
        <f>VLOOKUP(A861,away!$A$2:$E$405,3,FALSE)</f>
        <v>1.2273000000000001</v>
      </c>
      <c r="I861" s="10">
        <f>VLOOKUP(C861,away!$B$2:$E$405,3,FALSE)</f>
        <v>0.66669999999999996</v>
      </c>
      <c r="J861" s="10">
        <f>VLOOKUP(B861,home!$B$2:$E$405,4,FALSE)</f>
        <v>0.81479999999999997</v>
      </c>
      <c r="K861" s="12">
        <f t="shared" si="1230"/>
        <v>2.9270253726719999</v>
      </c>
      <c r="L861" s="12">
        <f t="shared" si="1231"/>
        <v>0.66670269346799993</v>
      </c>
      <c r="M861" s="13">
        <f t="shared" si="1232"/>
        <v>2.7495633571350094E-2</v>
      </c>
      <c r="N861" s="13">
        <f t="shared" si="1233"/>
        <v>8.0480417101033749E-2</v>
      </c>
      <c r="O861" s="13">
        <f t="shared" si="1234"/>
        <v>1.833141296062827E-2</v>
      </c>
      <c r="P861" s="13">
        <f t="shared" si="1235"/>
        <v>5.3656510852687279E-2</v>
      </c>
      <c r="Q861" s="13">
        <f t="shared" si="1236"/>
        <v>0.11778411142897569</v>
      </c>
      <c r="R861" s="13">
        <f t="shared" si="1237"/>
        <v>6.1108011979625343E-3</v>
      </c>
      <c r="S861" s="13">
        <f t="shared" si="1238"/>
        <v>2.617707598384305E-2</v>
      </c>
      <c r="T861" s="13">
        <f t="shared" si="1239"/>
        <v>7.8526984337433117E-2</v>
      </c>
      <c r="U861" s="13">
        <f t="shared" si="1240"/>
        <v>1.7886470153790787E-2</v>
      </c>
      <c r="V861" s="13">
        <f t="shared" si="1241"/>
        <v>5.6759337925577193E-3</v>
      </c>
      <c r="W861" s="13">
        <f t="shared" si="1242"/>
        <v>0.11491902755007931</v>
      </c>
      <c r="X861" s="13">
        <f t="shared" si="1243"/>
        <v>7.661682519836116E-2</v>
      </c>
      <c r="Y861" s="13">
        <f t="shared" si="1244"/>
        <v>2.5540321862357152E-2</v>
      </c>
      <c r="Z861" s="13">
        <f t="shared" si="1245"/>
        <v>1.3580292059763674E-3</v>
      </c>
      <c r="AA861" s="13">
        <f t="shared" si="1246"/>
        <v>3.974985942722436E-3</v>
      </c>
      <c r="AB861" s="13">
        <f t="shared" si="1247"/>
        <v>5.8174423551815516E-3</v>
      </c>
      <c r="AC861" s="13">
        <f t="shared" si="1248"/>
        <v>6.9227083445179199E-4</v>
      </c>
      <c r="AD861" s="13">
        <f t="shared" si="1249"/>
        <v>8.4092727360468689E-2</v>
      </c>
      <c r="AE861" s="13">
        <f t="shared" si="1250"/>
        <v>5.6064847832294644E-2</v>
      </c>
      <c r="AF861" s="13">
        <f t="shared" si="1251"/>
        <v>1.8689292529332196E-2</v>
      </c>
      <c r="AG861" s="13">
        <f t="shared" si="1252"/>
        <v>4.1534005561057142E-3</v>
      </c>
      <c r="AH861" s="13">
        <f t="shared" si="1253"/>
        <v>2.2635043235816332E-4</v>
      </c>
      <c r="AI861" s="13">
        <f t="shared" si="1254"/>
        <v>6.6253345862762121E-4</v>
      </c>
      <c r="AJ861" s="13">
        <f t="shared" si="1255"/>
        <v>9.6962612182359116E-4</v>
      </c>
      <c r="AK861" s="13">
        <f t="shared" si="1256"/>
        <v>9.4604008686106759E-4</v>
      </c>
      <c r="AL861" s="13">
        <f t="shared" si="1257"/>
        <v>5.4037434628115871E-5</v>
      </c>
      <c r="AM861" s="13">
        <f t="shared" si="1258"/>
        <v>4.9228309328256142E-2</v>
      </c>
      <c r="AN861" s="13">
        <f t="shared" si="1259"/>
        <v>3.2820646424024234E-2</v>
      </c>
      <c r="AO861" s="13">
        <f t="shared" si="1260"/>
        <v>1.0940806686128917E-2</v>
      </c>
      <c r="AP861" s="13">
        <f t="shared" si="1261"/>
        <v>2.4314217621182839E-3</v>
      </c>
      <c r="AQ861" s="13">
        <f t="shared" si="1262"/>
        <v>4.0525885944024253E-4</v>
      </c>
      <c r="AR861" s="13">
        <f t="shared" si="1263"/>
        <v>3.0181688584166772E-5</v>
      </c>
      <c r="AS861" s="13">
        <f t="shared" si="1264"/>
        <v>8.8342568275940968E-5</v>
      </c>
      <c r="AT861" s="13">
        <f t="shared" si="1265"/>
        <v>1.2929046941534389E-4</v>
      </c>
      <c r="AU861" s="13">
        <f t="shared" si="1266"/>
        <v>1.2614549480779492E-4</v>
      </c>
      <c r="AV861" s="13">
        <f t="shared" si="1267"/>
        <v>9.2307765987669949E-5</v>
      </c>
      <c r="AW861" s="13">
        <f t="shared" si="1268"/>
        <v>2.9292127724479233E-6</v>
      </c>
      <c r="AX861" s="13">
        <f t="shared" si="1269"/>
        <v>2.4015418409591906E-2</v>
      </c>
      <c r="AY861" s="13">
        <f t="shared" si="1270"/>
        <v>1.6011144138435913E-2</v>
      </c>
      <c r="AZ861" s="13">
        <f t="shared" si="1271"/>
        <v>5.3373364612998011E-3</v>
      </c>
      <c r="BA861" s="13">
        <f t="shared" si="1272"/>
        <v>1.1861388648978469E-3</v>
      </c>
      <c r="BB861" s="13">
        <f t="shared" si="1273"/>
        <v>1.9770049401361762E-4</v>
      </c>
      <c r="BC861" s="13">
        <f t="shared" si="1274"/>
        <v>2.6361490371766621E-5</v>
      </c>
      <c r="BD861" s="13">
        <f t="shared" si="1275"/>
        <v>3.3537021787460597E-6</v>
      </c>
      <c r="BE861" s="13">
        <f t="shared" si="1276"/>
        <v>9.8163713695750815E-6</v>
      </c>
      <c r="BF861" s="13">
        <f t="shared" si="1277"/>
        <v>1.4366384033158631E-5</v>
      </c>
      <c r="BG861" s="13">
        <f t="shared" si="1278"/>
        <v>1.4016923526201737E-5</v>
      </c>
      <c r="BH861" s="13">
        <f t="shared" si="1279"/>
        <v>1.0256972701998891E-5</v>
      </c>
      <c r="BI861" s="13">
        <f t="shared" si="1280"/>
        <v>6.0044838691109661E-6</v>
      </c>
      <c r="BJ861" s="14">
        <f t="shared" si="1281"/>
        <v>0.7994684986750199</v>
      </c>
      <c r="BK861" s="14">
        <f t="shared" si="1282"/>
        <v>0.12976260660795397</v>
      </c>
      <c r="BL861" s="14">
        <f t="shared" si="1283"/>
        <v>5.5449745534705719E-2</v>
      </c>
      <c r="BM861" s="14">
        <f t="shared" si="1284"/>
        <v>0.66617177798535498</v>
      </c>
      <c r="BN861" s="14">
        <f t="shared" si="1285"/>
        <v>0.30385888711263759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1.8351999999999999</v>
      </c>
      <c r="F862" s="10">
        <f>VLOOKUP(B862,home!$B$2:$E$405,3,FALSE)</f>
        <v>1.7833000000000001</v>
      </c>
      <c r="G862" s="10">
        <f>VLOOKUP(C862,away!$B$2:$E$405,4,FALSE)</f>
        <v>1.1889000000000001</v>
      </c>
      <c r="H862" s="10">
        <f>VLOOKUP(A862,away!$A$2:$E$405,3,FALSE)</f>
        <v>1.2273000000000001</v>
      </c>
      <c r="I862" s="10">
        <f>VLOOKUP(C862,away!$B$2:$E$405,3,FALSE)</f>
        <v>0.74070000000000003</v>
      </c>
      <c r="J862" s="10">
        <f>VLOOKUP(B862,home!$B$2:$E$405,4,FALSE)</f>
        <v>0.81479999999999997</v>
      </c>
      <c r="K862" s="12">
        <f t="shared" si="1230"/>
        <v>3.8909274870240003</v>
      </c>
      <c r="L862" s="12">
        <f t="shared" si="1231"/>
        <v>0.74070299242800008</v>
      </c>
      <c r="M862" s="13">
        <f t="shared" si="1232"/>
        <v>9.7388671273573382E-3</v>
      </c>
      <c r="N862" s="13">
        <f t="shared" si="1233"/>
        <v>3.7893225798309123E-2</v>
      </c>
      <c r="O862" s="13">
        <f t="shared" si="1234"/>
        <v>7.213608024092261E-3</v>
      </c>
      <c r="P862" s="13">
        <f t="shared" si="1235"/>
        <v>2.806762574155746E-2</v>
      </c>
      <c r="Q862" s="13">
        <f t="shared" si="1236"/>
        <v>7.371989691532399E-2</v>
      </c>
      <c r="R862" s="13">
        <f t="shared" si="1237"/>
        <v>2.6715705248238847E-3</v>
      </c>
      <c r="S862" s="13">
        <f t="shared" si="1238"/>
        <v>2.0222876143241624E-2</v>
      </c>
      <c r="T862" s="13">
        <f t="shared" si="1239"/>
        <v>5.4604548246664178E-2</v>
      </c>
      <c r="U862" s="13">
        <f t="shared" si="1240"/>
        <v>1.0394887188560385E-2</v>
      </c>
      <c r="V862" s="13">
        <f t="shared" si="1241"/>
        <v>6.4758629472748382E-3</v>
      </c>
      <c r="W862" s="13">
        <f t="shared" si="1242"/>
        <v>9.5612924416136613E-2</v>
      </c>
      <c r="X862" s="13">
        <f t="shared" si="1243"/>
        <v>7.082077922982459E-2</v>
      </c>
      <c r="Y862" s="13">
        <f t="shared" si="1244"/>
        <v>2.6228581550806904E-2</v>
      </c>
      <c r="Z862" s="13">
        <f t="shared" si="1245"/>
        <v>6.5961342740649819E-4</v>
      </c>
      <c r="AA862" s="13">
        <f t="shared" si="1246"/>
        <v>2.5665080155060534E-3</v>
      </c>
      <c r="AB862" s="13">
        <f t="shared" si="1247"/>
        <v>4.9930482915999629E-3</v>
      </c>
      <c r="AC862" s="13">
        <f t="shared" si="1248"/>
        <v>1.1664735691327465E-3</v>
      </c>
      <c r="AD862" s="13">
        <f t="shared" si="1249"/>
        <v>9.3005738931373552E-2</v>
      </c>
      <c r="AE862" s="13">
        <f t="shared" si="1250"/>
        <v>6.8889629139445741E-2</v>
      </c>
      <c r="AF862" s="13">
        <f t="shared" si="1251"/>
        <v>2.55133772254213E-2</v>
      </c>
      <c r="AG862" s="13">
        <f t="shared" si="1252"/>
        <v>6.2992782859379827E-3</v>
      </c>
      <c r="AH862" s="13">
        <f t="shared" si="1253"/>
        <v>1.2214440988142064E-4</v>
      </c>
      <c r="AI862" s="13">
        <f t="shared" si="1254"/>
        <v>4.7525504179394531E-4</v>
      </c>
      <c r="AJ862" s="13">
        <f t="shared" si="1255"/>
        <v>9.245914527314013E-4</v>
      </c>
      <c r="AK862" s="13">
        <f t="shared" si="1256"/>
        <v>1.1991727659000199E-3</v>
      </c>
      <c r="AL862" s="13">
        <f t="shared" si="1257"/>
        <v>1.3447208242062055E-4</v>
      </c>
      <c r="AM862" s="13">
        <f t="shared" si="1258"/>
        <v>7.2375717211811894E-2</v>
      </c>
      <c r="AN862" s="13">
        <f t="shared" si="1259"/>
        <v>5.3608910317911783E-2</v>
      </c>
      <c r="AO862" s="13">
        <f t="shared" si="1260"/>
        <v>1.9854140146640768E-2</v>
      </c>
      <c r="AP862" s="13">
        <f t="shared" si="1261"/>
        <v>4.9020070062339039E-3</v>
      </c>
      <c r="AQ862" s="13">
        <f t="shared" si="1262"/>
        <v>9.0773281460511846E-4</v>
      </c>
      <c r="AR862" s="13">
        <f t="shared" si="1263"/>
        <v>1.8094545981504101E-5</v>
      </c>
      <c r="AS862" s="13">
        <f t="shared" si="1264"/>
        <v>7.040456632465396E-5</v>
      </c>
      <c r="AT862" s="13">
        <f t="shared" si="1265"/>
        <v>1.3696953116230023E-4</v>
      </c>
      <c r="AU862" s="13">
        <f t="shared" si="1266"/>
        <v>1.7764617122806141E-4</v>
      </c>
      <c r="AV862" s="13">
        <f t="shared" si="1267"/>
        <v>1.7280209264895909E-4</v>
      </c>
      <c r="AW862" s="13">
        <f t="shared" si="1268"/>
        <v>1.0765318071257742E-5</v>
      </c>
      <c r="AX862" s="13">
        <f t="shared" si="1269"/>
        <v>4.6934777915419175E-2</v>
      </c>
      <c r="AY862" s="13">
        <f t="shared" si="1270"/>
        <v>3.47647304508946E-2</v>
      </c>
      <c r="AZ862" s="13">
        <f t="shared" si="1271"/>
        <v>1.287516993796522E-2</v>
      </c>
      <c r="BA862" s="13">
        <f t="shared" si="1272"/>
        <v>3.1788923003566228E-3</v>
      </c>
      <c r="BB862" s="13">
        <f t="shared" si="1273"/>
        <v>5.886537598701197E-4</v>
      </c>
      <c r="BC862" s="13">
        <f t="shared" si="1274"/>
        <v>8.7203520287958264E-5</v>
      </c>
      <c r="BD862" s="13">
        <f t="shared" si="1275"/>
        <v>2.2337807258543534E-6</v>
      </c>
      <c r="BE862" s="13">
        <f t="shared" si="1276"/>
        <v>8.6914788262111253E-6</v>
      </c>
      <c r="BF862" s="13">
        <f t="shared" si="1277"/>
        <v>1.6908956933895986E-5</v>
      </c>
      <c r="BG862" s="13">
        <f t="shared" si="1278"/>
        <v>2.1930508437000311E-5</v>
      </c>
      <c r="BH862" s="13">
        <f t="shared" si="1279"/>
        <v>2.1332504520484071E-5</v>
      </c>
      <c r="BI862" s="13">
        <f t="shared" si="1280"/>
        <v>1.6600645641163038E-5</v>
      </c>
      <c r="BJ862" s="14">
        <f t="shared" si="1281"/>
        <v>0.8026659151212413</v>
      </c>
      <c r="BK862" s="14">
        <f t="shared" si="1282"/>
        <v>0.10057090806187924</v>
      </c>
      <c r="BL862" s="14">
        <f t="shared" si="1283"/>
        <v>3.1224400497319414E-2</v>
      </c>
      <c r="BM862" s="14">
        <f t="shared" si="1284"/>
        <v>0.74106207784355871</v>
      </c>
      <c r="BN862" s="14">
        <f t="shared" si="1285"/>
        <v>0.15930479413146406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1.8351999999999999</v>
      </c>
      <c r="F863" s="10">
        <f>VLOOKUP(B863,home!$B$2:$E$405,3,FALSE)</f>
        <v>0.63570000000000004</v>
      </c>
      <c r="G863" s="10">
        <f>VLOOKUP(C863,away!$B$2:$E$405,4,FALSE)</f>
        <v>0.89170000000000005</v>
      </c>
      <c r="H863" s="10">
        <f>VLOOKUP(A863,away!$A$2:$E$405,3,FALSE)</f>
        <v>1.2273000000000001</v>
      </c>
      <c r="I863" s="10">
        <f>VLOOKUP(C863,away!$B$2:$E$405,3,FALSE)</f>
        <v>1.1111</v>
      </c>
      <c r="J863" s="10">
        <f>VLOOKUP(B863,home!$B$2:$E$405,4,FALSE)</f>
        <v>0.9506</v>
      </c>
      <c r="K863" s="12">
        <f t="shared" si="1230"/>
        <v>1.0402898918880001</v>
      </c>
      <c r="L863" s="12">
        <f t="shared" si="1231"/>
        <v>1.296288570318</v>
      </c>
      <c r="M863" s="13">
        <f t="shared" si="1232"/>
        <v>9.6657791378953348E-2</v>
      </c>
      <c r="N863" s="13">
        <f t="shared" si="1233"/>
        <v>0.10055212334374426</v>
      </c>
      <c r="O863" s="13">
        <f t="shared" si="1234"/>
        <v>0.12529639019671898</v>
      </c>
      <c r="P863" s="13">
        <f t="shared" si="1235"/>
        <v>0.13034456821170146</v>
      </c>
      <c r="Q863" s="13">
        <f t="shared" si="1236"/>
        <v>5.2301678761186278E-2</v>
      </c>
      <c r="R863" s="13">
        <f t="shared" si="1237"/>
        <v>8.1210139257055544E-2</v>
      </c>
      <c r="S863" s="13">
        <f t="shared" si="1238"/>
        <v>4.3942930569574067E-2</v>
      </c>
      <c r="T863" s="13">
        <f t="shared" si="1239"/>
        <v>6.7798068386569474E-2</v>
      </c>
      <c r="U863" s="13">
        <f t="shared" si="1240"/>
        <v>8.4482086987931762E-2</v>
      </c>
      <c r="V863" s="13">
        <f t="shared" si="1241"/>
        <v>6.5841933799349103E-3</v>
      </c>
      <c r="W863" s="13">
        <f t="shared" si="1242"/>
        <v>1.8136302581345132E-2</v>
      </c>
      <c r="X863" s="13">
        <f t="shared" si="1243"/>
        <v>2.3509881744026538E-2</v>
      </c>
      <c r="Y863" s="13">
        <f t="shared" si="1244"/>
        <v>1.5237795497154705E-2</v>
      </c>
      <c r="Z863" s="13">
        <f t="shared" si="1245"/>
        <v>3.5090591770951411E-2</v>
      </c>
      <c r="AA863" s="13">
        <f t="shared" si="1246"/>
        <v>3.6504387919688991E-2</v>
      </c>
      <c r="AB863" s="13">
        <f t="shared" si="1247"/>
        <v>1.8987572881205436E-2</v>
      </c>
      <c r="AC863" s="13">
        <f t="shared" si="1248"/>
        <v>5.5493058997520023E-4</v>
      </c>
      <c r="AD863" s="13">
        <f t="shared" si="1249"/>
        <v>4.716753062898895E-3</v>
      </c>
      <c r="AE863" s="13">
        <f t="shared" si="1250"/>
        <v>6.1142730844482573E-3</v>
      </c>
      <c r="AF863" s="13">
        <f t="shared" si="1251"/>
        <v>3.9629311575866298E-3</v>
      </c>
      <c r="AG863" s="13">
        <f t="shared" si="1252"/>
        <v>1.712367454845543E-3</v>
      </c>
      <c r="AH863" s="13">
        <f t="shared" si="1253"/>
        <v>1.1371883259594793E-2</v>
      </c>
      <c r="AI863" s="13">
        <f t="shared" si="1254"/>
        <v>1.1830055206686826E-2</v>
      </c>
      <c r="AJ863" s="13">
        <f t="shared" si="1255"/>
        <v>6.153343425996655E-3</v>
      </c>
      <c r="AK863" s="13">
        <f t="shared" si="1256"/>
        <v>2.133753655793266E-3</v>
      </c>
      <c r="AL863" s="13">
        <f t="shared" si="1257"/>
        <v>2.9933308885239912E-5</v>
      </c>
      <c r="AM863" s="13">
        <f t="shared" si="1258"/>
        <v>9.8135810677309741E-4</v>
      </c>
      <c r="AN863" s="13">
        <f t="shared" si="1259"/>
        <v>1.2721232971988779E-3</v>
      </c>
      <c r="AO863" s="13">
        <f t="shared" si="1260"/>
        <v>8.2451944509707672E-4</v>
      </c>
      <c r="AP863" s="13">
        <f t="shared" si="1261"/>
        <v>3.5627171089476012E-4</v>
      </c>
      <c r="AQ863" s="13">
        <f t="shared" si="1262"/>
        <v>1.154577366901291E-4</v>
      </c>
      <c r="AR863" s="13">
        <f t="shared" si="1263"/>
        <v>2.9482484584806667E-3</v>
      </c>
      <c r="AS863" s="13">
        <f t="shared" si="1264"/>
        <v>3.0670330701318164E-3</v>
      </c>
      <c r="AT863" s="13">
        <f t="shared" si="1265"/>
        <v>1.5953017504721739E-3</v>
      </c>
      <c r="AU863" s="13">
        <f t="shared" si="1266"/>
        <v>5.5319209517581177E-4</v>
      </c>
      <c r="AV863" s="13">
        <f t="shared" si="1267"/>
        <v>1.4387003622093534E-4</v>
      </c>
      <c r="AW863" s="13">
        <f t="shared" si="1268"/>
        <v>1.1212650797703356E-6</v>
      </c>
      <c r="AX863" s="13">
        <f t="shared" si="1269"/>
        <v>1.7014948646639961E-4</v>
      </c>
      <c r="AY863" s="13">
        <f t="shared" si="1270"/>
        <v>2.2056283455187107E-4</v>
      </c>
      <c r="AZ863" s="13">
        <f t="shared" si="1271"/>
        <v>1.4295654073326526E-4</v>
      </c>
      <c r="BA863" s="13">
        <f t="shared" si="1272"/>
        <v>6.1770976601577114E-5</v>
      </c>
      <c r="BB863" s="13">
        <f t="shared" si="1273"/>
        <v>2.0018252736501256E-5</v>
      </c>
      <c r="BC863" s="13">
        <f t="shared" si="1274"/>
        <v>5.189886444012722E-6</v>
      </c>
      <c r="BD863" s="13">
        <f t="shared" si="1275"/>
        <v>6.369634631976913E-4</v>
      </c>
      <c r="BE863" s="13">
        <f t="shared" si="1276"/>
        <v>6.6262665226653249E-4</v>
      </c>
      <c r="BF863" s="13">
        <f t="shared" si="1277"/>
        <v>3.446619042242292E-4</v>
      </c>
      <c r="BG863" s="13">
        <f t="shared" si="1278"/>
        <v>1.195160983611119E-4</v>
      </c>
      <c r="BH863" s="13">
        <f t="shared" si="1279"/>
        <v>3.1082847260739166E-5</v>
      </c>
      <c r="BI863" s="13">
        <f t="shared" si="1280"/>
        <v>6.4670343632891155E-6</v>
      </c>
      <c r="BJ863" s="14">
        <f t="shared" si="1281"/>
        <v>0.29821255334799318</v>
      </c>
      <c r="BK863" s="14">
        <f t="shared" si="1282"/>
        <v>0.27833491027357604</v>
      </c>
      <c r="BL863" s="14">
        <f t="shared" si="1283"/>
        <v>0.38807857620082736</v>
      </c>
      <c r="BM863" s="14">
        <f t="shared" si="1284"/>
        <v>0.41313449887451614</v>
      </c>
      <c r="BN863" s="14">
        <f t="shared" si="1285"/>
        <v>0.5863626911493599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1.8351999999999999</v>
      </c>
      <c r="F864" s="10">
        <f>VLOOKUP(B864,home!$B$2:$E$405,3,FALSE)</f>
        <v>1.2383999999999999</v>
      </c>
      <c r="G864" s="10">
        <f>VLOOKUP(C864,away!$B$2:$E$405,4,FALSE)</f>
        <v>0.84209999999999996</v>
      </c>
      <c r="H864" s="10">
        <f>VLOOKUP(A864,away!$A$2:$E$405,3,FALSE)</f>
        <v>1.2273000000000001</v>
      </c>
      <c r="I864" s="10">
        <f>VLOOKUP(C864,away!$B$2:$E$405,3,FALSE)</f>
        <v>0.59260000000000002</v>
      </c>
      <c r="J864" s="10">
        <f>VLOOKUP(B864,home!$B$2:$E$405,4,FALSE)</f>
        <v>0.66669999999999996</v>
      </c>
      <c r="K864" s="12">
        <f t="shared" si="1230"/>
        <v>1.913850505728</v>
      </c>
      <c r="L864" s="12">
        <f t="shared" si="1231"/>
        <v>0.48488956326599997</v>
      </c>
      <c r="M864" s="13">
        <f t="shared" si="1232"/>
        <v>9.0832323685837449E-2</v>
      </c>
      <c r="N864" s="13">
        <f t="shared" si="1233"/>
        <v>0.17383948862258938</v>
      </c>
      <c r="O864" s="13">
        <f t="shared" si="1234"/>
        <v>4.404364576246167E-2</v>
      </c>
      <c r="P864" s="13">
        <f t="shared" si="1235"/>
        <v>8.4292953716592151E-2</v>
      </c>
      <c r="Q864" s="13">
        <f t="shared" si="1236"/>
        <v>0.16635139660791984</v>
      </c>
      <c r="R864" s="13">
        <f t="shared" si="1237"/>
        <v>1.0678152079201223E-2</v>
      </c>
      <c r="S864" s="13">
        <f t="shared" si="1238"/>
        <v>1.9556094565087636E-2</v>
      </c>
      <c r="T864" s="13">
        <f t="shared" si="1239"/>
        <v>8.0662056049903411E-2</v>
      </c>
      <c r="U864" s="13">
        <f t="shared" si="1240"/>
        <v>2.0436386757019757E-2</v>
      </c>
      <c r="V864" s="13">
        <f t="shared" si="1241"/>
        <v>2.0164639722476244E-3</v>
      </c>
      <c r="W864" s="13">
        <f t="shared" si="1242"/>
        <v>0.10612390150887552</v>
      </c>
      <c r="X864" s="13">
        <f t="shared" si="1243"/>
        <v>5.1458372254722648E-2</v>
      </c>
      <c r="Y864" s="13">
        <f t="shared" si="1244"/>
        <v>1.2475813824485857E-2</v>
      </c>
      <c r="Z864" s="13">
        <f t="shared" si="1245"/>
        <v>1.7259081660572708E-3</v>
      </c>
      <c r="AA864" s="13">
        <f t="shared" si="1246"/>
        <v>3.3031302164487925E-3</v>
      </c>
      <c r="AB864" s="13">
        <f t="shared" si="1247"/>
        <v>3.1608487176179806E-3</v>
      </c>
      <c r="AC864" s="13">
        <f t="shared" si="1248"/>
        <v>1.1695568368902877E-4</v>
      </c>
      <c r="AD864" s="13">
        <f t="shared" si="1249"/>
        <v>5.0776320643147466E-2</v>
      </c>
      <c r="AE864" s="13">
        <f t="shared" si="1250"/>
        <v>2.4620907940910153E-2</v>
      </c>
      <c r="AF864" s="13">
        <f t="shared" si="1251"/>
        <v>5.9692106493401571E-3</v>
      </c>
      <c r="AG864" s="13">
        <f t="shared" si="1252"/>
        <v>9.6480264826710185E-4</v>
      </c>
      <c r="AH864" s="13">
        <f t="shared" si="1253"/>
        <v>2.0921871421918317E-4</v>
      </c>
      <c r="AI864" s="13">
        <f t="shared" si="1254"/>
        <v>4.0041334201614562E-4</v>
      </c>
      <c r="AJ864" s="13">
        <f t="shared" si="1255"/>
        <v>3.8316563855891954E-4</v>
      </c>
      <c r="AK864" s="13">
        <f t="shared" si="1256"/>
        <v>2.4444058371119343E-4</v>
      </c>
      <c r="AL864" s="13">
        <f t="shared" si="1257"/>
        <v>4.3414236835730458E-6</v>
      </c>
      <c r="AM864" s="13">
        <f t="shared" si="1258"/>
        <v>1.9435657388378963E-2</v>
      </c>
      <c r="AN864" s="13">
        <f t="shared" si="1259"/>
        <v>9.4241474228386815E-3</v>
      </c>
      <c r="AO864" s="13">
        <f t="shared" si="1260"/>
        <v>2.2848353640073232E-3</v>
      </c>
      <c r="AP864" s="13">
        <f t="shared" si="1261"/>
        <v>3.6929760726274111E-4</v>
      </c>
      <c r="AQ864" s="13">
        <f t="shared" si="1262"/>
        <v>4.476713887520232E-5</v>
      </c>
      <c r="AR864" s="13">
        <f t="shared" si="1263"/>
        <v>2.0289594192962769E-5</v>
      </c>
      <c r="AS864" s="13">
        <f t="shared" si="1264"/>
        <v>3.883125010721768E-5</v>
      </c>
      <c r="AT864" s="13">
        <f t="shared" si="1265"/>
        <v>3.7158603827874514E-5</v>
      </c>
      <c r="AU864" s="13">
        <f t="shared" si="1266"/>
        <v>2.370533757604135E-5</v>
      </c>
      <c r="AV864" s="13">
        <f t="shared" si="1267"/>
        <v>1.1342118077089924E-5</v>
      </c>
      <c r="AW864" s="13">
        <f t="shared" si="1268"/>
        <v>1.1191299491126677E-7</v>
      </c>
      <c r="AX864" s="13">
        <f t="shared" si="1269"/>
        <v>6.1994904536508749E-3</v>
      </c>
      <c r="AY864" s="13">
        <f t="shared" si="1270"/>
        <v>3.0060682185425089E-3</v>
      </c>
      <c r="AZ864" s="13">
        <f t="shared" si="1271"/>
        <v>7.288055528184398E-4</v>
      </c>
      <c r="BA864" s="13">
        <f t="shared" si="1272"/>
        <v>1.1779673540398967E-4</v>
      </c>
      <c r="BB864" s="13">
        <f t="shared" si="1273"/>
        <v>1.4279601896050274E-5</v>
      </c>
      <c r="BC864" s="13">
        <f t="shared" si="1274"/>
        <v>1.3848059853976331E-6</v>
      </c>
      <c r="BD864" s="13">
        <f t="shared" si="1275"/>
        <v>1.6397020778450134E-6</v>
      </c>
      <c r="BE864" s="13">
        <f t="shared" si="1276"/>
        <v>3.1381446509269311E-6</v>
      </c>
      <c r="BF864" s="13">
        <f t="shared" si="1277"/>
        <v>3.002969863612063E-6</v>
      </c>
      <c r="BG864" s="13">
        <f t="shared" si="1278"/>
        <v>1.9157451307199638E-6</v>
      </c>
      <c r="BH864" s="13">
        <f t="shared" si="1279"/>
        <v>9.1661244681858892E-7</v>
      </c>
      <c r="BI864" s="13">
        <f t="shared" si="1280"/>
        <v>3.5085183898006698E-7</v>
      </c>
      <c r="BJ864" s="14">
        <f t="shared" si="1281"/>
        <v>0.71486880103982176</v>
      </c>
      <c r="BK864" s="14">
        <f t="shared" si="1282"/>
        <v>0.19982520126567999</v>
      </c>
      <c r="BL864" s="14">
        <f t="shared" si="1283"/>
        <v>8.300169274104495E-2</v>
      </c>
      <c r="BM864" s="14">
        <f t="shared" si="1284"/>
        <v>0.42637768643245449</v>
      </c>
      <c r="BN864" s="14">
        <f t="shared" si="1285"/>
        <v>0.57003796047460176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1.8351999999999999</v>
      </c>
      <c r="F865" s="10">
        <f>VLOOKUP(B865,home!$B$2:$E$405,3,FALSE)</f>
        <v>1.387</v>
      </c>
      <c r="G865" s="10">
        <f>VLOOKUP(C865,away!$B$2:$E$405,4,FALSE)</f>
        <v>0.9536</v>
      </c>
      <c r="H865" s="10">
        <f>VLOOKUP(A865,away!$A$2:$E$405,3,FALSE)</f>
        <v>1.2273000000000001</v>
      </c>
      <c r="I865" s="10">
        <f>VLOOKUP(C865,away!$B$2:$E$405,3,FALSE)</f>
        <v>0.9506</v>
      </c>
      <c r="J865" s="10">
        <f>VLOOKUP(B865,home!$B$2:$E$405,4,FALSE)</f>
        <v>0.96289999999999998</v>
      </c>
      <c r="K865" s="12">
        <f t="shared" si="1230"/>
        <v>2.42731480064</v>
      </c>
      <c r="L865" s="12">
        <f t="shared" si="1231"/>
        <v>1.1233878718020001</v>
      </c>
      <c r="M865" s="13">
        <f t="shared" si="1232"/>
        <v>2.8704462731262075E-2</v>
      </c>
      <c r="N865" s="13">
        <f t="shared" si="1233"/>
        <v>6.96747672320117E-2</v>
      </c>
      <c r="O865" s="13">
        <f t="shared" si="1234"/>
        <v>3.2246245298892327E-2</v>
      </c>
      <c r="P865" s="13">
        <f t="shared" si="1235"/>
        <v>7.8271788479069362E-2</v>
      </c>
      <c r="Q865" s="13">
        <f t="shared" si="1236"/>
        <v>8.4561296866704466E-2</v>
      </c>
      <c r="R865" s="13">
        <f t="shared" si="1237"/>
        <v>1.8112520439963951E-2</v>
      </c>
      <c r="S865" s="13">
        <f t="shared" si="1238"/>
        <v>5.3358191451531915E-2</v>
      </c>
      <c r="T865" s="13">
        <f t="shared" si="1239"/>
        <v>9.4995135323904273E-2</v>
      </c>
      <c r="U865" s="13">
        <f t="shared" si="1240"/>
        <v>4.3964788940819018E-2</v>
      </c>
      <c r="V865" s="13">
        <f t="shared" si="1241"/>
        <v>1.6166441179163649E-2</v>
      </c>
      <c r="W865" s="13">
        <f t="shared" si="1242"/>
        <v>6.8418962481954865E-2</v>
      </c>
      <c r="X865" s="13">
        <f t="shared" si="1243"/>
        <v>7.6861032653504177E-2</v>
      </c>
      <c r="Y865" s="13">
        <f t="shared" si="1244"/>
        <v>4.3172375948562047E-2</v>
      </c>
      <c r="Z865" s="13">
        <f t="shared" si="1245"/>
        <v>6.782461930007107E-3</v>
      </c>
      <c r="AA865" s="13">
        <f t="shared" si="1246"/>
        <v>1.646317022748359E-2</v>
      </c>
      <c r="AB865" s="13">
        <f t="shared" si="1247"/>
        <v>1.9980648379313362E-2</v>
      </c>
      <c r="AC865" s="13">
        <f t="shared" si="1248"/>
        <v>2.7551819125687113E-3</v>
      </c>
      <c r="AD865" s="13">
        <f t="shared" si="1249"/>
        <v>4.1518590069220492E-2</v>
      </c>
      <c r="AE865" s="13">
        <f t="shared" si="1250"/>
        <v>4.6641480538081259E-2</v>
      </c>
      <c r="AF865" s="13">
        <f t="shared" si="1251"/>
        <v>2.6198236779684757E-2</v>
      </c>
      <c r="AG865" s="13">
        <f t="shared" si="1252"/>
        <v>9.8102604869649765E-3</v>
      </c>
      <c r="AH865" s="13">
        <f t="shared" si="1253"/>
        <v>1.9048338682821938E-3</v>
      </c>
      <c r="AI865" s="13">
        <f t="shared" si="1254"/>
        <v>4.6236314412417129E-3</v>
      </c>
      <c r="AJ865" s="13">
        <f t="shared" si="1255"/>
        <v>5.6115045150152334E-3</v>
      </c>
      <c r="AK865" s="13">
        <f t="shared" si="1256"/>
        <v>4.5402959877182203E-3</v>
      </c>
      <c r="AL865" s="13">
        <f t="shared" si="1257"/>
        <v>3.0051496577508565E-4</v>
      </c>
      <c r="AM865" s="13">
        <f t="shared" si="1258"/>
        <v>2.0155737635344766E-2</v>
      </c>
      <c r="AN865" s="13">
        <f t="shared" si="1259"/>
        <v>2.2642711206769438E-2</v>
      </c>
      <c r="AO865" s="13">
        <f t="shared" si="1260"/>
        <v>1.2718273577200007E-2</v>
      </c>
      <c r="AP865" s="13">
        <f t="shared" si="1261"/>
        <v>4.7625180956287734E-3</v>
      </c>
      <c r="AQ865" s="13">
        <f t="shared" si="1262"/>
        <v>1.3375387669667315E-3</v>
      </c>
      <c r="AR865" s="13">
        <f t="shared" si="1263"/>
        <v>4.2797345308518109E-4</v>
      </c>
      <c r="AS865" s="13">
        <f t="shared" si="1264"/>
        <v>1.0388262969546686E-3</v>
      </c>
      <c r="AT865" s="13">
        <f t="shared" si="1265"/>
        <v>1.2607792229460558E-3</v>
      </c>
      <c r="AU865" s="13">
        <f t="shared" si="1266"/>
        <v>1.0201026893987865E-3</v>
      </c>
      <c r="AV865" s="13">
        <f t="shared" si="1267"/>
        <v>6.1902758903758593E-4</v>
      </c>
      <c r="AW865" s="13">
        <f t="shared" si="1268"/>
        <v>2.2762472759568275E-5</v>
      </c>
      <c r="AX865" s="13">
        <f t="shared" si="1269"/>
        <v>8.1540533800148387E-3</v>
      </c>
      <c r="AY865" s="13">
        <f t="shared" si="1270"/>
        <v>9.1601646731347755E-3</v>
      </c>
      <c r="AZ865" s="13">
        <f t="shared" si="1271"/>
        <v>5.1452089487543694E-3</v>
      </c>
      <c r="BA865" s="13">
        <f t="shared" si="1272"/>
        <v>1.9266884436392581E-3</v>
      </c>
      <c r="BB865" s="13">
        <f t="shared" si="1273"/>
        <v>5.4110460758135387E-4</v>
      </c>
      <c r="BC865" s="13">
        <f t="shared" si="1274"/>
        <v>1.2157407070661473E-4</v>
      </c>
      <c r="BD865" s="13">
        <f t="shared" si="1275"/>
        <v>8.0130031108185696E-5</v>
      </c>
      <c r="BE865" s="13">
        <f t="shared" si="1276"/>
        <v>1.9450081048464274E-4</v>
      </c>
      <c r="BF865" s="13">
        <f t="shared" si="1277"/>
        <v>2.3605734801292457E-4</v>
      </c>
      <c r="BG865" s="13">
        <f t="shared" si="1278"/>
        <v>1.9099516487719969E-4</v>
      </c>
      <c r="BH865" s="13">
        <f t="shared" si="1279"/>
        <v>1.15901347639276E-4</v>
      </c>
      <c r="BI865" s="13">
        <f t="shared" si="1280"/>
        <v>5.6265811307787327E-5</v>
      </c>
      <c r="BJ865" s="14">
        <f t="shared" si="1281"/>
        <v>0.64851771178633399</v>
      </c>
      <c r="BK865" s="14">
        <f t="shared" si="1282"/>
        <v>0.18871674539250557</v>
      </c>
      <c r="BL865" s="14">
        <f t="shared" si="1283"/>
        <v>0.15268819886358193</v>
      </c>
      <c r="BM865" s="14">
        <f t="shared" si="1284"/>
        <v>0.6759966347241495</v>
      </c>
      <c r="BN865" s="14">
        <f t="shared" si="1285"/>
        <v>0.31157108104790393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1.5625</v>
      </c>
      <c r="F866" s="10">
        <f>VLOOKUP(B866,home!$B$2:$E$405,3,FALSE)</f>
        <v>1.0667</v>
      </c>
      <c r="G866" s="10">
        <f>VLOOKUP(C866,away!$B$2:$E$405,4,FALSE)</f>
        <v>1.4079999999999999</v>
      </c>
      <c r="H866" s="10">
        <f>VLOOKUP(A866,away!$A$2:$E$405,3,FALSE)</f>
        <v>1.1561999999999999</v>
      </c>
      <c r="I866" s="10">
        <f>VLOOKUP(C866,away!$B$2:$E$405,3,FALSE)</f>
        <v>0.8649</v>
      </c>
      <c r="J866" s="10">
        <f>VLOOKUP(B866,home!$B$2:$E$405,4,FALSE)</f>
        <v>1.7298</v>
      </c>
      <c r="K866" s="12">
        <f t="shared" si="1230"/>
        <v>2.34674</v>
      </c>
      <c r="L866" s="12">
        <f t="shared" si="1231"/>
        <v>1.729795467924</v>
      </c>
      <c r="M866" s="13">
        <f t="shared" si="1232"/>
        <v>1.6966143697073763E-2</v>
      </c>
      <c r="N866" s="13">
        <f t="shared" si="1233"/>
        <v>3.9815128059670885E-2</v>
      </c>
      <c r="O866" s="13">
        <f t="shared" si="1234"/>
        <v>2.9347958475345531E-2</v>
      </c>
      <c r="P866" s="13">
        <f t="shared" si="1235"/>
        <v>6.8872028072432367E-2</v>
      </c>
      <c r="Q866" s="13">
        <f t="shared" si="1236"/>
        <v>4.6717876811376034E-2</v>
      </c>
      <c r="R866" s="13">
        <f t="shared" si="1237"/>
        <v>2.5382982781737229E-2</v>
      </c>
      <c r="S866" s="13">
        <f t="shared" si="1238"/>
        <v>6.9894437055074948E-2</v>
      </c>
      <c r="T866" s="13">
        <f t="shared" si="1239"/>
        <v>8.0812371579349992E-2</v>
      </c>
      <c r="U866" s="13">
        <f t="shared" si="1240"/>
        <v>5.9567261013214023E-2</v>
      </c>
      <c r="V866" s="13">
        <f t="shared" si="1241"/>
        <v>3.1525343890833828E-2</v>
      </c>
      <c r="W866" s="13">
        <f t="shared" si="1242"/>
        <v>3.6544903409442865E-2</v>
      </c>
      <c r="X866" s="13">
        <f t="shared" si="1243"/>
        <v>6.3215208293374597E-2</v>
      </c>
      <c r="Y866" s="13">
        <f t="shared" si="1244"/>
        <v>5.4674690404875534E-2</v>
      </c>
      <c r="Z866" s="13">
        <f t="shared" si="1245"/>
        <v>1.4635789526080658E-2</v>
      </c>
      <c r="AA866" s="13">
        <f t="shared" si="1246"/>
        <v>3.4346392712434524E-2</v>
      </c>
      <c r="AB866" s="13">
        <f t="shared" si="1247"/>
        <v>4.0301026816989306E-2</v>
      </c>
      <c r="AC866" s="13">
        <f t="shared" si="1248"/>
        <v>7.998334831595651E-3</v>
      </c>
      <c r="AD866" s="13">
        <f t="shared" si="1249"/>
        <v>2.1440346656768996E-2</v>
      </c>
      <c r="AE866" s="13">
        <f t="shared" si="1250"/>
        <v>3.7087414477598488E-2</v>
      </c>
      <c r="AF866" s="13">
        <f t="shared" si="1251"/>
        <v>3.2076820740184413E-2</v>
      </c>
      <c r="AG866" s="13">
        <f t="shared" si="1252"/>
        <v>1.849544638059385E-2</v>
      </c>
      <c r="AH866" s="13">
        <f t="shared" si="1253"/>
        <v>6.3292305979259691E-3</v>
      </c>
      <c r="AI866" s="13">
        <f t="shared" si="1254"/>
        <v>1.4853058613376789E-2</v>
      </c>
      <c r="AJ866" s="13">
        <f t="shared" si="1255"/>
        <v>1.7428133385177926E-2</v>
      </c>
      <c r="AK866" s="13">
        <f t="shared" si="1256"/>
        <v>1.3633099246777483E-2</v>
      </c>
      <c r="AL866" s="13">
        <f t="shared" si="1257"/>
        <v>1.2987312871796059E-3</v>
      </c>
      <c r="AM866" s="13">
        <f t="shared" si="1258"/>
        <v>1.0062983822661218E-2</v>
      </c>
      <c r="AN866" s="13">
        <f t="shared" si="1259"/>
        <v>1.74069038102319E-2</v>
      </c>
      <c r="AO866" s="13">
        <f t="shared" si="1260"/>
        <v>1.505519166076408E-2</v>
      </c>
      <c r="AP866" s="13">
        <f t="shared" si="1261"/>
        <v>8.680800767838965E-3</v>
      </c>
      <c r="AQ866" s="13">
        <f t="shared" si="1262"/>
        <v>3.7540024565397563E-3</v>
      </c>
      <c r="AR866" s="13">
        <f t="shared" si="1263"/>
        <v>2.1896548807476485E-3</v>
      </c>
      <c r="AS866" s="13">
        <f t="shared" si="1264"/>
        <v>5.1385506948457369E-3</v>
      </c>
      <c r="AT866" s="13">
        <f t="shared" si="1265"/>
        <v>6.0294212288111437E-3</v>
      </c>
      <c r="AU866" s="13">
        <f t="shared" si="1266"/>
        <v>4.7164946581667545E-3</v>
      </c>
      <c r="AV866" s="13">
        <f t="shared" si="1267"/>
        <v>2.7670966685265632E-3</v>
      </c>
      <c r="AW866" s="13">
        <f t="shared" si="1268"/>
        <v>1.4644566926642663E-4</v>
      </c>
      <c r="AX866" s="13">
        <f t="shared" si="1269"/>
        <v>3.9358677759986603E-3</v>
      </c>
      <c r="AY866" s="13">
        <f t="shared" si="1270"/>
        <v>6.8082462412705951E-3</v>
      </c>
      <c r="AZ866" s="13">
        <f t="shared" si="1271"/>
        <v>5.8884367463302428E-3</v>
      </c>
      <c r="BA866" s="13">
        <f t="shared" si="1272"/>
        <v>3.3952637323197321E-3</v>
      </c>
      <c r="BB866" s="13">
        <f t="shared" si="1273"/>
        <v>1.4682779541433499E-3</v>
      </c>
      <c r="BC866" s="13">
        <f t="shared" si="1274"/>
        <v>5.0796411014597748E-4</v>
      </c>
      <c r="BD866" s="13">
        <f t="shared" si="1275"/>
        <v>6.3127584817249181E-4</v>
      </c>
      <c r="BE866" s="13">
        <f t="shared" si="1276"/>
        <v>1.4814402839403134E-3</v>
      </c>
      <c r="BF866" s="13">
        <f t="shared" si="1277"/>
        <v>1.738277585967046E-3</v>
      </c>
      <c r="BG866" s="13">
        <f t="shared" si="1278"/>
        <v>1.359761847364102E-3</v>
      </c>
      <c r="BH866" s="13">
        <f t="shared" si="1279"/>
        <v>7.9775187942080839E-4</v>
      </c>
      <c r="BI866" s="13">
        <f t="shared" si="1280"/>
        <v>3.744232491023977E-4</v>
      </c>
      <c r="BJ866" s="14">
        <f t="shared" si="1281"/>
        <v>0.50784414589148008</v>
      </c>
      <c r="BK866" s="14">
        <f t="shared" si="1282"/>
        <v>0.20336326507546076</v>
      </c>
      <c r="BL866" s="14">
        <f t="shared" si="1283"/>
        <v>0.2684132924680438</v>
      </c>
      <c r="BM866" s="14">
        <f t="shared" si="1284"/>
        <v>0.76049257449142516</v>
      </c>
      <c r="BN866" s="14">
        <f t="shared" si="1285"/>
        <v>0.22710211789763582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1.5625</v>
      </c>
      <c r="F867" s="10">
        <f>VLOOKUP(B867,home!$B$2:$E$405,3,FALSE)</f>
        <v>0.89600000000000002</v>
      </c>
      <c r="G867" s="10">
        <f>VLOOKUP(C867,away!$B$2:$E$405,4,FALSE)</f>
        <v>0.64</v>
      </c>
      <c r="H867" s="10">
        <f>VLOOKUP(A867,away!$A$2:$E$405,3,FALSE)</f>
        <v>1.1561999999999999</v>
      </c>
      <c r="I867" s="10">
        <f>VLOOKUP(C867,away!$B$2:$E$405,3,FALSE)</f>
        <v>1.4415</v>
      </c>
      <c r="J867" s="10">
        <f>VLOOKUP(B867,home!$B$2:$E$405,4,FALSE)</f>
        <v>0.8649</v>
      </c>
      <c r="K867" s="12">
        <f t="shared" si="1230"/>
        <v>0.89600000000000013</v>
      </c>
      <c r="L867" s="12">
        <f t="shared" si="1231"/>
        <v>1.4414962232699999</v>
      </c>
      <c r="M867" s="13">
        <f t="shared" si="1232"/>
        <v>9.6569123315765198E-2</v>
      </c>
      <c r="N867" s="13">
        <f t="shared" si="1233"/>
        <v>8.6525934490925632E-2</v>
      </c>
      <c r="O867" s="13">
        <f t="shared" si="1234"/>
        <v>0.13920402654417041</v>
      </c>
      <c r="P867" s="13">
        <f t="shared" si="1235"/>
        <v>0.12472680778357671</v>
      </c>
      <c r="Q867" s="13">
        <f t="shared" si="1236"/>
        <v>3.876361865193468E-2</v>
      </c>
      <c r="R867" s="13">
        <f t="shared" si="1237"/>
        <v>0.10033103926369925</v>
      </c>
      <c r="S867" s="13">
        <f t="shared" si="1238"/>
        <v>4.0273681808762993E-2</v>
      </c>
      <c r="T867" s="13">
        <f t="shared" si="1239"/>
        <v>5.5877609887042358E-2</v>
      </c>
      <c r="U867" s="13">
        <f t="shared" si="1240"/>
        <v>8.9896611180274547E-2</v>
      </c>
      <c r="V867" s="13">
        <f t="shared" si="1241"/>
        <v>5.7796340845733957E-3</v>
      </c>
      <c r="W867" s="13">
        <f t="shared" si="1242"/>
        <v>1.1577400770711161E-2</v>
      </c>
      <c r="X867" s="13">
        <f t="shared" si="1243"/>
        <v>1.6688779486263326E-2</v>
      </c>
      <c r="Y867" s="13">
        <f t="shared" si="1244"/>
        <v>1.2028406300217219E-2</v>
      </c>
      <c r="Z867" s="13">
        <f t="shared" si="1245"/>
        <v>4.8208938058458835E-2</v>
      </c>
      <c r="AA867" s="13">
        <f t="shared" si="1246"/>
        <v>4.3195208500379119E-2</v>
      </c>
      <c r="AB867" s="13">
        <f t="shared" si="1247"/>
        <v>1.9351453408169843E-2</v>
      </c>
      <c r="AC867" s="13">
        <f t="shared" si="1248"/>
        <v>4.6655395946852647E-4</v>
      </c>
      <c r="AD867" s="13">
        <f t="shared" si="1249"/>
        <v>2.5933377726393E-3</v>
      </c>
      <c r="AE867" s="13">
        <f t="shared" si="1250"/>
        <v>3.7382866049229845E-3</v>
      </c>
      <c r="AF867" s="13">
        <f t="shared" si="1251"/>
        <v>2.6943630112486569E-3</v>
      </c>
      <c r="AG867" s="13">
        <f t="shared" si="1252"/>
        <v>1.2946380349444407E-3</v>
      </c>
      <c r="AH867" s="13">
        <f t="shared" si="1253"/>
        <v>1.7373250534781448E-2</v>
      </c>
      <c r="AI867" s="13">
        <f t="shared" si="1254"/>
        <v>1.556643247916418E-2</v>
      </c>
      <c r="AJ867" s="13">
        <f t="shared" si="1255"/>
        <v>6.9737617506655525E-3</v>
      </c>
      <c r="AK867" s="13">
        <f t="shared" si="1256"/>
        <v>2.082830176198779E-3</v>
      </c>
      <c r="AL867" s="13">
        <f t="shared" si="1257"/>
        <v>2.4103682015635549E-5</v>
      </c>
      <c r="AM867" s="13">
        <f t="shared" si="1258"/>
        <v>4.6472612885696269E-4</v>
      </c>
      <c r="AN867" s="13">
        <f t="shared" si="1259"/>
        <v>6.6990095960219899E-4</v>
      </c>
      <c r="AO867" s="13">
        <f t="shared" si="1260"/>
        <v>4.8282985161575941E-4</v>
      </c>
      <c r="AP867" s="13">
        <f t="shared" si="1261"/>
        <v>2.319991358620438E-4</v>
      </c>
      <c r="AQ867" s="13">
        <f t="shared" si="1262"/>
        <v>8.3606469536759963E-5</v>
      </c>
      <c r="AR867" s="13">
        <f t="shared" si="1263"/>
        <v>5.0086950063621908E-3</v>
      </c>
      <c r="AS867" s="13">
        <f t="shared" si="1264"/>
        <v>4.4877907257005233E-3</v>
      </c>
      <c r="AT867" s="13">
        <f t="shared" si="1265"/>
        <v>2.0105302451138346E-3</v>
      </c>
      <c r="AU867" s="13">
        <f t="shared" si="1266"/>
        <v>6.0047836654066543E-4</v>
      </c>
      <c r="AV867" s="13">
        <f t="shared" si="1267"/>
        <v>1.3450715410510906E-4</v>
      </c>
      <c r="AW867" s="13">
        <f t="shared" si="1268"/>
        <v>8.6477356852294184E-7</v>
      </c>
      <c r="AX867" s="13">
        <f t="shared" si="1269"/>
        <v>6.9399101909306437E-5</v>
      </c>
      <c r="AY867" s="13">
        <f t="shared" si="1270"/>
        <v>1.0003854330059506E-4</v>
      </c>
      <c r="AZ867" s="13">
        <f t="shared" si="1271"/>
        <v>7.2102591174620076E-5</v>
      </c>
      <c r="BA867" s="13">
        <f t="shared" si="1272"/>
        <v>3.4645204288731877E-5</v>
      </c>
      <c r="BB867" s="13">
        <f t="shared" si="1273"/>
        <v>1.2485232784156156E-5</v>
      </c>
      <c r="BC867" s="13">
        <f t="shared" si="1274"/>
        <v>3.5994831810015754E-6</v>
      </c>
      <c r="BD867" s="13">
        <f t="shared" si="1275"/>
        <v>1.2033358225303997E-3</v>
      </c>
      <c r="BE867" s="13">
        <f t="shared" si="1276"/>
        <v>1.0781888969872383E-3</v>
      </c>
      <c r="BF867" s="13">
        <f t="shared" si="1277"/>
        <v>4.8302862585028271E-4</v>
      </c>
      <c r="BG867" s="13">
        <f t="shared" si="1278"/>
        <v>1.442645495872845E-4</v>
      </c>
      <c r="BH867" s="13">
        <f t="shared" si="1279"/>
        <v>3.2315259107551724E-5</v>
      </c>
      <c r="BI867" s="13">
        <f t="shared" si="1280"/>
        <v>5.7908944320732709E-6</v>
      </c>
      <c r="BJ867" s="14">
        <f t="shared" si="1281"/>
        <v>0.23400770771296187</v>
      </c>
      <c r="BK867" s="14">
        <f t="shared" si="1282"/>
        <v>0.26793994317746306</v>
      </c>
      <c r="BL867" s="14">
        <f t="shared" si="1283"/>
        <v>0.44916353938382025</v>
      </c>
      <c r="BM867" s="14">
        <f t="shared" si="1284"/>
        <v>0.41310040451290003</v>
      </c>
      <c r="BN867" s="14">
        <f t="shared" si="1285"/>
        <v>0.58612055005007191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1.5625</v>
      </c>
      <c r="F868" s="10">
        <f>VLOOKUP(B868,home!$B$2:$E$405,3,FALSE)</f>
        <v>1.4933000000000001</v>
      </c>
      <c r="G868" s="10">
        <f>VLOOKUP(C868,away!$B$2:$E$405,4,FALSE)</f>
        <v>0.64</v>
      </c>
      <c r="H868" s="10">
        <f>VLOOKUP(A868,away!$A$2:$E$405,3,FALSE)</f>
        <v>1.1561999999999999</v>
      </c>
      <c r="I868" s="10">
        <f>VLOOKUP(C868,away!$B$2:$E$405,3,FALSE)</f>
        <v>1.5568</v>
      </c>
      <c r="J868" s="10">
        <f>VLOOKUP(B868,home!$B$2:$E$405,4,FALSE)</f>
        <v>1.1532</v>
      </c>
      <c r="K868" s="12">
        <f t="shared" si="1230"/>
        <v>1.4933000000000001</v>
      </c>
      <c r="L868" s="12">
        <f t="shared" si="1231"/>
        <v>2.0757278949119997</v>
      </c>
      <c r="M868" s="13">
        <f t="shared" si="1232"/>
        <v>2.8183237436707736E-2</v>
      </c>
      <c r="N868" s="13">
        <f t="shared" si="1233"/>
        <v>4.2086028464235661E-2</v>
      </c>
      <c r="O868" s="13">
        <f t="shared" si="1234"/>
        <v>5.8500732116302412E-2</v>
      </c>
      <c r="P868" s="13">
        <f t="shared" si="1235"/>
        <v>8.7359143269274381E-2</v>
      </c>
      <c r="Q868" s="13">
        <f t="shared" si="1236"/>
        <v>3.1423533152821564E-2</v>
      </c>
      <c r="R868" s="13">
        <f t="shared" si="1237"/>
        <v>6.0715800763291625E-2</v>
      </c>
      <c r="S868" s="13">
        <f t="shared" si="1238"/>
        <v>6.7696444827180152E-2</v>
      </c>
      <c r="T868" s="13">
        <f t="shared" si="1239"/>
        <v>6.522670432200374E-2</v>
      </c>
      <c r="U868" s="13">
        <f t="shared" si="1240"/>
        <v>9.0666905279823379E-2</v>
      </c>
      <c r="V868" s="13">
        <f t="shared" si="1241"/>
        <v>2.3315290933166522E-2</v>
      </c>
      <c r="W868" s="13">
        <f t="shared" si="1242"/>
        <v>1.5641587352369483E-2</v>
      </c>
      <c r="X868" s="13">
        <f t="shared" si="1243"/>
        <v>3.2467679188016067E-2</v>
      </c>
      <c r="Y868" s="13">
        <f t="shared" si="1244"/>
        <v>3.3697033686809374E-2</v>
      </c>
      <c r="Z868" s="13">
        <f t="shared" si="1245"/>
        <v>4.2009827102094568E-2</v>
      </c>
      <c r="AA868" s="13">
        <f t="shared" si="1246"/>
        <v>6.2733274811557813E-2</v>
      </c>
      <c r="AB868" s="13">
        <f t="shared" si="1247"/>
        <v>4.6839799638049656E-2</v>
      </c>
      <c r="AC868" s="13">
        <f t="shared" si="1248"/>
        <v>4.5168778195936567E-3</v>
      </c>
      <c r="AD868" s="13">
        <f t="shared" si="1249"/>
        <v>5.839395598323336E-3</v>
      </c>
      <c r="AE868" s="13">
        <f t="shared" si="1250"/>
        <v>1.2120996332866094E-2</v>
      </c>
      <c r="AF868" s="13">
        <f t="shared" si="1251"/>
        <v>1.2579945101128108E-2</v>
      </c>
      <c r="AG868" s="13">
        <f t="shared" si="1252"/>
        <v>8.7041809876243891E-3</v>
      </c>
      <c r="AH868" s="13">
        <f t="shared" si="1253"/>
        <v>2.1800242494061962E-2</v>
      </c>
      <c r="AI868" s="13">
        <f t="shared" si="1254"/>
        <v>3.2554302116382723E-2</v>
      </c>
      <c r="AJ868" s="13">
        <f t="shared" si="1255"/>
        <v>2.4306669675197172E-2</v>
      </c>
      <c r="AK868" s="13">
        <f t="shared" si="1256"/>
        <v>1.2099049941990646E-2</v>
      </c>
      <c r="AL868" s="13">
        <f t="shared" si="1257"/>
        <v>5.6003584039319553E-4</v>
      </c>
      <c r="AM868" s="13">
        <f t="shared" si="1258"/>
        <v>1.7439938893952468E-3</v>
      </c>
      <c r="AN868" s="13">
        <f t="shared" si="1259"/>
        <v>3.6200567647737864E-3</v>
      </c>
      <c r="AO868" s="13">
        <f t="shared" si="1260"/>
        <v>3.7571264039029189E-3</v>
      </c>
      <c r="AP868" s="13">
        <f t="shared" si="1261"/>
        <v>2.5995906937638989E-3</v>
      </c>
      <c r="AQ868" s="13">
        <f t="shared" si="1262"/>
        <v>1.3490107295998409E-3</v>
      </c>
      <c r="AR868" s="13">
        <f t="shared" si="1263"/>
        <v>9.0502742921540688E-3</v>
      </c>
      <c r="AS868" s="13">
        <f t="shared" si="1264"/>
        <v>1.3514774600473669E-2</v>
      </c>
      <c r="AT868" s="13">
        <f t="shared" si="1265"/>
        <v>1.0090806455443668E-2</v>
      </c>
      <c r="AU868" s="13">
        <f t="shared" si="1266"/>
        <v>5.0228670933046777E-3</v>
      </c>
      <c r="AV868" s="13">
        <f t="shared" si="1267"/>
        <v>1.8751618576079681E-3</v>
      </c>
      <c r="AW868" s="13">
        <f t="shared" si="1268"/>
        <v>4.8220399849288827E-5</v>
      </c>
      <c r="AX868" s="13">
        <f t="shared" si="1269"/>
        <v>4.3405101250565425E-4</v>
      </c>
      <c r="AY868" s="13">
        <f t="shared" si="1270"/>
        <v>9.0097179447278376E-4</v>
      </c>
      <c r="AZ868" s="13">
        <f t="shared" si="1271"/>
        <v>9.3508614315803947E-4</v>
      </c>
      <c r="BA868" s="13">
        <f t="shared" si="1272"/>
        <v>6.4699479716627268E-4</v>
      </c>
      <c r="BB868" s="13">
        <f t="shared" si="1273"/>
        <v>3.3574628708524088E-4</v>
      </c>
      <c r="BC868" s="13">
        <f t="shared" si="1274"/>
        <v>1.3938358674319334E-4</v>
      </c>
      <c r="BD868" s="13">
        <f t="shared" si="1275"/>
        <v>3.1309844674715271E-3</v>
      </c>
      <c r="BE868" s="13">
        <f t="shared" si="1276"/>
        <v>4.6754991052752309E-3</v>
      </c>
      <c r="BF868" s="13">
        <f t="shared" si="1277"/>
        <v>3.4909614069537523E-3</v>
      </c>
      <c r="BG868" s="13">
        <f t="shared" si="1278"/>
        <v>1.7376842230013463E-3</v>
      </c>
      <c r="BH868" s="13">
        <f t="shared" si="1279"/>
        <v>6.4872096255197745E-4</v>
      </c>
      <c r="BI868" s="13">
        <f t="shared" si="1280"/>
        <v>1.937470026757735E-4</v>
      </c>
      <c r="BJ868" s="14">
        <f t="shared" si="1281"/>
        <v>0.27624909628876465</v>
      </c>
      <c r="BK868" s="14">
        <f t="shared" si="1282"/>
        <v>0.21253200192078844</v>
      </c>
      <c r="BL868" s="14">
        <f t="shared" si="1283"/>
        <v>0.46364825830357098</v>
      </c>
      <c r="BM868" s="14">
        <f t="shared" si="1284"/>
        <v>0.68531795701796205</v>
      </c>
      <c r="BN868" s="14">
        <f t="shared" si="1285"/>
        <v>0.3082684752026334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1.3125</v>
      </c>
      <c r="F869" s="10">
        <f>VLOOKUP(B869,home!$B$2:$E$405,3,FALSE)</f>
        <v>0.65310000000000001</v>
      </c>
      <c r="G869" s="10">
        <f>VLOOKUP(C869,away!$B$2:$E$405,4,FALSE)</f>
        <v>1.2698</v>
      </c>
      <c r="H869" s="10">
        <f>VLOOKUP(A869,away!$A$2:$E$405,3,FALSE)</f>
        <v>0.8125</v>
      </c>
      <c r="I869" s="10">
        <f>VLOOKUP(C869,away!$B$2:$E$405,3,FALSE)</f>
        <v>1.4359</v>
      </c>
      <c r="J869" s="10">
        <f>VLOOKUP(B869,home!$B$2:$E$405,4,FALSE)</f>
        <v>1.2307999999999999</v>
      </c>
      <c r="K869" s="12">
        <f t="shared" si="1230"/>
        <v>1.08846462375</v>
      </c>
      <c r="L869" s="12">
        <f t="shared" si="1231"/>
        <v>1.4359358974999998</v>
      </c>
      <c r="M869" s="13">
        <f t="shared" si="1232"/>
        <v>8.0106320432341019E-2</v>
      </c>
      <c r="N869" s="13">
        <f t="shared" si="1233"/>
        <v>8.7192895929384992E-2</v>
      </c>
      <c r="O869" s="13">
        <f t="shared" si="1234"/>
        <v>0.11502754112543616</v>
      </c>
      <c r="P869" s="13">
        <f t="shared" si="1235"/>
        <v>0.12520340927198551</v>
      </c>
      <c r="Q869" s="13">
        <f t="shared" si="1236"/>
        <v>4.745319133072546E-2</v>
      </c>
      <c r="R869" s="13">
        <f t="shared" si="1237"/>
        <v>8.2586087751585671E-2</v>
      </c>
      <c r="S869" s="13">
        <f t="shared" si="1238"/>
        <v>4.8922149989926209E-2</v>
      </c>
      <c r="T869" s="13">
        <f t="shared" si="1239"/>
        <v>6.8139740882724467E-2</v>
      </c>
      <c r="U869" s="13">
        <f t="shared" si="1240"/>
        <v>8.9892034931514181E-2</v>
      </c>
      <c r="V869" s="13">
        <f t="shared" si="1241"/>
        <v>8.4959587799423343E-3</v>
      </c>
      <c r="W869" s="13">
        <f t="shared" si="1242"/>
        <v>1.7217040015844953E-2</v>
      </c>
      <c r="X869" s="13">
        <f t="shared" si="1243"/>
        <v>2.4722565807445734E-2</v>
      </c>
      <c r="Y869" s="13">
        <f t="shared" si="1244"/>
        <v>1.7750009860608703E-2</v>
      </c>
      <c r="Z869" s="13">
        <f t="shared" si="1245"/>
        <v>3.9529442678862305E-2</v>
      </c>
      <c r="AA869" s="13">
        <f t="shared" si="1246"/>
        <v>4.3026399952495055E-2</v>
      </c>
      <c r="AB869" s="13">
        <f t="shared" si="1247"/>
        <v>2.3416357117804765E-2</v>
      </c>
      <c r="AC869" s="13">
        <f t="shared" si="1248"/>
        <v>8.2993061482386033E-4</v>
      </c>
      <c r="AD869" s="13">
        <f t="shared" si="1249"/>
        <v>4.6850347457338421E-3</v>
      </c>
      <c r="AE869" s="13">
        <f t="shared" si="1250"/>
        <v>6.7274095724340075E-3</v>
      </c>
      <c r="AF869" s="13">
        <f t="shared" si="1251"/>
        <v>4.8300644511215596E-3</v>
      </c>
      <c r="AG869" s="13">
        <f t="shared" si="1252"/>
        <v>2.3118876442013601E-3</v>
      </c>
      <c r="AH869" s="13">
        <f t="shared" si="1253"/>
        <v>1.4190436437686738E-2</v>
      </c>
      <c r="AI869" s="13">
        <f t="shared" si="1254"/>
        <v>1.5445788057994986E-2</v>
      </c>
      <c r="AJ869" s="13">
        <f t="shared" si="1255"/>
        <v>8.4060969435338761E-3</v>
      </c>
      <c r="AK869" s="13">
        <f t="shared" si="1256"/>
        <v>3.0499130489498754E-3</v>
      </c>
      <c r="AL869" s="13">
        <f t="shared" si="1257"/>
        <v>5.1886114291271919E-5</v>
      </c>
      <c r="AM869" s="13">
        <f t="shared" si="1258"/>
        <v>1.0198989163541729E-3</v>
      </c>
      <c r="AN869" s="13">
        <f t="shared" si="1259"/>
        <v>1.4645094658143065E-3</v>
      </c>
      <c r="AO869" s="13">
        <f t="shared" si="1260"/>
        <v>1.051470857095656E-3</v>
      </c>
      <c r="AP869" s="13">
        <f t="shared" si="1261"/>
        <v>5.032815829595816E-4</v>
      </c>
      <c r="AQ869" s="13">
        <f t="shared" si="1262"/>
        <v>1.8067002288057191E-4</v>
      </c>
      <c r="AR869" s="13">
        <f t="shared" si="1263"/>
        <v>4.0753114164132822E-3</v>
      </c>
      <c r="AS869" s="13">
        <f t="shared" si="1264"/>
        <v>4.435832307530363E-3</v>
      </c>
      <c r="AT869" s="13">
        <f t="shared" si="1265"/>
        <v>2.4141232718170647E-3</v>
      </c>
      <c r="AU869" s="13">
        <f t="shared" si="1266"/>
        <v>8.7589592624816033E-4</v>
      </c>
      <c r="AV869" s="13">
        <f t="shared" si="1267"/>
        <v>2.3834543245196535E-4</v>
      </c>
      <c r="AW869" s="13">
        <f t="shared" si="1268"/>
        <v>2.2526722985436754E-6</v>
      </c>
      <c r="AX869" s="13">
        <f t="shared" si="1269"/>
        <v>1.8502064837541286E-4</v>
      </c>
      <c r="AY869" s="13">
        <f t="shared" si="1270"/>
        <v>2.6567779078098033E-4</v>
      </c>
      <c r="AZ869" s="13">
        <f t="shared" si="1271"/>
        <v>1.9074813847545213E-4</v>
      </c>
      <c r="BA869" s="13">
        <f t="shared" si="1272"/>
        <v>9.1300699806067543E-5</v>
      </c>
      <c r="BB869" s="13">
        <f t="shared" si="1273"/>
        <v>3.2775488079600923E-5</v>
      </c>
      <c r="BC869" s="13">
        <f t="shared" si="1274"/>
        <v>9.4126999783164602E-6</v>
      </c>
      <c r="BD869" s="13">
        <f t="shared" si="1275"/>
        <v>9.7531432605323207E-4</v>
      </c>
      <c r="BE869" s="13">
        <f t="shared" si="1276"/>
        <v>1.0615951409455161E-3</v>
      </c>
      <c r="BF869" s="13">
        <f t="shared" si="1277"/>
        <v>5.777543778320445E-4</v>
      </c>
      <c r="BG869" s="13">
        <f t="shared" si="1278"/>
        <v>2.0962173382895727E-4</v>
      </c>
      <c r="BH869" s="13">
        <f t="shared" si="1279"/>
        <v>5.7041460410489645E-5</v>
      </c>
      <c r="BI869" s="13">
        <f t="shared" si="1280"/>
        <v>1.241752234877083E-5</v>
      </c>
      <c r="BJ869" s="14">
        <f t="shared" si="1281"/>
        <v>0.28602460655082518</v>
      </c>
      <c r="BK869" s="14">
        <f t="shared" si="1282"/>
        <v>0.26387533299409122</v>
      </c>
      <c r="BL869" s="14">
        <f t="shared" si="1283"/>
        <v>0.40997390828288116</v>
      </c>
      <c r="BM869" s="14">
        <f t="shared" si="1284"/>
        <v>0.46157041954671857</v>
      </c>
      <c r="BN869" s="14">
        <f t="shared" si="1285"/>
        <v>0.53756944584145883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1.3125</v>
      </c>
      <c r="F870" s="10">
        <f>VLOOKUP(B870,home!$B$2:$E$405,3,FALSE)</f>
        <v>2.4127000000000001</v>
      </c>
      <c r="G870" s="10">
        <f>VLOOKUP(C870,away!$B$2:$E$405,4,FALSE)</f>
        <v>2.2856999999999998</v>
      </c>
      <c r="H870" s="10">
        <f>VLOOKUP(A870,away!$A$2:$E$405,3,FALSE)</f>
        <v>0.8125</v>
      </c>
      <c r="I870" s="10">
        <f>VLOOKUP(C870,away!$B$2:$E$405,3,FALSE)</f>
        <v>0.2051</v>
      </c>
      <c r="J870" s="10">
        <f>VLOOKUP(B870,home!$B$2:$E$405,4,FALSE)</f>
        <v>1.0256000000000001</v>
      </c>
      <c r="K870" s="12">
        <f t="shared" si="1230"/>
        <v>7.2380547618749995</v>
      </c>
      <c r="L870" s="12">
        <f t="shared" si="1231"/>
        <v>0.17090983000000001</v>
      </c>
      <c r="M870" s="13">
        <f t="shared" si="1232"/>
        <v>6.0579761769384436E-4</v>
      </c>
      <c r="N870" s="13">
        <f t="shared" si="1233"/>
        <v>4.3847963314814602E-3</v>
      </c>
      <c r="O870" s="13">
        <f t="shared" si="1234"/>
        <v>1.0353676785445995E-4</v>
      </c>
      <c r="P870" s="13">
        <f t="shared" si="1235"/>
        <v>7.4940479559812022E-4</v>
      </c>
      <c r="Q870" s="13">
        <f t="shared" si="1236"/>
        <v>1.5868697983465713E-2</v>
      </c>
      <c r="R870" s="13">
        <f t="shared" si="1237"/>
        <v>8.8477256963776073E-6</v>
      </c>
      <c r="S870" s="13">
        <f t="shared" si="1238"/>
        <v>2.3176368281349182E-4</v>
      </c>
      <c r="T870" s="13">
        <f t="shared" si="1239"/>
        <v>2.7121164746754683E-3</v>
      </c>
      <c r="U870" s="13">
        <f t="shared" si="1240"/>
        <v>6.4040323108429745E-5</v>
      </c>
      <c r="V870" s="13">
        <f t="shared" si="1241"/>
        <v>3.1856039463604152E-5</v>
      </c>
      <c r="W870" s="13">
        <f t="shared" si="1242"/>
        <v>3.8286168334660052E-2</v>
      </c>
      <c r="X870" s="13">
        <f t="shared" si="1243"/>
        <v>6.5434825214281339E-3</v>
      </c>
      <c r="Y870" s="13">
        <f t="shared" si="1244"/>
        <v>5.5917274267262688E-4</v>
      </c>
      <c r="Z870" s="13">
        <f t="shared" si="1245"/>
        <v>5.0405443155150977E-7</v>
      </c>
      <c r="AA870" s="13">
        <f t="shared" si="1246"/>
        <v>3.6483735785356011E-6</v>
      </c>
      <c r="AB870" s="13">
        <f t="shared" si="1247"/>
        <v>1.3203563876609275E-5</v>
      </c>
      <c r="AC870" s="13">
        <f t="shared" si="1248"/>
        <v>2.4629789765503837E-6</v>
      </c>
      <c r="AD870" s="13">
        <f t="shared" si="1249"/>
        <v>6.927934575715855E-2</v>
      </c>
      <c r="AE870" s="13">
        <f t="shared" si="1250"/>
        <v>1.1840521205867193E-2</v>
      </c>
      <c r="AF870" s="13">
        <f t="shared" si="1251"/>
        <v>1.0118307332030784E-3</v>
      </c>
      <c r="AG870" s="13">
        <f t="shared" si="1252"/>
        <v>5.7643939533504527E-5</v>
      </c>
      <c r="AH870" s="13">
        <f t="shared" si="1253"/>
        <v>2.153696430180379E-8</v>
      </c>
      <c r="AI870" s="13">
        <f t="shared" si="1254"/>
        <v>1.5588572702100278E-7</v>
      </c>
      <c r="AJ870" s="13">
        <f t="shared" si="1255"/>
        <v>5.6415471438635797E-7</v>
      </c>
      <c r="AK870" s="13">
        <f t="shared" si="1256"/>
        <v>1.361127572299469E-6</v>
      </c>
      <c r="AL870" s="13">
        <f t="shared" si="1257"/>
        <v>1.2187358963283448E-7</v>
      </c>
      <c r="AM870" s="13">
        <f t="shared" si="1258"/>
        <v>0.10028953969143713</v>
      </c>
      <c r="AN870" s="13">
        <f t="shared" si="1259"/>
        <v>1.7140468179441776E-2</v>
      </c>
      <c r="AO870" s="13">
        <f t="shared" si="1260"/>
        <v>1.4647372513344019E-3</v>
      </c>
      <c r="AP870" s="13">
        <f t="shared" si="1261"/>
        <v>8.3445998206743336E-5</v>
      </c>
      <c r="AQ870" s="13">
        <f t="shared" si="1262"/>
        <v>3.5654353419237013E-6</v>
      </c>
      <c r="AR870" s="13">
        <f t="shared" si="1263"/>
        <v>7.3617578150747179E-10</v>
      </c>
      <c r="AS870" s="13">
        <f t="shared" si="1264"/>
        <v>5.3284806209172048E-9</v>
      </c>
      <c r="AT870" s="13">
        <f t="shared" si="1265"/>
        <v>1.9283917265894223E-8</v>
      </c>
      <c r="AU870" s="13">
        <f t="shared" si="1266"/>
        <v>4.6526016398003042E-8</v>
      </c>
      <c r="AV870" s="13">
        <f t="shared" si="1267"/>
        <v>8.4189463635160122E-8</v>
      </c>
      <c r="AW870" s="13">
        <f t="shared" si="1268"/>
        <v>4.1878971651039254E-9</v>
      </c>
      <c r="AX870" s="13">
        <f t="shared" si="1269"/>
        <v>0.12098353005497639</v>
      </c>
      <c r="AY870" s="13">
        <f t="shared" si="1270"/>
        <v>2.067727455449591E-2</v>
      </c>
      <c r="AZ870" s="13">
        <f t="shared" si="1271"/>
        <v>1.7669747394861109E-3</v>
      </c>
      <c r="BA870" s="13">
        <f t="shared" si="1272"/>
        <v>1.0066445077995522E-4</v>
      </c>
      <c r="BB870" s="13">
        <f t="shared" si="1273"/>
        <v>4.3011360424613774E-6</v>
      </c>
      <c r="BC870" s="13">
        <f t="shared" si="1274"/>
        <v>1.4702128596478954E-7</v>
      </c>
      <c r="BD870" s="13">
        <f t="shared" si="1275"/>
        <v>2.0969946277926512E-11</v>
      </c>
      <c r="BE870" s="13">
        <f t="shared" si="1276"/>
        <v>1.5178161951320891E-10</v>
      </c>
      <c r="BF870" s="13">
        <f t="shared" si="1277"/>
        <v>5.4930183694134075E-10</v>
      </c>
      <c r="BG870" s="13">
        <f t="shared" si="1278"/>
        <v>1.3252922588599847E-9</v>
      </c>
      <c r="BH870" s="13">
        <f t="shared" si="1279"/>
        <v>2.3981344862793985E-9</v>
      </c>
      <c r="BI870" s="13">
        <f t="shared" si="1280"/>
        <v>3.471565747606249E-9</v>
      </c>
      <c r="BJ870" s="14">
        <f t="shared" si="1281"/>
        <v>0.41305842453697456</v>
      </c>
      <c r="BK870" s="14">
        <f t="shared" si="1282"/>
        <v>2.2298681542631153E-2</v>
      </c>
      <c r="BL870" s="14">
        <f t="shared" si="1283"/>
        <v>1.9554344019201772E-4</v>
      </c>
      <c r="BM870" s="14">
        <f t="shared" si="1284"/>
        <v>0.39315480198584057</v>
      </c>
      <c r="BN870" s="14">
        <f t="shared" si="1285"/>
        <v>2.1721081221789975E-2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1.3523000000000001</v>
      </c>
      <c r="F871" s="10">
        <f>VLOOKUP(B871,home!$B$2:$E$405,3,FALSE)</f>
        <v>0.86270000000000002</v>
      </c>
      <c r="G871" s="10">
        <f>VLOOKUP(C871,away!$B$2:$E$405,4,FALSE)</f>
        <v>0.73950000000000005</v>
      </c>
      <c r="H871" s="10">
        <f>VLOOKUP(A871,away!$A$2:$E$405,3,FALSE)</f>
        <v>1.1932</v>
      </c>
      <c r="I871" s="10">
        <f>VLOOKUP(C871,away!$B$2:$E$405,3,FALSE)</f>
        <v>1.2571000000000001</v>
      </c>
      <c r="J871" s="10">
        <f>VLOOKUP(B871,home!$B$2:$E$405,4,FALSE)</f>
        <v>1.1173999999999999</v>
      </c>
      <c r="K871" s="12">
        <f t="shared" si="1230"/>
        <v>0.86272230079500001</v>
      </c>
      <c r="L871" s="12">
        <f t="shared" si="1231"/>
        <v>1.6760683999280002</v>
      </c>
      <c r="M871" s="13">
        <f t="shared" si="1232"/>
        <v>7.8961830561472587E-2</v>
      </c>
      <c r="N871" s="13">
        <f t="shared" si="1233"/>
        <v>6.8122132136978583E-2</v>
      </c>
      <c r="O871" s="13">
        <f t="shared" si="1234"/>
        <v>0.13234542900455321</v>
      </c>
      <c r="P871" s="13">
        <f t="shared" si="1235"/>
        <v>0.11417735301050949</v>
      </c>
      <c r="Q871" s="13">
        <f t="shared" si="1236"/>
        <v>2.9385241286137578E-2</v>
      </c>
      <c r="R871" s="13">
        <f t="shared" si="1237"/>
        <v>0.11090999571472314</v>
      </c>
      <c r="S871" s="13">
        <f t="shared" si="1238"/>
        <v>4.1274587505723652E-2</v>
      </c>
      <c r="T871" s="13">
        <f t="shared" si="1239"/>
        <v>4.9251674343954818E-2</v>
      </c>
      <c r="U871" s="13">
        <f t="shared" si="1240"/>
        <v>9.5684526684169546E-2</v>
      </c>
      <c r="V871" s="13">
        <f t="shared" si="1241"/>
        <v>6.6313659460445146E-3</v>
      </c>
      <c r="W871" s="13">
        <f t="shared" si="1242"/>
        <v>8.4504343239309478E-3</v>
      </c>
      <c r="X871" s="13">
        <f t="shared" si="1243"/>
        <v>1.4163505936007594E-2</v>
      </c>
      <c r="Y871" s="13">
        <f t="shared" si="1244"/>
        <v>1.1869502365767493E-2</v>
      </c>
      <c r="Z871" s="13">
        <f t="shared" si="1245"/>
        <v>6.1964246351199154E-2</v>
      </c>
      <c r="AA871" s="13">
        <f t="shared" si="1246"/>
        <v>5.3457937179134718E-2</v>
      </c>
      <c r="AB871" s="13">
        <f t="shared" si="1247"/>
        <v>2.3059677279468834E-2</v>
      </c>
      <c r="AC871" s="13">
        <f t="shared" si="1248"/>
        <v>5.9930206561474748E-4</v>
      </c>
      <c r="AD871" s="13">
        <f t="shared" si="1249"/>
        <v>1.8225945356646863E-3</v>
      </c>
      <c r="AE871" s="13">
        <f t="shared" si="1250"/>
        <v>3.054793107109027E-3</v>
      </c>
      <c r="AF871" s="13">
        <f t="shared" si="1251"/>
        <v>2.560021097571656E-3</v>
      </c>
      <c r="AG871" s="13">
        <f t="shared" si="1252"/>
        <v>1.4302568215962834E-3</v>
      </c>
      <c r="AH871" s="13">
        <f t="shared" si="1253"/>
        <v>2.5964078808649697E-2</v>
      </c>
      <c r="AI871" s="13">
        <f t="shared" si="1254"/>
        <v>2.2399789807820973E-2</v>
      </c>
      <c r="AJ871" s="13">
        <f t="shared" si="1255"/>
        <v>9.662399100163848E-3</v>
      </c>
      <c r="AK871" s="13">
        <f t="shared" si="1256"/>
        <v>2.7786557276309647E-3</v>
      </c>
      <c r="AL871" s="13">
        <f t="shared" si="1257"/>
        <v>3.4663190059836132E-5</v>
      </c>
      <c r="AM871" s="13">
        <f t="shared" si="1258"/>
        <v>3.1447859024500671E-4</v>
      </c>
      <c r="AN871" s="13">
        <f t="shared" si="1259"/>
        <v>5.2708762756356164E-4</v>
      </c>
      <c r="AO871" s="13">
        <f t="shared" si="1260"/>
        <v>4.4171745827615227E-4</v>
      </c>
      <c r="AP871" s="13">
        <f t="shared" si="1261"/>
        <v>2.4678289117105803E-4</v>
      </c>
      <c r="AQ871" s="13">
        <f t="shared" si="1262"/>
        <v>1.0340625138367026E-4</v>
      </c>
      <c r="AR871" s="13">
        <f t="shared" si="1263"/>
        <v>8.7035144048835944E-3</v>
      </c>
      <c r="AS871" s="13">
        <f t="shared" si="1264"/>
        <v>7.5087159723836007E-3</v>
      </c>
      <c r="AT871" s="13">
        <f t="shared" si="1265"/>
        <v>3.2389683598554723E-3</v>
      </c>
      <c r="AU871" s="13">
        <f t="shared" si="1266"/>
        <v>9.3144341187224031E-4</v>
      </c>
      <c r="AV871" s="13">
        <f t="shared" si="1267"/>
        <v>2.0089425083769094E-4</v>
      </c>
      <c r="AW871" s="13">
        <f t="shared" si="1268"/>
        <v>1.3922870707804787E-6</v>
      </c>
      <c r="AX871" s="13">
        <f t="shared" si="1269"/>
        <v>4.5217948821156691E-5</v>
      </c>
      <c r="AY871" s="13">
        <f t="shared" si="1270"/>
        <v>7.5788375128702285E-5</v>
      </c>
      <c r="AZ871" s="13">
        <f t="shared" si="1271"/>
        <v>6.351325031755355E-5</v>
      </c>
      <c r="BA871" s="13">
        <f t="shared" si="1272"/>
        <v>3.5484183944656193E-5</v>
      </c>
      <c r="BB871" s="13">
        <f t="shared" si="1273"/>
        <v>1.4868479851717688E-5</v>
      </c>
      <c r="BC871" s="13">
        <f t="shared" si="1274"/>
        <v>4.984117846886032E-6</v>
      </c>
      <c r="BD871" s="13">
        <f t="shared" si="1275"/>
        <v>2.4312809103905946E-3</v>
      </c>
      <c r="BE871" s="13">
        <f t="shared" si="1276"/>
        <v>2.0975202608911362E-3</v>
      </c>
      <c r="BF871" s="13">
        <f t="shared" si="1277"/>
        <v>9.0478875272006457E-4</v>
      </c>
      <c r="BG871" s="13">
        <f t="shared" si="1278"/>
        <v>2.6019381149336419E-4</v>
      </c>
      <c r="BH871" s="13">
        <f t="shared" si="1279"/>
        <v>5.6118750926043901E-5</v>
      </c>
      <c r="BI871" s="13">
        <f t="shared" si="1280"/>
        <v>9.6829795833316308E-6</v>
      </c>
      <c r="BJ871" s="14">
        <f t="shared" si="1281"/>
        <v>0.1919834851292688</v>
      </c>
      <c r="BK871" s="14">
        <f t="shared" si="1282"/>
        <v>0.24175489065455355</v>
      </c>
      <c r="BL871" s="14">
        <f t="shared" si="1283"/>
        <v>0.50260561117215208</v>
      </c>
      <c r="BM871" s="14">
        <f t="shared" si="1284"/>
        <v>0.46433185550474121</v>
      </c>
      <c r="BN871" s="14">
        <f t="shared" si="1285"/>
        <v>0.53390198171437453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1.3523000000000001</v>
      </c>
      <c r="F872" s="10">
        <f>VLOOKUP(B872,home!$B$2:$E$405,3,FALSE)</f>
        <v>1.6269</v>
      </c>
      <c r="G872" s="10">
        <f>VLOOKUP(C872,away!$B$2:$E$405,4,FALSE)</f>
        <v>1.1832</v>
      </c>
      <c r="H872" s="10">
        <f>VLOOKUP(A872,away!$A$2:$E$405,3,FALSE)</f>
        <v>1.1932</v>
      </c>
      <c r="I872" s="10">
        <f>VLOOKUP(C872,away!$B$2:$E$405,3,FALSE)</f>
        <v>0.67049999999999998</v>
      </c>
      <c r="J872" s="10">
        <f>VLOOKUP(B872,home!$B$2:$E$405,4,FALSE)</f>
        <v>0.67049999999999998</v>
      </c>
      <c r="K872" s="12">
        <f t="shared" si="1230"/>
        <v>2.6031072885840003</v>
      </c>
      <c r="L872" s="12">
        <f t="shared" si="1231"/>
        <v>0.53642722229999995</v>
      </c>
      <c r="M872" s="13">
        <f t="shared" si="1232"/>
        <v>4.3302950263287822E-2</v>
      </c>
      <c r="N872" s="13">
        <f t="shared" si="1233"/>
        <v>0.11272222544755499</v>
      </c>
      <c r="O872" s="13">
        <f t="shared" si="1234"/>
        <v>2.3228881327130538E-2</v>
      </c>
      <c r="P872" s="13">
        <f t="shared" si="1235"/>
        <v>6.0467270288306292E-2</v>
      </c>
      <c r="Q872" s="13">
        <f t="shared" si="1236"/>
        <v>0.14671402332396966</v>
      </c>
      <c r="R872" s="13">
        <f t="shared" si="1237"/>
        <v>6.2303021437244855E-3</v>
      </c>
      <c r="S872" s="13">
        <f t="shared" si="1238"/>
        <v>2.110878562481508E-2</v>
      </c>
      <c r="T872" s="13">
        <f t="shared" si="1239"/>
        <v>7.870139600413445E-2</v>
      </c>
      <c r="U872" s="13">
        <f t="shared" si="1240"/>
        <v>1.6218144920409731E-2</v>
      </c>
      <c r="V872" s="13">
        <f t="shared" si="1241"/>
        <v>3.2750928518290061E-3</v>
      </c>
      <c r="W872" s="13">
        <f t="shared" si="1242"/>
        <v>0.12730411448403617</v>
      </c>
      <c r="X872" s="13">
        <f t="shared" si="1243"/>
        <v>6.8289392520032716E-2</v>
      </c>
      <c r="Y872" s="13">
        <f t="shared" si="1244"/>
        <v>1.8316144571037772E-2</v>
      </c>
      <c r="Z872" s="13">
        <f t="shared" si="1245"/>
        <v>1.1140345576826206E-3</v>
      </c>
      <c r="AA872" s="13">
        <f t="shared" si="1246"/>
        <v>2.8999514768380825E-3</v>
      </c>
      <c r="AB872" s="13">
        <f t="shared" si="1247"/>
        <v>3.7744424129485749E-3</v>
      </c>
      <c r="AC872" s="13">
        <f t="shared" si="1248"/>
        <v>2.8582914600327314E-4</v>
      </c>
      <c r="AD872" s="13">
        <f t="shared" si="1249"/>
        <v>8.2846567070031643E-2</v>
      </c>
      <c r="AE872" s="13">
        <f t="shared" si="1250"/>
        <v>4.4441153850467721E-2</v>
      </c>
      <c r="AF872" s="13">
        <f t="shared" si="1251"/>
        <v>1.1919722357906674E-2</v>
      </c>
      <c r="AG872" s="13">
        <f t="shared" si="1252"/>
        <v>2.1313545183463613E-3</v>
      </c>
      <c r="AH872" s="13">
        <f t="shared" si="1253"/>
        <v>1.4939961583097428E-4</v>
      </c>
      <c r="AI872" s="13">
        <f t="shared" si="1254"/>
        <v>3.8890322888125874E-4</v>
      </c>
      <c r="AJ872" s="13">
        <f t="shared" si="1255"/>
        <v>5.0617841482732823E-4</v>
      </c>
      <c r="AK872" s="13">
        <f t="shared" si="1256"/>
        <v>4.3921224032030464E-4</v>
      </c>
      <c r="AL872" s="13">
        <f t="shared" si="1257"/>
        <v>1.596501681531704E-5</v>
      </c>
      <c r="AM872" s="13">
        <f t="shared" si="1258"/>
        <v>4.3131700514832519E-2</v>
      </c>
      <c r="AN872" s="13">
        <f t="shared" si="1259"/>
        <v>2.3137018300247086E-2</v>
      </c>
      <c r="AO872" s="13">
        <f t="shared" si="1260"/>
        <v>6.2056632295529055E-3</v>
      </c>
      <c r="AP872" s="13">
        <f t="shared" si="1261"/>
        <v>1.1096288962527709E-3</v>
      </c>
      <c r="AQ872" s="13">
        <f t="shared" si="1262"/>
        <v>1.4880878665017214E-4</v>
      </c>
      <c r="AR872" s="13">
        <f t="shared" si="1263"/>
        <v>1.602840418657933E-5</v>
      </c>
      <c r="AS872" s="13">
        <f t="shared" si="1264"/>
        <v>4.1723655762454965E-5</v>
      </c>
      <c r="AT872" s="13">
        <f t="shared" si="1265"/>
        <v>5.4305576210808183E-5</v>
      </c>
      <c r="AU872" s="13">
        <f t="shared" si="1266"/>
        <v>4.7121080415036228E-5</v>
      </c>
      <c r="AV872" s="13">
        <f t="shared" si="1267"/>
        <v>3.0665306968583404E-5</v>
      </c>
      <c r="AW872" s="13">
        <f t="shared" si="1268"/>
        <v>6.1925533496473571E-7</v>
      </c>
      <c r="AX872" s="13">
        <f t="shared" si="1269"/>
        <v>1.8712740663197121E-2</v>
      </c>
      <c r="AY872" s="13">
        <f t="shared" si="1270"/>
        <v>1.0038023495579092E-2</v>
      </c>
      <c r="AZ872" s="13">
        <f t="shared" si="1271"/>
        <v>2.692334530557814E-3</v>
      </c>
      <c r="BA872" s="13">
        <f t="shared" si="1272"/>
        <v>4.8141384457650095E-4</v>
      </c>
      <c r="BB872" s="13">
        <f t="shared" si="1273"/>
        <v>6.4560872855734053E-5</v>
      </c>
      <c r="BC872" s="13">
        <f t="shared" si="1274"/>
        <v>6.9264419390529803E-6</v>
      </c>
      <c r="BD872" s="13">
        <f t="shared" si="1275"/>
        <v>1.4330120559514063E-6</v>
      </c>
      <c r="BE872" s="13">
        <f t="shared" si="1276"/>
        <v>3.7302841274758494E-6</v>
      </c>
      <c r="BF872" s="13">
        <f t="shared" si="1277"/>
        <v>4.8551649003607969E-6</v>
      </c>
      <c r="BG872" s="13">
        <f t="shared" si="1278"/>
        <v>4.2128383798021344E-6</v>
      </c>
      <c r="BH872" s="13">
        <f t="shared" si="1279"/>
        <v>2.7416175730223369E-6</v>
      </c>
      <c r="BI872" s="13">
        <f t="shared" si="1280"/>
        <v>1.4273449373688847E-6</v>
      </c>
      <c r="BJ872" s="14">
        <f t="shared" si="1281"/>
        <v>0.79911491372375909</v>
      </c>
      <c r="BK872" s="14">
        <f t="shared" si="1282"/>
        <v>0.13849391668663588</v>
      </c>
      <c r="BL872" s="14">
        <f t="shared" si="1283"/>
        <v>5.4043660066428703E-2</v>
      </c>
      <c r="BM872" s="14">
        <f t="shared" si="1284"/>
        <v>0.59006346800028819</v>
      </c>
      <c r="BN872" s="14">
        <f t="shared" si="1285"/>
        <v>0.39266565279397381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1.3523000000000001</v>
      </c>
      <c r="F873" s="10">
        <f>VLOOKUP(B873,home!$B$2:$E$405,3,FALSE)</f>
        <v>0.88739999999999997</v>
      </c>
      <c r="G873" s="10">
        <f>VLOOKUP(C873,away!$B$2:$E$405,4,FALSE)</f>
        <v>0.73950000000000005</v>
      </c>
      <c r="H873" s="10">
        <f>VLOOKUP(A873,away!$A$2:$E$405,3,FALSE)</f>
        <v>1.1932</v>
      </c>
      <c r="I873" s="10">
        <f>VLOOKUP(C873,away!$B$2:$E$405,3,FALSE)</f>
        <v>0.9778</v>
      </c>
      <c r="J873" s="10">
        <f>VLOOKUP(B873,home!$B$2:$E$405,4,FALSE)</f>
        <v>0.83809999999999996</v>
      </c>
      <c r="K873" s="12">
        <f t="shared" si="1230"/>
        <v>0.88742293929000005</v>
      </c>
      <c r="L873" s="12">
        <f t="shared" si="1231"/>
        <v>0.97782045557600006</v>
      </c>
      <c r="M873" s="13">
        <f t="shared" si="1232"/>
        <v>0.15485851353039384</v>
      </c>
      <c r="N873" s="13">
        <f t="shared" si="1233"/>
        <v>0.13742499725122234</v>
      </c>
      <c r="O873" s="13">
        <f t="shared" si="1234"/>
        <v>0.15142382225011189</v>
      </c>
      <c r="P873" s="13">
        <f t="shared" si="1235"/>
        <v>0.13437697341972077</v>
      </c>
      <c r="Q873" s="13">
        <f t="shared" si="1236"/>
        <v>6.0977047496299952E-2</v>
      </c>
      <c r="R873" s="13">
        <f t="shared" si="1237"/>
        <v>7.4032655428831834E-2</v>
      </c>
      <c r="S873" s="13">
        <f t="shared" si="1238"/>
        <v>2.9151078900644837E-2</v>
      </c>
      <c r="T873" s="13">
        <f t="shared" si="1239"/>
        <v>5.9624604362511414E-2</v>
      </c>
      <c r="U873" s="13">
        <f t="shared" si="1240"/>
        <v>6.5698276684097723E-2</v>
      </c>
      <c r="V873" s="13">
        <f t="shared" si="1241"/>
        <v>2.8106184479732323E-3</v>
      </c>
      <c r="W873" s="13">
        <f t="shared" si="1242"/>
        <v>1.8037476906130816E-2</v>
      </c>
      <c r="X873" s="13">
        <f t="shared" si="1243"/>
        <v>1.7637413885794415E-2</v>
      </c>
      <c r="Y873" s="13">
        <f t="shared" si="1244"/>
        <v>8.6231120404949829E-3</v>
      </c>
      <c r="Z873" s="13">
        <f t="shared" si="1245"/>
        <v>2.4130214952973794E-2</v>
      </c>
      <c r="AA873" s="13">
        <f t="shared" si="1246"/>
        <v>2.1413706279267513E-2</v>
      </c>
      <c r="AB873" s="13">
        <f t="shared" si="1247"/>
        <v>9.5015070837201534E-3</v>
      </c>
      <c r="AC873" s="13">
        <f t="shared" si="1248"/>
        <v>1.5243043144111214E-4</v>
      </c>
      <c r="AD873" s="13">
        <f t="shared" si="1249"/>
        <v>4.0017176933535258E-3</v>
      </c>
      <c r="AE873" s="13">
        <f t="shared" si="1250"/>
        <v>3.9129614180014845E-3</v>
      </c>
      <c r="AF873" s="13">
        <f t="shared" si="1251"/>
        <v>1.9130868582007614E-3</v>
      </c>
      <c r="AG873" s="13">
        <f t="shared" si="1252"/>
        <v>6.2355182108077582E-4</v>
      </c>
      <c r="AH873" s="13">
        <f t="shared" si="1253"/>
        <v>5.89875444461591E-3</v>
      </c>
      <c r="AI873" s="13">
        <f t="shared" si="1254"/>
        <v>5.234690007391002E-3</v>
      </c>
      <c r="AJ873" s="13">
        <f t="shared" si="1255"/>
        <v>2.3226919963154576E-3</v>
      </c>
      <c r="AK873" s="13">
        <f t="shared" si="1256"/>
        <v>6.8707005281187393E-4</v>
      </c>
      <c r="AL873" s="13">
        <f t="shared" si="1257"/>
        <v>5.2908011492952139E-6</v>
      </c>
      <c r="AM873" s="13">
        <f t="shared" si="1258"/>
        <v>7.1024321552891703E-4</v>
      </c>
      <c r="AN873" s="13">
        <f t="shared" si="1259"/>
        <v>6.9449034457824894E-4</v>
      </c>
      <c r="AO873" s="13">
        <f t="shared" si="1260"/>
        <v>3.3954343256431833E-4</v>
      </c>
      <c r="AP873" s="13">
        <f t="shared" si="1261"/>
        <v>1.1067083797262687E-4</v>
      </c>
      <c r="AQ873" s="13">
        <f t="shared" si="1262"/>
        <v>2.7054052301342919E-5</v>
      </c>
      <c r="AR873" s="13">
        <f t="shared" si="1263"/>
        <v>1.1535845516730571E-3</v>
      </c>
      <c r="AS873" s="13">
        <f t="shared" si="1264"/>
        <v>1.0237173935652411E-3</v>
      </c>
      <c r="AT873" s="13">
        <f t="shared" si="1265"/>
        <v>4.5423514919998206E-4</v>
      </c>
      <c r="AU873" s="13">
        <f t="shared" si="1266"/>
        <v>1.3436623041062661E-4</v>
      </c>
      <c r="AV873" s="13">
        <f t="shared" si="1267"/>
        <v>2.9809918783078907E-5</v>
      </c>
      <c r="AW873" s="13">
        <f t="shared" si="1268"/>
        <v>1.2752892753514991E-7</v>
      </c>
      <c r="AX873" s="13">
        <f t="shared" si="1269"/>
        <v>1.0504768698924206E-4</v>
      </c>
      <c r="AY873" s="13">
        <f t="shared" si="1270"/>
        <v>1.0271777714902574E-4</v>
      </c>
      <c r="AZ873" s="13">
        <f t="shared" si="1271"/>
        <v>5.0219771823807199E-5</v>
      </c>
      <c r="BA873" s="13">
        <f t="shared" si="1272"/>
        <v>1.636864005455931E-5</v>
      </c>
      <c r="BB873" s="13">
        <f t="shared" si="1273"/>
        <v>4.001397768827186E-6</v>
      </c>
      <c r="BC873" s="13">
        <f t="shared" si="1274"/>
        <v>7.8252971785107799E-7</v>
      </c>
      <c r="BD873" s="13">
        <f t="shared" si="1275"/>
        <v>1.8799976197706399E-4</v>
      </c>
      <c r="BE873" s="13">
        <f t="shared" si="1276"/>
        <v>1.6683530135950649E-4</v>
      </c>
      <c r="BF873" s="13">
        <f t="shared" si="1277"/>
        <v>7.4026736754893095E-5</v>
      </c>
      <c r="BG873" s="13">
        <f t="shared" si="1278"/>
        <v>2.1897674772358107E-5</v>
      </c>
      <c r="BH873" s="13">
        <f t="shared" si="1279"/>
        <v>4.8581247275256277E-6</v>
      </c>
      <c r="BI873" s="13">
        <f t="shared" si="1280"/>
        <v>8.6224226502764481E-7</v>
      </c>
      <c r="BJ873" s="14">
        <f t="shared" si="1281"/>
        <v>0.31493710941953923</v>
      </c>
      <c r="BK873" s="14">
        <f t="shared" si="1282"/>
        <v>0.32145762330847211</v>
      </c>
      <c r="BL873" s="14">
        <f t="shared" si="1283"/>
        <v>0.33946536731265176</v>
      </c>
      <c r="BM873" s="14">
        <f t="shared" si="1284"/>
        <v>0.28679371536883469</v>
      </c>
      <c r="BN873" s="14">
        <f t="shared" si="1285"/>
        <v>0.71309400937658063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1.5163</v>
      </c>
      <c r="F874" s="10">
        <f>VLOOKUP(B874,home!$B$2:$E$405,3,FALSE)</f>
        <v>1.319</v>
      </c>
      <c r="G874" s="10">
        <f>VLOOKUP(C874,away!$B$2:$E$405,4,FALSE)</f>
        <v>1.1391</v>
      </c>
      <c r="H874" s="10">
        <f>VLOOKUP(A874,away!$A$2:$E$405,3,FALSE)</f>
        <v>1.0435000000000001</v>
      </c>
      <c r="I874" s="10">
        <f>VLOOKUP(C874,away!$B$2:$E$405,3,FALSE)</f>
        <v>1.2197</v>
      </c>
      <c r="J874" s="10">
        <f>VLOOKUP(B874,home!$B$2:$E$405,4,FALSE)</f>
        <v>1.0382</v>
      </c>
      <c r="K874" s="12">
        <f t="shared" si="1230"/>
        <v>2.2781996582699997</v>
      </c>
      <c r="L874" s="12">
        <f t="shared" si="1231"/>
        <v>1.3213762654900003</v>
      </c>
      <c r="M874" s="13">
        <f t="shared" si="1232"/>
        <v>2.7335312246076264E-2</v>
      </c>
      <c r="N874" s="13">
        <f t="shared" si="1233"/>
        <v>6.2275299017714676E-2</v>
      </c>
      <c r="O874" s="13">
        <f t="shared" si="1234"/>
        <v>3.612023281172333E-2</v>
      </c>
      <c r="P874" s="13">
        <f t="shared" si="1235"/>
        <v>8.2289102048300908E-2</v>
      </c>
      <c r="Q874" s="13">
        <f t="shared" si="1236"/>
        <v>7.0937782470409841E-2</v>
      </c>
      <c r="R874" s="13">
        <f t="shared" si="1237"/>
        <v>2.3864209170692176E-2</v>
      </c>
      <c r="S874" s="13">
        <f t="shared" si="1238"/>
        <v>6.1929933843061107E-2</v>
      </c>
      <c r="T874" s="13">
        <f t="shared" si="1239"/>
        <v>9.3735502082892164E-2</v>
      </c>
      <c r="U874" s="13">
        <f t="shared" si="1240"/>
        <v>5.43674331775547E-2</v>
      </c>
      <c r="V874" s="13">
        <f t="shared" si="1241"/>
        <v>2.07145923354453E-2</v>
      </c>
      <c r="W874" s="13">
        <f t="shared" si="1242"/>
        <v>5.3870143927506407E-2</v>
      </c>
      <c r="X874" s="13">
        <f t="shared" si="1243"/>
        <v>7.1182729604337233E-2</v>
      </c>
      <c r="Y874" s="13">
        <f t="shared" si="1244"/>
        <v>4.7029584705981821E-2</v>
      </c>
      <c r="Z874" s="13">
        <f t="shared" si="1245"/>
        <v>1.0511199864280485E-2</v>
      </c>
      <c r="AA874" s="13">
        <f t="shared" si="1246"/>
        <v>2.3946611938811462E-2</v>
      </c>
      <c r="AB874" s="13">
        <f t="shared" si="1247"/>
        <v>2.7277581567862294E-2</v>
      </c>
      <c r="AC874" s="13">
        <f t="shared" si="1248"/>
        <v>3.897397410434481E-3</v>
      </c>
      <c r="AD874" s="13">
        <f t="shared" si="1249"/>
        <v>3.0681735871650202E-2</v>
      </c>
      <c r="AE874" s="13">
        <f t="shared" si="1250"/>
        <v>4.0542117564831726E-2</v>
      </c>
      <c r="AF874" s="13">
        <f t="shared" si="1251"/>
        <v>2.6785695951436952E-2</v>
      </c>
      <c r="AG874" s="13">
        <f t="shared" si="1252"/>
        <v>1.1797994294953462E-2</v>
      </c>
      <c r="AH874" s="13">
        <f t="shared" si="1253"/>
        <v>3.4723125056204838E-3</v>
      </c>
      <c r="AI874" s="13">
        <f t="shared" si="1254"/>
        <v>7.9106211637112317E-3</v>
      </c>
      <c r="AJ874" s="13">
        <f t="shared" si="1255"/>
        <v>9.010987215935181E-3</v>
      </c>
      <c r="AK874" s="13">
        <f t="shared" si="1256"/>
        <v>6.8429426653396196E-3</v>
      </c>
      <c r="AL874" s="13">
        <f t="shared" si="1257"/>
        <v>4.6930260805937857E-4</v>
      </c>
      <c r="AM874" s="13">
        <f t="shared" si="1258"/>
        <v>1.3979824035584766E-2</v>
      </c>
      <c r="AN874" s="13">
        <f t="shared" si="1259"/>
        <v>1.8472607676348344E-2</v>
      </c>
      <c r="AO874" s="13">
        <f t="shared" si="1260"/>
        <v>1.2204632672617547E-2</v>
      </c>
      <c r="AP874" s="13">
        <f t="shared" si="1261"/>
        <v>5.3756373142068731E-3</v>
      </c>
      <c r="AQ874" s="13">
        <f t="shared" si="1262"/>
        <v>1.7758098897188422E-3</v>
      </c>
      <c r="AR874" s="13">
        <f t="shared" si="1263"/>
        <v>9.1764626625820422E-4</v>
      </c>
      <c r="AS874" s="13">
        <f t="shared" si="1264"/>
        <v>2.0905814102021815E-3</v>
      </c>
      <c r="AT874" s="13">
        <f t="shared" si="1265"/>
        <v>2.3813809271541128E-3</v>
      </c>
      <c r="AU874" s="13">
        <f t="shared" si="1266"/>
        <v>1.8084204048177312E-3</v>
      </c>
      <c r="AV874" s="13">
        <f t="shared" si="1267"/>
        <v>1.0299856870660627E-3</v>
      </c>
      <c r="AW874" s="13">
        <f t="shared" si="1268"/>
        <v>3.9243591929819732E-5</v>
      </c>
      <c r="AX874" s="13">
        <f t="shared" si="1269"/>
        <v>5.308138390090659E-3</v>
      </c>
      <c r="AY874" s="13">
        <f t="shared" si="1270"/>
        <v>7.0140480826020981E-3</v>
      </c>
      <c r="AZ874" s="13">
        <f t="shared" si="1271"/>
        <v>4.6340983306780298E-3</v>
      </c>
      <c r="BA874" s="13">
        <f t="shared" si="1272"/>
        <v>2.0411291820349267E-3</v>
      </c>
      <c r="BB874" s="13">
        <f t="shared" si="1273"/>
        <v>6.7427491398499228E-4</v>
      </c>
      <c r="BC874" s="13">
        <f t="shared" si="1274"/>
        <v>1.7819417355101604E-4</v>
      </c>
      <c r="BD874" s="13">
        <f t="shared" si="1275"/>
        <v>2.0209266605818456E-4</v>
      </c>
      <c r="BE874" s="13">
        <f t="shared" si="1276"/>
        <v>4.6040744275262918E-4</v>
      </c>
      <c r="BF874" s="13">
        <f t="shared" si="1277"/>
        <v>5.2445003937200228E-4</v>
      </c>
      <c r="BG874" s="13">
        <f t="shared" si="1278"/>
        <v>3.9826730015899439E-4</v>
      </c>
      <c r="BH874" s="13">
        <f t="shared" si="1279"/>
        <v>2.2683310678058415E-4</v>
      </c>
      <c r="BI874" s="13">
        <f t="shared" si="1280"/>
        <v>1.0335422127036976E-4</v>
      </c>
      <c r="BJ874" s="14">
        <f t="shared" si="1281"/>
        <v>0.58049698015313256</v>
      </c>
      <c r="BK874" s="14">
        <f t="shared" si="1282"/>
        <v>0.20364968857397953</v>
      </c>
      <c r="BL874" s="14">
        <f t="shared" si="1283"/>
        <v>0.20295635168914161</v>
      </c>
      <c r="BM874" s="14">
        <f t="shared" si="1284"/>
        <v>0.68781747802494486</v>
      </c>
      <c r="BN874" s="14">
        <f t="shared" si="1285"/>
        <v>0.30282193776491717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1.5163</v>
      </c>
      <c r="F875" s="10">
        <f>VLOOKUP(B875,home!$B$2:$E$405,3,FALSE)</f>
        <v>0.82440000000000002</v>
      </c>
      <c r="G875" s="10">
        <f>VLOOKUP(C875,away!$B$2:$E$405,4,FALSE)</f>
        <v>1.4289000000000001</v>
      </c>
      <c r="H875" s="10">
        <f>VLOOKUP(A875,away!$A$2:$E$405,3,FALSE)</f>
        <v>1.0435000000000001</v>
      </c>
      <c r="I875" s="10">
        <f>VLOOKUP(C875,away!$B$2:$E$405,3,FALSE)</f>
        <v>0.63890000000000002</v>
      </c>
      <c r="J875" s="10">
        <f>VLOOKUP(B875,home!$B$2:$E$405,4,FALSE)</f>
        <v>0.95830000000000004</v>
      </c>
      <c r="K875" s="12">
        <f t="shared" si="1230"/>
        <v>1.786178898108</v>
      </c>
      <c r="L875" s="12">
        <f t="shared" si="1231"/>
        <v>0.63889108734500011</v>
      </c>
      <c r="M875" s="13">
        <f t="shared" si="1232"/>
        <v>8.8471927077521786E-2</v>
      </c>
      <c r="N875" s="13">
        <f t="shared" si="1233"/>
        <v>0.15802668922081922</v>
      </c>
      <c r="O875" s="13">
        <f t="shared" si="1234"/>
        <v>5.6523925690065452E-2</v>
      </c>
      <c r="P875" s="13">
        <f t="shared" si="1235"/>
        <v>0.10096184330581959</v>
      </c>
      <c r="Q875" s="13">
        <f t="shared" si="1236"/>
        <v>0.14113196881204912</v>
      </c>
      <c r="R875" s="13">
        <f t="shared" si="1237"/>
        <v>1.805631617256695E-2</v>
      </c>
      <c r="S875" s="13">
        <f t="shared" si="1238"/>
        <v>2.8803752050006761E-2</v>
      </c>
      <c r="T875" s="13">
        <f t="shared" si="1239"/>
        <v>9.0167957013470704E-2</v>
      </c>
      <c r="U875" s="13">
        <f t="shared" si="1240"/>
        <v>3.2251810925005293E-2</v>
      </c>
      <c r="V875" s="13">
        <f t="shared" si="1241"/>
        <v>3.6522318399049469E-3</v>
      </c>
      <c r="W875" s="13">
        <f t="shared" si="1242"/>
        <v>8.4028981513506198E-2</v>
      </c>
      <c r="X875" s="13">
        <f t="shared" si="1243"/>
        <v>5.3685367367656889E-2</v>
      </c>
      <c r="Y875" s="13">
        <f t="shared" si="1244"/>
        <v>1.7149551366019047E-2</v>
      </c>
      <c r="Z875" s="13">
        <f t="shared" si="1245"/>
        <v>3.8453398243121369E-3</v>
      </c>
      <c r="AA875" s="13">
        <f t="shared" si="1246"/>
        <v>6.8684648502406629E-3</v>
      </c>
      <c r="AB875" s="13">
        <f t="shared" si="1247"/>
        <v>6.1341534889481986E-3</v>
      </c>
      <c r="AC875" s="13">
        <f t="shared" si="1248"/>
        <v>2.604894505221912E-4</v>
      </c>
      <c r="AD875" s="13">
        <f t="shared" si="1249"/>
        <v>3.7522698402232997E-2</v>
      </c>
      <c r="AE875" s="13">
        <f t="shared" si="1250"/>
        <v>2.3972917582321139E-2</v>
      </c>
      <c r="AF875" s="13">
        <f t="shared" si="1251"/>
        <v>7.6580416905006107E-3</v>
      </c>
      <c r="AG875" s="13">
        <f t="shared" si="1252"/>
        <v>1.6308848608590928E-3</v>
      </c>
      <c r="AH875" s="13">
        <f t="shared" si="1253"/>
        <v>6.141883353914531E-4</v>
      </c>
      <c r="AI875" s="13">
        <f t="shared" si="1254"/>
        <v>1.0970502441402924E-3</v>
      </c>
      <c r="AJ875" s="13">
        <f t="shared" si="1255"/>
        <v>9.797639981238102E-4</v>
      </c>
      <c r="AK875" s="13">
        <f t="shared" si="1256"/>
        <v>5.8334459285822537E-4</v>
      </c>
      <c r="AL875" s="13">
        <f t="shared" si="1257"/>
        <v>1.1890549219481149E-5</v>
      </c>
      <c r="AM875" s="13">
        <f t="shared" si="1258"/>
        <v>1.340445041722786E-2</v>
      </c>
      <c r="AN875" s="13">
        <f t="shared" si="1259"/>
        <v>8.5639839023248475E-3</v>
      </c>
      <c r="AO875" s="13">
        <f t="shared" si="1260"/>
        <v>2.7357264936806991E-3</v>
      </c>
      <c r="AP875" s="13">
        <f t="shared" si="1261"/>
        <v>5.8261042474206217E-4</v>
      </c>
      <c r="AQ875" s="13">
        <f t="shared" si="1262"/>
        <v>9.3056151940497102E-5</v>
      </c>
      <c r="AR875" s="13">
        <f t="shared" si="1263"/>
        <v>7.8479890686572232E-5</v>
      </c>
      <c r="AS875" s="13">
        <f t="shared" si="1264"/>
        <v>1.401791246701779E-4</v>
      </c>
      <c r="AT875" s="13">
        <f t="shared" si="1265"/>
        <v>1.2519249722056116E-4</v>
      </c>
      <c r="AU875" s="13">
        <f t="shared" si="1266"/>
        <v>7.4538732245603613E-5</v>
      </c>
      <c r="AV875" s="13">
        <f t="shared" si="1267"/>
        <v>3.3284877657204875E-5</v>
      </c>
      <c r="AW875" s="13">
        <f t="shared" si="1268"/>
        <v>3.7692174944735882E-7</v>
      </c>
      <c r="AX875" s="13">
        <f t="shared" si="1269"/>
        <v>3.9904577459979008E-3</v>
      </c>
      <c r="AY875" s="13">
        <f t="shared" si="1270"/>
        <v>2.549467888344877E-3</v>
      </c>
      <c r="AZ875" s="13">
        <f t="shared" si="1271"/>
        <v>8.1441615566790976E-4</v>
      </c>
      <c r="BA875" s="13">
        <f t="shared" si="1272"/>
        <v>1.7344107441533526E-4</v>
      </c>
      <c r="BB875" s="13">
        <f t="shared" si="1273"/>
        <v>2.7702489155874653E-5</v>
      </c>
      <c r="BC875" s="13">
        <f t="shared" si="1274"/>
        <v>3.5397746837919671E-6</v>
      </c>
      <c r="BD875" s="13">
        <f t="shared" si="1275"/>
        <v>8.3566837825768106E-6</v>
      </c>
      <c r="BE875" s="13">
        <f t="shared" si="1276"/>
        <v>1.492653223060004E-5</v>
      </c>
      <c r="BF875" s="13">
        <f t="shared" si="1277"/>
        <v>1.3330728446113365E-5</v>
      </c>
      <c r="BG875" s="13">
        <f t="shared" si="1278"/>
        <v>7.9370219489519168E-6</v>
      </c>
      <c r="BH875" s="13">
        <f t="shared" si="1279"/>
        <v>3.5442352797594858E-6</v>
      </c>
      <c r="BI875" s="13">
        <f t="shared" si="1280"/>
        <v>1.2661276533272587E-6</v>
      </c>
      <c r="BJ875" s="14">
        <f t="shared" si="1281"/>
        <v>0.64791391034761658</v>
      </c>
      <c r="BK875" s="14">
        <f t="shared" si="1282"/>
        <v>0.22471160216133962</v>
      </c>
      <c r="BL875" s="14">
        <f t="shared" si="1283"/>
        <v>0.12361005474916181</v>
      </c>
      <c r="BM875" s="14">
        <f t="shared" si="1284"/>
        <v>0.4343591458369927</v>
      </c>
      <c r="BN875" s="14">
        <f t="shared" si="1285"/>
        <v>0.56317267027884221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1.5163</v>
      </c>
      <c r="F876" s="10">
        <f>VLOOKUP(B876,home!$B$2:$E$405,3,FALSE)</f>
        <v>0.87929999999999997</v>
      </c>
      <c r="G876" s="10">
        <f>VLOOKUP(C876,away!$B$2:$E$405,4,FALSE)</f>
        <v>0.76939999999999997</v>
      </c>
      <c r="H876" s="10">
        <f>VLOOKUP(A876,away!$A$2:$E$405,3,FALSE)</f>
        <v>1.0435000000000001</v>
      </c>
      <c r="I876" s="10">
        <f>VLOOKUP(C876,away!$B$2:$E$405,3,FALSE)</f>
        <v>0.63890000000000002</v>
      </c>
      <c r="J876" s="10">
        <f>VLOOKUP(B876,home!$B$2:$E$405,4,FALSE)</f>
        <v>1.1979</v>
      </c>
      <c r="K876" s="12">
        <f t="shared" si="1230"/>
        <v>1.0258276247460001</v>
      </c>
      <c r="L876" s="12">
        <f t="shared" si="1231"/>
        <v>0.79863052648499999</v>
      </c>
      <c r="M876" s="13">
        <f t="shared" si="1232"/>
        <v>0.16130502338282202</v>
      </c>
      <c r="N876" s="13">
        <f t="shared" si="1233"/>
        <v>0.16547114899639831</v>
      </c>
      <c r="O876" s="13">
        <f t="shared" si="1234"/>
        <v>0.12882311574889838</v>
      </c>
      <c r="P876" s="13">
        <f t="shared" si="1235"/>
        <v>0.13215031084107146</v>
      </c>
      <c r="Q876" s="13">
        <f t="shared" si="1236"/>
        <v>8.4872437869483369E-2</v>
      </c>
      <c r="R876" s="13">
        <f t="shared" si="1237"/>
        <v>5.1441036376990393E-2</v>
      </c>
      <c r="S876" s="13">
        <f t="shared" si="1238"/>
        <v>2.7066275260915987E-2</v>
      </c>
      <c r="T876" s="13">
        <f t="shared" si="1239"/>
        <v>6.7781719739770957E-2</v>
      </c>
      <c r="U876" s="13">
        <f t="shared" si="1240"/>
        <v>5.2769636161080637E-2</v>
      </c>
      <c r="V876" s="13">
        <f t="shared" si="1241"/>
        <v>2.4638047112569275E-3</v>
      </c>
      <c r="W876" s="13">
        <f t="shared" si="1242"/>
        <v>2.9021497115351531E-2</v>
      </c>
      <c r="X876" s="13">
        <f t="shared" si="1243"/>
        <v>2.3177453520616099E-2</v>
      </c>
      <c r="Y876" s="13">
        <f t="shared" si="1244"/>
        <v>9.2551109538756247E-3</v>
      </c>
      <c r="Z876" s="13">
        <f t="shared" si="1245"/>
        <v>1.3694127321563295E-2</v>
      </c>
      <c r="AA876" s="13">
        <f t="shared" si="1246"/>
        <v>1.4047814103248579E-2</v>
      </c>
      <c r="AB876" s="13">
        <f t="shared" si="1247"/>
        <v>7.2053178872044247E-3</v>
      </c>
      <c r="AC876" s="13">
        <f t="shared" si="1248"/>
        <v>1.2615561794671179E-4</v>
      </c>
      <c r="AD876" s="13">
        <f t="shared" si="1249"/>
        <v>7.4427633631034889E-3</v>
      </c>
      <c r="AE876" s="13">
        <f t="shared" si="1250"/>
        <v>5.944018023178608E-3</v>
      </c>
      <c r="AF876" s="13">
        <f t="shared" si="1251"/>
        <v>2.3735371216437296E-3</v>
      </c>
      <c r="AG876" s="13">
        <f t="shared" si="1252"/>
        <v>6.3185973369667462E-4</v>
      </c>
      <c r="AH876" s="13">
        <f t="shared" si="1253"/>
        <v>2.734137028143179E-3</v>
      </c>
      <c r="AI876" s="13">
        <f t="shared" si="1254"/>
        <v>2.8047532933102048E-3</v>
      </c>
      <c r="AJ876" s="13">
        <f t="shared" si="1255"/>
        <v>1.4385967044374642E-3</v>
      </c>
      <c r="AK876" s="13">
        <f t="shared" si="1256"/>
        <v>4.9191741342683576E-4</v>
      </c>
      <c r="AL876" s="13">
        <f t="shared" si="1257"/>
        <v>4.1341562156906362E-6</v>
      </c>
      <c r="AM876" s="13">
        <f t="shared" si="1258"/>
        <v>1.5269984524638013E-3</v>
      </c>
      <c r="AN876" s="13">
        <f t="shared" si="1259"/>
        <v>1.2195075780329458E-3</v>
      </c>
      <c r="AO876" s="13">
        <f t="shared" si="1260"/>
        <v>4.8696798954844919E-4</v>
      </c>
      <c r="AP876" s="13">
        <f t="shared" si="1261"/>
        <v>1.2963583395814003E-4</v>
      </c>
      <c r="AQ876" s="13">
        <f t="shared" si="1262"/>
        <v>2.5882783581327849E-5</v>
      </c>
      <c r="AR876" s="13">
        <f t="shared" si="1263"/>
        <v>4.3671305885362421E-4</v>
      </c>
      <c r="AS876" s="13">
        <f t="shared" si="1264"/>
        <v>4.4799231985937339E-4</v>
      </c>
      <c r="AT876" s="13">
        <f t="shared" si="1265"/>
        <v>2.2978144869289566E-4</v>
      </c>
      <c r="AU876" s="13">
        <f t="shared" si="1266"/>
        <v>7.8572052574442676E-5</v>
      </c>
      <c r="AV876" s="13">
        <f t="shared" si="1267"/>
        <v>2.0150345515964596E-5</v>
      </c>
      <c r="AW876" s="13">
        <f t="shared" si="1268"/>
        <v>9.4081596591155555E-8</v>
      </c>
      <c r="AX876" s="13">
        <f t="shared" si="1269"/>
        <v>2.6107286591362639E-4</v>
      </c>
      <c r="AY876" s="13">
        <f t="shared" si="1270"/>
        <v>2.0850076035554724E-4</v>
      </c>
      <c r="AZ876" s="13">
        <f t="shared" si="1271"/>
        <v>8.3257536007636733E-5</v>
      </c>
      <c r="BA876" s="13">
        <f t="shared" si="1272"/>
        <v>2.2164003271874264E-5</v>
      </c>
      <c r="BB876" s="13">
        <f t="shared" si="1273"/>
        <v>4.4252124005080509E-6</v>
      </c>
      <c r="BC876" s="13">
        <f t="shared" si="1274"/>
        <v>7.0682194184513922E-7</v>
      </c>
      <c r="BD876" s="13">
        <f t="shared" si="1275"/>
        <v>5.8128730019190751E-5</v>
      </c>
      <c r="BE876" s="13">
        <f t="shared" si="1276"/>
        <v>5.9630057045087949E-5</v>
      </c>
      <c r="BF876" s="13">
        <f t="shared" si="1277"/>
        <v>3.0585079891015528E-5</v>
      </c>
      <c r="BG876" s="13">
        <f t="shared" si="1278"/>
        <v>1.045833995242237E-5</v>
      </c>
      <c r="BH876" s="13">
        <f t="shared" si="1279"/>
        <v>2.6821135080449093E-6</v>
      </c>
      <c r="BI876" s="13">
        <f t="shared" si="1280"/>
        <v>5.5027722585137433E-7</v>
      </c>
      <c r="BJ876" s="14">
        <f t="shared" si="1281"/>
        <v>0.39994066627459418</v>
      </c>
      <c r="BK876" s="14">
        <f t="shared" si="1282"/>
        <v>0.32332420473058432</v>
      </c>
      <c r="BL876" s="14">
        <f t="shared" si="1283"/>
        <v>0.26313156853987801</v>
      </c>
      <c r="BM876" s="14">
        <f t="shared" si="1284"/>
        <v>0.27581908697219698</v>
      </c>
      <c r="BN876" s="14">
        <f t="shared" si="1285"/>
        <v>0.72406307321566388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1.9388000000000001</v>
      </c>
      <c r="F877" s="10">
        <f>VLOOKUP(B877,home!$B$2:$E$405,3,FALSE)</f>
        <v>1.0316000000000001</v>
      </c>
      <c r="G877" s="10">
        <f>VLOOKUP(C877,away!$B$2:$E$405,4,FALSE)</f>
        <v>1.5472999999999999</v>
      </c>
      <c r="H877" s="10">
        <f>VLOOKUP(A877,away!$A$2:$E$405,3,FALSE)</f>
        <v>1.5306</v>
      </c>
      <c r="I877" s="10">
        <f>VLOOKUP(C877,away!$B$2:$E$405,3,FALSE)</f>
        <v>0.91469999999999996</v>
      </c>
      <c r="J877" s="10">
        <f>VLOOKUP(B877,home!$B$2:$E$405,4,FALSE)</f>
        <v>1.4373</v>
      </c>
      <c r="K877" s="12">
        <f t="shared" si="1230"/>
        <v>3.0947022455840001</v>
      </c>
      <c r="L877" s="12">
        <f t="shared" si="1231"/>
        <v>2.0122772332859999</v>
      </c>
      <c r="M877" s="13">
        <f t="shared" si="1232"/>
        <v>6.0543426026031079E-3</v>
      </c>
      <c r="N877" s="13">
        <f t="shared" si="1233"/>
        <v>1.8736387647810715E-2</v>
      </c>
      <c r="O877" s="13">
        <f t="shared" si="1234"/>
        <v>1.218301578173174E-2</v>
      </c>
      <c r="P877" s="13">
        <f t="shared" si="1235"/>
        <v>3.7702806297710528E-2</v>
      </c>
      <c r="Q877" s="13">
        <f t="shared" si="1236"/>
        <v>2.899177046390608E-2</v>
      </c>
      <c r="R877" s="13">
        <f t="shared" si="1237"/>
        <v>1.2257802645171413E-2</v>
      </c>
      <c r="S877" s="13">
        <f t="shared" si="1238"/>
        <v>5.8697603357939179E-2</v>
      </c>
      <c r="T877" s="13">
        <f t="shared" si="1239"/>
        <v>5.8339479657171692E-2</v>
      </c>
      <c r="U877" s="13">
        <f t="shared" si="1240"/>
        <v>3.7934249371937463E-2</v>
      </c>
      <c r="V877" s="13">
        <f t="shared" si="1241"/>
        <v>4.0614820997203656E-2</v>
      </c>
      <c r="W877" s="13">
        <f t="shared" si="1242"/>
        <v>2.9906965719368676E-2</v>
      </c>
      <c r="X877" s="13">
        <f t="shared" si="1243"/>
        <v>6.0181106233750441E-2</v>
      </c>
      <c r="Y877" s="13">
        <f t="shared" si="1244"/>
        <v>6.0550534974071105E-2</v>
      </c>
      <c r="Z877" s="13">
        <f t="shared" si="1245"/>
        <v>8.222032397663781E-3</v>
      </c>
      <c r="AA877" s="13">
        <f t="shared" si="1246"/>
        <v>2.5444742124314502E-2</v>
      </c>
      <c r="AB877" s="13">
        <f t="shared" si="1247"/>
        <v>3.9371950295210956E-2</v>
      </c>
      <c r="AC877" s="13">
        <f t="shared" si="1248"/>
        <v>1.5807793155521194E-2</v>
      </c>
      <c r="AD877" s="13">
        <f t="shared" si="1249"/>
        <v>2.3138288492583491E-2</v>
      </c>
      <c r="AE877" s="13">
        <f t="shared" si="1250"/>
        <v>4.6560651150829191E-2</v>
      </c>
      <c r="AF877" s="13">
        <f t="shared" si="1251"/>
        <v>4.6846469138892601E-2</v>
      </c>
      <c r="AG877" s="13">
        <f t="shared" si="1252"/>
        <v>3.1422694436009591E-2</v>
      </c>
      <c r="AH877" s="13">
        <f t="shared" si="1253"/>
        <v>4.136252151289683E-3</v>
      </c>
      <c r="AI877" s="13">
        <f t="shared" si="1254"/>
        <v>1.2800468820897833E-2</v>
      </c>
      <c r="AJ877" s="13">
        <f t="shared" si="1255"/>
        <v>1.9806819802280256E-2</v>
      </c>
      <c r="AK877" s="13">
        <f t="shared" si="1256"/>
        <v>2.0432069906664782E-2</v>
      </c>
      <c r="AL877" s="13">
        <f t="shared" si="1257"/>
        <v>3.9376573309917173E-3</v>
      </c>
      <c r="AM877" s="13">
        <f t="shared" si="1258"/>
        <v>1.4321222671393704E-2</v>
      </c>
      <c r="AN877" s="13">
        <f t="shared" si="1259"/>
        <v>2.8818270334464859E-2</v>
      </c>
      <c r="AO877" s="13">
        <f t="shared" si="1260"/>
        <v>2.8995174648362484E-2</v>
      </c>
      <c r="AP877" s="13">
        <f t="shared" si="1261"/>
        <v>1.9448776606683742E-2</v>
      </c>
      <c r="AQ877" s="13">
        <f t="shared" si="1262"/>
        <v>9.7840825952237621E-3</v>
      </c>
      <c r="AR877" s="13">
        <f t="shared" si="1263"/>
        <v>1.6646572070340945E-3</v>
      </c>
      <c r="AS877" s="13">
        <f t="shared" si="1264"/>
        <v>5.1516183967360019E-3</v>
      </c>
      <c r="AT877" s="13">
        <f t="shared" si="1265"/>
        <v>7.9713625103853773E-3</v>
      </c>
      <c r="AU877" s="13">
        <f t="shared" si="1266"/>
        <v>8.2229978204179134E-3</v>
      </c>
      <c r="AV877" s="13">
        <f t="shared" si="1267"/>
        <v>6.3619324550699139E-3</v>
      </c>
      <c r="AW877" s="13">
        <f t="shared" si="1268"/>
        <v>6.8114896732374033E-4</v>
      </c>
      <c r="AX877" s="13">
        <f t="shared" si="1269"/>
        <v>7.3866533267784298E-3</v>
      </c>
      <c r="AY877" s="13">
        <f t="shared" si="1270"/>
        <v>1.4863994319652525E-2</v>
      </c>
      <c r="AZ877" s="13">
        <f t="shared" si="1271"/>
        <v>1.4955238682564605E-2</v>
      </c>
      <c r="BA877" s="13">
        <f t="shared" si="1272"/>
        <v>1.0031362106427622E-2</v>
      </c>
      <c r="BB877" s="13">
        <f t="shared" si="1273"/>
        <v>5.0464703964030501E-3</v>
      </c>
      <c r="BC877" s="13">
        <f t="shared" si="1274"/>
        <v>2.0309794974267274E-3</v>
      </c>
      <c r="BD877" s="13">
        <f t="shared" si="1275"/>
        <v>5.5829196649002748E-4</v>
      </c>
      <c r="BE877" s="13">
        <f t="shared" si="1276"/>
        <v>1.7277474023881952E-3</v>
      </c>
      <c r="BF877" s="13">
        <f t="shared" si="1277"/>
        <v>2.6734318829863359E-3</v>
      </c>
      <c r="BG877" s="13">
        <f t="shared" si="1278"/>
        <v>2.7578252172312254E-3</v>
      </c>
      <c r="BH877" s="13">
        <f t="shared" si="1279"/>
        <v>2.1336619731734141E-3</v>
      </c>
      <c r="BI877" s="13">
        <f t="shared" si="1280"/>
        <v>1.32060969993939E-3</v>
      </c>
      <c r="BJ877" s="14">
        <f t="shared" si="1281"/>
        <v>0.56035657309977527</v>
      </c>
      <c r="BK877" s="14">
        <f t="shared" si="1282"/>
        <v>0.1776790180616219</v>
      </c>
      <c r="BL877" s="14">
        <f t="shared" si="1283"/>
        <v>0.22491150743135049</v>
      </c>
      <c r="BM877" s="14">
        <f t="shared" si="1284"/>
        <v>0.84106016019914898</v>
      </c>
      <c r="BN877" s="14">
        <f t="shared" si="1285"/>
        <v>0.11592612543893359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1.9388000000000001</v>
      </c>
      <c r="F878" s="10">
        <f>VLOOKUP(B878,home!$B$2:$E$405,3,FALSE)</f>
        <v>0.82530000000000003</v>
      </c>
      <c r="G878" s="10">
        <f>VLOOKUP(C878,away!$B$2:$E$405,4,FALSE)</f>
        <v>1.7537</v>
      </c>
      <c r="H878" s="10">
        <f>VLOOKUP(A878,away!$A$2:$E$405,3,FALSE)</f>
        <v>1.5306</v>
      </c>
      <c r="I878" s="10">
        <f>VLOOKUP(C878,away!$B$2:$E$405,3,FALSE)</f>
        <v>0.78400000000000003</v>
      </c>
      <c r="J878" s="10">
        <f>VLOOKUP(B878,home!$B$2:$E$405,4,FALSE)</f>
        <v>1.5680000000000001</v>
      </c>
      <c r="K878" s="12">
        <f t="shared" si="1230"/>
        <v>2.806080709068</v>
      </c>
      <c r="L878" s="12">
        <f t="shared" si="1231"/>
        <v>1.8815849472000004</v>
      </c>
      <c r="M878" s="13">
        <f t="shared" si="1232"/>
        <v>9.2081560888432144E-3</v>
      </c>
      <c r="N878" s="13">
        <f t="shared" si="1233"/>
        <v>2.5838829166989992E-2</v>
      </c>
      <c r="O878" s="13">
        <f t="shared" si="1234"/>
        <v>1.7325927888235421E-2</v>
      </c>
      <c r="P878" s="13">
        <f t="shared" si="1235"/>
        <v>4.8617952013880694E-2</v>
      </c>
      <c r="Q878" s="13">
        <f t="shared" si="1236"/>
        <v>3.6252920035197096E-2</v>
      </c>
      <c r="R878" s="13">
        <f t="shared" si="1237"/>
        <v>1.6300102555388232E-2</v>
      </c>
      <c r="S878" s="13">
        <f t="shared" si="1238"/>
        <v>6.4174228673423511E-2</v>
      </c>
      <c r="T878" s="13">
        <f t="shared" si="1239"/>
        <v>6.8212948630272163E-2</v>
      </c>
      <c r="U878" s="13">
        <f t="shared" si="1240"/>
        <v>4.573940333650494E-2</v>
      </c>
      <c r="V878" s="13">
        <f t="shared" si="1241"/>
        <v>3.764801962363426E-2</v>
      </c>
      <c r="W878" s="13">
        <f t="shared" si="1242"/>
        <v>3.3909539852717129E-2</v>
      </c>
      <c r="X878" s="13">
        <f t="shared" si="1243"/>
        <v>6.3803679753351064E-2</v>
      </c>
      <c r="Y878" s="13">
        <f t="shared" si="1244"/>
        <v>6.0026021699937412E-2</v>
      </c>
      <c r="Z878" s="13">
        <f t="shared" si="1245"/>
        <v>1.0223342535344918E-2</v>
      </c>
      <c r="AA878" s="13">
        <f t="shared" si="1246"/>
        <v>2.8687524270625715E-2</v>
      </c>
      <c r="AB878" s="13">
        <f t="shared" si="1247"/>
        <v>4.0249754223361432E-2</v>
      </c>
      <c r="AC878" s="13">
        <f t="shared" si="1248"/>
        <v>1.2423562286924639E-2</v>
      </c>
      <c r="AD878" s="13">
        <f t="shared" si="1249"/>
        <v>2.3788226408520519E-2</v>
      </c>
      <c r="AE878" s="13">
        <f t="shared" si="1250"/>
        <v>4.4759568730857735E-2</v>
      </c>
      <c r="AF878" s="13">
        <f t="shared" si="1251"/>
        <v>4.210946538357288E-2</v>
      </c>
      <c r="AG878" s="13">
        <f t="shared" si="1252"/>
        <v>2.6410845400123402E-2</v>
      </c>
      <c r="AH878" s="13">
        <f t="shared" si="1253"/>
        <v>4.8090218561436214E-3</v>
      </c>
      <c r="AI878" s="13">
        <f t="shared" si="1254"/>
        <v>1.3494503460011003E-2</v>
      </c>
      <c r="AJ878" s="13">
        <f t="shared" si="1255"/>
        <v>1.8933332918794128E-2</v>
      </c>
      <c r="AK878" s="13">
        <f t="shared" si="1256"/>
        <v>1.7709486753930113E-2</v>
      </c>
      <c r="AL878" s="13">
        <f t="shared" si="1257"/>
        <v>2.6237963356810952E-3</v>
      </c>
      <c r="AM878" s="13">
        <f t="shared" si="1258"/>
        <v>1.3350336645578272E-2</v>
      </c>
      <c r="AN878" s="13">
        <f t="shared" si="1259"/>
        <v>2.5119792472372622E-2</v>
      </c>
      <c r="AO878" s="13">
        <f t="shared" si="1260"/>
        <v>2.3632511696402111E-2</v>
      </c>
      <c r="AP878" s="13">
        <f t="shared" si="1261"/>
        <v>1.4822192757492716E-2</v>
      </c>
      <c r="AQ878" s="13">
        <f t="shared" si="1262"/>
        <v>6.9723036942487895E-3</v>
      </c>
      <c r="AR878" s="13">
        <f t="shared" si="1263"/>
        <v>1.8097166270551286E-3</v>
      </c>
      <c r="AS878" s="13">
        <f t="shared" si="1264"/>
        <v>5.0782109160590052E-3</v>
      </c>
      <c r="AT878" s="13">
        <f t="shared" si="1265"/>
        <v>7.1249348440658557E-3</v>
      </c>
      <c r="AU878" s="13">
        <f t="shared" si="1266"/>
        <v>6.664380739766539E-3</v>
      </c>
      <c r="AV878" s="13">
        <f t="shared" si="1267"/>
        <v>4.6751975579358025E-3</v>
      </c>
      <c r="AW878" s="13">
        <f t="shared" si="1268"/>
        <v>3.8481465993470365E-4</v>
      </c>
      <c r="AX878" s="13">
        <f t="shared" si="1269"/>
        <v>6.2436870201201282E-3</v>
      </c>
      <c r="AY878" s="13">
        <f t="shared" si="1270"/>
        <v>1.1748027512086059E-2</v>
      </c>
      <c r="AZ878" s="13">
        <f t="shared" si="1271"/>
        <v>1.1052455863016302E-2</v>
      </c>
      <c r="BA878" s="13">
        <f t="shared" si="1272"/>
        <v>6.932044860481287E-3</v>
      </c>
      <c r="BB878" s="13">
        <f t="shared" si="1273"/>
        <v>3.2608078156991785E-3</v>
      </c>
      <c r="BC878" s="13">
        <f t="shared" si="1274"/>
        <v>1.2270973803463375E-3</v>
      </c>
      <c r="BD878" s="13">
        <f t="shared" si="1275"/>
        <v>5.6752259402741438E-4</v>
      </c>
      <c r="BE878" s="13">
        <f t="shared" si="1276"/>
        <v>1.5925142030605577E-3</v>
      </c>
      <c r="BF878" s="13">
        <f t="shared" si="1277"/>
        <v>2.2343616920625156E-3</v>
      </c>
      <c r="BG878" s="13">
        <f t="shared" si="1278"/>
        <v>2.0899330803923867E-3</v>
      </c>
      <c r="BH878" s="13">
        <f t="shared" si="1279"/>
        <v>1.4661302250330345E-3</v>
      </c>
      <c r="BI878" s="13">
        <f t="shared" si="1280"/>
        <v>8.2281594828934447E-4</v>
      </c>
      <c r="BJ878" s="14">
        <f t="shared" si="1281"/>
        <v>0.54947330277938322</v>
      </c>
      <c r="BK878" s="14">
        <f t="shared" si="1282"/>
        <v>0.18644374253447349</v>
      </c>
      <c r="BL878" s="14">
        <f t="shared" si="1283"/>
        <v>0.23737477569074214</v>
      </c>
      <c r="BM878" s="14">
        <f t="shared" si="1284"/>
        <v>0.81860806293925759</v>
      </c>
      <c r="BN878" s="14">
        <f t="shared" si="1285"/>
        <v>0.15354388774853467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1.9388000000000001</v>
      </c>
      <c r="F879" s="10">
        <f>VLOOKUP(B879,home!$B$2:$E$405,3,FALSE)</f>
        <v>0.61890000000000001</v>
      </c>
      <c r="G879" s="10">
        <f>VLOOKUP(C879,away!$B$2:$E$405,4,FALSE)</f>
        <v>0.3095</v>
      </c>
      <c r="H879" s="10">
        <f>VLOOKUP(A879,away!$A$2:$E$405,3,FALSE)</f>
        <v>1.5306</v>
      </c>
      <c r="I879" s="10">
        <f>VLOOKUP(C879,away!$B$2:$E$405,3,FALSE)</f>
        <v>1.0452999999999999</v>
      </c>
      <c r="J879" s="10">
        <f>VLOOKUP(B879,home!$B$2:$E$405,4,FALSE)</f>
        <v>0.65329999999999999</v>
      </c>
      <c r="K879" s="12">
        <f t="shared" si="1230"/>
        <v>0.37137626754000003</v>
      </c>
      <c r="L879" s="12">
        <f t="shared" si="1231"/>
        <v>1.0452383063939998</v>
      </c>
      <c r="M879" s="13">
        <f t="shared" si="1232"/>
        <v>0.24253370855022047</v>
      </c>
      <c r="N879" s="13">
        <f t="shared" si="1233"/>
        <v>9.0071263434015073E-2</v>
      </c>
      <c r="O879" s="13">
        <f t="shared" si="1234"/>
        <v>0.25350552276848837</v>
      </c>
      <c r="P879" s="13">
        <f t="shared" si="1235"/>
        <v>9.4145934846537715E-2</v>
      </c>
      <c r="Q879" s="13">
        <f t="shared" si="1236"/>
        <v>1.67251648133683E-2</v>
      </c>
      <c r="R879" s="13">
        <f t="shared" si="1237"/>
        <v>0.13248684164003016</v>
      </c>
      <c r="S879" s="13">
        <f t="shared" si="1238"/>
        <v>9.1363145984027228E-3</v>
      </c>
      <c r="T879" s="13">
        <f t="shared" si="1239"/>
        <v>1.7481782943685596E-2</v>
      </c>
      <c r="U879" s="13">
        <f t="shared" si="1240"/>
        <v>4.9202468746437467E-2</v>
      </c>
      <c r="V879" s="13">
        <f t="shared" si="1241"/>
        <v>3.9405605104010031E-4</v>
      </c>
      <c r="W879" s="13">
        <f t="shared" si="1242"/>
        <v>2.0704430941266868E-3</v>
      </c>
      <c r="X879" s="13">
        <f t="shared" si="1243"/>
        <v>2.1641064331901307E-3</v>
      </c>
      <c r="Y879" s="13">
        <f t="shared" si="1244"/>
        <v>1.1310034715420062E-3</v>
      </c>
      <c r="Z879" s="13">
        <f t="shared" si="1245"/>
        <v>4.6160107325105067E-2</v>
      </c>
      <c r="AA879" s="13">
        <f t="shared" si="1246"/>
        <v>1.7142768367643339E-2</v>
      </c>
      <c r="AB879" s="13">
        <f t="shared" si="1247"/>
        <v>3.1832086658390799E-3</v>
      </c>
      <c r="AC879" s="13">
        <f t="shared" si="1248"/>
        <v>9.5602111168557748E-6</v>
      </c>
      <c r="AD879" s="13">
        <f t="shared" si="1249"/>
        <v>1.9222835711268449E-4</v>
      </c>
      <c r="AE879" s="13">
        <f t="shared" si="1250"/>
        <v>2.009244424293633E-4</v>
      </c>
      <c r="AF879" s="13">
        <f t="shared" si="1251"/>
        <v>1.0500696195901321E-4</v>
      </c>
      <c r="AG879" s="13">
        <f t="shared" si="1252"/>
        <v>3.6585766359206051E-5</v>
      </c>
      <c r="AH879" s="13">
        <f t="shared" si="1253"/>
        <v>1.206207810086452E-2</v>
      </c>
      <c r="AI879" s="13">
        <f t="shared" si="1254"/>
        <v>4.479569543875038E-3</v>
      </c>
      <c r="AJ879" s="13">
        <f t="shared" si="1255"/>
        <v>8.3180290869508584E-4</v>
      </c>
      <c r="AK879" s="13">
        <f t="shared" si="1256"/>
        <v>1.0297061985336549E-4</v>
      </c>
      <c r="AL879" s="13">
        <f t="shared" si="1257"/>
        <v>1.4844204845699274E-7</v>
      </c>
      <c r="AM879" s="13">
        <f t="shared" si="1258"/>
        <v>1.4277809955970993E-5</v>
      </c>
      <c r="AN879" s="13">
        <f t="shared" si="1259"/>
        <v>1.4923713897394509E-5</v>
      </c>
      <c r="AO879" s="13">
        <f t="shared" si="1260"/>
        <v>7.7994187196106176E-6</v>
      </c>
      <c r="AP879" s="13">
        <f t="shared" si="1261"/>
        <v>2.7174170711144873E-6</v>
      </c>
      <c r="AQ879" s="13">
        <f t="shared" si="1262"/>
        <v>7.1008710429446243E-7</v>
      </c>
      <c r="AR879" s="13">
        <f t="shared" si="1263"/>
        <v>2.5215492171479581E-3</v>
      </c>
      <c r="AS879" s="13">
        <f t="shared" si="1264"/>
        <v>9.3644353668281778E-4</v>
      </c>
      <c r="AT879" s="13">
        <f t="shared" si="1265"/>
        <v>1.7388645270761095E-4</v>
      </c>
      <c r="AU879" s="13">
        <f t="shared" si="1266"/>
        <v>2.1525767260774434E-5</v>
      </c>
      <c r="AV879" s="13">
        <f t="shared" si="1267"/>
        <v>1.9985397753102847E-6</v>
      </c>
      <c r="AW879" s="13">
        <f t="shared" si="1268"/>
        <v>1.6006040179891619E-9</v>
      </c>
      <c r="AX879" s="13">
        <f t="shared" si="1269"/>
        <v>8.8373996168232666E-7</v>
      </c>
      <c r="AY879" s="13">
        <f t="shared" si="1270"/>
        <v>9.2371886084153333E-7</v>
      </c>
      <c r="AZ879" s="13">
        <f t="shared" si="1271"/>
        <v>4.827531688450996E-7</v>
      </c>
      <c r="BA879" s="13">
        <f t="shared" si="1272"/>
        <v>1.6819736820332951E-7</v>
      </c>
      <c r="BB879" s="13">
        <f t="shared" si="1273"/>
        <v>4.3951583070194029E-8</v>
      </c>
      <c r="BC879" s="13">
        <f t="shared" si="1274"/>
        <v>9.1879756503249635E-9</v>
      </c>
      <c r="BD879" s="13">
        <f t="shared" si="1275"/>
        <v>4.3926997220347446E-4</v>
      </c>
      <c r="BE879" s="13">
        <f t="shared" si="1276"/>
        <v>1.6313444271932593E-4</v>
      </c>
      <c r="BF879" s="13">
        <f t="shared" si="1277"/>
        <v>3.029213022216059E-5</v>
      </c>
      <c r="BG879" s="13">
        <f t="shared" si="1278"/>
        <v>3.7499260859138778E-6</v>
      </c>
      <c r="BH879" s="13">
        <f t="shared" si="1279"/>
        <v>3.4815838833439436E-7</v>
      </c>
      <c r="BI879" s="13">
        <f t="shared" si="1280"/>
        <v>2.5859552554473849E-8</v>
      </c>
      <c r="BJ879" s="14">
        <f t="shared" si="1281"/>
        <v>0.13022144971345473</v>
      </c>
      <c r="BK879" s="14">
        <f t="shared" si="1282"/>
        <v>0.34622064641822708</v>
      </c>
      <c r="BL879" s="14">
        <f t="shared" si="1283"/>
        <v>0.47728945536447265</v>
      </c>
      <c r="BM879" s="14">
        <f t="shared" si="1284"/>
        <v>0.17042230065034272</v>
      </c>
      <c r="BN879" s="14">
        <f t="shared" si="1285"/>
        <v>0.82946843605266007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1.6234</v>
      </c>
      <c r="F880" s="10">
        <f>VLOOKUP(B880,home!$B$2:$E$405,3,FALSE)</f>
        <v>1.232</v>
      </c>
      <c r="G880" s="10">
        <f>VLOOKUP(C880,away!$B$2:$E$405,4,FALSE)</f>
        <v>0.86240000000000006</v>
      </c>
      <c r="H880" s="10">
        <f>VLOOKUP(A880,away!$A$2:$E$405,3,FALSE)</f>
        <v>1.1247</v>
      </c>
      <c r="I880" s="10">
        <f>VLOOKUP(C880,away!$B$2:$E$405,3,FALSE)</f>
        <v>0.8891</v>
      </c>
      <c r="J880" s="10">
        <f>VLOOKUP(B880,home!$B$2:$E$405,4,FALSE)</f>
        <v>1.0077</v>
      </c>
      <c r="K880" s="12">
        <f t="shared" si="1230"/>
        <v>1.7248248371200001</v>
      </c>
      <c r="L880" s="12">
        <f t="shared" si="1231"/>
        <v>1.007670544929</v>
      </c>
      <c r="M880" s="13">
        <f t="shared" si="1232"/>
        <v>6.5056745512670919E-2</v>
      </c>
      <c r="N880" s="13">
        <f t="shared" si="1233"/>
        <v>0.11221149048244992</v>
      </c>
      <c r="O880" s="13">
        <f t="shared" si="1234"/>
        <v>6.5555766202060384E-2</v>
      </c>
      <c r="P880" s="13">
        <f t="shared" si="1235"/>
        <v>0.11307221376174562</v>
      </c>
      <c r="Q880" s="13">
        <f t="shared" si="1236"/>
        <v>9.677258289719208E-2</v>
      </c>
      <c r="R880" s="13">
        <f t="shared" si="1237"/>
        <v>3.3029307326034152E-2</v>
      </c>
      <c r="S880" s="13">
        <f t="shared" si="1238"/>
        <v>4.9131436810390908E-2</v>
      </c>
      <c r="T880" s="13">
        <f t="shared" si="1239"/>
        <v>9.7514881342200363E-2</v>
      </c>
      <c r="U880" s="13">
        <f t="shared" si="1240"/>
        <v>5.696976962881329E-2</v>
      </c>
      <c r="V880" s="13">
        <f t="shared" si="1241"/>
        <v>9.4881276024964146E-3</v>
      </c>
      <c r="W880" s="13">
        <f t="shared" si="1242"/>
        <v>5.5638584844443693E-2</v>
      </c>
      <c r="X880" s="13">
        <f t="shared" si="1243"/>
        <v>5.6065363109278975E-2</v>
      </c>
      <c r="Y880" s="13">
        <f t="shared" si="1244"/>
        <v>2.8247707497984699E-2</v>
      </c>
      <c r="Z880" s="13">
        <f t="shared" si="1245"/>
        <v>1.1094220037284084E-2</v>
      </c>
      <c r="AA880" s="13">
        <f t="shared" si="1246"/>
        <v>1.9135586268781962E-2</v>
      </c>
      <c r="AB880" s="13">
        <f t="shared" si="1247"/>
        <v>1.650276723462378E-2</v>
      </c>
      <c r="AC880" s="13">
        <f t="shared" si="1248"/>
        <v>1.0306805850932462E-3</v>
      </c>
      <c r="AD880" s="13">
        <f t="shared" si="1249"/>
        <v>2.3991703260476227E-2</v>
      </c>
      <c r="AE880" s="13">
        <f t="shared" si="1250"/>
        <v>2.4175732698258946E-2</v>
      </c>
      <c r="AF880" s="13">
        <f t="shared" si="1251"/>
        <v>1.2180586871056217E-2</v>
      </c>
      <c r="AG880" s="13">
        <f t="shared" si="1252"/>
        <v>4.0913395366374136E-3</v>
      </c>
      <c r="AH880" s="13">
        <f t="shared" si="1253"/>
        <v>2.7948296876330703E-3</v>
      </c>
      <c r="AI880" s="13">
        <f t="shared" si="1254"/>
        <v>4.8205916607498515E-3</v>
      </c>
      <c r="AJ880" s="13">
        <f t="shared" si="1255"/>
        <v>4.1573381130374466E-3</v>
      </c>
      <c r="AK880" s="13">
        <f t="shared" si="1256"/>
        <v>2.3902266778908616E-3</v>
      </c>
      <c r="AL880" s="13">
        <f t="shared" si="1257"/>
        <v>7.16551893393107E-5</v>
      </c>
      <c r="AM880" s="13">
        <f t="shared" si="1258"/>
        <v>8.2762971336964621E-3</v>
      </c>
      <c r="AN880" s="13">
        <f t="shared" si="1259"/>
        <v>8.3397808427062344E-3</v>
      </c>
      <c r="AO880" s="13">
        <f t="shared" si="1260"/>
        <v>4.2018757531791127E-3</v>
      </c>
      <c r="AP880" s="13">
        <f t="shared" si="1261"/>
        <v>1.4113688099766499E-3</v>
      </c>
      <c r="AQ880" s="13">
        <f t="shared" si="1262"/>
        <v>3.5554869446124119E-4</v>
      </c>
      <c r="AR880" s="13">
        <f t="shared" si="1263"/>
        <v>5.6325351086419263E-4</v>
      </c>
      <c r="AS880" s="13">
        <f t="shared" si="1264"/>
        <v>9.7151364513359934E-4</v>
      </c>
      <c r="AT880" s="13">
        <f t="shared" si="1265"/>
        <v>8.37845432363709E-4</v>
      </c>
      <c r="AU880" s="13">
        <f t="shared" si="1266"/>
        <v>4.817122038028236E-4</v>
      </c>
      <c r="AV880" s="13">
        <f t="shared" si="1267"/>
        <v>2.0771729336573039E-4</v>
      </c>
      <c r="AW880" s="13">
        <f t="shared" si="1268"/>
        <v>3.459463146051492E-6</v>
      </c>
      <c r="AX880" s="13">
        <f t="shared" si="1269"/>
        <v>2.3791938092641205E-3</v>
      </c>
      <c r="AY880" s="13">
        <f t="shared" si="1270"/>
        <v>2.3974435222728794E-3</v>
      </c>
      <c r="AZ880" s="13">
        <f t="shared" si="1271"/>
        <v>1.2079166102626068E-3</v>
      </c>
      <c r="BA880" s="13">
        <f t="shared" si="1272"/>
        <v>4.0572732963070385E-4</v>
      </c>
      <c r="BB880" s="13">
        <f t="shared" si="1273"/>
        <v>1.0220986983538983E-4</v>
      </c>
      <c r="BC880" s="13">
        <f t="shared" si="1274"/>
        <v>2.0598775046829889E-5</v>
      </c>
      <c r="BD880" s="13">
        <f t="shared" si="1275"/>
        <v>9.4595662037615536E-5</v>
      </c>
      <c r="BE880" s="13">
        <f t="shared" si="1276"/>
        <v>1.631609473662888E-4</v>
      </c>
      <c r="BF880" s="13">
        <f t="shared" si="1277"/>
        <v>1.4071202723270199E-4</v>
      </c>
      <c r="BG880" s="13">
        <f t="shared" si="1278"/>
        <v>8.0901199817490099E-5</v>
      </c>
      <c r="BH880" s="13">
        <f t="shared" si="1279"/>
        <v>3.4885099699503741E-5</v>
      </c>
      <c r="BI880" s="13">
        <f t="shared" si="1280"/>
        <v>1.2034137281422309E-5</v>
      </c>
      <c r="BJ880" s="14">
        <f t="shared" si="1281"/>
        <v>0.53998793369031062</v>
      </c>
      <c r="BK880" s="14">
        <f t="shared" si="1282"/>
        <v>0.24024830298400929</v>
      </c>
      <c r="BL880" s="14">
        <f t="shared" si="1283"/>
        <v>0.20894451395858984</v>
      </c>
      <c r="BM880" s="14">
        <f t="shared" si="1284"/>
        <v>0.51218288042891413</v>
      </c>
      <c r="BN880" s="14">
        <f t="shared" si="1285"/>
        <v>0.48569810618215309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1.6234</v>
      </c>
      <c r="F881" s="10">
        <f>VLOOKUP(B881,home!$B$2:$E$405,3,FALSE)</f>
        <v>0.73919999999999997</v>
      </c>
      <c r="G881" s="10">
        <f>VLOOKUP(C881,away!$B$2:$E$405,4,FALSE)</f>
        <v>1.232</v>
      </c>
      <c r="H881" s="10">
        <f>VLOOKUP(A881,away!$A$2:$E$405,3,FALSE)</f>
        <v>1.1247</v>
      </c>
      <c r="I881" s="10">
        <f>VLOOKUP(C881,away!$B$2:$E$405,3,FALSE)</f>
        <v>1.2447999999999999</v>
      </c>
      <c r="J881" s="10">
        <f>VLOOKUP(B881,home!$B$2:$E$405,4,FALSE)</f>
        <v>0.65200000000000002</v>
      </c>
      <c r="K881" s="12">
        <f t="shared" si="1230"/>
        <v>1.4784212889599999</v>
      </c>
      <c r="L881" s="12">
        <f t="shared" si="1231"/>
        <v>0.91281731712000003</v>
      </c>
      <c r="M881" s="13">
        <f t="shared" si="1232"/>
        <v>9.1516261051547212E-2</v>
      </c>
      <c r="N881" s="13">
        <f t="shared" si="1233"/>
        <v>0.13529958862462826</v>
      </c>
      <c r="O881" s="13">
        <f t="shared" si="1234"/>
        <v>8.3537627885926877E-2</v>
      </c>
      <c r="P881" s="13">
        <f t="shared" si="1235"/>
        <v>0.12350380749577283</v>
      </c>
      <c r="Q881" s="13">
        <f t="shared" si="1236"/>
        <v>0.10001489610509035</v>
      </c>
      <c r="R881" s="13">
        <f t="shared" si="1237"/>
        <v>3.8127296682700332E-2</v>
      </c>
      <c r="S881" s="13">
        <f t="shared" si="1238"/>
        <v>4.1667978703154862E-2</v>
      </c>
      <c r="T881" s="13">
        <f t="shared" si="1239"/>
        <v>9.1295329134684106E-2</v>
      </c>
      <c r="U881" s="13">
        <f t="shared" si="1240"/>
        <v>5.6368207106198151E-2</v>
      </c>
      <c r="V881" s="13">
        <f t="shared" si="1241"/>
        <v>6.2480141189744914E-3</v>
      </c>
      <c r="W881" s="13">
        <f t="shared" si="1242"/>
        <v>4.9288050538296047E-2</v>
      </c>
      <c r="X881" s="13">
        <f t="shared" si="1243"/>
        <v>4.4990986058442373E-2</v>
      </c>
      <c r="Y881" s="13">
        <f t="shared" si="1244"/>
        <v>2.0534275594225344E-2</v>
      </c>
      <c r="Z881" s="13">
        <f t="shared" si="1245"/>
        <v>1.1601085555646934E-2</v>
      </c>
      <c r="AA881" s="13">
        <f t="shared" si="1246"/>
        <v>1.7151291860514777E-2</v>
      </c>
      <c r="AB881" s="13">
        <f t="shared" si="1247"/>
        <v>1.2678417509875708E-2</v>
      </c>
      <c r="AC881" s="13">
        <f t="shared" si="1248"/>
        <v>5.269920914287411E-4</v>
      </c>
      <c r="AD881" s="13">
        <f t="shared" si="1249"/>
        <v>1.821712580178831E-2</v>
      </c>
      <c r="AE881" s="13">
        <f t="shared" si="1250"/>
        <v>1.6628907900025934E-2</v>
      </c>
      <c r="AF881" s="13">
        <f t="shared" si="1251"/>
        <v>7.5895775479686229E-3</v>
      </c>
      <c r="AG881" s="13">
        <f t="shared" si="1252"/>
        <v>2.3092992718036359E-3</v>
      </c>
      <c r="AH881" s="13">
        <f t="shared" si="1253"/>
        <v>2.6474179481463041E-3</v>
      </c>
      <c r="AI881" s="13">
        <f t="shared" si="1254"/>
        <v>3.913999055314297E-3</v>
      </c>
      <c r="AJ881" s="13">
        <f t="shared" si="1255"/>
        <v>2.8932697641729931E-3</v>
      </c>
      <c r="AK881" s="13">
        <f t="shared" si="1256"/>
        <v>1.4258238713525438E-3</v>
      </c>
      <c r="AL881" s="13">
        <f t="shared" si="1257"/>
        <v>2.84476350164481E-5</v>
      </c>
      <c r="AM881" s="13">
        <f t="shared" si="1258"/>
        <v>5.3865173218052703E-3</v>
      </c>
      <c r="AN881" s="13">
        <f t="shared" si="1259"/>
        <v>4.9169062903106943E-3</v>
      </c>
      <c r="AO881" s="13">
        <f t="shared" si="1260"/>
        <v>2.2441186042259299E-3</v>
      </c>
      <c r="AP881" s="13">
        <f t="shared" si="1261"/>
        <v>6.8282344120286422E-4</v>
      </c>
      <c r="AQ881" s="13">
        <f t="shared" si="1262"/>
        <v>1.5582326541636112E-4</v>
      </c>
      <c r="AR881" s="13">
        <f t="shared" si="1263"/>
        <v>4.8332178974444908E-4</v>
      </c>
      <c r="AS881" s="13">
        <f t="shared" si="1264"/>
        <v>7.1455322337644249E-4</v>
      </c>
      <c r="AT881" s="13">
        <f t="shared" si="1265"/>
        <v>5.2820534876736158E-4</v>
      </c>
      <c r="AU881" s="13">
        <f t="shared" si="1266"/>
        <v>2.6030334418673627E-4</v>
      </c>
      <c r="AV881" s="13">
        <f t="shared" si="1267"/>
        <v>9.6209501408288262E-5</v>
      </c>
      <c r="AW881" s="13">
        <f t="shared" si="1268"/>
        <v>1.0664137712344991E-6</v>
      </c>
      <c r="AX881" s="13">
        <f t="shared" si="1269"/>
        <v>1.3272569803181181E-3</v>
      </c>
      <c r="AY881" s="13">
        <f t="shared" si="1270"/>
        <v>1.2115431559027773E-3</v>
      </c>
      <c r="AZ881" s="13">
        <f t="shared" si="1271"/>
        <v>5.529587865731355E-4</v>
      </c>
      <c r="BA881" s="13">
        <f t="shared" si="1272"/>
        <v>1.6825011867920679E-4</v>
      </c>
      <c r="BB881" s="13">
        <f t="shared" si="1273"/>
        <v>3.8395405484468777E-5</v>
      </c>
      <c r="BC881" s="13">
        <f t="shared" si="1274"/>
        <v>7.0095982048134663E-6</v>
      </c>
      <c r="BD881" s="13">
        <f t="shared" si="1275"/>
        <v>7.3530749903360758E-5</v>
      </c>
      <c r="BE881" s="13">
        <f t="shared" si="1276"/>
        <v>1.0870942605032201E-4</v>
      </c>
      <c r="BF881" s="13">
        <f t="shared" si="1277"/>
        <v>8.0359164891709439E-5</v>
      </c>
      <c r="BG881" s="13">
        <f t="shared" si="1278"/>
        <v>3.9601566712983415E-5</v>
      </c>
      <c r="BH881" s="13">
        <f t="shared" si="1279"/>
        <v>1.4636949826161088E-5</v>
      </c>
      <c r="BI881" s="13">
        <f t="shared" si="1280"/>
        <v>4.3279156456871855E-6</v>
      </c>
      <c r="BJ881" s="14">
        <f t="shared" si="1281"/>
        <v>0.5028596395450764</v>
      </c>
      <c r="BK881" s="14">
        <f t="shared" si="1282"/>
        <v>0.26470304425179736</v>
      </c>
      <c r="BL881" s="14">
        <f t="shared" si="1283"/>
        <v>0.22114711066471548</v>
      </c>
      <c r="BM881" s="14">
        <f t="shared" si="1284"/>
        <v>0.42710092542943895</v>
      </c>
      <c r="BN881" s="14">
        <f t="shared" si="1285"/>
        <v>0.57199947784566585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1.6234</v>
      </c>
      <c r="F882" s="10">
        <f>VLOOKUP(B882,home!$B$2:$E$405,3,FALSE)</f>
        <v>1.1088</v>
      </c>
      <c r="G882" s="10">
        <f>VLOOKUP(C882,away!$B$2:$E$405,4,FALSE)</f>
        <v>0.44</v>
      </c>
      <c r="H882" s="10">
        <f>VLOOKUP(A882,away!$A$2:$E$405,3,FALSE)</f>
        <v>1.1247</v>
      </c>
      <c r="I882" s="10">
        <f>VLOOKUP(C882,away!$B$2:$E$405,3,FALSE)</f>
        <v>0.8256</v>
      </c>
      <c r="J882" s="10">
        <f>VLOOKUP(B882,home!$B$2:$E$405,4,FALSE)</f>
        <v>1.2447999999999999</v>
      </c>
      <c r="K882" s="12">
        <f t="shared" si="1230"/>
        <v>0.79201140479999999</v>
      </c>
      <c r="L882" s="12">
        <f t="shared" si="1231"/>
        <v>1.1558619279359998</v>
      </c>
      <c r="M882" s="13">
        <f t="shared" si="1232"/>
        <v>0.14257696315770949</v>
      </c>
      <c r="N882" s="13">
        <f t="shared" si="1233"/>
        <v>0.11292258088265535</v>
      </c>
      <c r="O882" s="13">
        <f t="shared" si="1234"/>
        <v>0.16479928351473008</v>
      </c>
      <c r="P882" s="13">
        <f t="shared" si="1235"/>
        <v>0.13052291204653488</v>
      </c>
      <c r="Q882" s="13">
        <f t="shared" si="1236"/>
        <v>4.4717985959256724E-2</v>
      </c>
      <c r="R882" s="13">
        <f t="shared" si="1237"/>
        <v>9.5242608782903707E-2</v>
      </c>
      <c r="S882" s="13">
        <f t="shared" si="1238"/>
        <v>2.9871990172534207E-2</v>
      </c>
      <c r="T882" s="13">
        <f t="shared" si="1239"/>
        <v>5.1687817464281451E-2</v>
      </c>
      <c r="U882" s="13">
        <f t="shared" si="1240"/>
        <v>7.543323237896439E-2</v>
      </c>
      <c r="V882" s="13">
        <f t="shared" si="1241"/>
        <v>3.0384986151357389E-3</v>
      </c>
      <c r="W882" s="13">
        <f t="shared" si="1242"/>
        <v>1.18057182931392E-2</v>
      </c>
      <c r="X882" s="13">
        <f t="shared" si="1243"/>
        <v>1.3645780306977178E-2</v>
      </c>
      <c r="Y882" s="13">
        <f t="shared" si="1244"/>
        <v>7.8863189669068721E-3</v>
      </c>
      <c r="Z882" s="13">
        <f t="shared" si="1245"/>
        <v>3.6695768469820415E-2</v>
      </c>
      <c r="AA882" s="13">
        <f t="shared" si="1246"/>
        <v>2.9063467135998014E-2</v>
      </c>
      <c r="AB882" s="13">
        <f t="shared" si="1247"/>
        <v>1.1509298717370208E-2</v>
      </c>
      <c r="AC882" s="13">
        <f t="shared" si="1248"/>
        <v>1.7385070434651568E-4</v>
      </c>
      <c r="AD882" s="13">
        <f t="shared" si="1249"/>
        <v>2.3375658825055589E-3</v>
      </c>
      <c r="AE882" s="13">
        <f t="shared" si="1250"/>
        <v>2.7019034076302922E-3</v>
      </c>
      <c r="AF882" s="13">
        <f t="shared" si="1251"/>
        <v>1.5615136409201989E-3</v>
      </c>
      <c r="AG882" s="13">
        <f t="shared" si="1252"/>
        <v>6.0163138916412772E-4</v>
      </c>
      <c r="AH882" s="13">
        <f t="shared" si="1253"/>
        <v>1.0603810422654928E-2</v>
      </c>
      <c r="AI882" s="13">
        <f t="shared" si="1254"/>
        <v>8.3983387890798119E-3</v>
      </c>
      <c r="AJ882" s="13">
        <f t="shared" si="1255"/>
        <v>3.3257900511627155E-3</v>
      </c>
      <c r="AK882" s="13">
        <f t="shared" si="1256"/>
        <v>8.7802121683041559E-4</v>
      </c>
      <c r="AL882" s="13">
        <f t="shared" si="1257"/>
        <v>6.3661056288731652E-6</v>
      </c>
      <c r="AM882" s="13">
        <f t="shared" si="1258"/>
        <v>3.7027576768315607E-4</v>
      </c>
      <c r="AN882" s="13">
        <f t="shared" si="1259"/>
        <v>4.2798766270223511E-4</v>
      </c>
      <c r="AO882" s="13">
        <f t="shared" si="1260"/>
        <v>2.47347322471914E-4</v>
      </c>
      <c r="AP882" s="13">
        <f t="shared" si="1261"/>
        <v>9.5299784340731303E-5</v>
      </c>
      <c r="AQ882" s="13">
        <f t="shared" si="1262"/>
        <v>2.7538348114990684E-5</v>
      </c>
      <c r="AR882" s="13">
        <f t="shared" si="1263"/>
        <v>2.4513081517195542E-3</v>
      </c>
      <c r="AS882" s="13">
        <f t="shared" si="1264"/>
        <v>1.9414640128410958E-3</v>
      </c>
      <c r="AT882" s="13">
        <f t="shared" si="1265"/>
        <v>7.688308200894605E-4</v>
      </c>
      <c r="AU882" s="13">
        <f t="shared" si="1266"/>
        <v>2.0297425929086327E-4</v>
      </c>
      <c r="AV882" s="13">
        <f t="shared" si="1267"/>
        <v>4.0189482059799011E-5</v>
      </c>
      <c r="AW882" s="13">
        <f t="shared" si="1268"/>
        <v>1.6188579188577301E-7</v>
      </c>
      <c r="AX882" s="13">
        <f t="shared" si="1269"/>
        <v>4.8877105154355777E-5</v>
      </c>
      <c r="AY882" s="13">
        <f t="shared" si="1270"/>
        <v>5.6495184995644265E-5</v>
      </c>
      <c r="AZ882" s="13">
        <f t="shared" si="1271"/>
        <v>3.2650316724083179E-5</v>
      </c>
      <c r="BA882" s="13">
        <f t="shared" si="1272"/>
        <v>1.2579752678806598E-5</v>
      </c>
      <c r="BB882" s="13">
        <f t="shared" si="1273"/>
        <v>3.6351142960708648E-6</v>
      </c>
      <c r="BC882" s="13">
        <f t="shared" si="1274"/>
        <v>8.4033804370483662E-7</v>
      </c>
      <c r="BD882" s="13">
        <f t="shared" si="1275"/>
        <v>4.7222896103529891E-4</v>
      </c>
      <c r="BE882" s="13">
        <f t="shared" si="1276"/>
        <v>3.7401072281681159E-4</v>
      </c>
      <c r="BF882" s="13">
        <f t="shared" si="1277"/>
        <v>1.4811037899420314E-4</v>
      </c>
      <c r="BG882" s="13">
        <f t="shared" si="1278"/>
        <v>3.9101703110886418E-5</v>
      </c>
      <c r="BH882" s="13">
        <f t="shared" si="1279"/>
        <v>7.7422487027314197E-6</v>
      </c>
      <c r="BI882" s="13">
        <f t="shared" si="1280"/>
        <v>1.2263898542722585E-6</v>
      </c>
      <c r="BJ882" s="14">
        <f t="shared" si="1281"/>
        <v>0.25119234289064257</v>
      </c>
      <c r="BK882" s="14">
        <f t="shared" si="1282"/>
        <v>0.30624707598688533</v>
      </c>
      <c r="BL882" s="14">
        <f t="shared" si="1283"/>
        <v>0.4057010381402093</v>
      </c>
      <c r="BM882" s="14">
        <f t="shared" si="1284"/>
        <v>0.30899755784456368</v>
      </c>
      <c r="BN882" s="14">
        <f t="shared" si="1285"/>
        <v>0.69078233434379022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1.6234</v>
      </c>
      <c r="F883" s="10">
        <f>VLOOKUP(B883,home!$B$2:$E$405,3,FALSE)</f>
        <v>0.44</v>
      </c>
      <c r="G883" s="10">
        <f>VLOOKUP(C883,away!$B$2:$E$405,4,FALSE)</f>
        <v>1.4373</v>
      </c>
      <c r="H883" s="10">
        <f>VLOOKUP(A883,away!$A$2:$E$405,3,FALSE)</f>
        <v>1.1247</v>
      </c>
      <c r="I883" s="10">
        <f>VLOOKUP(C883,away!$B$2:$E$405,3,FALSE)</f>
        <v>0.82989999999999997</v>
      </c>
      <c r="J883" s="10">
        <f>VLOOKUP(B883,home!$B$2:$E$405,4,FALSE)</f>
        <v>1.0797000000000001</v>
      </c>
      <c r="K883" s="12">
        <f t="shared" si="1230"/>
        <v>1.0266576407999999</v>
      </c>
      <c r="L883" s="12">
        <f t="shared" si="1231"/>
        <v>1.0077795958410001</v>
      </c>
      <c r="M883" s="13">
        <f t="shared" si="1232"/>
        <v>0.13075404538862131</v>
      </c>
      <c r="N883" s="13">
        <f t="shared" si="1233"/>
        <v>0.13423963976373807</v>
      </c>
      <c r="O883" s="13">
        <f t="shared" si="1234"/>
        <v>0.13177125901632056</v>
      </c>
      <c r="P883" s="13">
        <f t="shared" si="1235"/>
        <v>0.13528396990694136</v>
      </c>
      <c r="Q883" s="13">
        <f t="shared" si="1236"/>
        <v>6.8909075930840571E-2</v>
      </c>
      <c r="R883" s="13">
        <f t="shared" si="1237"/>
        <v>6.6398193077463641E-2</v>
      </c>
      <c r="S883" s="13">
        <f t="shared" si="1238"/>
        <v>3.4992707987325691E-2</v>
      </c>
      <c r="T883" s="13">
        <f t="shared" si="1239"/>
        <v>6.9445160691359295E-2</v>
      </c>
      <c r="U883" s="13">
        <f t="shared" si="1240"/>
        <v>6.8168212258291699E-2</v>
      </c>
      <c r="V883" s="13">
        <f t="shared" si="1241"/>
        <v>4.0227796821375728E-3</v>
      </c>
      <c r="W883" s="13">
        <f t="shared" si="1242"/>
        <v>2.3582009774954955E-2</v>
      </c>
      <c r="X883" s="13">
        <f t="shared" si="1243"/>
        <v>2.3765468280122614E-2</v>
      </c>
      <c r="Y883" s="13">
        <f t="shared" si="1244"/>
        <v>1.1975177009157038E-2</v>
      </c>
      <c r="Z883" s="13">
        <f t="shared" si="1245"/>
        <v>2.2304914728059667E-2</v>
      </c>
      <c r="AA883" s="13">
        <f t="shared" si="1246"/>
        <v>2.2899511132954908E-2</v>
      </c>
      <c r="AB883" s="13">
        <f t="shared" si="1247"/>
        <v>1.1754979037616407E-2</v>
      </c>
      <c r="AC883" s="13">
        <f t="shared" si="1248"/>
        <v>2.6013421030447617E-4</v>
      </c>
      <c r="AD883" s="13">
        <f t="shared" si="1249"/>
        <v>6.0526626302194447E-3</v>
      </c>
      <c r="AE883" s="13">
        <f t="shared" si="1250"/>
        <v>6.0997498992444756E-3</v>
      </c>
      <c r="AF883" s="13">
        <f t="shared" si="1251"/>
        <v>3.0736017440958895E-3</v>
      </c>
      <c r="AG883" s="13">
        <f t="shared" si="1252"/>
        <v>1.032504374480383E-3</v>
      </c>
      <c r="AH883" s="13">
        <f t="shared" si="1253"/>
        <v>5.6196094874779836E-3</v>
      </c>
      <c r="AI883" s="13">
        <f t="shared" si="1254"/>
        <v>5.7694150186314427E-3</v>
      </c>
      <c r="AJ883" s="13">
        <f t="shared" si="1255"/>
        <v>2.9616070059121217E-3</v>
      </c>
      <c r="AK883" s="13">
        <f t="shared" si="1256"/>
        <v>1.0135188205554972E-3</v>
      </c>
      <c r="AL883" s="13">
        <f t="shared" si="1257"/>
        <v>1.0765858470841402E-5</v>
      </c>
      <c r="AM883" s="13">
        <f t="shared" si="1258"/>
        <v>1.242802467299884E-3</v>
      </c>
      <c r="AN883" s="13">
        <f t="shared" si="1259"/>
        <v>1.2524709682056748E-3</v>
      </c>
      <c r="AO883" s="13">
        <f t="shared" si="1260"/>
        <v>6.3110734307045052E-4</v>
      </c>
      <c r="AP883" s="13">
        <f t="shared" si="1261"/>
        <v>2.1200570104394203E-4</v>
      </c>
      <c r="AQ883" s="13">
        <f t="shared" si="1262"/>
        <v>5.341375492851293E-5</v>
      </c>
      <c r="AR883" s="13">
        <f t="shared" si="1263"/>
        <v>1.132665555614963E-3</v>
      </c>
      <c r="AS883" s="13">
        <f t="shared" si="1264"/>
        <v>1.162859747143079E-3</v>
      </c>
      <c r="AT883" s="13">
        <f t="shared" si="1265"/>
        <v>5.9692942229159877E-4</v>
      </c>
      <c r="AU883" s="13">
        <f t="shared" si="1266"/>
        <v>2.0428071747133331E-4</v>
      </c>
      <c r="AV883" s="13">
        <f t="shared" si="1267"/>
        <v>5.2431589865012568E-5</v>
      </c>
      <c r="AW883" s="13">
        <f t="shared" si="1268"/>
        <v>3.0941215476204181E-7</v>
      </c>
      <c r="AX883" s="13">
        <f t="shared" si="1269"/>
        <v>2.126554415097529E-4</v>
      </c>
      <c r="AY883" s="13">
        <f t="shared" si="1270"/>
        <v>2.1430981489808817E-4</v>
      </c>
      <c r="AZ883" s="13">
        <f t="shared" si="1271"/>
        <v>1.0798852932137743E-4</v>
      </c>
      <c r="BA883" s="13">
        <f t="shared" si="1272"/>
        <v>3.6276212144987249E-5</v>
      </c>
      <c r="BB883" s="13">
        <f t="shared" si="1273"/>
        <v>9.1396066035294041E-6</v>
      </c>
      <c r="BC883" s="13">
        <f t="shared" si="1274"/>
        <v>1.8421418098101206E-6</v>
      </c>
      <c r="BD883" s="13">
        <f t="shared" si="1275"/>
        <v>1.9024620597677812E-4</v>
      </c>
      <c r="BE883" s="13">
        <f t="shared" si="1276"/>
        <v>1.9531772099926984E-4</v>
      </c>
      <c r="BF883" s="13">
        <f t="shared" si="1277"/>
        <v>1.0026221532377148E-4</v>
      </c>
      <c r="BG883" s="13">
        <f t="shared" si="1278"/>
        <v>3.4311656481894952E-5</v>
      </c>
      <c r="BH883" s="13">
        <f t="shared" si="1279"/>
        <v>8.8065810739105697E-6</v>
      </c>
      <c r="BI883" s="13">
        <f t="shared" si="1280"/>
        <v>1.8082687497709918E-6</v>
      </c>
      <c r="BJ883" s="14">
        <f t="shared" si="1281"/>
        <v>0.35214906207904872</v>
      </c>
      <c r="BK883" s="14">
        <f t="shared" si="1282"/>
        <v>0.30553871284869932</v>
      </c>
      <c r="BL883" s="14">
        <f t="shared" si="1283"/>
        <v>0.32003622453621566</v>
      </c>
      <c r="BM883" s="14">
        <f t="shared" si="1284"/>
        <v>0.33245873070535453</v>
      </c>
      <c r="BN883" s="14">
        <f t="shared" si="1285"/>
        <v>0.66735618308392552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1.6234</v>
      </c>
      <c r="F884" s="10">
        <f>VLOOKUP(B884,home!$B$2:$E$405,3,FALSE)</f>
        <v>0.748</v>
      </c>
      <c r="G884" s="10">
        <f>VLOOKUP(C884,away!$B$2:$E$405,4,FALSE)</f>
        <v>0.86240000000000006</v>
      </c>
      <c r="H884" s="10">
        <f>VLOOKUP(A884,away!$A$2:$E$405,3,FALSE)</f>
        <v>1.1247</v>
      </c>
      <c r="I884" s="10">
        <f>VLOOKUP(C884,away!$B$2:$E$405,3,FALSE)</f>
        <v>0.53349999999999997</v>
      </c>
      <c r="J884" s="10">
        <f>VLOOKUP(B884,home!$B$2:$E$405,4,FALSE)</f>
        <v>1.9688000000000001</v>
      </c>
      <c r="K884" s="12">
        <f t="shared" si="1230"/>
        <v>1.0472150796800002</v>
      </c>
      <c r="L884" s="12">
        <f t="shared" si="1231"/>
        <v>1.1813340435600002</v>
      </c>
      <c r="M884" s="13">
        <f t="shared" si="1232"/>
        <v>0.10768455386687752</v>
      </c>
      <c r="N884" s="13">
        <f t="shared" si="1233"/>
        <v>0.1127688886580074</v>
      </c>
      <c r="O884" s="13">
        <f t="shared" si="1234"/>
        <v>0.12721142944851305</v>
      </c>
      <c r="P884" s="13">
        <f t="shared" si="1235"/>
        <v>0.13321772722613132</v>
      </c>
      <c r="Q884" s="13">
        <f t="shared" si="1236"/>
        <v>5.9046640360710133E-2</v>
      </c>
      <c r="R884" s="13">
        <f t="shared" si="1237"/>
        <v>7.5139596168729811E-2</v>
      </c>
      <c r="S884" s="13">
        <f t="shared" si="1238"/>
        <v>4.1201273093528328E-2</v>
      </c>
      <c r="T884" s="13">
        <f t="shared" si="1239"/>
        <v>6.9753806415950803E-2</v>
      </c>
      <c r="U884" s="13">
        <f t="shared" si="1240"/>
        <v>7.8687318188959424E-2</v>
      </c>
      <c r="V884" s="13">
        <f t="shared" si="1241"/>
        <v>5.6633934366073701E-3</v>
      </c>
      <c r="W884" s="13">
        <f t="shared" si="1242"/>
        <v>2.0611510730059127E-2</v>
      </c>
      <c r="X884" s="13">
        <f t="shared" si="1243"/>
        <v>2.4349079314621078E-2</v>
      </c>
      <c r="Y884" s="13">
        <f t="shared" si="1244"/>
        <v>1.438219816185224E-2</v>
      </c>
      <c r="Z884" s="13">
        <f t="shared" si="1245"/>
        <v>2.9588320991157029E-2</v>
      </c>
      <c r="AA884" s="13">
        <f t="shared" si="1246"/>
        <v>3.0985335924351928E-2</v>
      </c>
      <c r="AB884" s="13">
        <f t="shared" si="1247"/>
        <v>1.6224155514465887E-2</v>
      </c>
      <c r="AC884" s="13">
        <f t="shared" si="1248"/>
        <v>4.3789033275893014E-4</v>
      </c>
      <c r="AD884" s="13">
        <f t="shared" si="1249"/>
        <v>5.396171212876011E-3</v>
      </c>
      <c r="AE884" s="13">
        <f t="shared" si="1250"/>
        <v>6.3746807586488883E-3</v>
      </c>
      <c r="AF884" s="13">
        <f t="shared" si="1251"/>
        <v>3.7653136985094111E-3</v>
      </c>
      <c r="AG884" s="13">
        <f t="shared" si="1252"/>
        <v>1.4826977522439939E-3</v>
      </c>
      <c r="AH884" s="13">
        <f t="shared" si="1253"/>
        <v>8.7384227196586912E-3</v>
      </c>
      <c r="AI884" s="13">
        <f t="shared" si="1254"/>
        <v>9.1510080446448993E-3</v>
      </c>
      <c r="AJ884" s="13">
        <f t="shared" si="1255"/>
        <v>4.7915368093125648E-3</v>
      </c>
      <c r="AK884" s="13">
        <f t="shared" si="1256"/>
        <v>1.6725898671846372E-3</v>
      </c>
      <c r="AL884" s="13">
        <f t="shared" si="1257"/>
        <v>2.1668754824969239E-5</v>
      </c>
      <c r="AM884" s="13">
        <f t="shared" si="1258"/>
        <v>1.1301903733317753E-3</v>
      </c>
      <c r="AN884" s="13">
        <f t="shared" si="1259"/>
        <v>1.3351323637206124E-3</v>
      </c>
      <c r="AO884" s="13">
        <f t="shared" si="1260"/>
        <v>7.8861865696094598E-4</v>
      </c>
      <c r="AP884" s="13">
        <f t="shared" si="1261"/>
        <v>3.1054068895151036E-4</v>
      </c>
      <c r="AQ884" s="13">
        <f t="shared" si="1262"/>
        <v>9.1713071942248987E-5</v>
      </c>
      <c r="AR884" s="13">
        <f t="shared" si="1263"/>
        <v>2.0645992491501951E-3</v>
      </c>
      <c r="AS884" s="13">
        <f t="shared" si="1264"/>
        <v>2.1620794672060897E-3</v>
      </c>
      <c r="AT884" s="13">
        <f t="shared" si="1265"/>
        <v>1.1320811107623588E-3</v>
      </c>
      <c r="AU884" s="13">
        <f t="shared" si="1266"/>
        <v>3.9517747020374224E-4</v>
      </c>
      <c r="AV884" s="13">
        <f t="shared" si="1267"/>
        <v>1.0345895148678819E-4</v>
      </c>
      <c r="AW884" s="13">
        <f t="shared" si="1268"/>
        <v>7.4462919857239138E-7</v>
      </c>
      <c r="AX884" s="13">
        <f t="shared" si="1269"/>
        <v>1.9725873364370063E-4</v>
      </c>
      <c r="AY884" s="13">
        <f t="shared" si="1270"/>
        <v>2.3302845744283787E-4</v>
      </c>
      <c r="AZ884" s="13">
        <f t="shared" si="1271"/>
        <v>1.3764222494774857E-4</v>
      </c>
      <c r="BA884" s="13">
        <f t="shared" si="1272"/>
        <v>5.4200482054039653E-5</v>
      </c>
      <c r="BB884" s="13">
        <f t="shared" si="1273"/>
        <v>1.6007218656949969E-5</v>
      </c>
      <c r="BC884" s="13">
        <f t="shared" si="1274"/>
        <v>3.7819744684327564E-6</v>
      </c>
      <c r="BD884" s="13">
        <f t="shared" si="1275"/>
        <v>4.0649689655492314E-4</v>
      </c>
      <c r="BE884" s="13">
        <f t="shared" si="1276"/>
        <v>4.256896799154366E-4</v>
      </c>
      <c r="BF884" s="13">
        <f t="shared" si="1277"/>
        <v>2.2289432603579882E-4</v>
      </c>
      <c r="BG884" s="13">
        <f t="shared" si="1278"/>
        <v>7.7806099799933014E-5</v>
      </c>
      <c r="BH884" s="13">
        <f t="shared" si="1279"/>
        <v>2.036993025039422E-5</v>
      </c>
      <c r="BI884" s="13">
        <f t="shared" si="1280"/>
        <v>4.266339626048527E-6</v>
      </c>
      <c r="BJ884" s="14">
        <f t="shared" si="1281"/>
        <v>0.32222910130959992</v>
      </c>
      <c r="BK884" s="14">
        <f t="shared" si="1282"/>
        <v>0.28845953516817124</v>
      </c>
      <c r="BL884" s="14">
        <f t="shared" si="1283"/>
        <v>0.35961631220681262</v>
      </c>
      <c r="BM884" s="14">
        <f t="shared" si="1284"/>
        <v>0.38459215011852727</v>
      </c>
      <c r="BN884" s="14">
        <f t="shared" si="1285"/>
        <v>0.6150688357289692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1.6234</v>
      </c>
      <c r="F885" s="10">
        <f>VLOOKUP(B885,home!$B$2:$E$405,3,FALSE)</f>
        <v>0.88</v>
      </c>
      <c r="G885" s="10">
        <f>VLOOKUP(C885,away!$B$2:$E$405,4,FALSE)</f>
        <v>1.0266999999999999</v>
      </c>
      <c r="H885" s="10">
        <f>VLOOKUP(A885,away!$A$2:$E$405,3,FALSE)</f>
        <v>1.1247</v>
      </c>
      <c r="I885" s="10">
        <f>VLOOKUP(C885,away!$B$2:$E$405,3,FALSE)</f>
        <v>1.0077</v>
      </c>
      <c r="J885" s="10">
        <f>VLOOKUP(B885,home!$B$2:$E$405,4,FALSE)</f>
        <v>0.9526</v>
      </c>
      <c r="K885" s="12">
        <f t="shared" si="1230"/>
        <v>1.4667354063999998</v>
      </c>
      <c r="L885" s="12">
        <f t="shared" si="1231"/>
        <v>1.0796389169940002</v>
      </c>
      <c r="M885" s="13">
        <f t="shared" si="1232"/>
        <v>7.8365278704215821E-2</v>
      </c>
      <c r="N885" s="13">
        <f t="shared" si="1233"/>
        <v>0.11494112890787724</v>
      </c>
      <c r="O885" s="13">
        <f t="shared" si="1234"/>
        <v>8.4606204630152546E-2</v>
      </c>
      <c r="P885" s="13">
        <f t="shared" si="1235"/>
        <v>0.12409491593216833</v>
      </c>
      <c r="Q885" s="13">
        <f t="shared" si="1236"/>
        <v>8.4294111710385061E-2</v>
      </c>
      <c r="R885" s="13">
        <f t="shared" si="1237"/>
        <v>4.5672075568935329E-2</v>
      </c>
      <c r="S885" s="13">
        <f t="shared" si="1238"/>
        <v>4.9127459299725174E-2</v>
      </c>
      <c r="T885" s="13">
        <f t="shared" si="1239"/>
        <v>9.1007203475971382E-2</v>
      </c>
      <c r="U885" s="13">
        <f t="shared" si="1240"/>
        <v>6.6988850320733859E-2</v>
      </c>
      <c r="V885" s="13">
        <f t="shared" si="1241"/>
        <v>8.6439471275014529E-3</v>
      </c>
      <c r="W885" s="13">
        <f t="shared" si="1242"/>
        <v>4.1212386065552858E-2</v>
      </c>
      <c r="X885" s="13">
        <f t="shared" si="1243"/>
        <v>4.4494495858552106E-2</v>
      </c>
      <c r="Y885" s="13">
        <f t="shared" si="1244"/>
        <v>2.4018994660460608E-2</v>
      </c>
      <c r="Z885" s="13">
        <f t="shared" si="1245"/>
        <v>1.643645006803782E-2</v>
      </c>
      <c r="AA885" s="13">
        <f t="shared" si="1246"/>
        <v>2.4107923270316755E-2</v>
      </c>
      <c r="AB885" s="13">
        <f t="shared" si="1247"/>
        <v>1.7679972317674032E-2</v>
      </c>
      <c r="AC885" s="13">
        <f t="shared" si="1248"/>
        <v>8.5550475115238637E-4</v>
      </c>
      <c r="AD885" s="13">
        <f t="shared" si="1249"/>
        <v>1.5111916456143088E-2</v>
      </c>
      <c r="AE885" s="13">
        <f t="shared" si="1250"/>
        <v>1.6315413116414129E-2</v>
      </c>
      <c r="AF885" s="13">
        <f t="shared" si="1251"/>
        <v>8.807377473657528E-3</v>
      </c>
      <c r="AG885" s="13">
        <f t="shared" si="1252"/>
        <v>3.1695958257389883E-3</v>
      </c>
      <c r="AH885" s="13">
        <f t="shared" si="1253"/>
        <v>4.4363577876705782E-3</v>
      </c>
      <c r="AI885" s="13">
        <f t="shared" si="1254"/>
        <v>6.506963042634809E-3</v>
      </c>
      <c r="AJ885" s="13">
        <f t="shared" si="1255"/>
        <v>4.7719965413843745E-3</v>
      </c>
      <c r="AK885" s="13">
        <f t="shared" si="1256"/>
        <v>2.3330854288222671E-3</v>
      </c>
      <c r="AL885" s="13">
        <f t="shared" si="1257"/>
        <v>5.4189198037326513E-5</v>
      </c>
      <c r="AM885" s="13">
        <f t="shared" si="1258"/>
        <v>4.4330365849567718E-3</v>
      </c>
      <c r="AN885" s="13">
        <f t="shared" si="1259"/>
        <v>4.7860788175775101E-3</v>
      </c>
      <c r="AO885" s="13">
        <f t="shared" si="1260"/>
        <v>2.5836184756286538E-3</v>
      </c>
      <c r="AP885" s="13">
        <f t="shared" si="1261"/>
        <v>9.2979168431780296E-4</v>
      </c>
      <c r="AQ885" s="13">
        <f t="shared" si="1262"/>
        <v>2.5095982177172503E-4</v>
      </c>
      <c r="AR885" s="13">
        <f t="shared" si="1263"/>
        <v>9.5793290345571257E-4</v>
      </c>
      <c r="AS885" s="13">
        <f t="shared" si="1264"/>
        <v>1.4050341064540462E-3</v>
      </c>
      <c r="AT885" s="13">
        <f t="shared" si="1265"/>
        <v>1.0304066355678683E-3</v>
      </c>
      <c r="AU885" s="13">
        <f t="shared" si="1266"/>
        <v>5.0377796512563106E-4</v>
      </c>
      <c r="AV885" s="13">
        <f t="shared" si="1267"/>
        <v>1.8472724460347683E-4</v>
      </c>
      <c r="AW885" s="13">
        <f t="shared" si="1268"/>
        <v>2.3836392589458472E-6</v>
      </c>
      <c r="AX885" s="13">
        <f t="shared" si="1269"/>
        <v>1.083681952837108E-3</v>
      </c>
      <c r="AY885" s="13">
        <f t="shared" si="1270"/>
        <v>1.1699852099269984E-3</v>
      </c>
      <c r="AZ885" s="13">
        <f t="shared" si="1271"/>
        <v>6.3158078247229125E-4</v>
      </c>
      <c r="BA885" s="13">
        <f t="shared" si="1272"/>
        <v>2.2729306399420254E-4</v>
      </c>
      <c r="BB885" s="13">
        <f t="shared" si="1273"/>
        <v>6.13486093627372E-5</v>
      </c>
      <c r="BC885" s="13">
        <f t="shared" si="1274"/>
        <v>1.3246869234294716E-5</v>
      </c>
      <c r="BD885" s="13">
        <f t="shared" si="1275"/>
        <v>1.7237027373997389E-4</v>
      </c>
      <c r="BE885" s="13">
        <f t="shared" si="1276"/>
        <v>2.5282158350527982E-4</v>
      </c>
      <c r="BF885" s="13">
        <f t="shared" si="1277"/>
        <v>1.8541118401465406E-4</v>
      </c>
      <c r="BG885" s="13">
        <f t="shared" si="1278"/>
        <v>9.0649716112279561E-5</v>
      </c>
      <c r="BH885" s="13">
        <f t="shared" si="1279"/>
        <v>3.3239787050497242E-5</v>
      </c>
      <c r="BI885" s="13">
        <f t="shared" si="1280"/>
        <v>9.7507945136320973E-6</v>
      </c>
      <c r="BJ885" s="14">
        <f t="shared" si="1281"/>
        <v>0.45954324542283309</v>
      </c>
      <c r="BK885" s="14">
        <f t="shared" si="1282"/>
        <v>0.26231128022272748</v>
      </c>
      <c r="BL885" s="14">
        <f t="shared" si="1283"/>
        <v>0.26192955110246757</v>
      </c>
      <c r="BM885" s="14">
        <f t="shared" si="1284"/>
        <v>0.46707920979166351</v>
      </c>
      <c r="BN885" s="14">
        <f t="shared" si="1285"/>
        <v>0.5319737154537344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1.6234</v>
      </c>
      <c r="F886" s="10">
        <f>VLOOKUP(B886,home!$B$2:$E$405,3,FALSE)</f>
        <v>0.86240000000000006</v>
      </c>
      <c r="G886" s="10">
        <f>VLOOKUP(C886,away!$B$2:$E$405,4,FALSE)</f>
        <v>0.96799999999999997</v>
      </c>
      <c r="H886" s="10">
        <f>VLOOKUP(A886,away!$A$2:$E$405,3,FALSE)</f>
        <v>1.1247</v>
      </c>
      <c r="I886" s="10">
        <f>VLOOKUP(C886,away!$B$2:$E$405,3,FALSE)</f>
        <v>0.4446</v>
      </c>
      <c r="J886" s="10">
        <f>VLOOKUP(B886,home!$B$2:$E$405,4,FALSE)</f>
        <v>1.0669999999999999</v>
      </c>
      <c r="K886" s="12">
        <f t="shared" si="1230"/>
        <v>1.3552195148799999</v>
      </c>
      <c r="L886" s="12">
        <f t="shared" si="1231"/>
        <v>0.53354440853999996</v>
      </c>
      <c r="M886" s="13">
        <f t="shared" si="1232"/>
        <v>0.15125866061893725</v>
      </c>
      <c r="N886" s="13">
        <f t="shared" si="1233"/>
        <v>0.20498868866539471</v>
      </c>
      <c r="O886" s="13">
        <f t="shared" si="1234"/>
        <v>8.0703212616483458E-2</v>
      </c>
      <c r="P886" s="13">
        <f t="shared" si="1235"/>
        <v>0.1093705686513682</v>
      </c>
      <c r="Q886" s="13">
        <f t="shared" si="1236"/>
        <v>0.13890233560450177</v>
      </c>
      <c r="R886" s="13">
        <f t="shared" si="1237"/>
        <v>2.1529373921369759E-2</v>
      </c>
      <c r="S886" s="13">
        <f t="shared" si="1238"/>
        <v>1.9770638650006063E-2</v>
      </c>
      <c r="T886" s="13">
        <f t="shared" si="1239"/>
        <v>7.4110564494928477E-2</v>
      </c>
      <c r="U886" s="13">
        <f t="shared" si="1240"/>
        <v>2.9177027681388849E-2</v>
      </c>
      <c r="V886" s="13">
        <f t="shared" si="1241"/>
        <v>1.5883946251068878E-3</v>
      </c>
      <c r="W886" s="13">
        <f t="shared" si="1242"/>
        <v>6.2747718624543924E-2</v>
      </c>
      <c r="X886" s="13">
        <f t="shared" si="1243"/>
        <v>3.3478694420766626E-2</v>
      </c>
      <c r="Y886" s="13">
        <f t="shared" si="1244"/>
        <v>8.9311851067096614E-3</v>
      </c>
      <c r="Z886" s="13">
        <f t="shared" si="1245"/>
        <v>3.8289590250379095E-3</v>
      </c>
      <c r="AA886" s="13">
        <f t="shared" si="1246"/>
        <v>5.1890799924072736E-3</v>
      </c>
      <c r="AB886" s="13">
        <f t="shared" si="1247"/>
        <v>3.5161712349918496E-3</v>
      </c>
      <c r="AC886" s="13">
        <f t="shared" si="1248"/>
        <v>7.1782510948404204E-5</v>
      </c>
      <c r="AD886" s="13">
        <f t="shared" si="1249"/>
        <v>2.125923319854529E-2</v>
      </c>
      <c r="AE886" s="13">
        <f t="shared" si="1250"/>
        <v>1.1342745002931778E-2</v>
      </c>
      <c r="AF886" s="13">
        <f t="shared" si="1251"/>
        <v>3.0259290869046373E-3</v>
      </c>
      <c r="AG886" s="13">
        <f t="shared" si="1252"/>
        <v>5.3815584831883891E-4</v>
      </c>
      <c r="AH886" s="13">
        <f t="shared" si="1253"/>
        <v>5.1072991958443651E-4</v>
      </c>
      <c r="AI886" s="13">
        <f t="shared" si="1254"/>
        <v>6.9215115385392147E-4</v>
      </c>
      <c r="AJ886" s="13">
        <f t="shared" si="1255"/>
        <v>4.6900837547477186E-4</v>
      </c>
      <c r="AK886" s="13">
        <f t="shared" si="1256"/>
        <v>2.1186976769519233E-4</v>
      </c>
      <c r="AL886" s="13">
        <f t="shared" si="1257"/>
        <v>2.0761506176307156E-6</v>
      </c>
      <c r="AM886" s="13">
        <f t="shared" si="1258"/>
        <v>5.7621855404106689E-3</v>
      </c>
      <c r="AN886" s="13">
        <f t="shared" si="1259"/>
        <v>3.0743818760561501E-3</v>
      </c>
      <c r="AO886" s="13">
        <f t="shared" si="1260"/>
        <v>8.2015962984323691E-4</v>
      </c>
      <c r="AP886" s="13">
        <f t="shared" si="1261"/>
        <v>1.4586386153769837E-4</v>
      </c>
      <c r="AQ886" s="13">
        <f t="shared" si="1262"/>
        <v>1.9456211932872928E-5</v>
      </c>
      <c r="AR886" s="13">
        <f t="shared" si="1263"/>
        <v>5.4499418573671994E-5</v>
      </c>
      <c r="AS886" s="13">
        <f t="shared" si="1264"/>
        <v>7.3858675600653828E-5</v>
      </c>
      <c r="AT886" s="13">
        <f t="shared" si="1265"/>
        <v>5.0047359258598684E-5</v>
      </c>
      <c r="AU886" s="13">
        <f t="shared" si="1266"/>
        <v>2.2608385978487718E-5</v>
      </c>
      <c r="AV886" s="13">
        <f t="shared" si="1267"/>
        <v>7.6598314694964804E-6</v>
      </c>
      <c r="AW886" s="13">
        <f t="shared" si="1268"/>
        <v>4.1700050012749049E-8</v>
      </c>
      <c r="AX886" s="13">
        <f t="shared" si="1269"/>
        <v>1.3015043821206474E-3</v>
      </c>
      <c r="AY886" s="13">
        <f t="shared" si="1270"/>
        <v>6.9441038577077894E-4</v>
      </c>
      <c r="AZ886" s="13">
        <f t="shared" si="1271"/>
        <v>1.8524938928005168E-4</v>
      </c>
      <c r="BA886" s="13">
        <f t="shared" si="1272"/>
        <v>3.2946258611940462E-5</v>
      </c>
      <c r="BB886" s="13">
        <f t="shared" si="1273"/>
        <v>4.3945730161784129E-6</v>
      </c>
      <c r="BC886" s="13">
        <f t="shared" si="1274"/>
        <v>4.6893997214055111E-7</v>
      </c>
      <c r="BD886" s="13">
        <f t="shared" si="1275"/>
        <v>4.846310008110617E-6</v>
      </c>
      <c r="BE886" s="13">
        <f t="shared" si="1276"/>
        <v>6.5678138981497591E-6</v>
      </c>
      <c r="BF886" s="13">
        <f t="shared" si="1277"/>
        <v>4.4504147824363188E-6</v>
      </c>
      <c r="BG886" s="13">
        <f t="shared" si="1278"/>
        <v>2.0104296541560422E-6</v>
      </c>
      <c r="BH886" s="13">
        <f t="shared" si="1279"/>
        <v>6.8114337515142941E-7</v>
      </c>
      <c r="BI886" s="13">
        <f t="shared" si="1280"/>
        <v>1.8461975888728924E-7</v>
      </c>
      <c r="BJ886" s="14">
        <f t="shared" si="1281"/>
        <v>0.57136627110209814</v>
      </c>
      <c r="BK886" s="14">
        <f t="shared" si="1282"/>
        <v>0.28275653159275527</v>
      </c>
      <c r="BL886" s="14">
        <f t="shared" si="1283"/>
        <v>0.1422260390656073</v>
      </c>
      <c r="BM886" s="14">
        <f t="shared" si="1284"/>
        <v>0.29273059202172258</v>
      </c>
      <c r="BN886" s="14">
        <f t="shared" si="1285"/>
        <v>0.70675284007805517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1.6234</v>
      </c>
      <c r="F887" s="10">
        <f>VLOOKUP(B887,home!$B$2:$E$405,3,FALSE)</f>
        <v>1.232</v>
      </c>
      <c r="G887" s="10">
        <f>VLOOKUP(C887,away!$B$2:$E$405,4,FALSE)</f>
        <v>1.32</v>
      </c>
      <c r="H887" s="10">
        <f>VLOOKUP(A887,away!$A$2:$E$405,3,FALSE)</f>
        <v>1.1247</v>
      </c>
      <c r="I887" s="10">
        <f>VLOOKUP(C887,away!$B$2:$E$405,3,FALSE)</f>
        <v>0.5716</v>
      </c>
      <c r="J887" s="10">
        <f>VLOOKUP(B887,home!$B$2:$E$405,4,FALSE)</f>
        <v>0.94840000000000002</v>
      </c>
      <c r="K887" s="12">
        <f t="shared" si="1230"/>
        <v>2.6400380160000001</v>
      </c>
      <c r="L887" s="12">
        <f t="shared" si="1231"/>
        <v>0.60970598836800005</v>
      </c>
      <c r="M887" s="13">
        <f t="shared" si="1232"/>
        <v>3.8784135130179496E-2</v>
      </c>
      <c r="N887" s="13">
        <f t="shared" si="1233"/>
        <v>0.10239159116135498</v>
      </c>
      <c r="O887" s="13">
        <f t="shared" si="1234"/>
        <v>2.364691944254416E-2</v>
      </c>
      <c r="P887" s="13">
        <f t="shared" si="1235"/>
        <v>6.2428766289606107E-2</v>
      </c>
      <c r="Q887" s="13">
        <f t="shared" si="1236"/>
        <v>0.13515884659235342</v>
      </c>
      <c r="R887" s="13">
        <f t="shared" si="1237"/>
        <v>7.208834195287432E-3</v>
      </c>
      <c r="S887" s="13">
        <f t="shared" si="1238"/>
        <v>2.5122068903694436E-2</v>
      </c>
      <c r="T887" s="13">
        <f t="shared" si="1239"/>
        <v>8.240715814826971E-2</v>
      </c>
      <c r="U887" s="13">
        <f t="shared" si="1240"/>
        <v>1.9031596326599586E-2</v>
      </c>
      <c r="V887" s="13">
        <f t="shared" si="1241"/>
        <v>4.4930736155560248E-3</v>
      </c>
      <c r="W887" s="13">
        <f t="shared" si="1242"/>
        <v>0.11894149773417499</v>
      </c>
      <c r="X887" s="13">
        <f t="shared" si="1243"/>
        <v>7.2519343433985389E-2</v>
      </c>
      <c r="Y887" s="13">
        <f t="shared" si="1244"/>
        <v>2.2107738982108251E-2</v>
      </c>
      <c r="Z887" s="13">
        <f t="shared" si="1245"/>
        <v>1.4650897926729199E-3</v>
      </c>
      <c r="AA887" s="13">
        <f t="shared" si="1246"/>
        <v>3.8678927495100668E-3</v>
      </c>
      <c r="AB887" s="13">
        <f t="shared" si="1247"/>
        <v>5.105691950258672E-3</v>
      </c>
      <c r="AC887" s="13">
        <f t="shared" si="1248"/>
        <v>4.5201640072359874E-4</v>
      </c>
      <c r="AD887" s="13">
        <f t="shared" si="1249"/>
        <v>7.8502518924549985E-2</v>
      </c>
      <c r="AE887" s="13">
        <f t="shared" si="1250"/>
        <v>4.7863455890270371E-2</v>
      </c>
      <c r="AF887" s="13">
        <f t="shared" si="1251"/>
        <v>1.4591317840142734E-2</v>
      </c>
      <c r="AG887" s="13">
        <f t="shared" si="1252"/>
        <v>2.9654712884386192E-3</v>
      </c>
      <c r="AH887" s="13">
        <f t="shared" si="1253"/>
        <v>2.2331850502237775E-4</v>
      </c>
      <c r="AI887" s="13">
        <f t="shared" si="1254"/>
        <v>5.895693429353641E-4</v>
      </c>
      <c r="AJ887" s="13">
        <f t="shared" si="1255"/>
        <v>7.7824273920875145E-4</v>
      </c>
      <c r="AK887" s="13">
        <f t="shared" si="1256"/>
        <v>6.8486347239569241E-4</v>
      </c>
      <c r="AL887" s="13">
        <f t="shared" si="1257"/>
        <v>2.9103473515782271E-5</v>
      </c>
      <c r="AM887" s="13">
        <f t="shared" si="1258"/>
        <v>4.1449926862514266E-2</v>
      </c>
      <c r="AN887" s="13">
        <f t="shared" si="1259"/>
        <v>2.527226862549057E-2</v>
      </c>
      <c r="AO887" s="13">
        <f t="shared" si="1260"/>
        <v>7.7043267603031634E-3</v>
      </c>
      <c r="AP887" s="13">
        <f t="shared" si="1261"/>
        <v>1.5657913873668907E-3</v>
      </c>
      <c r="AQ887" s="13">
        <f t="shared" si="1262"/>
        <v>2.3866809635315802E-4</v>
      </c>
      <c r="AR887" s="13">
        <f t="shared" si="1263"/>
        <v>2.7231725965106613E-5</v>
      </c>
      <c r="AS887" s="13">
        <f t="shared" si="1264"/>
        <v>7.1892791789175751E-5</v>
      </c>
      <c r="AT887" s="13">
        <f t="shared" si="1265"/>
        <v>9.4899851699898339E-5</v>
      </c>
      <c r="AU887" s="13">
        <f t="shared" si="1266"/>
        <v>8.3513072066831261E-5</v>
      </c>
      <c r="AV887" s="13">
        <f t="shared" si="1267"/>
        <v>5.5119421272345572E-5</v>
      </c>
      <c r="AW887" s="13">
        <f t="shared" si="1268"/>
        <v>1.3012866244822378E-6</v>
      </c>
      <c r="AX887" s="13">
        <f t="shared" si="1269"/>
        <v>1.8238230446242894E-2</v>
      </c>
      <c r="AY887" s="13">
        <f t="shared" si="1270"/>
        <v>1.1119958320309873E-2</v>
      </c>
      <c r="AZ887" s="13">
        <f t="shared" si="1271"/>
        <v>3.3899525891477483E-3</v>
      </c>
      <c r="BA887" s="13">
        <f t="shared" si="1272"/>
        <v>6.8895813129566297E-4</v>
      </c>
      <c r="BB887" s="13">
        <f t="shared" si="1273"/>
        <v>1.0501547459644813E-4</v>
      </c>
      <c r="BC887" s="13">
        <f t="shared" si="1274"/>
        <v>1.2805712746552408E-5</v>
      </c>
      <c r="BD887" s="13">
        <f t="shared" si="1275"/>
        <v>2.7672243990869742E-6</v>
      </c>
      <c r="BE887" s="13">
        <f t="shared" si="1276"/>
        <v>7.3055776123923673E-6</v>
      </c>
      <c r="BF887" s="13">
        <f t="shared" si="1277"/>
        <v>9.643501312777183E-6</v>
      </c>
      <c r="BG887" s="13">
        <f t="shared" si="1278"/>
        <v>8.4864033576925561E-6</v>
      </c>
      <c r="BH887" s="13">
        <f t="shared" si="1279"/>
        <v>5.6011068708545997E-6</v>
      </c>
      <c r="BI887" s="13">
        <f t="shared" si="1280"/>
        <v>2.957427014146988E-6</v>
      </c>
      <c r="BJ887" s="14">
        <f t="shared" si="1281"/>
        <v>0.78723484240201569</v>
      </c>
      <c r="BK887" s="14">
        <f t="shared" si="1282"/>
        <v>0.14242912213358533</v>
      </c>
      <c r="BL887" s="14">
        <f t="shared" si="1283"/>
        <v>6.1506346827122416E-2</v>
      </c>
      <c r="BM887" s="14">
        <f t="shared" si="1284"/>
        <v>0.61189765131038543</v>
      </c>
      <c r="BN887" s="14">
        <f t="shared" si="1285"/>
        <v>0.3696190928113256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1.2644</v>
      </c>
      <c r="F888" s="10">
        <f>VLOOKUP(B888,home!$B$2:$E$405,3,FALSE)</f>
        <v>0.87880000000000003</v>
      </c>
      <c r="G888" s="10">
        <f>VLOOKUP(C888,away!$B$2:$E$405,4,FALSE)</f>
        <v>1.1297999999999999</v>
      </c>
      <c r="H888" s="10">
        <f>VLOOKUP(A888,away!$A$2:$E$405,3,FALSE)</f>
        <v>0.96630000000000005</v>
      </c>
      <c r="I888" s="10">
        <f>VLOOKUP(C888,away!$B$2:$E$405,3,FALSE)</f>
        <v>1.6262000000000001</v>
      </c>
      <c r="J888" s="10">
        <f>VLOOKUP(B888,home!$B$2:$E$405,4,FALSE)</f>
        <v>1.8398000000000001</v>
      </c>
      <c r="K888" s="12">
        <f t="shared" si="1230"/>
        <v>1.255382602656</v>
      </c>
      <c r="L888" s="12">
        <f t="shared" si="1231"/>
        <v>2.8910563109880005</v>
      </c>
      <c r="M888" s="13">
        <f t="shared" si="1232"/>
        <v>1.5820655008997882E-2</v>
      </c>
      <c r="N888" s="13">
        <f t="shared" si="1233"/>
        <v>1.9860975060918443E-2</v>
      </c>
      <c r="O888" s="13">
        <f t="shared" si="1234"/>
        <v>4.5738404507727252E-2</v>
      </c>
      <c r="P888" s="13">
        <f t="shared" si="1235"/>
        <v>5.7419197292243547E-2</v>
      </c>
      <c r="Q888" s="13">
        <f t="shared" si="1236"/>
        <v>1.2466561281630855E-2</v>
      </c>
      <c r="R888" s="13">
        <f t="shared" si="1237"/>
        <v>6.611615150329346E-2</v>
      </c>
      <c r="S888" s="13">
        <f t="shared" si="1238"/>
        <v>5.2099047349974871E-2</v>
      </c>
      <c r="T888" s="13">
        <f t="shared" si="1239"/>
        <v>3.6041530669577541E-2</v>
      </c>
      <c r="U888" s="13">
        <f t="shared" si="1240"/>
        <v>8.3001066351802932E-2</v>
      </c>
      <c r="V888" s="13">
        <f t="shared" si="1241"/>
        <v>2.1009703782981868E-2</v>
      </c>
      <c r="W888" s="13">
        <f t="shared" si="1242"/>
        <v>5.2167680493014189E-3</v>
      </c>
      <c r="X888" s="13">
        <f t="shared" si="1243"/>
        <v>1.5081970191893427E-2</v>
      </c>
      <c r="Y888" s="13">
        <f t="shared" si="1244"/>
        <v>2.1801412552703202E-2</v>
      </c>
      <c r="Z888" s="13">
        <f t="shared" si="1245"/>
        <v>6.3715172353945096E-2</v>
      </c>
      <c r="AA888" s="13">
        <f t="shared" si="1246"/>
        <v>7.9986918898371201E-2</v>
      </c>
      <c r="AB888" s="13">
        <f t="shared" si="1247"/>
        <v>5.0207093212535837E-2</v>
      </c>
      <c r="AC888" s="13">
        <f t="shared" si="1248"/>
        <v>4.7657647782302776E-3</v>
      </c>
      <c r="AD888" s="13">
        <f t="shared" si="1249"/>
        <v>1.6372599627961705E-3</v>
      </c>
      <c r="AE888" s="13">
        <f t="shared" si="1250"/>
        <v>4.7334107481698477E-3</v>
      </c>
      <c r="AF888" s="13">
        <f t="shared" si="1251"/>
        <v>6.8422785079974369E-3</v>
      </c>
      <c r="AG888" s="13">
        <f t="shared" si="1252"/>
        <v>6.5938041540278495E-3</v>
      </c>
      <c r="AH888" s="13">
        <f t="shared" si="1253"/>
        <v>4.6051037784890295E-2</v>
      </c>
      <c r="AI888" s="13">
        <f t="shared" si="1254"/>
        <v>5.7811671669405366E-2</v>
      </c>
      <c r="AJ888" s="13">
        <f t="shared" si="1255"/>
        <v>3.6287883422116134E-2</v>
      </c>
      <c r="AK888" s="13">
        <f t="shared" si="1256"/>
        <v>1.518505917844455E-2</v>
      </c>
      <c r="AL888" s="13">
        <f t="shared" si="1257"/>
        <v>6.9187119722665085E-4</v>
      </c>
      <c r="AM888" s="13">
        <f t="shared" si="1258"/>
        <v>4.1107753466390428E-4</v>
      </c>
      <c r="AN888" s="13">
        <f t="shared" si="1259"/>
        <v>1.1884483008954688E-3</v>
      </c>
      <c r="AO888" s="13">
        <f t="shared" si="1260"/>
        <v>1.7179354802934063E-3</v>
      </c>
      <c r="AP888" s="13">
        <f t="shared" si="1261"/>
        <v>1.6555494040574844E-3</v>
      </c>
      <c r="AQ888" s="13">
        <f t="shared" si="1262"/>
        <v>1.1965716381882035E-3</v>
      </c>
      <c r="AR888" s="13">
        <f t="shared" si="1263"/>
        <v>2.6627228683110779E-2</v>
      </c>
      <c r="AS888" s="13">
        <f t="shared" si="1264"/>
        <v>3.3427359645720099E-2</v>
      </c>
      <c r="AT888" s="13">
        <f t="shared" si="1265"/>
        <v>2.0982062875981127E-2</v>
      </c>
      <c r="AU888" s="13">
        <f t="shared" si="1266"/>
        <v>8.7801722341136722E-3</v>
      </c>
      <c r="AV888" s="13">
        <f t="shared" si="1267"/>
        <v>2.7556188677573929E-3</v>
      </c>
      <c r="AW888" s="13">
        <f t="shared" si="1268"/>
        <v>6.9751798013039767E-5</v>
      </c>
      <c r="AX888" s="13">
        <f t="shared" si="1269"/>
        <v>8.6009930893297419E-5</v>
      </c>
      <c r="AY888" s="13">
        <f t="shared" si="1270"/>
        <v>2.4865955351670928E-4</v>
      </c>
      <c r="AZ888" s="13">
        <f t="shared" si="1271"/>
        <v>3.5944438574097047E-4</v>
      </c>
      <c r="BA888" s="13">
        <f t="shared" si="1272"/>
        <v>3.4639131994854599E-4</v>
      </c>
      <c r="BB888" s="13">
        <f t="shared" si="1273"/>
        <v>2.5035920290217691E-4</v>
      </c>
      <c r="BC888" s="13">
        <f t="shared" si="1274"/>
        <v>1.4476051071285269E-4</v>
      </c>
      <c r="BD888" s="13">
        <f t="shared" si="1275"/>
        <v>1.2830136254738013E-2</v>
      </c>
      <c r="BE888" s="13">
        <f t="shared" si="1276"/>
        <v>1.6106729843904107E-2</v>
      </c>
      <c r="BF888" s="13">
        <f t="shared" si="1277"/>
        <v>1.0110054215858706E-2</v>
      </c>
      <c r="BG888" s="13">
        <f t="shared" si="1278"/>
        <v>4.2306620581659881E-3</v>
      </c>
      <c r="BH888" s="13">
        <f t="shared" si="1279"/>
        <v>1.3277748863846025E-3</v>
      </c>
      <c r="BI888" s="13">
        <f t="shared" si="1280"/>
        <v>3.3337309852215526E-4</v>
      </c>
      <c r="BJ888" s="14">
        <f t="shared" si="1281"/>
        <v>0.13788117844082926</v>
      </c>
      <c r="BK888" s="14">
        <f t="shared" si="1282"/>
        <v>0.15205489896317184</v>
      </c>
      <c r="BL888" s="14">
        <f t="shared" si="1283"/>
        <v>0.61789645919284375</v>
      </c>
      <c r="BM888" s="14">
        <f t="shared" si="1284"/>
        <v>0.75394685654047466</v>
      </c>
      <c r="BN888" s="14">
        <f t="shared" si="1285"/>
        <v>0.21742194465481141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1.2644</v>
      </c>
      <c r="F889" s="10">
        <f>VLOOKUP(B889,home!$B$2:$E$405,3,FALSE)</f>
        <v>1.0545</v>
      </c>
      <c r="G889" s="10">
        <f>VLOOKUP(C889,away!$B$2:$E$405,4,FALSE)</f>
        <v>0.45190000000000002</v>
      </c>
      <c r="H889" s="10">
        <f>VLOOKUP(A889,away!$A$2:$E$405,3,FALSE)</f>
        <v>0.96630000000000005</v>
      </c>
      <c r="I889" s="10">
        <f>VLOOKUP(C889,away!$B$2:$E$405,3,FALSE)</f>
        <v>0.73919999999999997</v>
      </c>
      <c r="J889" s="10">
        <f>VLOOKUP(B889,home!$B$2:$E$405,4,FALSE)</f>
        <v>1.1498999999999999</v>
      </c>
      <c r="K889" s="12">
        <f t="shared" si="1230"/>
        <v>0.60252269861999996</v>
      </c>
      <c r="L889" s="12">
        <f t="shared" si="1231"/>
        <v>0.82136087510399991</v>
      </c>
      <c r="M889" s="13">
        <f t="shared" si="1232"/>
        <v>0.24077712311785454</v>
      </c>
      <c r="N889" s="13">
        <f t="shared" si="1233"/>
        <v>0.14507368198692966</v>
      </c>
      <c r="O889" s="13">
        <f t="shared" si="1234"/>
        <v>0.1977649085491045</v>
      </c>
      <c r="P889" s="13">
        <f t="shared" si="1235"/>
        <v>0.11915784639134393</v>
      </c>
      <c r="Q889" s="13">
        <f t="shared" si="1236"/>
        <v>4.3705093184752269E-2</v>
      </c>
      <c r="R889" s="13">
        <f t="shared" si="1237"/>
        <v>8.1218179175377478E-2</v>
      </c>
      <c r="S889" s="13">
        <f t="shared" si="1238"/>
        <v>1.4742464081267026E-2</v>
      </c>
      <c r="T889" s="13">
        <f t="shared" si="1239"/>
        <v>3.5897653584729981E-2</v>
      </c>
      <c r="U889" s="13">
        <f t="shared" si="1240"/>
        <v>4.893579649375112E-2</v>
      </c>
      <c r="V889" s="13">
        <f t="shared" si="1241"/>
        <v>8.1065299803589636E-4</v>
      </c>
      <c r="W889" s="13">
        <f t="shared" si="1242"/>
        <v>8.7777702297051671E-3</v>
      </c>
      <c r="X889" s="13">
        <f t="shared" si="1243"/>
        <v>7.209717037332474E-3</v>
      </c>
      <c r="Y889" s="13">
        <f t="shared" si="1244"/>
        <v>2.9608897475178089E-3</v>
      </c>
      <c r="Z889" s="13">
        <f t="shared" si="1245"/>
        <v>2.2236478240613842E-2</v>
      </c>
      <c r="AA889" s="13">
        <f t="shared" si="1246"/>
        <v>1.3397982877339558E-2</v>
      </c>
      <c r="AB889" s="13">
        <f t="shared" si="1247"/>
        <v>4.0362943996595912E-3</v>
      </c>
      <c r="AC889" s="13">
        <f t="shared" si="1248"/>
        <v>2.5073931486361187E-5</v>
      </c>
      <c r="AD889" s="13">
        <f t="shared" si="1249"/>
        <v>1.3222014516670634E-3</v>
      </c>
      <c r="AE889" s="13">
        <f t="shared" si="1250"/>
        <v>1.0860045414050382E-3</v>
      </c>
      <c r="AF889" s="13">
        <f t="shared" si="1251"/>
        <v>4.4600082024768005E-4</v>
      </c>
      <c r="AG889" s="13">
        <f t="shared" si="1252"/>
        <v>1.2210920800524545E-4</v>
      </c>
      <c r="AH889" s="13">
        <f t="shared" si="1253"/>
        <v>4.5660433067354093E-3</v>
      </c>
      <c r="AI889" s="13">
        <f t="shared" si="1254"/>
        <v>2.7511447351900066E-3</v>
      </c>
      <c r="AJ889" s="13">
        <f t="shared" si="1255"/>
        <v>8.2881357507044392E-4</v>
      </c>
      <c r="AK889" s="13">
        <f t="shared" si="1256"/>
        <v>1.6645966396811125E-4</v>
      </c>
      <c r="AL889" s="13">
        <f t="shared" si="1257"/>
        <v>4.9635208491406021E-7</v>
      </c>
      <c r="AM889" s="13">
        <f t="shared" si="1258"/>
        <v>1.5933127735554418E-4</v>
      </c>
      <c r="AN889" s="13">
        <f t="shared" si="1259"/>
        <v>1.3086847740018787E-4</v>
      </c>
      <c r="AO889" s="13">
        <f t="shared" si="1260"/>
        <v>5.3745123560473168E-5</v>
      </c>
      <c r="AP889" s="13">
        <f t="shared" si="1261"/>
        <v>1.4714713906734285E-5</v>
      </c>
      <c r="AQ889" s="13">
        <f t="shared" si="1262"/>
        <v>3.0215225728350673E-6</v>
      </c>
      <c r="AR889" s="13">
        <f t="shared" si="1263"/>
        <v>7.5007386523659166E-4</v>
      </c>
      <c r="AS889" s="13">
        <f t="shared" si="1264"/>
        <v>4.5193652944668534E-4</v>
      </c>
      <c r="AT889" s="13">
        <f t="shared" si="1265"/>
        <v>1.3615100866358696E-4</v>
      </c>
      <c r="AU889" s="13">
        <f t="shared" si="1266"/>
        <v>2.7344691053273132E-5</v>
      </c>
      <c r="AV889" s="13">
        <f t="shared" si="1267"/>
        <v>4.1189492615870738E-6</v>
      </c>
      <c r="AW889" s="13">
        <f t="shared" si="1268"/>
        <v>6.8233048338953267E-9</v>
      </c>
      <c r="AX889" s="13">
        <f t="shared" si="1269"/>
        <v>1.6000118534472347E-5</v>
      </c>
      <c r="AY889" s="13">
        <f t="shared" si="1270"/>
        <v>1.3141871361241936E-5</v>
      </c>
      <c r="AZ889" s="13">
        <f t="shared" si="1271"/>
        <v>5.3971094808869342E-6</v>
      </c>
      <c r="BA889" s="13">
        <f t="shared" si="1272"/>
        <v>1.4776581887511293E-6</v>
      </c>
      <c r="BB889" s="13">
        <f t="shared" si="1273"/>
        <v>3.0342265575430475E-7</v>
      </c>
      <c r="BC889" s="13">
        <f t="shared" si="1274"/>
        <v>4.9843899611347112E-8</v>
      </c>
      <c r="BD889" s="13">
        <f t="shared" si="1275"/>
        <v>1.0268022105722771E-4</v>
      </c>
      <c r="BE889" s="13">
        <f t="shared" si="1276"/>
        <v>6.1867163886298977E-5</v>
      </c>
      <c r="BF889" s="13">
        <f t="shared" si="1277"/>
        <v>1.8638185270369332E-5</v>
      </c>
      <c r="BG889" s="13">
        <f t="shared" si="1278"/>
        <v>3.7433098954941542E-6</v>
      </c>
      <c r="BH889" s="13">
        <f t="shared" si="1279"/>
        <v>5.6385729500102184E-7</v>
      </c>
      <c r="BI889" s="13">
        <f t="shared" si="1280"/>
        <v>6.794736380411785E-8</v>
      </c>
      <c r="BJ889" s="14">
        <f t="shared" si="1281"/>
        <v>0.24699917293120888</v>
      </c>
      <c r="BK889" s="14">
        <f t="shared" si="1282"/>
        <v>0.37552679874343392</v>
      </c>
      <c r="BL889" s="14">
        <f t="shared" si="1283"/>
        <v>0.35522280850462618</v>
      </c>
      <c r="BM889" s="14">
        <f t="shared" si="1284"/>
        <v>0.17227529096646396</v>
      </c>
      <c r="BN889" s="14">
        <f t="shared" si="1285"/>
        <v>0.82769683240536229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1.2644</v>
      </c>
      <c r="F890" s="10">
        <f>VLOOKUP(B890,home!$B$2:$E$405,3,FALSE)</f>
        <v>0.79090000000000005</v>
      </c>
      <c r="G890" s="10">
        <f>VLOOKUP(C890,away!$B$2:$E$405,4,FALSE)</f>
        <v>1.4688000000000001</v>
      </c>
      <c r="H890" s="10">
        <f>VLOOKUP(A890,away!$A$2:$E$405,3,FALSE)</f>
        <v>0.96630000000000005</v>
      </c>
      <c r="I890" s="10">
        <f>VLOOKUP(C890,away!$B$2:$E$405,3,FALSE)</f>
        <v>1.7741</v>
      </c>
      <c r="J890" s="10">
        <f>VLOOKUP(B890,home!$B$2:$E$405,4,FALSE)</f>
        <v>0.7762</v>
      </c>
      <c r="K890" s="12">
        <f t="shared" si="1230"/>
        <v>1.4688205044480001</v>
      </c>
      <c r="L890" s="12">
        <f t="shared" si="1231"/>
        <v>1.3306496186460002</v>
      </c>
      <c r="M890" s="13">
        <f t="shared" si="1232"/>
        <v>6.0842293011370008E-2</v>
      </c>
      <c r="N890" s="13">
        <f t="shared" si="1233"/>
        <v>8.9366407512733517E-2</v>
      </c>
      <c r="O890" s="13">
        <f t="shared" si="1234"/>
        <v>8.095977399312769E-2</v>
      </c>
      <c r="P890" s="13">
        <f t="shared" si="1235"/>
        <v>0.11891537607658188</v>
      </c>
      <c r="Q890" s="13">
        <f t="shared" si="1236"/>
        <v>6.5631605881779409E-2</v>
      </c>
      <c r="R890" s="13">
        <f t="shared" si="1237"/>
        <v>5.3864546194810875E-2</v>
      </c>
      <c r="S890" s="13">
        <f t="shared" si="1238"/>
        <v>5.8104592905433038E-2</v>
      </c>
      <c r="T890" s="13">
        <f t="shared" si="1239"/>
        <v>8.7332671337714343E-2</v>
      </c>
      <c r="U890" s="13">
        <f t="shared" si="1240"/>
        <v>7.9117349913724697E-2</v>
      </c>
      <c r="V890" s="13">
        <f t="shared" si="1241"/>
        <v>1.2618286785467604E-2</v>
      </c>
      <c r="W890" s="13">
        <f t="shared" si="1242"/>
        <v>3.2133682819669183E-2</v>
      </c>
      <c r="X890" s="13">
        <f t="shared" si="1243"/>
        <v>4.2758672789684322E-2</v>
      </c>
      <c r="Y890" s="13">
        <f t="shared" si="1244"/>
        <v>2.8448405820701277E-2</v>
      </c>
      <c r="Z890" s="13">
        <f t="shared" si="1245"/>
        <v>2.3891612617554986E-2</v>
      </c>
      <c r="AA890" s="13">
        <f t="shared" si="1246"/>
        <v>3.5092490496993312E-2</v>
      </c>
      <c r="AB890" s="13">
        <f t="shared" si="1247"/>
        <v>2.5772284797065191E-2</v>
      </c>
      <c r="AC890" s="13">
        <f t="shared" si="1248"/>
        <v>1.5413911157322279E-3</v>
      </c>
      <c r="AD890" s="13">
        <f t="shared" si="1249"/>
        <v>1.1799653052239635E-2</v>
      </c>
      <c r="AE890" s="13">
        <f t="shared" si="1250"/>
        <v>1.5701203834117779E-2</v>
      </c>
      <c r="AF890" s="13">
        <f t="shared" si="1251"/>
        <v>1.0446400447075972E-2</v>
      </c>
      <c r="AG890" s="13">
        <f t="shared" si="1252"/>
        <v>4.6334995903750164E-3</v>
      </c>
      <c r="AH890" s="13">
        <f t="shared" si="1253"/>
        <v>7.9478413045968744E-3</v>
      </c>
      <c r="AI890" s="13">
        <f t="shared" si="1254"/>
        <v>1.167395227429063E-2</v>
      </c>
      <c r="AJ890" s="13">
        <f t="shared" si="1255"/>
        <v>8.5734702342127236E-3</v>
      </c>
      <c r="AK890" s="13">
        <f t="shared" si="1256"/>
        <v>4.1976296247620811E-3</v>
      </c>
      <c r="AL890" s="13">
        <f t="shared" si="1257"/>
        <v>1.2050505997474242E-4</v>
      </c>
      <c r="AM890" s="13">
        <f t="shared" si="1258"/>
        <v>3.4663144697003991E-3</v>
      </c>
      <c r="AN890" s="13">
        <f t="shared" si="1259"/>
        <v>4.6124500272139478E-3</v>
      </c>
      <c r="AO890" s="13">
        <f t="shared" si="1260"/>
        <v>3.0687774348679866E-3</v>
      </c>
      <c r="AP890" s="13">
        <f t="shared" si="1261"/>
        <v>1.3611558411388458E-3</v>
      </c>
      <c r="AQ890" s="13">
        <f t="shared" si="1262"/>
        <v>4.5280537523229508E-4</v>
      </c>
      <c r="AR890" s="13">
        <f t="shared" si="1263"/>
        <v>2.1151584002041504E-3</v>
      </c>
      <c r="AS890" s="13">
        <f t="shared" si="1264"/>
        <v>3.1067880283752848E-3</v>
      </c>
      <c r="AT890" s="13">
        <f t="shared" si="1265"/>
        <v>2.2816569795255973E-3</v>
      </c>
      <c r="AU890" s="13">
        <f t="shared" si="1266"/>
        <v>1.1171148518813625E-3</v>
      </c>
      <c r="AV890" s="13">
        <f t="shared" si="1267"/>
        <v>4.1021030006668411E-4</v>
      </c>
      <c r="AW890" s="13">
        <f t="shared" si="1268"/>
        <v>6.5423718239281069E-6</v>
      </c>
      <c r="AX890" s="13">
        <f t="shared" si="1269"/>
        <v>8.4856562799345695E-4</v>
      </c>
      <c r="AY890" s="13">
        <f t="shared" si="1270"/>
        <v>1.1291435292855969E-3</v>
      </c>
      <c r="AZ890" s="13">
        <f t="shared" si="1271"/>
        <v>7.5124720332023925E-4</v>
      </c>
      <c r="BA890" s="13">
        <f t="shared" si="1272"/>
        <v>3.3321560153565022E-4</v>
      </c>
      <c r="BB890" s="13">
        <f t="shared" si="1273"/>
        <v>1.1084830327757759E-4</v>
      </c>
      <c r="BC890" s="13">
        <f t="shared" si="1274"/>
        <v>2.950005049677294E-5</v>
      </c>
      <c r="BD890" s="13">
        <f t="shared" si="1275"/>
        <v>4.6908911976792253E-4</v>
      </c>
      <c r="BE890" s="13">
        <f t="shared" si="1276"/>
        <v>6.8900771752858825E-4</v>
      </c>
      <c r="BF890" s="13">
        <f t="shared" si="1277"/>
        <v>5.0601433161445318E-4</v>
      </c>
      <c r="BG890" s="13">
        <f t="shared" si="1278"/>
        <v>2.4774807527328619E-4</v>
      </c>
      <c r="BH890" s="13">
        <f t="shared" si="1279"/>
        <v>9.0974363224732369E-5</v>
      </c>
      <c r="BI890" s="13">
        <f t="shared" si="1280"/>
        <v>2.6725002016717382E-5</v>
      </c>
      <c r="BJ890" s="14">
        <f t="shared" si="1281"/>
        <v>0.40441622655015319</v>
      </c>
      <c r="BK890" s="14">
        <f t="shared" si="1282"/>
        <v>0.25327158848384507</v>
      </c>
      <c r="BL890" s="14">
        <f t="shared" si="1283"/>
        <v>0.3182598260030628</v>
      </c>
      <c r="BM890" s="14">
        <f t="shared" si="1284"/>
        <v>0.52913664982675102</v>
      </c>
      <c r="BN890" s="14">
        <f t="shared" si="1285"/>
        <v>0.46958000267040334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1.2644</v>
      </c>
      <c r="F891" s="10">
        <f>VLOOKUP(B891,home!$B$2:$E$405,3,FALSE)</f>
        <v>1.0168999999999999</v>
      </c>
      <c r="G891" s="10">
        <f>VLOOKUP(C891,away!$B$2:$E$405,4,FALSE)</f>
        <v>0.49430000000000002</v>
      </c>
      <c r="H891" s="10">
        <f>VLOOKUP(A891,away!$A$2:$E$405,3,FALSE)</f>
        <v>0.96630000000000005</v>
      </c>
      <c r="I891" s="10">
        <f>VLOOKUP(C891,away!$B$2:$E$405,3,FALSE)</f>
        <v>1.0348999999999999</v>
      </c>
      <c r="J891" s="10">
        <f>VLOOKUP(B891,home!$B$2:$E$405,4,FALSE)</f>
        <v>0.88700000000000001</v>
      </c>
      <c r="K891" s="12">
        <f t="shared" si="1230"/>
        <v>0.6355553003479999</v>
      </c>
      <c r="L891" s="12">
        <f t="shared" si="1231"/>
        <v>0.88702117268999991</v>
      </c>
      <c r="M891" s="13">
        <f t="shared" si="1232"/>
        <v>0.21814910697742909</v>
      </c>
      <c r="N891" s="13">
        <f t="shared" si="1233"/>
        <v>0.13864582120568789</v>
      </c>
      <c r="O891" s="13">
        <f t="shared" si="1234"/>
        <v>0.19350287669239541</v>
      </c>
      <c r="P891" s="13">
        <f t="shared" si="1235"/>
        <v>0.12298177891443733</v>
      </c>
      <c r="Q891" s="13">
        <f t="shared" si="1236"/>
        <v>4.4058543269188032E-2</v>
      </c>
      <c r="R891" s="13">
        <f t="shared" si="1237"/>
        <v>8.5820574301288505E-2</v>
      </c>
      <c r="S891" s="13">
        <f t="shared" si="1238"/>
        <v>1.7332775451751461E-2</v>
      </c>
      <c r="T891" s="13">
        <f t="shared" si="1239"/>
        <v>3.9080860717648269E-2</v>
      </c>
      <c r="U891" s="13">
        <f t="shared" si="1240"/>
        <v>5.454372087609325E-2</v>
      </c>
      <c r="V891" s="13">
        <f t="shared" si="1241"/>
        <v>1.0857077365902734E-3</v>
      </c>
      <c r="W891" s="13">
        <f t="shared" si="1242"/>
        <v>9.3338802334480501E-3</v>
      </c>
      <c r="X891" s="13">
        <f t="shared" si="1243"/>
        <v>8.2793493904211E-3</v>
      </c>
      <c r="Y891" s="13">
        <f t="shared" si="1244"/>
        <v>3.6719791027007799E-3</v>
      </c>
      <c r="Z891" s="13">
        <f t="shared" si="1245"/>
        <v>2.5374888819219406E-2</v>
      </c>
      <c r="AA891" s="13">
        <f t="shared" si="1246"/>
        <v>1.6127145084796089E-2</v>
      </c>
      <c r="AB891" s="13">
        <f t="shared" si="1247"/>
        <v>5.1248462690616755E-3</v>
      </c>
      <c r="AC891" s="13">
        <f t="shared" si="1248"/>
        <v>3.8254301919069413E-5</v>
      </c>
      <c r="AD891" s="13">
        <f t="shared" si="1249"/>
        <v>1.4830492637953334E-3</v>
      </c>
      <c r="AE891" s="13">
        <f t="shared" si="1250"/>
        <v>1.3154960971287777E-3</v>
      </c>
      <c r="AF891" s="13">
        <f t="shared" si="1251"/>
        <v>5.8343644537214314E-4</v>
      </c>
      <c r="AG891" s="13">
        <f t="shared" si="1252"/>
        <v>1.7250682665469454E-4</v>
      </c>
      <c r="AH891" s="13">
        <f t="shared" si="1253"/>
        <v>5.6270159093255905E-3</v>
      </c>
      <c r="AI891" s="13">
        <f t="shared" si="1254"/>
        <v>3.5762797863143985E-3</v>
      </c>
      <c r="AJ891" s="13">
        <f t="shared" si="1255"/>
        <v>1.1364617868597643E-3</v>
      </c>
      <c r="AK891" s="13">
        <f t="shared" si="1256"/>
        <v>2.4076143742722742E-4</v>
      </c>
      <c r="AL891" s="13">
        <f t="shared" si="1257"/>
        <v>8.626360504192016E-7</v>
      </c>
      <c r="AM891" s="13">
        <f t="shared" si="1258"/>
        <v>1.8851196405646469E-4</v>
      </c>
      <c r="AN891" s="13">
        <f t="shared" si="1259"/>
        <v>1.6721410342346042E-4</v>
      </c>
      <c r="AO891" s="13">
        <f t="shared" si="1260"/>
        <v>7.41612250544924E-5</v>
      </c>
      <c r="AP891" s="13">
        <f t="shared" si="1261"/>
        <v>2.1927525605320954E-5</v>
      </c>
      <c r="AQ891" s="13">
        <f t="shared" si="1262"/>
        <v>4.8625448691554471E-6</v>
      </c>
      <c r="AR891" s="13">
        <f t="shared" si="1263"/>
        <v>9.9825645012705444E-4</v>
      </c>
      <c r="AS891" s="13">
        <f t="shared" si="1264"/>
        <v>6.3444717798482816E-4</v>
      </c>
      <c r="AT891" s="13">
        <f t="shared" si="1265"/>
        <v>2.0161313337954421E-4</v>
      </c>
      <c r="AU891" s="13">
        <f t="shared" si="1266"/>
        <v>4.2712098513045872E-5</v>
      </c>
      <c r="AV891" s="13">
        <f t="shared" si="1267"/>
        <v>6.7864751497380551E-6</v>
      </c>
      <c r="AW891" s="13">
        <f t="shared" si="1268"/>
        <v>1.3508665078032324E-8</v>
      </c>
      <c r="AX891" s="13">
        <f t="shared" si="1269"/>
        <v>1.9968296322516294E-5</v>
      </c>
      <c r="AY891" s="13">
        <f t="shared" si="1270"/>
        <v>1.7712301620619817E-5</v>
      </c>
      <c r="AZ891" s="13">
        <f t="shared" si="1271"/>
        <v>7.8555932772805863E-6</v>
      </c>
      <c r="BA891" s="13">
        <f t="shared" si="1272"/>
        <v>2.3226925203297023E-6</v>
      </c>
      <c r="BB891" s="13">
        <f t="shared" si="1273"/>
        <v>5.1506936079528598E-7</v>
      </c>
      <c r="BC891" s="13">
        <f t="shared" si="1274"/>
        <v>9.1375485685864662E-8</v>
      </c>
      <c r="BD891" s="13">
        <f t="shared" si="1275"/>
        <v>1.4757910117284265E-4</v>
      </c>
      <c r="BE891" s="13">
        <f t="shared" si="1276"/>
        <v>9.3794679970993862E-5</v>
      </c>
      <c r="BF891" s="13">
        <f t="shared" si="1277"/>
        <v>2.9805853000004771E-5</v>
      </c>
      <c r="BG891" s="13">
        <f t="shared" si="1278"/>
        <v>6.3144226185154565E-6</v>
      </c>
      <c r="BH891" s="13">
        <f t="shared" si="1279"/>
        <v>1.0032911909586984E-6</v>
      </c>
      <c r="BI891" s="13">
        <f t="shared" si="1280"/>
        <v>1.2752940684125165E-7</v>
      </c>
      <c r="BJ891" s="14">
        <f t="shared" si="1281"/>
        <v>0.2471300652436412</v>
      </c>
      <c r="BK891" s="14">
        <f t="shared" si="1282"/>
        <v>0.35960619831979823</v>
      </c>
      <c r="BL891" s="14">
        <f t="shared" si="1283"/>
        <v>0.36786212235607635</v>
      </c>
      <c r="BM891" s="14">
        <f t="shared" si="1284"/>
        <v>0.19679687458535336</v>
      </c>
      <c r="BN891" s="14">
        <f t="shared" si="1285"/>
        <v>0.80315870136042622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1.1910000000000001</v>
      </c>
      <c r="F892" s="10">
        <f>VLOOKUP(B892,home!$B$2:$E$405,3,FALSE)</f>
        <v>0.77500000000000002</v>
      </c>
      <c r="G892" s="10">
        <f>VLOOKUP(C892,away!$B$2:$E$405,4,FALSE)</f>
        <v>1.0794999999999999</v>
      </c>
      <c r="H892" s="10">
        <f>VLOOKUP(A892,away!$A$2:$E$405,3,FALSE)</f>
        <v>1.03</v>
      </c>
      <c r="I892" s="10">
        <f>VLOOKUP(C892,away!$B$2:$E$405,3,FALSE)</f>
        <v>0.76280000000000003</v>
      </c>
      <c r="J892" s="10">
        <f>VLOOKUP(B892,home!$B$2:$E$405,4,FALSE)</f>
        <v>0.8962</v>
      </c>
      <c r="K892" s="12">
        <f t="shared" si="1230"/>
        <v>0.99640548750000002</v>
      </c>
      <c r="L892" s="12">
        <f t="shared" si="1231"/>
        <v>0.70413000079999999</v>
      </c>
      <c r="M892" s="13">
        <f t="shared" si="1232"/>
        <v>0.18258572535036904</v>
      </c>
      <c r="N892" s="13">
        <f t="shared" si="1233"/>
        <v>0.18192941867827558</v>
      </c>
      <c r="O892" s="13">
        <f t="shared" si="1234"/>
        <v>0.12856408693702392</v>
      </c>
      <c r="P892" s="13">
        <f t="shared" si="1235"/>
        <v>0.12810196171947771</v>
      </c>
      <c r="Q892" s="13">
        <f t="shared" si="1236"/>
        <v>9.0637735554359375E-2</v>
      </c>
      <c r="R892" s="13">
        <f t="shared" si="1237"/>
        <v>4.5262915318908956E-2</v>
      </c>
      <c r="S892" s="13">
        <f t="shared" si="1238"/>
        <v>2.2469051954758085E-2</v>
      </c>
      <c r="T892" s="13">
        <f t="shared" si="1239"/>
        <v>6.3820748808401245E-2</v>
      </c>
      <c r="U892" s="13">
        <f t="shared" si="1240"/>
        <v>4.5100217204008697E-2</v>
      </c>
      <c r="V892" s="13">
        <f t="shared" si="1241"/>
        <v>1.7515849231660402E-3</v>
      </c>
      <c r="W892" s="13">
        <f t="shared" si="1242"/>
        <v>3.0103979026979186E-2</v>
      </c>
      <c r="X892" s="13">
        <f t="shared" si="1243"/>
        <v>2.1197114776350036E-2</v>
      </c>
      <c r="Y892" s="13">
        <f t="shared" si="1244"/>
        <v>7.4627622222145206E-3</v>
      </c>
      <c r="Z892" s="13">
        <f t="shared" si="1245"/>
        <v>1.0623658866571233E-2</v>
      </c>
      <c r="AA892" s="13">
        <f t="shared" si="1246"/>
        <v>1.0585471991979607E-2</v>
      </c>
      <c r="AB892" s="13">
        <f t="shared" si="1247"/>
        <v>5.2737111902930178E-3</v>
      </c>
      <c r="AC892" s="13">
        <f t="shared" si="1248"/>
        <v>7.6806889046658188E-5</v>
      </c>
      <c r="AD892" s="13">
        <f t="shared" si="1249"/>
        <v>7.4989424745167425E-3</v>
      </c>
      <c r="AE892" s="13">
        <f t="shared" si="1250"/>
        <v>5.2802303705806273E-3</v>
      </c>
      <c r="AF892" s="13">
        <f t="shared" si="1251"/>
        <v>1.8589843075305606E-3</v>
      </c>
      <c r="AG892" s="13">
        <f t="shared" si="1252"/>
        <v>4.3632220731622707E-4</v>
      </c>
      <c r="AH892" s="13">
        <f t="shared" si="1253"/>
        <v>1.8701092315544323E-3</v>
      </c>
      <c r="AI892" s="13">
        <f t="shared" si="1254"/>
        <v>1.8633871005452446E-3</v>
      </c>
      <c r="AJ892" s="13">
        <f t="shared" si="1255"/>
        <v>9.283445661599979E-4</v>
      </c>
      <c r="AK892" s="13">
        <f t="shared" si="1256"/>
        <v>3.0833587333754298E-4</v>
      </c>
      <c r="AL892" s="13">
        <f t="shared" si="1257"/>
        <v>2.1555054518236022E-6</v>
      </c>
      <c r="AM892" s="13">
        <f t="shared" si="1258"/>
        <v>1.4943974864110626E-3</v>
      </c>
      <c r="AN892" s="13">
        <f t="shared" si="1259"/>
        <v>1.0522501033021394E-3</v>
      </c>
      <c r="AO892" s="13">
        <f t="shared" si="1260"/>
        <v>3.7046043303996774E-4</v>
      </c>
      <c r="AP892" s="13">
        <f t="shared" si="1261"/>
        <v>8.6950768337600275E-5</v>
      </c>
      <c r="AQ892" s="13">
        <f t="shared" si="1262"/>
        <v>1.5306161144778774E-5</v>
      </c>
      <c r="AR892" s="13">
        <f t="shared" si="1263"/>
        <v>2.6336000294210205E-4</v>
      </c>
      <c r="AS892" s="13">
        <f t="shared" si="1264"/>
        <v>2.6241335211952665E-4</v>
      </c>
      <c r="AT892" s="13">
        <f t="shared" si="1265"/>
        <v>1.3073505202258303E-4</v>
      </c>
      <c r="AU892" s="13">
        <f t="shared" si="1266"/>
        <v>4.342170774796658E-5</v>
      </c>
      <c r="AV892" s="13">
        <f t="shared" si="1267"/>
        <v>1.081640696917379E-5</v>
      </c>
      <c r="AW892" s="13">
        <f t="shared" si="1268"/>
        <v>4.2008346177873589E-8</v>
      </c>
      <c r="AX892" s="13">
        <f t="shared" si="1269"/>
        <v>2.4817097599436484E-4</v>
      </c>
      <c r="AY892" s="13">
        <f t="shared" si="1270"/>
        <v>1.7474462952544887E-4</v>
      </c>
      <c r="AZ892" s="13">
        <f t="shared" si="1271"/>
        <v>6.1521468063775004E-5</v>
      </c>
      <c r="BA892" s="13">
        <f t="shared" si="1272"/>
        <v>1.4439703785654356E-5</v>
      </c>
      <c r="BB892" s="13">
        <f t="shared" si="1273"/>
        <v>2.5418571595361412E-6</v>
      </c>
      <c r="BC892" s="13">
        <f t="shared" si="1274"/>
        <v>3.5795957675553386E-7</v>
      </c>
      <c r="BD892" s="13">
        <f t="shared" si="1275"/>
        <v>3.0906613180385026E-5</v>
      </c>
      <c r="BE892" s="13">
        <f t="shared" si="1276"/>
        <v>3.0795518972975474E-5</v>
      </c>
      <c r="BF892" s="13">
        <f t="shared" si="1277"/>
        <v>1.5342412047541561E-5</v>
      </c>
      <c r="BG892" s="13">
        <f t="shared" si="1278"/>
        <v>5.0957545185521748E-6</v>
      </c>
      <c r="BH892" s="13">
        <f t="shared" si="1279"/>
        <v>1.2693594413095768E-6</v>
      </c>
      <c r="BI892" s="13">
        <f t="shared" si="1280"/>
        <v>2.5295934258615935E-7</v>
      </c>
      <c r="BJ892" s="14">
        <f t="shared" si="1281"/>
        <v>0.41374737997286515</v>
      </c>
      <c r="BK892" s="14">
        <f t="shared" si="1282"/>
        <v>0.33516203097179476</v>
      </c>
      <c r="BL892" s="14">
        <f t="shared" si="1283"/>
        <v>0.24055098855311607</v>
      </c>
      <c r="BM892" s="14">
        <f t="shared" si="1284"/>
        <v>0.24282751218475337</v>
      </c>
      <c r="BN892" s="14">
        <f t="shared" si="1285"/>
        <v>0.75708184355841457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1.4861</v>
      </c>
      <c r="F893" s="10">
        <f>VLOOKUP(B893,home!$B$2:$E$405,3,FALSE)</f>
        <v>1.3458000000000001</v>
      </c>
      <c r="G893" s="10">
        <f>VLOOKUP(C893,away!$B$2:$E$405,4,FALSE)</f>
        <v>1.1214999999999999</v>
      </c>
      <c r="H893" s="10">
        <f>VLOOKUP(A893,away!$A$2:$E$405,3,FALSE)</f>
        <v>1.1943999999999999</v>
      </c>
      <c r="I893" s="10">
        <f>VLOOKUP(C893,away!$B$2:$E$405,3,FALSE)</f>
        <v>0.13950000000000001</v>
      </c>
      <c r="J893" s="10">
        <f>VLOOKUP(B893,home!$B$2:$E$405,4,FALSE)</f>
        <v>1.1163000000000001</v>
      </c>
      <c r="K893" s="12">
        <f t="shared" si="1230"/>
        <v>2.2429925756699998</v>
      </c>
      <c r="L893" s="12">
        <f t="shared" si="1231"/>
        <v>0.18599656644000001</v>
      </c>
      <c r="M893" s="13">
        <f t="shared" si="1232"/>
        <v>8.8125870303858905E-2</v>
      </c>
      <c r="N893" s="13">
        <f t="shared" si="1233"/>
        <v>0.1976656728160128</v>
      </c>
      <c r="O893" s="13">
        <f t="shared" si="1234"/>
        <v>1.6391109291054515E-2</v>
      </c>
      <c r="P893" s="13">
        <f t="shared" si="1235"/>
        <v>3.6765136446830826E-2</v>
      </c>
      <c r="Q893" s="13">
        <f t="shared" si="1236"/>
        <v>0.22168131829556606</v>
      </c>
      <c r="R893" s="13">
        <f t="shared" si="1237"/>
        <v>1.5243450241394613E-3</v>
      </c>
      <c r="S893" s="13">
        <f t="shared" si="1238"/>
        <v>3.8345018701474911E-3</v>
      </c>
      <c r="T893" s="13">
        <f t="shared" si="1239"/>
        <v>4.1231964046868033E-2</v>
      </c>
      <c r="U893" s="13">
        <f t="shared" si="1240"/>
        <v>3.4190945719043179E-3</v>
      </c>
      <c r="V893" s="13">
        <f t="shared" si="1241"/>
        <v>1.7774574275977698E-4</v>
      </c>
      <c r="W893" s="13">
        <f t="shared" si="1242"/>
        <v>0.16574318370056426</v>
      </c>
      <c r="X893" s="13">
        <f t="shared" si="1243"/>
        <v>3.0827663079139121E-2</v>
      </c>
      <c r="Y893" s="13">
        <f t="shared" si="1244"/>
        <v>2.8669197420445173E-3</v>
      </c>
      <c r="Z893" s="13">
        <f t="shared" si="1245"/>
        <v>9.4507646853279607E-5</v>
      </c>
      <c r="AA893" s="13">
        <f t="shared" si="1246"/>
        <v>2.1197995023594833E-4</v>
      </c>
      <c r="AB893" s="13">
        <f t="shared" si="1247"/>
        <v>2.3773472728506412E-4</v>
      </c>
      <c r="AC893" s="13">
        <f t="shared" si="1248"/>
        <v>4.6345971271505414E-6</v>
      </c>
      <c r="AD893" s="13">
        <f t="shared" si="1249"/>
        <v>9.2940182627068629E-2</v>
      </c>
      <c r="AE893" s="13">
        <f t="shared" si="1250"/>
        <v>1.7286554852941304E-2</v>
      </c>
      <c r="AF893" s="13">
        <f t="shared" si="1251"/>
        <v>1.6076199241119007E-3</v>
      </c>
      <c r="AG893" s="13">
        <f t="shared" si="1252"/>
        <v>9.9670595341782342E-5</v>
      </c>
      <c r="AH893" s="13">
        <f t="shared" si="1253"/>
        <v>4.3945244542585178E-6</v>
      </c>
      <c r="AI893" s="13">
        <f t="shared" si="1254"/>
        <v>9.8568857245021109E-6</v>
      </c>
      <c r="AJ893" s="13">
        <f t="shared" si="1255"/>
        <v>1.1054460749642923E-5</v>
      </c>
      <c r="AK893" s="13">
        <f t="shared" si="1256"/>
        <v>8.2650244631614987E-6</v>
      </c>
      <c r="AL893" s="13">
        <f t="shared" si="1257"/>
        <v>7.7340102364160695E-8</v>
      </c>
      <c r="AM893" s="13">
        <f t="shared" si="1258"/>
        <v>4.169282792278578E-2</v>
      </c>
      <c r="AN893" s="13">
        <f t="shared" si="1259"/>
        <v>7.7547228388119126E-3</v>
      </c>
      <c r="AO893" s="13">
        <f t="shared" si="1260"/>
        <v>7.2117591085643271E-4</v>
      </c>
      <c r="AP893" s="13">
        <f t="shared" si="1261"/>
        <v>4.4712081072845352E-5</v>
      </c>
      <c r="AQ893" s="13">
        <f t="shared" si="1262"/>
        <v>2.0790733894840358E-6</v>
      </c>
      <c r="AR893" s="13">
        <f t="shared" si="1263"/>
        <v>1.6347329192573983E-7</v>
      </c>
      <c r="AS893" s="13">
        <f t="shared" si="1264"/>
        <v>3.6666938010976892E-7</v>
      </c>
      <c r="AT893" s="13">
        <f t="shared" si="1265"/>
        <v>4.1121834865586644E-7</v>
      </c>
      <c r="AU893" s="13">
        <f t="shared" si="1266"/>
        <v>3.0745323433812861E-7</v>
      </c>
      <c r="AV893" s="13">
        <f t="shared" si="1267"/>
        <v>1.7240383049653776E-7</v>
      </c>
      <c r="AW893" s="13">
        <f t="shared" si="1268"/>
        <v>8.9626204428648308E-10</v>
      </c>
      <c r="AX893" s="13">
        <f t="shared" si="1269"/>
        <v>1.5586117248249234E-2</v>
      </c>
      <c r="AY893" s="13">
        <f t="shared" si="1270"/>
        <v>2.898964292305618E-3</v>
      </c>
      <c r="AZ893" s="13">
        <f t="shared" si="1271"/>
        <v>2.6959870230050477E-4</v>
      </c>
      <c r="BA893" s="13">
        <f t="shared" si="1272"/>
        <v>1.6714810981524546E-5</v>
      </c>
      <c r="BB893" s="13">
        <f t="shared" si="1273"/>
        <v>7.772243628142926E-7</v>
      </c>
      <c r="BC893" s="13">
        <f t="shared" si="1274"/>
        <v>2.8912212567395048E-8</v>
      </c>
      <c r="BD893" s="13">
        <f t="shared" si="1275"/>
        <v>5.067578500471899E-9</v>
      </c>
      <c r="BE893" s="13">
        <f t="shared" si="1276"/>
        <v>1.1366540953183378E-8</v>
      </c>
      <c r="BF893" s="13">
        <f t="shared" si="1277"/>
        <v>1.2747533484519663E-8</v>
      </c>
      <c r="BG893" s="13">
        <f t="shared" si="1278"/>
        <v>9.5308743212941096E-9</v>
      </c>
      <c r="BH893" s="13">
        <f t="shared" si="1279"/>
        <v>5.3444200855766333E-9</v>
      </c>
      <c r="BI893" s="13">
        <f t="shared" si="1280"/>
        <v>2.3974989146420035E-9</v>
      </c>
      <c r="BJ893" s="14">
        <f t="shared" si="1281"/>
        <v>0.84093846869698685</v>
      </c>
      <c r="BK893" s="14">
        <f t="shared" si="1282"/>
        <v>0.13180693059313217</v>
      </c>
      <c r="BL893" s="14">
        <f t="shared" si="1283"/>
        <v>2.181930213254266E-2</v>
      </c>
      <c r="BM893" s="14">
        <f t="shared" si="1284"/>
        <v>0.42960679349600894</v>
      </c>
      <c r="BN893" s="14">
        <f t="shared" si="1285"/>
        <v>0.5621534521774626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1.5625</v>
      </c>
      <c r="F895" s="10">
        <f>VLOOKUP(B895,home!$B$2:$E$405,3,FALSE)</f>
        <v>0.64</v>
      </c>
      <c r="G895" s="10">
        <f>VLOOKUP(C895,away!$B$2:$E$405,4,FALSE)</f>
        <v>1.7067000000000001</v>
      </c>
      <c r="H895" s="10">
        <f>VLOOKUP(A895,away!$A$2:$E$405,3,FALSE)</f>
        <v>1.1561999999999999</v>
      </c>
      <c r="I895" s="10">
        <f>VLOOKUP(C895,away!$B$2:$E$405,3,FALSE)</f>
        <v>1.1532</v>
      </c>
      <c r="J895" s="10">
        <f>VLOOKUP(B895,home!$B$2:$E$405,4,FALSE)</f>
        <v>2.1623000000000001</v>
      </c>
      <c r="K895" s="12">
        <f t="shared" si="1230"/>
        <v>1.7067000000000001</v>
      </c>
      <c r="L895" s="12">
        <f t="shared" si="1231"/>
        <v>2.883059113032</v>
      </c>
      <c r="M895" s="13">
        <f t="shared" si="1232"/>
        <v>1.0155304359231086E-2</v>
      </c>
      <c r="N895" s="13">
        <f t="shared" si="1233"/>
        <v>1.7332057949899699E-2</v>
      </c>
      <c r="O895" s="13">
        <f t="shared" si="1234"/>
        <v>2.9278342778494781E-2</v>
      </c>
      <c r="P895" s="13">
        <f t="shared" si="1235"/>
        <v>4.9969347620057052E-2</v>
      </c>
      <c r="Q895" s="13">
        <f t="shared" si="1236"/>
        <v>1.4790311651546911E-2</v>
      </c>
      <c r="R895" s="13">
        <f t="shared" si="1237"/>
        <v>4.2205596481007017E-2</v>
      </c>
      <c r="S895" s="13">
        <f t="shared" si="1238"/>
        <v>6.1468755963586842E-2</v>
      </c>
      <c r="T895" s="13">
        <f t="shared" si="1239"/>
        <v>4.2641342791575693E-2</v>
      </c>
      <c r="U895" s="13">
        <f t="shared" si="1240"/>
        <v>7.2032291514134691E-2</v>
      </c>
      <c r="V895" s="13">
        <f t="shared" si="1241"/>
        <v>3.360645088478547E-2</v>
      </c>
      <c r="W895" s="13">
        <f t="shared" si="1242"/>
        <v>8.4142082985650384E-3</v>
      </c>
      <c r="X895" s="13">
        <f t="shared" si="1243"/>
        <v>2.4258659914127415E-2</v>
      </c>
      <c r="Y895" s="13">
        <f t="shared" si="1244"/>
        <v>3.4969575267684558E-2</v>
      </c>
      <c r="Z895" s="13">
        <f t="shared" si="1245"/>
        <v>4.0560409851839528E-2</v>
      </c>
      <c r="AA895" s="13">
        <f t="shared" si="1246"/>
        <v>6.9224451494134531E-2</v>
      </c>
      <c r="AB895" s="13">
        <f t="shared" si="1247"/>
        <v>5.9072685682519714E-2</v>
      </c>
      <c r="AC895" s="13">
        <f t="shared" si="1248"/>
        <v>1.0335069530755596E-2</v>
      </c>
      <c r="AD895" s="13">
        <f t="shared" si="1249"/>
        <v>3.5901323257902383E-3</v>
      </c>
      <c r="AE895" s="13">
        <f t="shared" si="1250"/>
        <v>1.0350563718860317E-2</v>
      </c>
      <c r="AF895" s="13">
        <f t="shared" si="1251"/>
        <v>1.4920643527339314E-2</v>
      </c>
      <c r="AG895" s="13">
        <f t="shared" si="1252"/>
        <v>1.4339032431265844E-2</v>
      </c>
      <c r="AH895" s="13">
        <f t="shared" si="1253"/>
        <v>2.9234514812914718E-2</v>
      </c>
      <c r="AI895" s="13">
        <f t="shared" si="1254"/>
        <v>4.9894546431201552E-2</v>
      </c>
      <c r="AJ895" s="13">
        <f t="shared" si="1255"/>
        <v>4.2577511197065855E-2</v>
      </c>
      <c r="AK895" s="13">
        <f t="shared" si="1256"/>
        <v>2.4222346120010767E-2</v>
      </c>
      <c r="AL895" s="13">
        <f t="shared" si="1257"/>
        <v>2.0341554080172846E-3</v>
      </c>
      <c r="AM895" s="13">
        <f t="shared" si="1258"/>
        <v>1.2254557680852389E-3</v>
      </c>
      <c r="AN895" s="13">
        <f t="shared" si="1259"/>
        <v>3.5330614197957772E-3</v>
      </c>
      <c r="AO895" s="13">
        <f t="shared" si="1260"/>
        <v>5.0930124616219968E-3</v>
      </c>
      <c r="AP895" s="13">
        <f t="shared" si="1261"/>
        <v>4.8944853300882784E-3</v>
      </c>
      <c r="AQ895" s="13">
        <f t="shared" si="1262"/>
        <v>3.527772633628112E-3</v>
      </c>
      <c r="AR895" s="13">
        <f t="shared" si="1263"/>
        <v>1.6856966869288548E-2</v>
      </c>
      <c r="AS895" s="13">
        <f t="shared" si="1264"/>
        <v>2.8769785355814769E-2</v>
      </c>
      <c r="AT895" s="13">
        <f t="shared" si="1265"/>
        <v>2.4550696333384536E-2</v>
      </c>
      <c r="AU895" s="13">
        <f t="shared" si="1266"/>
        <v>1.3966891144062464E-2</v>
      </c>
      <c r="AV895" s="13">
        <f t="shared" si="1267"/>
        <v>5.9593232788928531E-3</v>
      </c>
      <c r="AW895" s="13">
        <f t="shared" si="1268"/>
        <v>2.7803045116143885E-4</v>
      </c>
      <c r="AX895" s="13">
        <f t="shared" si="1269"/>
        <v>3.4858089323184675E-4</v>
      </c>
      <c r="AY895" s="13">
        <f t="shared" si="1270"/>
        <v>1.0049793208609104E-3</v>
      </c>
      <c r="AZ895" s="13">
        <f t="shared" si="1271"/>
        <v>1.4487073947083791E-3</v>
      </c>
      <c r="BA895" s="13">
        <f t="shared" si="1272"/>
        <v>1.3922363521436129E-3</v>
      </c>
      <c r="BB895" s="13">
        <f t="shared" si="1273"/>
        <v>1.003474925635518E-3</v>
      </c>
      <c r="BC895" s="13">
        <f t="shared" si="1274"/>
        <v>5.7861550581051748E-4</v>
      </c>
      <c r="BD895" s="13">
        <f t="shared" si="1275"/>
        <v>8.099938658430143E-3</v>
      </c>
      <c r="BE895" s="13">
        <f t="shared" si="1276"/>
        <v>1.3824165308342727E-2</v>
      </c>
      <c r="BF895" s="13">
        <f t="shared" si="1277"/>
        <v>1.1796851465874269E-2</v>
      </c>
      <c r="BG895" s="13">
        <f t="shared" si="1278"/>
        <v>6.7112287989358728E-3</v>
      </c>
      <c r="BH895" s="13">
        <f t="shared" si="1279"/>
        <v>2.863513547785964E-3</v>
      </c>
      <c r="BI895" s="13">
        <f t="shared" si="1280"/>
        <v>9.7743171440126011E-4</v>
      </c>
      <c r="BJ895" s="14">
        <f t="shared" si="1281"/>
        <v>0.20965690988226521</v>
      </c>
      <c r="BK895" s="14">
        <f t="shared" si="1282"/>
        <v>0.16857406308729428</v>
      </c>
      <c r="BL895" s="14">
        <f t="shared" si="1283"/>
        <v>0.55211907898669699</v>
      </c>
      <c r="BM895" s="14">
        <f t="shared" si="1284"/>
        <v>0.8064525520981598</v>
      </c>
      <c r="BN895" s="14">
        <f t="shared" si="1285"/>
        <v>0.16373096084023656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1.5625</v>
      </c>
      <c r="F896" s="10">
        <f>VLOOKUP(B896,home!$B$2:$E$405,3,FALSE)</f>
        <v>0.89600000000000002</v>
      </c>
      <c r="G896" s="10">
        <f>VLOOKUP(C896,away!$B$2:$E$405,4,FALSE)</f>
        <v>0.64</v>
      </c>
      <c r="H896" s="10">
        <f>VLOOKUP(A896,away!$A$2:$E$405,3,FALSE)</f>
        <v>1.1561999999999999</v>
      </c>
      <c r="I896" s="10">
        <f>VLOOKUP(C896,away!$B$2:$E$405,3,FALSE)</f>
        <v>0.5766</v>
      </c>
      <c r="J896" s="10">
        <f>VLOOKUP(B896,home!$B$2:$E$405,4,FALSE)</f>
        <v>0.69189999999999996</v>
      </c>
      <c r="K896" s="12">
        <f t="shared" si="1230"/>
        <v>0.89600000000000013</v>
      </c>
      <c r="L896" s="12">
        <f t="shared" si="1231"/>
        <v>0.46126545814799996</v>
      </c>
      <c r="M896" s="13">
        <f t="shared" si="1232"/>
        <v>0.25736358708380841</v>
      </c>
      <c r="N896" s="13">
        <f t="shared" si="1233"/>
        <v>0.23059777402709239</v>
      </c>
      <c r="O896" s="13">
        <f t="shared" si="1234"/>
        <v>0.11871293290682558</v>
      </c>
      <c r="P896" s="13">
        <f t="shared" si="1235"/>
        <v>0.10636678788451573</v>
      </c>
      <c r="Q896" s="13">
        <f t="shared" si="1236"/>
        <v>0.10330780276413738</v>
      </c>
      <c r="R896" s="13">
        <f t="shared" si="1237"/>
        <v>2.737908769267984E-2</v>
      </c>
      <c r="S896" s="13">
        <f t="shared" si="1238"/>
        <v>1.0990184832543231E-2</v>
      </c>
      <c r="T896" s="13">
        <f t="shared" si="1239"/>
        <v>4.7652320972263046E-2</v>
      </c>
      <c r="U896" s="13">
        <f t="shared" si="1240"/>
        <v>2.4531662572641139E-2</v>
      </c>
      <c r="V896" s="13">
        <f t="shared" si="1241"/>
        <v>5.0468620079501935E-4</v>
      </c>
      <c r="W896" s="13">
        <f t="shared" si="1242"/>
        <v>3.0854597092222377E-2</v>
      </c>
      <c r="X896" s="13">
        <f t="shared" si="1243"/>
        <v>1.4232159863715902E-2</v>
      </c>
      <c r="Y896" s="13">
        <f t="shared" si="1244"/>
        <v>3.2824018699862457E-3</v>
      </c>
      <c r="Z896" s="13">
        <f t="shared" si="1245"/>
        <v>4.2096758094127456E-3</v>
      </c>
      <c r="AA896" s="13">
        <f t="shared" si="1246"/>
        <v>3.7718695252338206E-3</v>
      </c>
      <c r="AB896" s="13">
        <f t="shared" si="1247"/>
        <v>1.6897975473047517E-3</v>
      </c>
      <c r="AC896" s="13">
        <f t="shared" si="1248"/>
        <v>1.3036481451318527E-5</v>
      </c>
      <c r="AD896" s="13">
        <f t="shared" si="1249"/>
        <v>6.9114297486578121E-3</v>
      </c>
      <c r="AE896" s="13">
        <f t="shared" si="1250"/>
        <v>3.188003809472362E-3</v>
      </c>
      <c r="AF896" s="13">
        <f t="shared" si="1251"/>
        <v>7.3525801887691904E-4</v>
      </c>
      <c r="AG896" s="13">
        <f t="shared" si="1252"/>
        <v>1.1304970897808432E-4</v>
      </c>
      <c r="AH896" s="13">
        <f t="shared" si="1253"/>
        <v>4.8544451022083045E-4</v>
      </c>
      <c r="AI896" s="13">
        <f t="shared" si="1254"/>
        <v>4.3495828115786413E-4</v>
      </c>
      <c r="AJ896" s="13">
        <f t="shared" si="1255"/>
        <v>1.9486130995872313E-4</v>
      </c>
      <c r="AK896" s="13">
        <f t="shared" si="1256"/>
        <v>5.8198577907671994E-5</v>
      </c>
      <c r="AL896" s="13">
        <f t="shared" si="1257"/>
        <v>2.1551590463980759E-7</v>
      </c>
      <c r="AM896" s="13">
        <f t="shared" si="1258"/>
        <v>1.2385282109594802E-3</v>
      </c>
      <c r="AN896" s="13">
        <f t="shared" si="1259"/>
        <v>5.7129028265744738E-4</v>
      </c>
      <c r="AO896" s="13">
        <f t="shared" si="1260"/>
        <v>1.3175823698274392E-4</v>
      </c>
      <c r="AP896" s="13">
        <f t="shared" si="1261"/>
        <v>2.0258507848872715E-5</v>
      </c>
      <c r="AQ896" s="13">
        <f t="shared" si="1262"/>
        <v>2.3361374760762804E-6</v>
      </c>
      <c r="AR896" s="13">
        <f t="shared" si="1263"/>
        <v>4.4783756882488563E-5</v>
      </c>
      <c r="AS896" s="13">
        <f t="shared" si="1264"/>
        <v>4.012624616670976E-5</v>
      </c>
      <c r="AT896" s="13">
        <f t="shared" si="1265"/>
        <v>1.7976558282685972E-5</v>
      </c>
      <c r="AU896" s="13">
        <f t="shared" si="1266"/>
        <v>5.3689987404288789E-6</v>
      </c>
      <c r="AV896" s="13">
        <f t="shared" si="1267"/>
        <v>1.2026557178560688E-6</v>
      </c>
      <c r="AW896" s="13">
        <f t="shared" si="1268"/>
        <v>2.4742055020196654E-9</v>
      </c>
      <c r="AX896" s="13">
        <f t="shared" si="1269"/>
        <v>1.8495354616994905E-4</v>
      </c>
      <c r="AY896" s="13">
        <f t="shared" si="1270"/>
        <v>8.531268221017881E-5</v>
      </c>
      <c r="AZ896" s="13">
        <f t="shared" si="1271"/>
        <v>1.9675896722756427E-5</v>
      </c>
      <c r="BA896" s="13">
        <f t="shared" si="1272"/>
        <v>3.0252705054316591E-6</v>
      </c>
      <c r="BB896" s="13">
        <f t="shared" si="1273"/>
        <v>3.4886319642739124E-7</v>
      </c>
      <c r="BC896" s="13">
        <f t="shared" si="1274"/>
        <v>3.2183708426211268E-8</v>
      </c>
      <c r="BD896" s="13">
        <f t="shared" si="1275"/>
        <v>3.4428666893316234E-6</v>
      </c>
      <c r="BE896" s="13">
        <f t="shared" si="1276"/>
        <v>3.084808553641135E-6</v>
      </c>
      <c r="BF896" s="13">
        <f t="shared" si="1277"/>
        <v>1.3819942320312283E-6</v>
      </c>
      <c r="BG896" s="13">
        <f t="shared" si="1278"/>
        <v>4.1275561063332702E-7</v>
      </c>
      <c r="BH896" s="13">
        <f t="shared" si="1279"/>
        <v>9.2457256781865257E-8</v>
      </c>
      <c r="BI896" s="13">
        <f t="shared" si="1280"/>
        <v>1.6568340415310255E-8</v>
      </c>
      <c r="BJ896" s="14">
        <f t="shared" si="1281"/>
        <v>0.44313231769384032</v>
      </c>
      <c r="BK896" s="14">
        <f t="shared" si="1282"/>
        <v>0.37532381068122855</v>
      </c>
      <c r="BL896" s="14">
        <f t="shared" si="1283"/>
        <v>0.17737670259040322</v>
      </c>
      <c r="BM896" s="14">
        <f t="shared" si="1284"/>
        <v>0.15622922420782082</v>
      </c>
      <c r="BN896" s="14">
        <f t="shared" si="1285"/>
        <v>0.84372797235905939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1.3125</v>
      </c>
      <c r="F897" s="10">
        <f>VLOOKUP(B897,home!$B$2:$E$405,3,FALSE)</f>
        <v>1.9810000000000001</v>
      </c>
      <c r="G897" s="10">
        <f>VLOOKUP(C897,away!$B$2:$E$405,4,FALSE)</f>
        <v>2.2856999999999998</v>
      </c>
      <c r="H897" s="10">
        <f>VLOOKUP(A897,away!$A$2:$E$405,3,FALSE)</f>
        <v>0.8125</v>
      </c>
      <c r="I897" s="10">
        <f>VLOOKUP(C897,away!$B$2:$E$405,3,FALSE)</f>
        <v>0.87909999999999999</v>
      </c>
      <c r="J897" s="10">
        <f>VLOOKUP(B897,home!$B$2:$E$405,4,FALSE)</f>
        <v>0.2462</v>
      </c>
      <c r="K897" s="12">
        <f t="shared" si="1230"/>
        <v>5.9429628562499994</v>
      </c>
      <c r="L897" s="12">
        <f t="shared" si="1231"/>
        <v>0.17585296624999999</v>
      </c>
      <c r="M897" s="13">
        <f t="shared" si="1232"/>
        <v>2.2010608671587306E-3</v>
      </c>
      <c r="N897" s="13">
        <f t="shared" si="1233"/>
        <v>1.3080822977869753E-2</v>
      </c>
      <c r="O897" s="13">
        <f t="shared" si="1234"/>
        <v>3.8706308238665993E-4</v>
      </c>
      <c r="P897" s="13">
        <f t="shared" si="1235"/>
        <v>2.3003015216495537E-3</v>
      </c>
      <c r="Q897" s="13">
        <f t="shared" si="1236"/>
        <v>3.8869422543330721E-2</v>
      </c>
      <c r="R897" s="13">
        <f t="shared" si="1237"/>
        <v>3.4033095581781142E-5</v>
      </c>
      <c r="S897" s="13">
        <f t="shared" si="1238"/>
        <v>6.0100417592423409E-4</v>
      </c>
      <c r="T897" s="13">
        <f t="shared" si="1239"/>
        <v>6.8353032506693265E-3</v>
      </c>
      <c r="U897" s="13">
        <f t="shared" si="1240"/>
        <v>2.0225742292573131E-4</v>
      </c>
      <c r="V897" s="13">
        <f t="shared" si="1241"/>
        <v>6.9789115533832927E-5</v>
      </c>
      <c r="W897" s="13">
        <f t="shared" si="1242"/>
        <v>7.6999844806300302E-2</v>
      </c>
      <c r="X897" s="13">
        <f t="shared" si="1243"/>
        <v>1.3540651109977564E-2</v>
      </c>
      <c r="Y897" s="13">
        <f t="shared" si="1244"/>
        <v>1.1905818313229547E-3</v>
      </c>
      <c r="Z897" s="13">
        <f t="shared" si="1245"/>
        <v>1.9949402695753277E-6</v>
      </c>
      <c r="AA897" s="13">
        <f t="shared" si="1246"/>
        <v>1.1855855922523535E-5</v>
      </c>
      <c r="AB897" s="13">
        <f t="shared" si="1247"/>
        <v>3.5229455688304471E-5</v>
      </c>
      <c r="AC897" s="13">
        <f t="shared" si="1248"/>
        <v>4.5584839069069693E-6</v>
      </c>
      <c r="AD897" s="13">
        <f t="shared" si="1249"/>
        <v>0.11440180440521427</v>
      </c>
      <c r="AE897" s="13">
        <f t="shared" si="1250"/>
        <v>2.0117896649009245E-2</v>
      </c>
      <c r="AF897" s="13">
        <f t="shared" si="1251"/>
        <v>1.7688959002196054E-3</v>
      </c>
      <c r="AG897" s="13">
        <f t="shared" si="1252"/>
        <v>1.0368853034702723E-4</v>
      </c>
      <c r="AH897" s="13">
        <f t="shared" si="1253"/>
        <v>8.7704040974098995E-8</v>
      </c>
      <c r="AI897" s="13">
        <f t="shared" si="1254"/>
        <v>5.2122185785209838E-7</v>
      </c>
      <c r="AJ897" s="13">
        <f t="shared" si="1255"/>
        <v>1.5488010705403189E-6</v>
      </c>
      <c r="AK897" s="13">
        <f t="shared" si="1256"/>
        <v>3.0681557446471176E-6</v>
      </c>
      <c r="AL897" s="13">
        <f t="shared" si="1257"/>
        <v>1.905606087306248E-7</v>
      </c>
      <c r="AM897" s="13">
        <f t="shared" si="1258"/>
        <v>0.13597713485363319</v>
      </c>
      <c r="AN897" s="13">
        <f t="shared" si="1259"/>
        <v>2.3911982506187653E-2</v>
      </c>
      <c r="AO897" s="13">
        <f t="shared" si="1260"/>
        <v>2.1024965263156037E-3</v>
      </c>
      <c r="AP897" s="13">
        <f t="shared" si="1261"/>
        <v>1.2324341689430671E-4</v>
      </c>
      <c r="AQ897" s="13">
        <f t="shared" si="1262"/>
        <v>5.4181801079122985E-6</v>
      </c>
      <c r="AR897" s="13">
        <f t="shared" si="1263"/>
        <v>3.084603151481373E-9</v>
      </c>
      <c r="AS897" s="13">
        <f t="shared" si="1264"/>
        <v>1.8331681955525492E-8</v>
      </c>
      <c r="AT897" s="13">
        <f t="shared" si="1265"/>
        <v>5.4472252477138179E-8</v>
      </c>
      <c r="AU897" s="13">
        <f t="shared" si="1266"/>
        <v>1.0790885772263476E-7</v>
      </c>
      <c r="AV897" s="13">
        <f t="shared" si="1267"/>
        <v>1.6032458332649607E-7</v>
      </c>
      <c r="AW897" s="13">
        <f t="shared" si="1268"/>
        <v>5.5320149475033077E-9</v>
      </c>
      <c r="AX897" s="13">
        <f t="shared" si="1269"/>
        <v>0.13468451028907319</v>
      </c>
      <c r="AY897" s="13">
        <f t="shared" si="1270"/>
        <v>2.3684670642262165E-2</v>
      </c>
      <c r="AZ897" s="13">
        <f t="shared" si="1271"/>
        <v>2.0825097935480469E-3</v>
      </c>
      <c r="BA897" s="13">
        <f t="shared" si="1272"/>
        <v>1.2207184148003308E-4</v>
      </c>
      <c r="BB897" s="13">
        <f t="shared" si="1273"/>
        <v>5.3666738549659005E-6</v>
      </c>
      <c r="BC897" s="13">
        <f t="shared" si="1274"/>
        <v>1.887491032584154E-7</v>
      </c>
      <c r="BD897" s="13">
        <f t="shared" si="1275"/>
        <v>9.0406102315349464E-11</v>
      </c>
      <c r="BE897" s="13">
        <f t="shared" si="1276"/>
        <v>5.3728010803845905E-10</v>
      </c>
      <c r="BF897" s="13">
        <f t="shared" si="1277"/>
        <v>1.5965178627372744E-9</v>
      </c>
      <c r="BG897" s="13">
        <f t="shared" si="1278"/>
        <v>3.162682119195753E-9</v>
      </c>
      <c r="BH897" s="13">
        <f t="shared" si="1279"/>
        <v>4.6989255901265975E-9</v>
      </c>
      <c r="BI897" s="13">
        <f t="shared" si="1280"/>
        <v>5.5851080492809953E-9</v>
      </c>
      <c r="BJ897" s="14">
        <f t="shared" si="1281"/>
        <v>0.60960850547672119</v>
      </c>
      <c r="BK897" s="14">
        <f t="shared" si="1282"/>
        <v>2.8861575367044152E-2</v>
      </c>
      <c r="BL897" s="14">
        <f t="shared" si="1283"/>
        <v>6.760245881174792E-4</v>
      </c>
      <c r="BM897" s="14">
        <f t="shared" si="1284"/>
        <v>0.55859073117392799</v>
      </c>
      <c r="BN897" s="14">
        <f t="shared" si="1285"/>
        <v>5.6872704087977205E-2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1.3125</v>
      </c>
      <c r="F898" s="10">
        <f>VLOOKUP(B898,home!$B$2:$E$405,3,FALSE)</f>
        <v>1.8503000000000001</v>
      </c>
      <c r="G898" s="10">
        <f>VLOOKUP(C898,away!$B$2:$E$405,4,FALSE)</f>
        <v>0.60950000000000004</v>
      </c>
      <c r="H898" s="10">
        <f>VLOOKUP(A898,away!$A$2:$E$405,3,FALSE)</f>
        <v>0.8125</v>
      </c>
      <c r="I898" s="10">
        <f>VLOOKUP(C898,away!$B$2:$E$405,3,FALSE)</f>
        <v>0.73850000000000005</v>
      </c>
      <c r="J898" s="10">
        <f>VLOOKUP(B898,home!$B$2:$E$405,4,FALSE)</f>
        <v>0.52749999999999997</v>
      </c>
      <c r="K898" s="12">
        <f t="shared" si="1230"/>
        <v>1.4801821781250002</v>
      </c>
      <c r="L898" s="12">
        <f t="shared" si="1231"/>
        <v>0.31651648437499996</v>
      </c>
      <c r="M898" s="13">
        <f t="shared" si="1232"/>
        <v>0.16584549741424359</v>
      </c>
      <c r="N898" s="13">
        <f t="shared" si="1233"/>
        <v>0.24548154959483914</v>
      </c>
      <c r="O898" s="13">
        <f t="shared" si="1234"/>
        <v>5.2492833790979535E-2</v>
      </c>
      <c r="P898" s="13">
        <f t="shared" si="1235"/>
        <v>7.7698957056685683E-2</v>
      </c>
      <c r="Q898" s="13">
        <f t="shared" si="1236"/>
        <v>0.18167870738439471</v>
      </c>
      <c r="R898" s="13">
        <f t="shared" si="1237"/>
        <v>8.3074236032010217E-3</v>
      </c>
      <c r="S898" s="13">
        <f t="shared" si="1238"/>
        <v>9.1005303457490656E-3</v>
      </c>
      <c r="T898" s="13">
        <f t="shared" si="1239"/>
        <v>5.7504305747102955E-2</v>
      </c>
      <c r="U898" s="13">
        <f t="shared" si="1240"/>
        <v>1.2296500363593123E-2</v>
      </c>
      <c r="V898" s="13">
        <f t="shared" si="1241"/>
        <v>4.7373524525476813E-4</v>
      </c>
      <c r="W898" s="13">
        <f t="shared" si="1242"/>
        <v>8.9639194938389274E-2</v>
      </c>
      <c r="X898" s="13">
        <f t="shared" si="1243"/>
        <v>2.8372282844104264E-2</v>
      </c>
      <c r="Y898" s="13">
        <f t="shared" si="1244"/>
        <v>4.4901476097545029E-3</v>
      </c>
      <c r="Z898" s="13">
        <f t="shared" si="1245"/>
        <v>8.7647883769969377E-4</v>
      </c>
      <c r="AA898" s="13">
        <f t="shared" si="1246"/>
        <v>1.2973483550668011E-3</v>
      </c>
      <c r="AB898" s="13">
        <f t="shared" si="1247"/>
        <v>9.601559569948322E-4</v>
      </c>
      <c r="AC898" s="13">
        <f t="shared" si="1248"/>
        <v>1.3871621121460503E-5</v>
      </c>
      <c r="AD898" s="13">
        <f t="shared" si="1249"/>
        <v>3.3170584702319143E-2</v>
      </c>
      <c r="AE898" s="13">
        <f t="shared" si="1250"/>
        <v>1.049903685464121E-2</v>
      </c>
      <c r="AF898" s="13">
        <f t="shared" si="1251"/>
        <v>1.6615591172772966E-3</v>
      </c>
      <c r="AG898" s="13">
        <f t="shared" si="1252"/>
        <v>1.7530361679394602E-4</v>
      </c>
      <c r="AH898" s="13">
        <f t="shared" si="1253"/>
        <v>6.9355000084448334E-5</v>
      </c>
      <c r="AI898" s="13">
        <f t="shared" si="1254"/>
        <v>1.026580350888583E-4</v>
      </c>
      <c r="AJ898" s="13">
        <f t="shared" si="1255"/>
        <v>7.5976296989929508E-5</v>
      </c>
      <c r="AK898" s="13">
        <f t="shared" si="1256"/>
        <v>3.7486253588141906E-5</v>
      </c>
      <c r="AL898" s="13">
        <f t="shared" si="1257"/>
        <v>2.5995532242418444E-7</v>
      </c>
      <c r="AM898" s="13">
        <f t="shared" si="1258"/>
        <v>9.8197016628717073E-3</v>
      </c>
      <c r="AN898" s="13">
        <f t="shared" si="1259"/>
        <v>3.1080974479434937E-3</v>
      </c>
      <c r="AO898" s="13">
        <f t="shared" si="1260"/>
        <v>4.9188203865899204E-4</v>
      </c>
      <c r="AP898" s="13">
        <f t="shared" si="1261"/>
        <v>5.1896257867850648E-5</v>
      </c>
      <c r="AQ898" s="13">
        <f t="shared" si="1262"/>
        <v>4.1065052731376305E-6</v>
      </c>
      <c r="AR898" s="13">
        <f t="shared" si="1263"/>
        <v>4.3904001601114832E-6</v>
      </c>
      <c r="AS898" s="13">
        <f t="shared" si="1264"/>
        <v>6.4985920718341645E-6</v>
      </c>
      <c r="AT898" s="13">
        <f t="shared" si="1265"/>
        <v>4.8095500838166778E-6</v>
      </c>
      <c r="AU898" s="13">
        <f t="shared" si="1266"/>
        <v>2.3730034396216814E-6</v>
      </c>
      <c r="AV898" s="13">
        <f t="shared" si="1267"/>
        <v>8.781193499893348E-7</v>
      </c>
      <c r="AW898" s="13">
        <f t="shared" si="1268"/>
        <v>3.3830445519427289E-9</v>
      </c>
      <c r="AX898" s="13">
        <f t="shared" si="1269"/>
        <v>2.4224912326478577E-3</v>
      </c>
      <c r="AY898" s="13">
        <f t="shared" si="1270"/>
        <v>7.6675840838695997E-4</v>
      </c>
      <c r="AZ898" s="13">
        <f t="shared" si="1271"/>
        <v>1.2134583789380552E-4</v>
      </c>
      <c r="BA898" s="13">
        <f t="shared" si="1272"/>
        <v>1.2802652667895322E-5</v>
      </c>
      <c r="BB898" s="13">
        <f t="shared" si="1273"/>
        <v>1.0130626532791105E-6</v>
      </c>
      <c r="BC898" s="13">
        <f t="shared" si="1274"/>
        <v>6.4130205893502745E-8</v>
      </c>
      <c r="BD898" s="13">
        <f t="shared" si="1275"/>
        <v>2.3160567061298709E-7</v>
      </c>
      <c r="BE898" s="13">
        <f t="shared" si="1276"/>
        <v>3.4281858599403255E-7</v>
      </c>
      <c r="BF898" s="13">
        <f t="shared" si="1277"/>
        <v>2.5371698065918997E-7</v>
      </c>
      <c r="BG898" s="13">
        <f t="shared" si="1278"/>
        <v>1.2518245101980608E-7</v>
      </c>
      <c r="BH898" s="13">
        <f t="shared" si="1279"/>
        <v>4.6323208253380692E-8</v>
      </c>
      <c r="BI898" s="13">
        <f t="shared" si="1280"/>
        <v>1.3713357458045396E-8</v>
      </c>
      <c r="BJ898" s="14">
        <f t="shared" si="1281"/>
        <v>0.66947283164668747</v>
      </c>
      <c r="BK898" s="14">
        <f t="shared" si="1282"/>
        <v>0.25389961004676403</v>
      </c>
      <c r="BL898" s="14">
        <f t="shared" si="1283"/>
        <v>7.565970068094606E-2</v>
      </c>
      <c r="BM898" s="14">
        <f t="shared" si="1284"/>
        <v>0.26763689734241097</v>
      </c>
      <c r="BN898" s="14">
        <f t="shared" si="1285"/>
        <v>0.73150496884434368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1.3523000000000001</v>
      </c>
      <c r="F899" s="10">
        <f>VLOOKUP(B899,home!$B$2:$E$405,3,FALSE)</f>
        <v>1.1619999999999999</v>
      </c>
      <c r="G899" s="10">
        <f>VLOOKUP(C899,away!$B$2:$E$405,4,FALSE)</f>
        <v>1.2941</v>
      </c>
      <c r="H899" s="10">
        <f>VLOOKUP(A899,away!$A$2:$E$405,3,FALSE)</f>
        <v>1.1932</v>
      </c>
      <c r="I899" s="10">
        <f>VLOOKUP(C899,away!$B$2:$E$405,3,FALSE)</f>
        <v>0.20949999999999999</v>
      </c>
      <c r="J899" s="10">
        <f>VLOOKUP(B899,home!$B$2:$E$405,4,FALSE)</f>
        <v>0.95779999999999998</v>
      </c>
      <c r="K899" s="12">
        <f t="shared" si="1230"/>
        <v>2.0335132816599999</v>
      </c>
      <c r="L899" s="12">
        <f t="shared" si="1231"/>
        <v>0.23942643811999997</v>
      </c>
      <c r="M899" s="13">
        <f t="shared" si="1232"/>
        <v>0.10300891719614726</v>
      </c>
      <c r="N899" s="13">
        <f t="shared" si="1233"/>
        <v>0.20947000124778056</v>
      </c>
      <c r="O899" s="13">
        <f t="shared" si="1234"/>
        <v>2.4663058138871555E-2</v>
      </c>
      <c r="P899" s="13">
        <f t="shared" si="1235"/>
        <v>5.0152656291748053E-2</v>
      </c>
      <c r="Q899" s="13">
        <f t="shared" si="1236"/>
        <v>0.2129800148233493</v>
      </c>
      <c r="R899" s="13">
        <f t="shared" si="1237"/>
        <v>2.9524940816682459E-3</v>
      </c>
      <c r="S899" s="13">
        <f t="shared" si="1238"/>
        <v>6.1045417270250979E-3</v>
      </c>
      <c r="T899" s="13">
        <f t="shared" si="1239"/>
        <v>5.0993046339899324E-2</v>
      </c>
      <c r="U899" s="13">
        <f t="shared" si="1240"/>
        <v>6.003935929094921E-3</v>
      </c>
      <c r="V899" s="13">
        <f t="shared" si="1241"/>
        <v>3.3023999969843267E-4</v>
      </c>
      <c r="W899" s="13">
        <f t="shared" si="1242"/>
        <v>0.14436589629047478</v>
      </c>
      <c r="X899" s="13">
        <f t="shared" si="1243"/>
        <v>3.4565012334829698E-2</v>
      </c>
      <c r="Y899" s="13">
        <f t="shared" si="1244"/>
        <v>4.1378888934510685E-3</v>
      </c>
      <c r="Z899" s="13">
        <f t="shared" si="1245"/>
        <v>2.3563504718140293E-4</v>
      </c>
      <c r="AA899" s="13">
        <f t="shared" si="1246"/>
        <v>4.7916699806796345E-4</v>
      </c>
      <c r="AB899" s="13">
        <f t="shared" si="1247"/>
        <v>4.8719622735217774E-4</v>
      </c>
      <c r="AC899" s="13">
        <f t="shared" si="1248"/>
        <v>1.0049138007589128E-5</v>
      </c>
      <c r="AD899" s="13">
        <f t="shared" si="1249"/>
        <v>7.3392491881357672E-2</v>
      </c>
      <c r="AE899" s="13">
        <f t="shared" si="1250"/>
        <v>1.7572102915904487E-2</v>
      </c>
      <c r="AF899" s="13">
        <f t="shared" si="1251"/>
        <v>2.1036130057165378E-3</v>
      </c>
      <c r="AG899" s="13">
        <f t="shared" si="1252"/>
        <v>1.6788685638053936E-4</v>
      </c>
      <c r="AH899" s="13">
        <f t="shared" si="1253"/>
        <v>1.4104315010720355E-5</v>
      </c>
      <c r="AI899" s="13">
        <f t="shared" si="1254"/>
        <v>2.8681311903016339E-5</v>
      </c>
      <c r="AJ899" s="13">
        <f t="shared" si="1255"/>
        <v>2.9161914345108393E-5</v>
      </c>
      <c r="AK899" s="13">
        <f t="shared" si="1256"/>
        <v>1.9767046713136393E-5</v>
      </c>
      <c r="AL899" s="13">
        <f t="shared" si="1257"/>
        <v>1.9570770307711176E-7</v>
      </c>
      <c r="AM899" s="13">
        <f t="shared" si="1258"/>
        <v>2.9848921402972902E-2</v>
      </c>
      <c r="AN899" s="13">
        <f t="shared" si="1259"/>
        <v>7.1466209332376358E-3</v>
      </c>
      <c r="AO899" s="13">
        <f t="shared" si="1260"/>
        <v>8.5554499731945854E-4</v>
      </c>
      <c r="AP899" s="13">
        <f t="shared" si="1261"/>
        <v>6.8280030453194332E-5</v>
      </c>
      <c r="AQ899" s="13">
        <f t="shared" si="1262"/>
        <v>4.0870111215333597E-6</v>
      </c>
      <c r="AR899" s="13">
        <f t="shared" si="1263"/>
        <v>6.7538918102784489E-7</v>
      </c>
      <c r="AS899" s="13">
        <f t="shared" si="1264"/>
        <v>1.3734128699095923E-6</v>
      </c>
      <c r="AT899" s="13">
        <f t="shared" si="1265"/>
        <v>1.3964266560819672E-6</v>
      </c>
      <c r="AU899" s="13">
        <f t="shared" si="1266"/>
        <v>9.4655071733558008E-7</v>
      </c>
      <c r="AV899" s="13">
        <f t="shared" si="1267"/>
        <v>4.8120586386667578E-7</v>
      </c>
      <c r="AW899" s="13">
        <f t="shared" si="1268"/>
        <v>2.6468207891447434E-9</v>
      </c>
      <c r="AX899" s="13">
        <f t="shared" si="1269"/>
        <v>1.0116363019361805E-2</v>
      </c>
      <c r="AY899" s="13">
        <f t="shared" si="1270"/>
        <v>2.4221247644546856E-3</v>
      </c>
      <c r="AZ899" s="13">
        <f t="shared" si="1271"/>
        <v>2.899603525178146E-4</v>
      </c>
      <c r="BA899" s="13">
        <f t="shared" si="1272"/>
        <v>2.314139146645332E-5</v>
      </c>
      <c r="BB899" s="13">
        <f t="shared" si="1273"/>
        <v>1.3851652329883697E-6</v>
      </c>
      <c r="BC899" s="13">
        <f t="shared" si="1274"/>
        <v>6.6329035588413068E-8</v>
      </c>
      <c r="BD899" s="13">
        <f t="shared" si="1275"/>
        <v>2.6951004326380137E-8</v>
      </c>
      <c r="BE899" s="13">
        <f t="shared" si="1276"/>
        <v>5.480522525177011E-8</v>
      </c>
      <c r="BF899" s="13">
        <f t="shared" si="1277"/>
        <v>5.572357672692128E-8</v>
      </c>
      <c r="BG899" s="13">
        <f t="shared" si="1278"/>
        <v>3.7771544458598152E-8</v>
      </c>
      <c r="BH899" s="13">
        <f t="shared" si="1279"/>
        <v>1.9202234331342637E-8</v>
      </c>
      <c r="BI899" s="13">
        <f t="shared" si="1280"/>
        <v>7.8095997100665745E-9</v>
      </c>
      <c r="BJ899" s="14">
        <f t="shared" si="1281"/>
        <v>0.80052444998631789</v>
      </c>
      <c r="BK899" s="14">
        <f t="shared" si="1282"/>
        <v>0.1620287248247842</v>
      </c>
      <c r="BL899" s="14">
        <f t="shared" si="1283"/>
        <v>3.4682641211499866E-2</v>
      </c>
      <c r="BM899" s="14">
        <f t="shared" si="1284"/>
        <v>0.39182218717258477</v>
      </c>
      <c r="BN899" s="14">
        <f t="shared" si="1285"/>
        <v>0.60322714177956493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1.3523000000000001</v>
      </c>
      <c r="F900" s="10">
        <f>VLOOKUP(B900,home!$B$2:$E$405,3,FALSE)</f>
        <v>0.73950000000000005</v>
      </c>
      <c r="G900" s="10">
        <f>VLOOKUP(C900,away!$B$2:$E$405,4,FALSE)</f>
        <v>0.73950000000000005</v>
      </c>
      <c r="H900" s="10">
        <f>VLOOKUP(A900,away!$A$2:$E$405,3,FALSE)</f>
        <v>1.1932</v>
      </c>
      <c r="I900" s="10">
        <f>VLOOKUP(C900,away!$B$2:$E$405,3,FALSE)</f>
        <v>1.2571000000000001</v>
      </c>
      <c r="J900" s="10">
        <f>VLOOKUP(B900,home!$B$2:$E$405,4,FALSE)</f>
        <v>2.0114000000000001</v>
      </c>
      <c r="K900" s="12">
        <f t="shared" si="1230"/>
        <v>0.73951911607500009</v>
      </c>
      <c r="L900" s="12">
        <f t="shared" si="1231"/>
        <v>3.0170431176080004</v>
      </c>
      <c r="M900" s="13">
        <f t="shared" si="1232"/>
        <v>2.3363922177474371E-2</v>
      </c>
      <c r="N900" s="13">
        <f t="shared" si="1233"/>
        <v>1.7278067076730939E-2</v>
      </c>
      <c r="O900" s="13">
        <f t="shared" si="1234"/>
        <v>7.0489960605877977E-2</v>
      </c>
      <c r="P900" s="13">
        <f t="shared" si="1235"/>
        <v>5.2128673359420466E-2</v>
      </c>
      <c r="Q900" s="13">
        <f t="shared" si="1236"/>
        <v>6.3887304460343106E-3</v>
      </c>
      <c r="R900" s="13">
        <f t="shared" si="1237"/>
        <v>0.10633562525321165</v>
      </c>
      <c r="S900" s="13">
        <f t="shared" si="1238"/>
        <v>2.9076866520650495E-2</v>
      </c>
      <c r="T900" s="13">
        <f t="shared" si="1239"/>
        <v>1.9275075222460508E-2</v>
      </c>
      <c r="U900" s="13">
        <f t="shared" si="1240"/>
        <v>7.8637227594537534E-2</v>
      </c>
      <c r="V900" s="13">
        <f t="shared" si="1241"/>
        <v>7.2083524792188282E-3</v>
      </c>
      <c r="W900" s="13">
        <f t="shared" si="1242"/>
        <v>1.5748627640975786E-3</v>
      </c>
      <c r="X900" s="13">
        <f t="shared" si="1243"/>
        <v>4.7514288635977118E-3</v>
      </c>
      <c r="Y900" s="13">
        <f t="shared" si="1244"/>
        <v>7.1676328758607409E-3</v>
      </c>
      <c r="Z900" s="13">
        <f t="shared" si="1245"/>
        <v>0.10693972210891521</v>
      </c>
      <c r="AA900" s="13">
        <f t="shared" si="1246"/>
        <v>7.9083968767291124E-2</v>
      </c>
      <c r="AB900" s="13">
        <f t="shared" si="1247"/>
        <v>2.9242053339245015E-2</v>
      </c>
      <c r="AC900" s="13">
        <f t="shared" si="1248"/>
        <v>1.0051872096710887E-3</v>
      </c>
      <c r="AD900" s="13">
        <f t="shared" si="1249"/>
        <v>2.9116027981121814E-4</v>
      </c>
      <c r="AE900" s="13">
        <f t="shared" si="1250"/>
        <v>8.7844311832525543E-4</v>
      </c>
      <c r="AF900" s="13">
        <f t="shared" si="1251"/>
        <v>1.3251503821766612E-3</v>
      </c>
      <c r="AG900" s="13">
        <f t="shared" si="1252"/>
        <v>1.3326786134472356E-3</v>
      </c>
      <c r="AH900" s="13">
        <f t="shared" si="1253"/>
        <v>8.0660438146903685E-2</v>
      </c>
      <c r="AI900" s="13">
        <f t="shared" si="1254"/>
        <v>5.9649935920620435E-2</v>
      </c>
      <c r="AJ900" s="13">
        <f t="shared" si="1255"/>
        <v>2.2056133942973805E-2</v>
      </c>
      <c r="AK900" s="13">
        <f t="shared" si="1256"/>
        <v>5.4369775591799332E-3</v>
      </c>
      <c r="AL900" s="13">
        <f t="shared" si="1257"/>
        <v>8.9709382388767736E-5</v>
      </c>
      <c r="AM900" s="13">
        <f t="shared" si="1258"/>
        <v>4.3063718552428364E-5</v>
      </c>
      <c r="AN900" s="13">
        <f t="shared" si="1259"/>
        <v>1.2992509567721198E-4</v>
      </c>
      <c r="AO900" s="13">
        <f t="shared" si="1260"/>
        <v>1.959948078587467E-4</v>
      </c>
      <c r="AP900" s="13">
        <f t="shared" si="1261"/>
        <v>1.9710826204571137E-4</v>
      </c>
      <c r="AQ900" s="13">
        <f t="shared" si="1262"/>
        <v>1.4867103135717195E-4</v>
      </c>
      <c r="AR900" s="13">
        <f t="shared" si="1263"/>
        <v>4.8671203954872302E-2</v>
      </c>
      <c r="AS900" s="13">
        <f t="shared" si="1264"/>
        <v>3.5993285727013213E-2</v>
      </c>
      <c r="AT900" s="13">
        <f t="shared" si="1265"/>
        <v>1.330886142273786E-2</v>
      </c>
      <c r="AU900" s="13">
        <f t="shared" si="1266"/>
        <v>3.2807191451025915E-3</v>
      </c>
      <c r="AV900" s="13">
        <f t="shared" si="1267"/>
        <v>6.0653863056914952E-4</v>
      </c>
      <c r="AW900" s="13">
        <f t="shared" si="1268"/>
        <v>5.5598911293622864E-6</v>
      </c>
      <c r="AX900" s="13">
        <f t="shared" si="1269"/>
        <v>5.3077405131323979E-6</v>
      </c>
      <c r="AY900" s="13">
        <f t="shared" si="1270"/>
        <v>1.601368198519526E-5</v>
      </c>
      <c r="AZ900" s="13">
        <f t="shared" si="1271"/>
        <v>2.4156984510498293E-5</v>
      </c>
      <c r="BA900" s="13">
        <f t="shared" si="1272"/>
        <v>2.4294221286520647E-5</v>
      </c>
      <c r="BB900" s="13">
        <f t="shared" si="1273"/>
        <v>1.8324178282535723E-5</v>
      </c>
      <c r="BC900" s="13">
        <f t="shared" si="1274"/>
        <v>1.1056967194629276E-5</v>
      </c>
      <c r="BD900" s="13">
        <f t="shared" si="1275"/>
        <v>2.4473853486290477E-2</v>
      </c>
      <c r="BE900" s="13">
        <f t="shared" si="1276"/>
        <v>1.8098882497130594E-2</v>
      </c>
      <c r="BF900" s="13">
        <f t="shared" si="1277"/>
        <v>6.6922347931116519E-3</v>
      </c>
      <c r="BG900" s="13">
        <f t="shared" si="1278"/>
        <v>1.6496785195894304E-3</v>
      </c>
      <c r="BH900" s="13">
        <f t="shared" si="1279"/>
        <v>3.0499220015367252E-4</v>
      </c>
      <c r="BI900" s="13">
        <f t="shared" si="1280"/>
        <v>4.5109512453482709E-5</v>
      </c>
      <c r="BJ900" s="14">
        <f t="shared" si="1281"/>
        <v>6.107714633180595E-2</v>
      </c>
      <c r="BK900" s="14">
        <f t="shared" si="1282"/>
        <v>0.11288872481080922</v>
      </c>
      <c r="BL900" s="14">
        <f t="shared" si="1283"/>
        <v>0.68471768101886565</v>
      </c>
      <c r="BM900" s="14">
        <f t="shared" si="1284"/>
        <v>0.68962784156079038</v>
      </c>
      <c r="BN900" s="14">
        <f t="shared" si="1285"/>
        <v>0.27598497891874968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1.3523000000000001</v>
      </c>
      <c r="F901" s="10">
        <f>VLOOKUP(B901,home!$B$2:$E$405,3,FALSE)</f>
        <v>0.73950000000000005</v>
      </c>
      <c r="G901" s="10">
        <f>VLOOKUP(C901,away!$B$2:$E$405,4,FALSE)</f>
        <v>0.73950000000000005</v>
      </c>
      <c r="H901" s="10">
        <f>VLOOKUP(A901,away!$A$2:$E$405,3,FALSE)</f>
        <v>1.1932</v>
      </c>
      <c r="I901" s="10">
        <f>VLOOKUP(C901,away!$B$2:$E$405,3,FALSE)</f>
        <v>1.2571000000000001</v>
      </c>
      <c r="J901" s="10">
        <f>VLOOKUP(B901,home!$B$2:$E$405,4,FALSE)</f>
        <v>2.0114000000000001</v>
      </c>
      <c r="K901" s="12">
        <f t="shared" si="1230"/>
        <v>0.73951911607500009</v>
      </c>
      <c r="L901" s="12">
        <f t="shared" si="1231"/>
        <v>3.0170431176080004</v>
      </c>
      <c r="M901" s="13">
        <f t="shared" si="1232"/>
        <v>2.3363922177474371E-2</v>
      </c>
      <c r="N901" s="13">
        <f t="shared" si="1233"/>
        <v>1.7278067076730939E-2</v>
      </c>
      <c r="O901" s="13">
        <f t="shared" si="1234"/>
        <v>7.0489960605877977E-2</v>
      </c>
      <c r="P901" s="13">
        <f t="shared" si="1235"/>
        <v>5.2128673359420466E-2</v>
      </c>
      <c r="Q901" s="13">
        <f t="shared" si="1236"/>
        <v>6.3887304460343106E-3</v>
      </c>
      <c r="R901" s="13">
        <f t="shared" si="1237"/>
        <v>0.10633562525321165</v>
      </c>
      <c r="S901" s="13">
        <f t="shared" si="1238"/>
        <v>2.9076866520650495E-2</v>
      </c>
      <c r="T901" s="13">
        <f t="shared" si="1239"/>
        <v>1.9275075222460508E-2</v>
      </c>
      <c r="U901" s="13">
        <f t="shared" si="1240"/>
        <v>7.8637227594537534E-2</v>
      </c>
      <c r="V901" s="13">
        <f t="shared" si="1241"/>
        <v>7.2083524792188282E-3</v>
      </c>
      <c r="W901" s="13">
        <f t="shared" si="1242"/>
        <v>1.5748627640975786E-3</v>
      </c>
      <c r="X901" s="13">
        <f t="shared" si="1243"/>
        <v>4.7514288635977118E-3</v>
      </c>
      <c r="Y901" s="13">
        <f t="shared" si="1244"/>
        <v>7.1676328758607409E-3</v>
      </c>
      <c r="Z901" s="13">
        <f t="shared" si="1245"/>
        <v>0.10693972210891521</v>
      </c>
      <c r="AA901" s="13">
        <f t="shared" si="1246"/>
        <v>7.9083968767291124E-2</v>
      </c>
      <c r="AB901" s="13">
        <f t="shared" si="1247"/>
        <v>2.9242053339245015E-2</v>
      </c>
      <c r="AC901" s="13">
        <f t="shared" si="1248"/>
        <v>1.0051872096710887E-3</v>
      </c>
      <c r="AD901" s="13">
        <f t="shared" si="1249"/>
        <v>2.9116027981121814E-4</v>
      </c>
      <c r="AE901" s="13">
        <f t="shared" si="1250"/>
        <v>8.7844311832525543E-4</v>
      </c>
      <c r="AF901" s="13">
        <f t="shared" si="1251"/>
        <v>1.3251503821766612E-3</v>
      </c>
      <c r="AG901" s="13">
        <f t="shared" si="1252"/>
        <v>1.3326786134472356E-3</v>
      </c>
      <c r="AH901" s="13">
        <f t="shared" si="1253"/>
        <v>8.0660438146903685E-2</v>
      </c>
      <c r="AI901" s="13">
        <f t="shared" si="1254"/>
        <v>5.9649935920620435E-2</v>
      </c>
      <c r="AJ901" s="13">
        <f t="shared" si="1255"/>
        <v>2.2056133942973805E-2</v>
      </c>
      <c r="AK901" s="13">
        <f t="shared" si="1256"/>
        <v>5.4369775591799332E-3</v>
      </c>
      <c r="AL901" s="13">
        <f t="shared" si="1257"/>
        <v>8.9709382388767736E-5</v>
      </c>
      <c r="AM901" s="13">
        <f t="shared" si="1258"/>
        <v>4.3063718552428364E-5</v>
      </c>
      <c r="AN901" s="13">
        <f t="shared" si="1259"/>
        <v>1.2992509567721198E-4</v>
      </c>
      <c r="AO901" s="13">
        <f t="shared" si="1260"/>
        <v>1.959948078587467E-4</v>
      </c>
      <c r="AP901" s="13">
        <f t="shared" si="1261"/>
        <v>1.9710826204571137E-4</v>
      </c>
      <c r="AQ901" s="13">
        <f t="shared" si="1262"/>
        <v>1.4867103135717195E-4</v>
      </c>
      <c r="AR901" s="13">
        <f t="shared" si="1263"/>
        <v>4.8671203954872302E-2</v>
      </c>
      <c r="AS901" s="13">
        <f t="shared" si="1264"/>
        <v>3.5993285727013213E-2</v>
      </c>
      <c r="AT901" s="13">
        <f t="shared" si="1265"/>
        <v>1.330886142273786E-2</v>
      </c>
      <c r="AU901" s="13">
        <f t="shared" si="1266"/>
        <v>3.2807191451025915E-3</v>
      </c>
      <c r="AV901" s="13">
        <f t="shared" si="1267"/>
        <v>6.0653863056914952E-4</v>
      </c>
      <c r="AW901" s="13">
        <f t="shared" si="1268"/>
        <v>5.5598911293622864E-6</v>
      </c>
      <c r="AX901" s="13">
        <f t="shared" si="1269"/>
        <v>5.3077405131323979E-6</v>
      </c>
      <c r="AY901" s="13">
        <f t="shared" si="1270"/>
        <v>1.601368198519526E-5</v>
      </c>
      <c r="AZ901" s="13">
        <f t="shared" si="1271"/>
        <v>2.4156984510498293E-5</v>
      </c>
      <c r="BA901" s="13">
        <f t="shared" si="1272"/>
        <v>2.4294221286520647E-5</v>
      </c>
      <c r="BB901" s="13">
        <f t="shared" si="1273"/>
        <v>1.8324178282535723E-5</v>
      </c>
      <c r="BC901" s="13">
        <f t="shared" si="1274"/>
        <v>1.1056967194629276E-5</v>
      </c>
      <c r="BD901" s="13">
        <f t="shared" si="1275"/>
        <v>2.4473853486290477E-2</v>
      </c>
      <c r="BE901" s="13">
        <f t="shared" si="1276"/>
        <v>1.8098882497130594E-2</v>
      </c>
      <c r="BF901" s="13">
        <f t="shared" si="1277"/>
        <v>6.6922347931116519E-3</v>
      </c>
      <c r="BG901" s="13">
        <f t="shared" si="1278"/>
        <v>1.6496785195894304E-3</v>
      </c>
      <c r="BH901" s="13">
        <f t="shared" si="1279"/>
        <v>3.0499220015367252E-4</v>
      </c>
      <c r="BI901" s="13">
        <f t="shared" si="1280"/>
        <v>4.5109512453482709E-5</v>
      </c>
      <c r="BJ901" s="14">
        <f t="shared" si="1281"/>
        <v>6.107714633180595E-2</v>
      </c>
      <c r="BK901" s="14">
        <f t="shared" si="1282"/>
        <v>0.11288872481080922</v>
      </c>
      <c r="BL901" s="14">
        <f t="shared" si="1283"/>
        <v>0.68471768101886565</v>
      </c>
      <c r="BM901" s="14">
        <f t="shared" si="1284"/>
        <v>0.68962784156079038</v>
      </c>
      <c r="BN901" s="14">
        <f t="shared" si="1285"/>
        <v>0.27598497891874968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1.5163</v>
      </c>
      <c r="F902" s="10">
        <f>VLOOKUP(B902,home!$B$2:$E$405,3,FALSE)</f>
        <v>1.1540999999999999</v>
      </c>
      <c r="G902" s="10">
        <f>VLOOKUP(C902,away!$B$2:$E$405,4,FALSE)</f>
        <v>1.0442</v>
      </c>
      <c r="H902" s="10">
        <f>VLOOKUP(A902,away!$A$2:$E$405,3,FALSE)</f>
        <v>1.0435000000000001</v>
      </c>
      <c r="I902" s="10">
        <f>VLOOKUP(C902,away!$B$2:$E$405,3,FALSE)</f>
        <v>1.1180000000000001</v>
      </c>
      <c r="J902" s="10">
        <f>VLOOKUP(B902,home!$B$2:$E$405,4,FALSE)</f>
        <v>1.0382</v>
      </c>
      <c r="K902" s="12">
        <f t="shared" si="1230"/>
        <v>1.8273101428859999</v>
      </c>
      <c r="L902" s="12">
        <f t="shared" si="1231"/>
        <v>1.2111983806000002</v>
      </c>
      <c r="M902" s="13">
        <f t="shared" si="1232"/>
        <v>4.7906287339297915E-2</v>
      </c>
      <c r="N902" s="13">
        <f t="shared" si="1233"/>
        <v>8.7539644763110241E-2</v>
      </c>
      <c r="O902" s="13">
        <f t="shared" si="1234"/>
        <v>5.8024017645915936E-2</v>
      </c>
      <c r="P902" s="13">
        <f t="shared" si="1235"/>
        <v>0.10602787597537842</v>
      </c>
      <c r="Q902" s="13">
        <f t="shared" si="1236"/>
        <v>7.9981040390134345E-2</v>
      </c>
      <c r="R902" s="13">
        <f t="shared" si="1237"/>
        <v>3.5139298104319608E-2</v>
      </c>
      <c r="S902" s="13">
        <f t="shared" si="1238"/>
        <v>5.8666153798503609E-2</v>
      </c>
      <c r="T902" s="13">
        <f t="shared" si="1239"/>
        <v>9.6872906599233935E-2</v>
      </c>
      <c r="U902" s="13">
        <f t="shared" si="1240"/>
        <v>6.4210395839918E-2</v>
      </c>
      <c r="V902" s="13">
        <f t="shared" si="1241"/>
        <v>1.4426887771408794E-2</v>
      </c>
      <c r="W902" s="13">
        <f t="shared" si="1242"/>
        <v>4.8716722114489103E-2</v>
      </c>
      <c r="X902" s="13">
        <f t="shared" si="1243"/>
        <v>5.9005614933209417E-2</v>
      </c>
      <c r="Y902" s="13">
        <f t="shared" si="1244"/>
        <v>3.5733752626705216E-2</v>
      </c>
      <c r="Z902" s="13">
        <f t="shared" si="1245"/>
        <v>1.4186886986457528E-2</v>
      </c>
      <c r="AA902" s="13">
        <f t="shared" si="1246"/>
        <v>2.5923842486331235E-2</v>
      </c>
      <c r="AB902" s="13">
        <f t="shared" si="1247"/>
        <v>2.368545015892605E-2</v>
      </c>
      <c r="AC902" s="13">
        <f t="shared" si="1248"/>
        <v>1.9956308872672358E-3</v>
      </c>
      <c r="AD902" s="13">
        <f t="shared" si="1249"/>
        <v>2.2255140111991163E-2</v>
      </c>
      <c r="AE902" s="13">
        <f t="shared" si="1250"/>
        <v>2.6955389663669806E-2</v>
      </c>
      <c r="AF902" s="13">
        <f t="shared" si="1251"/>
        <v>1.6324162154539426E-2</v>
      </c>
      <c r="AG902" s="13">
        <f t="shared" si="1252"/>
        <v>6.590599588743324E-3</v>
      </c>
      <c r="AH902" s="13">
        <f t="shared" si="1253"/>
        <v>4.2957836359381451E-3</v>
      </c>
      <c r="AI902" s="13">
        <f t="shared" si="1254"/>
        <v>7.8497290095934716E-3</v>
      </c>
      <c r="AJ902" s="13">
        <f t="shared" si="1255"/>
        <v>7.1719447190683148E-3</v>
      </c>
      <c r="AK902" s="13">
        <f t="shared" si="1256"/>
        <v>4.3684557764570708E-3</v>
      </c>
      <c r="AL902" s="13">
        <f t="shared" si="1257"/>
        <v>1.7667201192961897E-4</v>
      </c>
      <c r="AM902" s="13">
        <f t="shared" si="1258"/>
        <v>8.1334086515981036E-3</v>
      </c>
      <c r="AN902" s="13">
        <f t="shared" si="1259"/>
        <v>9.8511713875736543E-3</v>
      </c>
      <c r="AO902" s="13">
        <f t="shared" si="1260"/>
        <v>5.965861415821133E-3</v>
      </c>
      <c r="AP902" s="13">
        <f t="shared" si="1261"/>
        <v>2.4086138952421946E-3</v>
      </c>
      <c r="AQ902" s="13">
        <f t="shared" si="1262"/>
        <v>7.2932731235200146E-4</v>
      </c>
      <c r="AR902" s="13">
        <f t="shared" si="1263"/>
        <v>1.0406092366512527E-3</v>
      </c>
      <c r="AS902" s="13">
        <f t="shared" si="1264"/>
        <v>1.9015158129136918E-3</v>
      </c>
      <c r="AT902" s="13">
        <f t="shared" si="1265"/>
        <v>1.7373295658976537E-3</v>
      </c>
      <c r="AU902" s="13">
        <f t="shared" si="1266"/>
        <v>1.0582133124335043E-3</v>
      </c>
      <c r="AV902" s="13">
        <f t="shared" si="1267"/>
        <v>4.8342097978668367E-4</v>
      </c>
      <c r="AW902" s="13">
        <f t="shared" si="1268"/>
        <v>1.0861574875062872E-5</v>
      </c>
      <c r="AX902" s="13">
        <f t="shared" si="1269"/>
        <v>2.4770433542169925E-3</v>
      </c>
      <c r="AY902" s="13">
        <f t="shared" si="1270"/>
        <v>3.0001908993036145E-3</v>
      </c>
      <c r="AZ902" s="13">
        <f t="shared" si="1271"/>
        <v>1.816913179363698E-3</v>
      </c>
      <c r="BA902" s="13">
        <f t="shared" si="1272"/>
        <v>7.3354743351203657E-4</v>
      </c>
      <c r="BB902" s="13">
        <f t="shared" si="1273"/>
        <v>2.2211786589076632E-4</v>
      </c>
      <c r="BC902" s="13">
        <f t="shared" si="1274"/>
        <v>5.3805759893844847E-5</v>
      </c>
      <c r="BD902" s="13">
        <f t="shared" si="1275"/>
        <v>2.1006403704489966E-4</v>
      </c>
      <c r="BE902" s="13">
        <f t="shared" si="1276"/>
        <v>3.8385214554772552E-4</v>
      </c>
      <c r="BF902" s="13">
        <f t="shared" si="1277"/>
        <v>3.5070845946395612E-4</v>
      </c>
      <c r="BG902" s="13">
        <f t="shared" si="1278"/>
        <v>2.1361770839147014E-4</v>
      </c>
      <c r="BH902" s="13">
        <f t="shared" si="1279"/>
        <v>9.7586451310949316E-5</v>
      </c>
      <c r="BI902" s="13">
        <f t="shared" si="1280"/>
        <v>3.5664142457749687E-5</v>
      </c>
      <c r="BJ902" s="14">
        <f t="shared" si="1281"/>
        <v>0.51536697410059396</v>
      </c>
      <c r="BK902" s="14">
        <f t="shared" si="1282"/>
        <v>0.23219969868308921</v>
      </c>
      <c r="BL902" s="14">
        <f t="shared" si="1283"/>
        <v>0.23818149922836734</v>
      </c>
      <c r="BM902" s="14">
        <f t="shared" si="1284"/>
        <v>0.58232756545592301</v>
      </c>
      <c r="BN902" s="14">
        <f t="shared" si="1285"/>
        <v>0.41461816421815645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1.5163</v>
      </c>
      <c r="F903" s="10">
        <f>VLOOKUP(B903,home!$B$2:$E$405,3,FALSE)</f>
        <v>0.65949999999999998</v>
      </c>
      <c r="G903" s="10">
        <f>VLOOKUP(C903,away!$B$2:$E$405,4,FALSE)</f>
        <v>0.77939999999999998</v>
      </c>
      <c r="H903" s="10">
        <f>VLOOKUP(A903,away!$A$2:$E$405,3,FALSE)</f>
        <v>1.0435000000000001</v>
      </c>
      <c r="I903" s="10">
        <f>VLOOKUP(C903,away!$B$2:$E$405,3,FALSE)</f>
        <v>0.95830000000000004</v>
      </c>
      <c r="J903" s="10">
        <f>VLOOKUP(B903,home!$B$2:$E$405,4,FALSE)</f>
        <v>0.43559999999999999</v>
      </c>
      <c r="K903" s="12">
        <f t="shared" si="1230"/>
        <v>0.77939988308999997</v>
      </c>
      <c r="L903" s="12">
        <f t="shared" si="1231"/>
        <v>0.43559392338000008</v>
      </c>
      <c r="M903" s="13">
        <f t="shared" si="1232"/>
        <v>0.29671185198211097</v>
      </c>
      <c r="N903" s="13">
        <f t="shared" si="1233"/>
        <v>0.23125718274627466</v>
      </c>
      <c r="O903" s="13">
        <f t="shared" si="1234"/>
        <v>0.12924587971823356</v>
      </c>
      <c r="P903" s="13">
        <f t="shared" si="1235"/>
        <v>0.10073422354225543</v>
      </c>
      <c r="Q903" s="13">
        <f t="shared" si="1236"/>
        <v>9.0120910598084622E-2</v>
      </c>
      <c r="R903" s="13">
        <f t="shared" si="1237"/>
        <v>2.8149359913582465E-2</v>
      </c>
      <c r="S903" s="13">
        <f t="shared" si="1238"/>
        <v>8.5498638871972701E-3</v>
      </c>
      <c r="T903" s="13">
        <f t="shared" si="1239"/>
        <v>3.925612102599791E-2</v>
      </c>
      <c r="U903" s="13">
        <f t="shared" si="1240"/>
        <v>2.1939607825704501E-2</v>
      </c>
      <c r="V903" s="13">
        <f t="shared" si="1241"/>
        <v>3.2252162580381685E-4</v>
      </c>
      <c r="W903" s="13">
        <f t="shared" si="1242"/>
        <v>2.3413409061370495E-2</v>
      </c>
      <c r="X903" s="13">
        <f t="shared" si="1243"/>
        <v>1.0198738712743219E-2</v>
      </c>
      <c r="Y903" s="13">
        <f t="shared" si="1244"/>
        <v>2.2212543047056546E-3</v>
      </c>
      <c r="Z903" s="13">
        <f t="shared" si="1245"/>
        <v>4.0872300417976962E-3</v>
      </c>
      <c r="AA903" s="13">
        <f t="shared" si="1246"/>
        <v>3.1855866167390598E-3</v>
      </c>
      <c r="AB903" s="13">
        <f t="shared" si="1247"/>
        <v>1.2414229183297461E-3</v>
      </c>
      <c r="AC903" s="13">
        <f t="shared" si="1248"/>
        <v>6.8435430986954895E-6</v>
      </c>
      <c r="AD903" s="13">
        <f t="shared" si="1249"/>
        <v>4.5621020712926274E-3</v>
      </c>
      <c r="AE903" s="13">
        <f t="shared" si="1250"/>
        <v>1.9872239400943801E-3</v>
      </c>
      <c r="AF903" s="13">
        <f t="shared" si="1251"/>
        <v>4.3281133635018654E-4</v>
      </c>
      <c r="AG903" s="13">
        <f t="shared" si="1252"/>
        <v>6.2843329361372886E-5</v>
      </c>
      <c r="AH903" s="13">
        <f t="shared" si="1253"/>
        <v>4.450931424158149E-4</v>
      </c>
      <c r="AI903" s="13">
        <f t="shared" si="1254"/>
        <v>3.4690554316304682E-4</v>
      </c>
      <c r="AJ903" s="13">
        <f t="shared" si="1255"/>
        <v>1.3518906989227583E-4</v>
      </c>
      <c r="AK903" s="13">
        <f t="shared" si="1256"/>
        <v>3.51221150896952E-5</v>
      </c>
      <c r="AL903" s="13">
        <f t="shared" si="1257"/>
        <v>9.2935822511952069E-8</v>
      </c>
      <c r="AM903" s="13">
        <f t="shared" si="1258"/>
        <v>7.111403642020242E-4</v>
      </c>
      <c r="AN903" s="13">
        <f t="shared" si="1259"/>
        <v>3.0976842131664187E-4</v>
      </c>
      <c r="AO903" s="13">
        <f t="shared" si="1260"/>
        <v>6.7466620990272422E-5</v>
      </c>
      <c r="AP903" s="13">
        <f t="shared" si="1261"/>
        <v>9.7960167114480796E-6</v>
      </c>
      <c r="AQ903" s="13">
        <f t="shared" si="1262"/>
        <v>1.0667713382089284E-6</v>
      </c>
      <c r="AR903" s="13">
        <f t="shared" si="1263"/>
        <v>3.8775973634887605E-5</v>
      </c>
      <c r="AS903" s="13">
        <f t="shared" si="1264"/>
        <v>3.0221989317732317E-5</v>
      </c>
      <c r="AT903" s="13">
        <f t="shared" si="1265"/>
        <v>1.17775074704939E-5</v>
      </c>
      <c r="AU903" s="13">
        <f t="shared" si="1266"/>
        <v>3.0597959818648482E-6</v>
      </c>
      <c r="AV903" s="13">
        <f t="shared" si="1267"/>
        <v>5.9620115763617857E-7</v>
      </c>
      <c r="AW903" s="13">
        <f t="shared" si="1268"/>
        <v>8.7644122080273916E-10</v>
      </c>
      <c r="AX903" s="13">
        <f t="shared" si="1269"/>
        <v>9.237711945327293E-5</v>
      </c>
      <c r="AY903" s="13">
        <f t="shared" si="1270"/>
        <v>4.0238911893194083E-5</v>
      </c>
      <c r="AZ903" s="13">
        <f t="shared" si="1271"/>
        <v>8.7639127520492767E-6</v>
      </c>
      <c r="BA903" s="13">
        <f t="shared" si="1272"/>
        <v>1.2725023799417197E-6</v>
      </c>
      <c r="BB903" s="13">
        <f t="shared" si="1273"/>
        <v>1.3857357604730026E-7</v>
      </c>
      <c r="BC903" s="13">
        <f t="shared" si="1274"/>
        <v>1.207236153344807E-8</v>
      </c>
      <c r="BD903" s="13">
        <f t="shared" si="1275"/>
        <v>2.8150964147500204E-6</v>
      </c>
      <c r="BE903" s="13">
        <f t="shared" si="1276"/>
        <v>2.1940858165432438E-6</v>
      </c>
      <c r="BF903" s="13">
        <f t="shared" si="1277"/>
        <v>8.550351144516157E-7</v>
      </c>
      <c r="BG903" s="13">
        <f t="shared" si="1278"/>
        <v>2.2213808941381131E-7</v>
      </c>
      <c r="BH903" s="13">
        <f t="shared" si="1279"/>
        <v>4.3283600229740121E-8</v>
      </c>
      <c r="BI903" s="13">
        <f t="shared" si="1280"/>
        <v>6.7470465917547513E-9</v>
      </c>
      <c r="BJ903" s="14">
        <f t="shared" si="1281"/>
        <v>0.40475463841324988</v>
      </c>
      <c r="BK903" s="14">
        <f t="shared" si="1282"/>
        <v>0.40636563642818191</v>
      </c>
      <c r="BL903" s="14">
        <f t="shared" si="1283"/>
        <v>0.18481473471679477</v>
      </c>
      <c r="BM903" s="14">
        <f t="shared" si="1284"/>
        <v>0.12376259306403044</v>
      </c>
      <c r="BN903" s="14">
        <f t="shared" si="1285"/>
        <v>0.8762194085005417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1.5163</v>
      </c>
      <c r="F904" s="10">
        <f>VLOOKUP(B904,home!$B$2:$E$405,3,FALSE)</f>
        <v>0.53959999999999997</v>
      </c>
      <c r="G904" s="10">
        <f>VLOOKUP(C904,away!$B$2:$E$405,4,FALSE)</f>
        <v>0.93430000000000002</v>
      </c>
      <c r="H904" s="10">
        <f>VLOOKUP(A904,away!$A$2:$E$405,3,FALSE)</f>
        <v>1.0435000000000001</v>
      </c>
      <c r="I904" s="10">
        <f>VLOOKUP(C904,away!$B$2:$E$405,3,FALSE)</f>
        <v>1.1979</v>
      </c>
      <c r="J904" s="10">
        <f>VLOOKUP(B904,home!$B$2:$E$405,4,FALSE)</f>
        <v>1.3938999999999999</v>
      </c>
      <c r="K904" s="12">
        <f t="shared" si="1230"/>
        <v>0.76444003696399998</v>
      </c>
      <c r="L904" s="12">
        <f t="shared" si="1231"/>
        <v>1.742387057235</v>
      </c>
      <c r="M904" s="13">
        <f t="shared" si="1232"/>
        <v>8.1526505218755138E-2</v>
      </c>
      <c r="N904" s="13">
        <f t="shared" si="1233"/>
        <v>6.2322124662970914E-2</v>
      </c>
      <c r="O904" s="13">
        <f t="shared" si="1234"/>
        <v>0.14205072751476061</v>
      </c>
      <c r="P904" s="13">
        <f t="shared" si="1235"/>
        <v>0.1085892633921467</v>
      </c>
      <c r="Q904" s="13">
        <f t="shared" si="1236"/>
        <v>2.3820763640518244E-2</v>
      </c>
      <c r="R904" s="13">
        <f t="shared" si="1237"/>
        <v>0.1237536745462673</v>
      </c>
      <c r="S904" s="13">
        <f t="shared" si="1238"/>
        <v>3.6158878920448168E-2</v>
      </c>
      <c r="T904" s="13">
        <f t="shared" si="1239"/>
        <v>4.150499026069307E-2</v>
      </c>
      <c r="U904" s="13">
        <f t="shared" si="1240"/>
        <v>9.4602263544579401E-2</v>
      </c>
      <c r="V904" s="13">
        <f t="shared" si="1241"/>
        <v>5.3513149108469415E-3</v>
      </c>
      <c r="W904" s="13">
        <f t="shared" si="1242"/>
        <v>6.0698484792894927E-3</v>
      </c>
      <c r="X904" s="13">
        <f t="shared" si="1243"/>
        <v>1.0576025429691558E-2</v>
      </c>
      <c r="Y904" s="13">
        <f t="shared" si="1244"/>
        <v>9.2137649128414007E-3</v>
      </c>
      <c r="Z904" s="13">
        <f t="shared" si="1245"/>
        <v>7.1875600271562867E-2</v>
      </c>
      <c r="AA904" s="13">
        <f t="shared" si="1246"/>
        <v>5.4944586528403214E-2</v>
      </c>
      <c r="AB904" s="13">
        <f t="shared" si="1247"/>
        <v>2.1000920878372121E-2</v>
      </c>
      <c r="AC904" s="13">
        <f t="shared" si="1248"/>
        <v>4.4548038609426994E-4</v>
      </c>
      <c r="AD904" s="13">
        <f t="shared" si="1249"/>
        <v>1.1600087989684844E-3</v>
      </c>
      <c r="AE904" s="13">
        <f t="shared" si="1250"/>
        <v>2.021184317601404E-3</v>
      </c>
      <c r="AF904" s="13">
        <f t="shared" si="1251"/>
        <v>1.7608426976375212E-3</v>
      </c>
      <c r="AG904" s="13">
        <f t="shared" si="1252"/>
        <v>1.0226898420634598E-3</v>
      </c>
      <c r="AH904" s="13">
        <f t="shared" si="1253"/>
        <v>3.1308778911041918E-2</v>
      </c>
      <c r="AI904" s="13">
        <f t="shared" si="1254"/>
        <v>2.3933684108054586E-2</v>
      </c>
      <c r="AJ904" s="13">
        <f t="shared" si="1255"/>
        <v>9.1479331821229717E-3</v>
      </c>
      <c r="AK904" s="13">
        <f t="shared" si="1256"/>
        <v>2.3310154599620963E-3</v>
      </c>
      <c r="AL904" s="13">
        <f t="shared" si="1257"/>
        <v>2.3734311609126787E-5</v>
      </c>
      <c r="AM904" s="13">
        <f t="shared" si="1258"/>
        <v>1.7735143383240676E-4</v>
      </c>
      <c r="AN904" s="13">
        <f t="shared" si="1259"/>
        <v>3.09014842891655E-4</v>
      </c>
      <c r="AO904" s="13">
        <f t="shared" si="1260"/>
        <v>2.6921173137396334E-4</v>
      </c>
      <c r="AP904" s="13">
        <f t="shared" si="1261"/>
        <v>1.5635701213393978E-4</v>
      </c>
      <c r="AQ904" s="13">
        <f t="shared" si="1262"/>
        <v>6.8108608562528162E-5</v>
      </c>
      <c r="AR904" s="13">
        <f t="shared" si="1263"/>
        <v>1.0910402230486307E-2</v>
      </c>
      <c r="AS904" s="13">
        <f t="shared" si="1264"/>
        <v>8.3403482843650602E-3</v>
      </c>
      <c r="AT904" s="13">
        <f t="shared" si="1265"/>
        <v>3.1878480753963299E-3</v>
      </c>
      <c r="AU904" s="13">
        <f t="shared" si="1266"/>
        <v>8.1230623353052906E-4</v>
      </c>
      <c r="AV904" s="13">
        <f t="shared" si="1267"/>
        <v>1.5523985179654126E-4</v>
      </c>
      <c r="AW904" s="13">
        <f t="shared" si="1268"/>
        <v>8.7813684636100983E-7</v>
      </c>
      <c r="AX904" s="13">
        <f t="shared" si="1269"/>
        <v>2.2595756105743896E-5</v>
      </c>
      <c r="AY904" s="13">
        <f t="shared" si="1270"/>
        <v>3.9370552987086891E-5</v>
      </c>
      <c r="AZ904" s="13">
        <f t="shared" si="1271"/>
        <v>3.4299370980442483E-5</v>
      </c>
      <c r="BA904" s="13">
        <f t="shared" si="1272"/>
        <v>1.9920926689208248E-5</v>
      </c>
      <c r="BB904" s="13">
        <f t="shared" si="1273"/>
        <v>8.6774912078509364E-6</v>
      </c>
      <c r="BC904" s="13">
        <f t="shared" si="1274"/>
        <v>3.0239096739659947E-6</v>
      </c>
      <c r="BD904" s="13">
        <f t="shared" si="1275"/>
        <v>3.1683572726045367E-3</v>
      </c>
      <c r="BE904" s="13">
        <f t="shared" si="1276"/>
        <v>2.4220191505849704E-3</v>
      </c>
      <c r="BF904" s="13">
        <f t="shared" si="1277"/>
        <v>9.2574420450034509E-4</v>
      </c>
      <c r="BG904" s="13">
        <f t="shared" si="1278"/>
        <v>2.358919779691509E-4</v>
      </c>
      <c r="BH904" s="13">
        <f t="shared" si="1279"/>
        <v>4.5081318089562188E-5</v>
      </c>
      <c r="BI904" s="13">
        <f t="shared" si="1280"/>
        <v>6.8923928933541544E-6</v>
      </c>
      <c r="BJ904" s="14">
        <f t="shared" si="1281"/>
        <v>0.1605801746787143</v>
      </c>
      <c r="BK904" s="14">
        <f t="shared" si="1282"/>
        <v>0.23213454769288744</v>
      </c>
      <c r="BL904" s="14">
        <f t="shared" si="1283"/>
        <v>0.53328371566578081</v>
      </c>
      <c r="BM904" s="14">
        <f t="shared" si="1284"/>
        <v>0.45577248691738609</v>
      </c>
      <c r="BN904" s="14">
        <f t="shared" si="1285"/>
        <v>0.54206305897541884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1.6234</v>
      </c>
      <c r="F905" s="10">
        <f>VLOOKUP(B905,home!$B$2:$E$405,3,FALSE)</f>
        <v>1.232</v>
      </c>
      <c r="G905" s="10">
        <f>VLOOKUP(C905,away!$B$2:$E$405,4,FALSE)</f>
        <v>1.3640000000000001</v>
      </c>
      <c r="H905" s="10">
        <f>VLOOKUP(A905,away!$A$2:$E$405,3,FALSE)</f>
        <v>1.1247</v>
      </c>
      <c r="I905" s="10">
        <f>VLOOKUP(C905,away!$B$2:$E$405,3,FALSE)</f>
        <v>1.3972</v>
      </c>
      <c r="J905" s="10">
        <f>VLOOKUP(B905,home!$B$2:$E$405,4,FALSE)</f>
        <v>1.3041</v>
      </c>
      <c r="K905" s="12">
        <f t="shared" si="1230"/>
        <v>2.7280392832000002</v>
      </c>
      <c r="L905" s="12">
        <f t="shared" si="1231"/>
        <v>2.0493029584440001</v>
      </c>
      <c r="M905" s="13">
        <f t="shared" si="1232"/>
        <v>8.4183431835150122E-3</v>
      </c>
      <c r="N905" s="13">
        <f t="shared" si="1233"/>
        <v>2.2965570904087903E-2</v>
      </c>
      <c r="O905" s="13">
        <f t="shared" si="1234"/>
        <v>1.7251735591174201E-2</v>
      </c>
      <c r="P905" s="13">
        <f t="shared" si="1235"/>
        <v>4.7063412396102795E-2</v>
      </c>
      <c r="Q905" s="13">
        <f t="shared" si="1236"/>
        <v>3.1325489793733376E-2</v>
      </c>
      <c r="R905" s="13">
        <f t="shared" si="1237"/>
        <v>1.767701639264347E-2</v>
      </c>
      <c r="S905" s="13">
        <f t="shared" si="1238"/>
        <v>6.577793094438808E-2</v>
      </c>
      <c r="T905" s="13">
        <f t="shared" si="1239"/>
        <v>6.4195418909005153E-2</v>
      </c>
      <c r="U905" s="13">
        <f t="shared" si="1240"/>
        <v>4.8223595128901744E-2</v>
      </c>
      <c r="V905" s="13">
        <f t="shared" si="1241"/>
        <v>4.0859635297625922E-2</v>
      </c>
      <c r="W905" s="13">
        <f t="shared" si="1242"/>
        <v>2.8485722240928438E-2</v>
      </c>
      <c r="X905" s="13">
        <f t="shared" si="1243"/>
        <v>5.8375874861748708E-2</v>
      </c>
      <c r="Y905" s="13">
        <f t="shared" si="1244"/>
        <v>5.9814926527969187E-2</v>
      </c>
      <c r="Z905" s="13">
        <f t="shared" si="1245"/>
        <v>1.2075187329969117E-2</v>
      </c>
      <c r="AA905" s="13">
        <f t="shared" si="1246"/>
        <v>3.2941585388154677E-2</v>
      </c>
      <c r="AB905" s="13">
        <f t="shared" si="1247"/>
        <v>4.4932969494886552E-2</v>
      </c>
      <c r="AC905" s="13">
        <f t="shared" si="1248"/>
        <v>1.427681362328647E-2</v>
      </c>
      <c r="AD905" s="13">
        <f t="shared" si="1249"/>
        <v>1.9427542320894182E-2</v>
      </c>
      <c r="AE905" s="13">
        <f t="shared" si="1250"/>
        <v>3.9812919953504465E-2</v>
      </c>
      <c r="AF905" s="13">
        <f t="shared" si="1251"/>
        <v>4.0794367322505437E-2</v>
      </c>
      <c r="AG905" s="13">
        <f t="shared" si="1252"/>
        <v>2.7866672547287211E-2</v>
      </c>
      <c r="AH905" s="13">
        <f t="shared" si="1253"/>
        <v>6.1864292797678038E-3</v>
      </c>
      <c r="AI905" s="13">
        <f t="shared" si="1254"/>
        <v>1.6876822097945256E-2</v>
      </c>
      <c r="AJ905" s="13">
        <f t="shared" si="1255"/>
        <v>2.3020316829386253E-2</v>
      </c>
      <c r="AK905" s="13">
        <f t="shared" si="1256"/>
        <v>2.093344287409192E-2</v>
      </c>
      <c r="AL905" s="13">
        <f t="shared" si="1257"/>
        <v>3.1926261622158142E-3</v>
      </c>
      <c r="AM905" s="13">
        <f t="shared" si="1258"/>
        <v>1.0599819725485966E-2</v>
      </c>
      <c r="AN905" s="13">
        <f t="shared" si="1259"/>
        <v>2.1722241922411463E-2</v>
      </c>
      <c r="AO905" s="13">
        <f t="shared" si="1260"/>
        <v>2.2257727317817048E-2</v>
      </c>
      <c r="AP905" s="13">
        <f t="shared" si="1261"/>
        <v>1.5204275480214106E-2</v>
      </c>
      <c r="AQ905" s="13">
        <f t="shared" si="1262"/>
        <v>7.7895416806500846E-3</v>
      </c>
      <c r="AR905" s="13">
        <f t="shared" si="1263"/>
        <v>2.5355735650465501E-3</v>
      </c>
      <c r="AS905" s="13">
        <f t="shared" si="1264"/>
        <v>6.9171442908904594E-3</v>
      </c>
      <c r="AT905" s="13">
        <f t="shared" si="1265"/>
        <v>9.4351206765558929E-3</v>
      </c>
      <c r="AU905" s="13">
        <f t="shared" si="1266"/>
        <v>8.5797932824590115E-3</v>
      </c>
      <c r="AV905" s="13">
        <f t="shared" si="1267"/>
        <v>5.8515032790709158E-3</v>
      </c>
      <c r="AW905" s="13">
        <f t="shared" si="1268"/>
        <v>4.9579524149249163E-4</v>
      </c>
      <c r="AX905" s="13">
        <f t="shared" si="1269"/>
        <v>4.8194541009939969E-3</v>
      </c>
      <c r="AY905" s="13">
        <f t="shared" si="1270"/>
        <v>9.8765215472520675E-3</v>
      </c>
      <c r="AZ905" s="13">
        <f t="shared" si="1271"/>
        <v>1.0119992412959789E-2</v>
      </c>
      <c r="BA905" s="13">
        <f t="shared" si="1272"/>
        <v>6.9129767971031104E-3</v>
      </c>
      <c r="BB905" s="13">
        <f t="shared" si="1273"/>
        <v>3.5416959504895331E-3</v>
      </c>
      <c r="BC905" s="13">
        <f t="shared" si="1274"/>
        <v>1.4516015978494675E-3</v>
      </c>
      <c r="BD905" s="13">
        <f t="shared" si="1275"/>
        <v>8.6602640136704875E-4</v>
      </c>
      <c r="BE905" s="13">
        <f t="shared" si="1276"/>
        <v>2.3625540432176393E-3</v>
      </c>
      <c r="BF905" s="13">
        <f t="shared" si="1277"/>
        <v>3.2225701192903559E-3</v>
      </c>
      <c r="BG905" s="13">
        <f t="shared" si="1278"/>
        <v>2.9304326260968672E-3</v>
      </c>
      <c r="BH905" s="13">
        <f t="shared" si="1279"/>
        <v>1.998583830190798E-3</v>
      </c>
      <c r="BI905" s="13">
        <f t="shared" si="1280"/>
        <v>1.0904430399057631E-3</v>
      </c>
      <c r="BJ905" s="14">
        <f t="shared" si="1281"/>
        <v>0.50736035391489065</v>
      </c>
      <c r="BK905" s="14">
        <f t="shared" si="1282"/>
        <v>0.18946528315438618</v>
      </c>
      <c r="BL905" s="14">
        <f t="shared" si="1283"/>
        <v>0.27383365823104316</v>
      </c>
      <c r="BM905" s="14">
        <f t="shared" si="1284"/>
        <v>0.82865218806327279</v>
      </c>
      <c r="BN905" s="14">
        <f t="shared" si="1285"/>
        <v>0.14470156826125674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1.2644</v>
      </c>
      <c r="F906" s="10">
        <f>VLOOKUP(B906,home!$B$2:$E$405,3,FALSE)</f>
        <v>0.61509999999999998</v>
      </c>
      <c r="G906" s="10">
        <f>VLOOKUP(C906,away!$B$2:$E$405,4,FALSE)</f>
        <v>0.56489999999999996</v>
      </c>
      <c r="H906" s="10">
        <f>VLOOKUP(A906,away!$A$2:$E$405,3,FALSE)</f>
        <v>0.96630000000000005</v>
      </c>
      <c r="I906" s="10">
        <f>VLOOKUP(C906,away!$B$2:$E$405,3,FALSE)</f>
        <v>0.59140000000000004</v>
      </c>
      <c r="J906" s="10">
        <f>VLOOKUP(B906,home!$B$2:$E$405,4,FALSE)</f>
        <v>0.45989999999999998</v>
      </c>
      <c r="K906" s="12">
        <f t="shared" si="1230"/>
        <v>0.43934105535599993</v>
      </c>
      <c r="L906" s="12">
        <f t="shared" si="1231"/>
        <v>0.26281897021799999</v>
      </c>
      <c r="M906" s="13">
        <f t="shared" si="1232"/>
        <v>0.49551382446352371</v>
      </c>
      <c r="N906" s="13">
        <f t="shared" si="1233"/>
        <v>0.2176995665832922</v>
      </c>
      <c r="O906" s="13">
        <f t="shared" si="1234"/>
        <v>0.13023043307428611</v>
      </c>
      <c r="P906" s="13">
        <f t="shared" si="1235"/>
        <v>5.7215575906325783E-2</v>
      </c>
      <c r="Q906" s="13">
        <f t="shared" si="1236"/>
        <v>4.782217866662368E-2</v>
      </c>
      <c r="R906" s="13">
        <f t="shared" si="1237"/>
        <v>1.7113514155814021E-2</v>
      </c>
      <c r="S906" s="13">
        <f t="shared" si="1238"/>
        <v>1.6516300679586327E-3</v>
      </c>
      <c r="T906" s="13">
        <f t="shared" si="1239"/>
        <v>1.2568575750743244E-2</v>
      </c>
      <c r="U906" s="13">
        <f t="shared" si="1240"/>
        <v>7.5186693700651759E-3</v>
      </c>
      <c r="V906" s="13">
        <f t="shared" si="1241"/>
        <v>2.11898932777883E-5</v>
      </c>
      <c r="W906" s="13">
        <f t="shared" si="1242"/>
        <v>7.0034154816058774E-3</v>
      </c>
      <c r="X906" s="13">
        <f t="shared" si="1243"/>
        <v>1.8406304448844552E-3</v>
      </c>
      <c r="Y906" s="13">
        <f t="shared" si="1244"/>
        <v>2.4187629903821585E-4</v>
      </c>
      <c r="Z906" s="13">
        <f t="shared" si="1245"/>
        <v>1.4992520557474019E-3</v>
      </c>
      <c r="AA906" s="13">
        <f t="shared" si="1246"/>
        <v>6.5868298041671608E-4</v>
      </c>
      <c r="AB906" s="13">
        <f t="shared" si="1247"/>
        <v>1.4469323788065771E-4</v>
      </c>
      <c r="AC906" s="13">
        <f t="shared" si="1248"/>
        <v>1.5292105480039524E-7</v>
      </c>
      <c r="AD906" s="13">
        <f t="shared" si="1249"/>
        <v>7.6922198719631867E-4</v>
      </c>
      <c r="AE906" s="13">
        <f t="shared" si="1250"/>
        <v>2.0216613054398005E-4</v>
      </c>
      <c r="AF906" s="13">
        <f t="shared" si="1251"/>
        <v>2.6566547121263292E-5</v>
      </c>
      <c r="AG906" s="13">
        <f t="shared" si="1252"/>
        <v>2.3273975188861299E-6</v>
      </c>
      <c r="AH906" s="13">
        <f t="shared" si="1253"/>
        <v>9.8507970347187933E-5</v>
      </c>
      <c r="AI906" s="13">
        <f t="shared" si="1254"/>
        <v>4.3278595653311094E-5</v>
      </c>
      <c r="AJ906" s="13">
        <f t="shared" si="1255"/>
        <v>9.5070319443256423E-6</v>
      </c>
      <c r="AK906" s="13">
        <f t="shared" si="1256"/>
        <v>1.3922764825744105E-6</v>
      </c>
      <c r="AL906" s="13">
        <f t="shared" si="1257"/>
        <v>7.0629441897651794E-10</v>
      </c>
      <c r="AM906" s="13">
        <f t="shared" si="1258"/>
        <v>6.7590159931574028E-5</v>
      </c>
      <c r="AN906" s="13">
        <f t="shared" si="1259"/>
        <v>1.7763976230086209E-5</v>
      </c>
      <c r="AO906" s="13">
        <f t="shared" si="1260"/>
        <v>2.3343549698841436E-6</v>
      </c>
      <c r="AP906" s="13">
        <f t="shared" si="1261"/>
        <v>2.0450425643607365E-7</v>
      </c>
      <c r="AQ906" s="13">
        <f t="shared" si="1262"/>
        <v>1.343689952043167E-8</v>
      </c>
      <c r="AR906" s="13">
        <f t="shared" si="1263"/>
        <v>5.1779526649826425E-6</v>
      </c>
      <c r="AS906" s="13">
        <f t="shared" si="1264"/>
        <v>2.2748871884168869E-6</v>
      </c>
      <c r="AT906" s="13">
        <f t="shared" si="1265"/>
        <v>4.9972566908745912E-7</v>
      </c>
      <c r="AU906" s="13">
        <f t="shared" si="1266"/>
        <v>7.3183334281789169E-8</v>
      </c>
      <c r="AV906" s="13">
        <f t="shared" si="1267"/>
        <v>8.0381108294580452E-9</v>
      </c>
      <c r="AW906" s="13">
        <f t="shared" si="1268"/>
        <v>2.2653837035232453E-12</v>
      </c>
      <c r="AX906" s="13">
        <f t="shared" si="1269"/>
        <v>4.9491886993364243E-6</v>
      </c>
      <c r="AY906" s="13">
        <f t="shared" si="1270"/>
        <v>1.3007406773741619E-6</v>
      </c>
      <c r="AZ906" s="13">
        <f t="shared" si="1271"/>
        <v>1.7092966267407049E-7</v>
      </c>
      <c r="BA906" s="13">
        <f t="shared" si="1272"/>
        <v>1.4974519307903103E-8</v>
      </c>
      <c r="BB906" s="13">
        <f t="shared" si="1273"/>
        <v>9.8389693600316306E-10</v>
      </c>
      <c r="BC906" s="13">
        <f t="shared" si="1274"/>
        <v>5.1717355904199356E-11</v>
      </c>
      <c r="BD906" s="13">
        <f t="shared" si="1275"/>
        <v>2.2681069787471443E-7</v>
      </c>
      <c r="BE906" s="13">
        <f t="shared" si="1276"/>
        <v>9.9647251370307892E-8</v>
      </c>
      <c r="BF906" s="13">
        <f t="shared" si="1277"/>
        <v>2.1889564290177834E-8</v>
      </c>
      <c r="BG906" s="13">
        <f t="shared" si="1278"/>
        <v>3.2056614255099133E-9</v>
      </c>
      <c r="BH906" s="13">
        <f t="shared" si="1279"/>
        <v>3.5209466844938608E-10</v>
      </c>
      <c r="BI906" s="13">
        <f t="shared" si="1280"/>
        <v>3.0937928644354838E-11</v>
      </c>
      <c r="BJ906" s="14">
        <f t="shared" si="1281"/>
        <v>0.28827086859002854</v>
      </c>
      <c r="BK906" s="14">
        <f t="shared" si="1282"/>
        <v>0.55440367469911267</v>
      </c>
      <c r="BL906" s="14">
        <f t="shared" si="1283"/>
        <v>0.15582706441606523</v>
      </c>
      <c r="BM906" s="14">
        <f t="shared" si="1284"/>
        <v>3.4404466172676264E-2</v>
      </c>
      <c r="BN906" s="14">
        <f t="shared" si="1285"/>
        <v>0.96559509284986533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1.1910000000000001</v>
      </c>
      <c r="F907" s="10">
        <f>VLOOKUP(B907,home!$B$2:$E$405,3,FALSE)</f>
        <v>0.33589999999999998</v>
      </c>
      <c r="G907" s="10">
        <f>VLOOKUP(C907,away!$B$2:$E$405,4,FALSE)</f>
        <v>0.83960000000000001</v>
      </c>
      <c r="H907" s="10">
        <f>VLOOKUP(A907,away!$A$2:$E$405,3,FALSE)</f>
        <v>1.03</v>
      </c>
      <c r="I907" s="10">
        <f>VLOOKUP(C907,away!$B$2:$E$405,3,FALSE)</f>
        <v>0.97089999999999999</v>
      </c>
      <c r="J907" s="10">
        <f>VLOOKUP(B907,home!$B$2:$E$405,4,FALSE)</f>
        <v>0.71199999999999997</v>
      </c>
      <c r="K907" s="12">
        <f t="shared" si="1230"/>
        <v>0.33588777324000002</v>
      </c>
      <c r="L907" s="12">
        <f t="shared" si="1231"/>
        <v>0.71201922399999995</v>
      </c>
      <c r="M907" s="13">
        <f t="shared" si="1232"/>
        <v>0.35067093680014766</v>
      </c>
      <c r="N907" s="13">
        <f t="shared" si="1233"/>
        <v>0.11778608010178637</v>
      </c>
      <c r="O907" s="13">
        <f t="shared" si="1234"/>
        <v>0.24968444829979414</v>
      </c>
      <c r="P907" s="13">
        <f t="shared" si="1235"/>
        <v>8.3865953352075751E-2</v>
      </c>
      <c r="Q907" s="13">
        <f t="shared" si="1236"/>
        <v>1.9781452082028646E-2</v>
      </c>
      <c r="R907" s="13">
        <f t="shared" si="1237"/>
        <v>8.8890063561643765E-2</v>
      </c>
      <c r="S907" s="13">
        <f t="shared" si="1238"/>
        <v>5.0143149841791971E-3</v>
      </c>
      <c r="T907" s="13">
        <f t="shared" si="1239"/>
        <v>1.4084774161039218E-2</v>
      </c>
      <c r="U907" s="13">
        <f t="shared" si="1240"/>
        <v>2.9857085512882586E-2</v>
      </c>
      <c r="V907" s="13">
        <f t="shared" si="1241"/>
        <v>1.3324625657226694E-4</v>
      </c>
      <c r="W907" s="13">
        <f t="shared" si="1242"/>
        <v>2.2147826304287879E-3</v>
      </c>
      <c r="X907" s="13">
        <f t="shared" si="1243"/>
        <v>1.5769678098465842E-3</v>
      </c>
      <c r="Y907" s="13">
        <f t="shared" si="1244"/>
        <v>5.6141569811997221E-4</v>
      </c>
      <c r="Z907" s="13">
        <f t="shared" si="1245"/>
        <v>2.1097144692824088E-2</v>
      </c>
      <c r="AA907" s="13">
        <f t="shared" si="1246"/>
        <v>7.0862729525947663E-3</v>
      </c>
      <c r="AB907" s="13">
        <f t="shared" si="1247"/>
        <v>1.190096221308948E-3</v>
      </c>
      <c r="AC907" s="13">
        <f t="shared" si="1248"/>
        <v>1.9916863584415657E-6</v>
      </c>
      <c r="AD907" s="13">
        <f t="shared" si="1249"/>
        <v>1.8597960148633886E-4</v>
      </c>
      <c r="AE907" s="13">
        <f t="shared" si="1250"/>
        <v>1.3242105153013221E-4</v>
      </c>
      <c r="AF907" s="13">
        <f t="shared" si="1251"/>
        <v>4.7143167175874373E-5</v>
      </c>
      <c r="AG907" s="13">
        <f t="shared" si="1252"/>
        <v>1.1188947103156113E-5</v>
      </c>
      <c r="AH907" s="13">
        <f t="shared" si="1253"/>
        <v>3.7553931482000808E-3</v>
      </c>
      <c r="AI907" s="13">
        <f t="shared" si="1254"/>
        <v>1.2613906421896784E-3</v>
      </c>
      <c r="AJ907" s="13">
        <f t="shared" si="1255"/>
        <v>2.118428469954323E-4</v>
      </c>
      <c r="AK907" s="13">
        <f t="shared" si="1256"/>
        <v>2.3718474051372595E-5</v>
      </c>
      <c r="AL907" s="13">
        <f t="shared" si="1257"/>
        <v>1.9053152993311399E-8</v>
      </c>
      <c r="AM907" s="13">
        <f t="shared" si="1258"/>
        <v>1.2493654842261798E-5</v>
      </c>
      <c r="AN907" s="13">
        <f t="shared" si="1259"/>
        <v>8.8957224257110856E-6</v>
      </c>
      <c r="AO907" s="13">
        <f t="shared" si="1260"/>
        <v>3.1669626892371023E-6</v>
      </c>
      <c r="AP907" s="13">
        <f t="shared" si="1261"/>
        <v>7.5164610547585156E-7</v>
      </c>
      <c r="AQ907" s="13">
        <f t="shared" si="1262"/>
        <v>1.3379661918588446E-7</v>
      </c>
      <c r="AR907" s="13">
        <f t="shared" si="1263"/>
        <v>5.3478242303926782E-4</v>
      </c>
      <c r="AS907" s="13">
        <f t="shared" si="1264"/>
        <v>1.7962687724255134E-4</v>
      </c>
      <c r="AT907" s="13">
        <f t="shared" si="1265"/>
        <v>3.0167235905527695E-5</v>
      </c>
      <c r="AU907" s="13">
        <f t="shared" si="1266"/>
        <v>3.3776018977044909E-6</v>
      </c>
      <c r="AV907" s="13">
        <f t="shared" si="1267"/>
        <v>2.8362379507778997E-7</v>
      </c>
      <c r="AW907" s="13">
        <f t="shared" si="1268"/>
        <v>1.2657567984198928E-10</v>
      </c>
      <c r="AX907" s="13">
        <f t="shared" si="1269"/>
        <v>6.9941098409940901E-7</v>
      </c>
      <c r="AY907" s="13">
        <f t="shared" si="1270"/>
        <v>4.9799406615553749E-7</v>
      </c>
      <c r="AZ907" s="13">
        <f t="shared" si="1271"/>
        <v>1.7729067427033523E-7</v>
      </c>
      <c r="BA907" s="13">
        <f t="shared" si="1272"/>
        <v>4.2078122772133609E-8</v>
      </c>
      <c r="BB907" s="13">
        <f t="shared" si="1273"/>
        <v>7.4901080808978248E-9</v>
      </c>
      <c r="BC907" s="13">
        <f t="shared" si="1274"/>
        <v>1.0666201886873998E-9</v>
      </c>
      <c r="BD907" s="13">
        <f t="shared" si="1275"/>
        <v>6.3462560976876493E-5</v>
      </c>
      <c r="BE907" s="13">
        <f t="shared" si="1276"/>
        <v>2.1316298290630766E-5</v>
      </c>
      <c r="BF907" s="13">
        <f t="shared" si="1277"/>
        <v>3.5799419832797925E-6</v>
      </c>
      <c r="BG907" s="13">
        <f t="shared" si="1278"/>
        <v>4.0081958036407961E-7</v>
      </c>
      <c r="BH907" s="13">
        <f t="shared" si="1279"/>
        <v>3.3657599079870486E-8</v>
      </c>
      <c r="BI907" s="13">
        <f t="shared" si="1280"/>
        <v>2.2610352015084751E-9</v>
      </c>
      <c r="BJ907" s="14">
        <f t="shared" si="1281"/>
        <v>0.1564090723638025</v>
      </c>
      <c r="BK907" s="14">
        <f t="shared" si="1282"/>
        <v>0.43968696012655245</v>
      </c>
      <c r="BL907" s="14">
        <f t="shared" si="1283"/>
        <v>0.38279734496100631</v>
      </c>
      <c r="BM907" s="14">
        <f t="shared" si="1284"/>
        <v>8.9311090079218627E-2</v>
      </c>
      <c r="BN907" s="14">
        <f t="shared" si="1285"/>
        <v>0.91067893419747636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1.2644</v>
      </c>
      <c r="F909" s="10">
        <f>VLOOKUP(B909,home!$B$2:$E$405,3,FALSE)</f>
        <v>1.5818000000000001</v>
      </c>
      <c r="G909" s="10">
        <f>VLOOKUP(C909,away!$B$2:$E$405,4,FALSE)</f>
        <v>1.0545</v>
      </c>
      <c r="H909" s="10">
        <f>VLOOKUP(A909,away!$A$2:$E$405,3,FALSE)</f>
        <v>0.96630000000000005</v>
      </c>
      <c r="I909" s="10">
        <f>VLOOKUP(C909,away!$B$2:$E$405,3,FALSE)</f>
        <v>1.4947999999999999</v>
      </c>
      <c r="J909" s="10">
        <f>VLOOKUP(B909,home!$B$2:$E$405,4,FALSE)</f>
        <v>0.29570000000000002</v>
      </c>
      <c r="K909" s="12">
        <f t="shared" ref="K909:K931" si="1286">E909*F909*G909</f>
        <v>2.1090294416399997</v>
      </c>
      <c r="L909" s="12">
        <f t="shared" ref="L909:L931" si="1287">H909*I909*J909</f>
        <v>0.42711654346799999</v>
      </c>
      <c r="M909" s="13">
        <f t="shared" ref="M909:M931" si="1288">_xlfn.POISSON.DIST(0,K909,FALSE) * _xlfn.POISSON.DIST(0,L909,FALSE)</f>
        <v>7.9170938541433283E-2</v>
      </c>
      <c r="N909" s="13">
        <f t="shared" ref="N909:N931" si="1289">_xlfn.POISSON.DIST(1,K909,FALSE) * _xlfn.POISSON.DIST(0,L909,FALSE)</f>
        <v>0.16697384030615378</v>
      </c>
      <c r="O909" s="13">
        <f t="shared" ref="O909:O931" si="1290">_xlfn.POISSON.DIST(0,K909,FALSE) * _xlfn.POISSON.DIST(1,L909,FALSE)</f>
        <v>3.3815217612934448E-2</v>
      </c>
      <c r="P909" s="13">
        <f t="shared" ref="P909:P931" si="1291">_xlfn.POISSON.DIST(1,K909,FALSE) * _xlfn.POISSON.DIST(1,L909,FALSE)</f>
        <v>7.1317289521142219E-2</v>
      </c>
      <c r="Q909" s="13">
        <f t="shared" ref="Q909:Q931" si="1292">_xlfn.POISSON.DIST(2,K909,FALSE) * _xlfn.POISSON.DIST(0,L909,FALSE)</f>
        <v>0.176076372594687</v>
      </c>
      <c r="R909" s="13">
        <f t="shared" ref="R909:R931" si="1293">_xlfn.POISSON.DIST(0,K909,FALSE) * _xlfn.POISSON.DIST(2,L909,FALSE)</f>
        <v>7.2215194317273969E-3</v>
      </c>
      <c r="S909" s="13">
        <f t="shared" ref="S909:S931" si="1294">_xlfn.POISSON.DIST(2,K909,FALSE) * _xlfn.POISSON.DIST(2,L909,FALSE)</f>
        <v>1.6060677940494022E-2</v>
      </c>
      <c r="T909" s="13">
        <f t="shared" ref="T909:T931" si="1295">_xlfn.POISSON.DIST(2,K909,FALSE) * _xlfn.POISSON.DIST(1,L909,FALSE)</f>
        <v>7.5205131649026397E-2</v>
      </c>
      <c r="U909" s="13">
        <f t="shared" ref="U909:U931" si="1296">_xlfn.POISSON.DIST(1,K909,FALSE) * _xlfn.POISSON.DIST(2,L909,FALSE)</f>
        <v>1.5230397094888441E-2</v>
      </c>
      <c r="V909" s="13">
        <f t="shared" ref="V909:V931" si="1297">_xlfn.POISSON.DIST(3,K909,FALSE) * _xlfn.POISSON.DIST(3,L909,FALSE)</f>
        <v>1.6074978460668919E-3</v>
      </c>
      <c r="W909" s="13">
        <f t="shared" ref="W909:W931" si="1298">_xlfn.POISSON.DIST(3,K909,FALSE) * _xlfn.POISSON.DIST(0,L909,FALSE)</f>
        <v>0.12378341792645643</v>
      </c>
      <c r="X909" s="13">
        <f t="shared" ref="X909:X931" si="1299">_xlfn.POISSON.DIST(3,K909,FALSE) * _xlfn.POISSON.DIST(1,L909,FALSE)</f>
        <v>5.286994560340294E-2</v>
      </c>
      <c r="Y909" s="13">
        <f t="shared" ref="Y909:Y931" si="1300">_xlfn.POISSON.DIST(3,K909,FALSE) * _xlfn.POISSON.DIST(2,L909,FALSE)</f>
        <v>1.1290814209733322E-2</v>
      </c>
      <c r="Z909" s="13">
        <f t="shared" ref="Z909:Z931" si="1301">_xlfn.POISSON.DIST(0,K909,FALSE) * _xlfn.POISSON.DIST(3,L909,FALSE)</f>
        <v>1.0281434727554672E-3</v>
      </c>
      <c r="AA909" s="13">
        <f t="shared" ref="AA909:AA931" si="1302">_xlfn.POISSON.DIST(1,K909,FALSE) * _xlfn.POISSON.DIST(3,L909,FALSE)</f>
        <v>2.1683848542712733E-3</v>
      </c>
      <c r="AB909" s="13">
        <f t="shared" ref="AB909:AB931" si="1303">_xlfn.POISSON.DIST(2,K909,FALSE) * _xlfn.POISSON.DIST(3,L909,FALSE)</f>
        <v>2.286593749232188E-3</v>
      </c>
      <c r="AC909" s="13">
        <f t="shared" ref="AC909:AC931" si="1304">_xlfn.POISSON.DIST(4,K909,FALSE) * _xlfn.POISSON.DIST(4,L909,FALSE)</f>
        <v>9.0502265891865188E-5</v>
      </c>
      <c r="AD909" s="13">
        <f t="shared" ref="AD909:AD931" si="1305">_xlfn.POISSON.DIST(4,K909,FALSE) * _xlfn.POISSON.DIST(0,L909,FALSE)</f>
        <v>6.5265718198431272E-2</v>
      </c>
      <c r="AE909" s="13">
        <f t="shared" ref="AE909:AE931" si="1306">_xlfn.POISSON.DIST(4,K909,FALSE) * _xlfn.POISSON.DIST(1,L909,FALSE)</f>
        <v>2.7876067963870509E-2</v>
      </c>
      <c r="AF909" s="13">
        <f t="shared" ref="AF909:AF931" si="1307">_xlfn.POISSON.DIST(4,K909,FALSE) * _xlfn.POISSON.DIST(2,L909,FALSE)</f>
        <v>5.9531648971037094E-3</v>
      </c>
      <c r="AG909" s="13">
        <f t="shared" ref="AG909:AG931" si="1308">_xlfn.POISSON.DIST(4,K909,FALSE) * _xlfn.POISSON.DIST(3,L909,FALSE)</f>
        <v>8.4756507118198966E-4</v>
      </c>
      <c r="AH909" s="13">
        <f t="shared" ref="AH909:AH931" si="1309">_xlfn.POISSON.DIST(0,K909,FALSE) * _xlfn.POISSON.DIST(4,L909,FALSE)</f>
        <v>1.0978427156812524E-4</v>
      </c>
      <c r="AI909" s="13">
        <f t="shared" ref="AI909:AI931" si="1310">_xlfn.POISSON.DIST(1,K909,FALSE) * _xlfn.POISSON.DIST(4,L909,FALSE)</f>
        <v>2.3153826096617729E-4</v>
      </c>
      <c r="AJ909" s="13">
        <f t="shared" ref="AJ909:AJ931" si="1311">_xlfn.POISSON.DIST(2,K909,FALSE) * _xlfn.POISSON.DIST(4,L909,FALSE)</f>
        <v>2.4416050462189673E-4</v>
      </c>
      <c r="AK909" s="13">
        <f t="shared" ref="AK909:AK931" si="1312">_xlfn.POISSON.DIST(3,K909,FALSE) * _xlfn.POISSON.DIST(4,L909,FALSE)</f>
        <v>1.7164723091108648E-4</v>
      </c>
      <c r="AL909" s="13">
        <f t="shared" ref="AL909:AL931" si="1313">_xlfn.POISSON.DIST(5,K909,FALSE) * _xlfn.POISSON.DIST(5,L909,FALSE)</f>
        <v>3.2609825867110151E-6</v>
      </c>
      <c r="AM909" s="13">
        <f t="shared" ref="AM909:AM931" si="1314">_xlfn.POISSON.DIST(5,K909,FALSE) * _xlfn.POISSON.DIST(0,L909,FALSE)</f>
        <v>2.7529464242054224E-2</v>
      </c>
      <c r="AN909" s="13">
        <f t="shared" ref="AN909:AN931" si="1315">_xlfn.POISSON.DIST(5,K909,FALSE) * _xlfn.POISSON.DIST(1,L909,FALSE)</f>
        <v>1.1758289610592105E-2</v>
      </c>
      <c r="AO909" s="13">
        <f t="shared" ref="AO909:AO931" si="1316">_xlfn.POISSON.DIST(5,K909,FALSE) * _xlfn.POISSON.DIST(2,L909,FALSE)</f>
        <v>2.5110800077858975E-3</v>
      </c>
      <c r="AP909" s="13">
        <f t="shared" ref="AP909:AP931" si="1317">_xlfn.POISSON.DIST(5,K909,FALSE) * _xlfn.POISSON.DIST(3,L909,FALSE)</f>
        <v>3.5750793776570376E-4</v>
      </c>
      <c r="AQ909" s="13">
        <f t="shared" ref="AQ909:AQ931" si="1318">_xlfn.POISSON.DIST(5,K909,FALSE) * _xlfn.POISSON.DIST(4,L909,FALSE)</f>
        <v>3.8174388660215059E-5</v>
      </c>
      <c r="AR909" s="13">
        <f t="shared" ref="AR909:AR931" si="1319">_xlfn.POISSON.DIST(0,K909,FALSE) * _xlfn.POISSON.DIST(5,L909,FALSE)</f>
        <v>9.3781357198659782E-6</v>
      </c>
      <c r="AS909" s="13">
        <f t="shared" ref="AS909:AS931" si="1320">_xlfn.POISSON.DIST(1,K909,FALSE) * _xlfn.POISSON.DIST(5,L909,FALSE)</f>
        <v>1.9778764340893081E-5</v>
      </c>
      <c r="AT909" s="13">
        <f t="shared" ref="AT909:AT931" si="1321">_xlfn.POISSON.DIST(2,K909,FALSE) * _xlfn.POISSON.DIST(5,L909,FALSE)</f>
        <v>2.0856998157101438E-5</v>
      </c>
      <c r="AU909" s="13">
        <f t="shared" ref="AU909:AU931" si="1322">_xlfn.POISSON.DIST(3,K909,FALSE) * _xlfn.POISSON.DIST(5,L909,FALSE)</f>
        <v>1.4662674392519384E-5</v>
      </c>
      <c r="AV909" s="13">
        <f t="shared" ref="AV909:AV931" si="1323">_xlfn.POISSON.DIST(4,K909,FALSE) * _xlfn.POISSON.DIST(5,L909,FALSE)</f>
        <v>7.7310029967510688E-6</v>
      </c>
      <c r="AW909" s="13">
        <f t="shared" ref="AW909:AW931" si="1324">_xlfn.POISSON.DIST(6,K909,FALSE) * _xlfn.POISSON.DIST(6,L909,FALSE)</f>
        <v>8.1597154609874947E-8</v>
      </c>
      <c r="AX909" s="13">
        <f t="shared" ref="AX909:AX931" si="1325">_xlfn.POISSON.DIST(6,K909,FALSE) * _xlfn.POISSON.DIST(0,L909,FALSE)</f>
        <v>9.676741766511324E-3</v>
      </c>
      <c r="AY909" s="13">
        <f t="shared" ref="AY909:AY931" si="1326">_xlfn.POISSON.DIST(6,K909,FALSE) * _xlfn.POISSON.DIST(1,L909,FALSE)</f>
        <v>4.1330964953447454E-3</v>
      </c>
      <c r="AZ909" s="13">
        <f t="shared" ref="AZ909:AZ931" si="1327">_xlfn.POISSON.DIST(6,K909,FALSE) * _xlfn.POISSON.DIST(2,L909,FALSE)</f>
        <v>8.826569444556761E-4</v>
      </c>
      <c r="BA909" s="13">
        <f t="shared" ref="BA909:BA931" si="1328">_xlfn.POISSON.DIST(6,K909,FALSE) * _xlfn.POISSON.DIST(3,L909,FALSE)</f>
        <v>1.2566579439464497E-4</v>
      </c>
      <c r="BB909" s="13">
        <f t="shared" ref="BB909:BB931" si="1329">_xlfn.POISSON.DIST(6,K909,FALSE) * _xlfn.POISSON.DIST(4,L909,FALSE)</f>
        <v>1.3418484933500281E-5</v>
      </c>
      <c r="BC909" s="13">
        <f t="shared" ref="BC909:BC931" si="1330">_xlfn.POISSON.DIST(6,K909,FALSE) * _xlfn.POISSON.DIST(5,L909,FALSE)</f>
        <v>1.1462513806748154E-6</v>
      </c>
      <c r="BD909" s="13">
        <f t="shared" ref="BD909:BD931" si="1331">_xlfn.POISSON.DIST(0,K909,FALSE) * _xlfn.POISSON.DIST(6,L909,FALSE)</f>
        <v>6.675928188071565E-7</v>
      </c>
      <c r="BE909" s="13">
        <f t="shared" ref="BE909:BE931" si="1332">_xlfn.POISSON.DIST(1,K909,FALSE) * _xlfn.POISSON.DIST(6,L909,FALSE)</f>
        <v>1.4079729098917309E-6</v>
      </c>
      <c r="BF909" s="13">
        <f t="shared" ref="BF909:BF931" si="1333">_xlfn.POISSON.DIST(2,K909,FALSE) * _xlfn.POISSON.DIST(6,L909,FALSE)</f>
        <v>1.4847281599966015E-6</v>
      </c>
      <c r="BG909" s="13">
        <f t="shared" ref="BG909:BG931" si="1334">_xlfn.POISSON.DIST(3,K909,FALSE) * _xlfn.POISSON.DIST(6,L909,FALSE)</f>
        <v>1.0437784674216056E-6</v>
      </c>
      <c r="BH909" s="13">
        <f t="shared" ref="BH909:BH931" si="1335">_xlfn.POISSON.DIST(4,K909,FALSE) * _xlfn.POISSON.DIST(6,L909,FALSE)</f>
        <v>5.5033987958551076E-7</v>
      </c>
      <c r="BI909" s="13">
        <f t="shared" ref="BI909:BI931" si="1336">_xlfn.POISSON.DIST(5,K909,FALSE) * _xlfn.POISSON.DIST(6,L909,FALSE)</f>
        <v>2.3213660179089096E-7</v>
      </c>
      <c r="BJ909" s="14">
        <f t="shared" ref="BJ909:BJ931" si="1337">SUM(N909,Q909,T909,W909,X909,Y909,AD909,AE909,AF909,AG909,AM909,AN909,AO909,AP909,AQ909,AX909,AY909,AZ909,BA909,BB909,BC909)</f>
        <v>0.76316928034392628</v>
      </c>
      <c r="BK909" s="14">
        <f t="shared" ref="BK909:BK931" si="1338">SUM(M909,P909,S909,V909,AC909,AL909,AY909)</f>
        <v>0.17238326359295972</v>
      </c>
      <c r="BL909" s="14">
        <f t="shared" ref="BL909:BL931" si="1339">SUM(O909,R909,U909,AA909,AB909,AH909,AI909,AJ909,AK909,AR909,AS909,AT909,AU909,AV909,BD909,BE909,BF909,BG909,BH909,BI909)</f>
        <v>6.1557037135565644E-2</v>
      </c>
      <c r="BM909" s="14">
        <f t="shared" ref="BM909:BM931" si="1340">SUM(S909:BI909)</f>
        <v>0.45942953163893863</v>
      </c>
      <c r="BN909" s="14">
        <f t="shared" ref="BN909:BN931" si="1341">SUM(M909:R909)</f>
        <v>0.53457517800807819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1.2644</v>
      </c>
      <c r="F910" s="10">
        <f>VLOOKUP(B910,home!$B$2:$E$405,3,FALSE)</f>
        <v>0.49430000000000002</v>
      </c>
      <c r="G910" s="10">
        <f>VLOOKUP(C910,away!$B$2:$E$405,4,FALSE)</f>
        <v>0.98860000000000003</v>
      </c>
      <c r="H910" s="10">
        <f>VLOOKUP(A910,away!$A$2:$E$405,3,FALSE)</f>
        <v>0.96630000000000005</v>
      </c>
      <c r="I910" s="10">
        <f>VLOOKUP(C910,away!$B$2:$E$405,3,FALSE)</f>
        <v>0.7762</v>
      </c>
      <c r="J910" s="10">
        <f>VLOOKUP(B910,home!$B$2:$E$405,4,FALSE)</f>
        <v>0.7762</v>
      </c>
      <c r="K910" s="12">
        <f t="shared" si="1286"/>
        <v>0.61786800071199999</v>
      </c>
      <c r="L910" s="12">
        <f t="shared" si="1287"/>
        <v>0.58218264697200006</v>
      </c>
      <c r="M910" s="13">
        <f t="shared" si="1288"/>
        <v>0.3011789575092379</v>
      </c>
      <c r="N910" s="13">
        <f t="shared" si="1289"/>
        <v>0.18608884033275719</v>
      </c>
      <c r="O910" s="13">
        <f t="shared" si="1290"/>
        <v>0.17534116269499564</v>
      </c>
      <c r="P910" s="13">
        <f t="shared" si="1291"/>
        <v>0.10833769363687445</v>
      </c>
      <c r="Q910" s="13">
        <f t="shared" si="1292"/>
        <v>5.7489169865607634E-2</v>
      </c>
      <c r="R910" s="13">
        <f t="shared" si="1293"/>
        <v>5.104029111046033E-2</v>
      </c>
      <c r="S910" s="13">
        <f t="shared" si="1294"/>
        <v>9.74259287536486E-3</v>
      </c>
      <c r="T910" s="13">
        <f t="shared" si="1295"/>
        <v>3.3469197084582389E-2</v>
      </c>
      <c r="U910" s="13">
        <f t="shared" si="1296"/>
        <v>3.153616262417859E-2</v>
      </c>
      <c r="V910" s="13">
        <f t="shared" si="1297"/>
        <v>3.8939198249772234E-4</v>
      </c>
      <c r="W910" s="13">
        <f t="shared" si="1298"/>
        <v>1.1840239482485183E-2</v>
      </c>
      <c r="X910" s="13">
        <f t="shared" si="1299"/>
        <v>6.8931819626956081E-3</v>
      </c>
      <c r="Y910" s="13">
        <f t="shared" si="1300"/>
        <v>2.0065454605508876E-3</v>
      </c>
      <c r="Z910" s="13">
        <f t="shared" si="1301"/>
        <v>9.9049239269697487E-3</v>
      </c>
      <c r="AA910" s="13">
        <f t="shared" si="1302"/>
        <v>6.1199355439612501E-3</v>
      </c>
      <c r="AB910" s="13">
        <f t="shared" si="1303"/>
        <v>1.8906561695168217E-3</v>
      </c>
      <c r="AC910" s="13">
        <f t="shared" si="1304"/>
        <v>8.7543112352062893E-6</v>
      </c>
      <c r="AD910" s="13">
        <f t="shared" si="1305"/>
        <v>1.8289262742486013E-3</v>
      </c>
      <c r="AE910" s="13">
        <f t="shared" si="1306"/>
        <v>1.0647691394586889E-3</v>
      </c>
      <c r="AF910" s="13">
        <f t="shared" si="1307"/>
        <v>3.0994505801207903E-4</v>
      </c>
      <c r="AG910" s="13">
        <f t="shared" si="1308"/>
        <v>6.0148211429787443E-5</v>
      </c>
      <c r="AH910" s="13">
        <f t="shared" si="1309"/>
        <v>1.4416187074648863E-3</v>
      </c>
      <c r="AI910" s="13">
        <f t="shared" si="1310"/>
        <v>8.9073006857034673E-4</v>
      </c>
      <c r="AJ910" s="13">
        <f t="shared" si="1311"/>
        <v>2.7517680332081137E-4</v>
      </c>
      <c r="AK910" s="13">
        <f t="shared" si="1312"/>
        <v>5.6674313770049669E-5</v>
      </c>
      <c r="AL910" s="13">
        <f t="shared" si="1313"/>
        <v>1.2596124197322614E-7</v>
      </c>
      <c r="AM910" s="13">
        <f t="shared" si="1314"/>
        <v>2.2600700410392618E-4</v>
      </c>
      <c r="AN910" s="13">
        <f t="shared" si="1315"/>
        <v>1.3157735588343542E-4</v>
      </c>
      <c r="AO910" s="13">
        <f t="shared" si="1316"/>
        <v>3.8301026664897644E-5</v>
      </c>
      <c r="AP910" s="13">
        <f t="shared" si="1317"/>
        <v>7.4327310285050903E-6</v>
      </c>
      <c r="AQ910" s="13">
        <f t="shared" si="1318"/>
        <v>1.0818017561015023E-6</v>
      </c>
      <c r="AR910" s="13">
        <f t="shared" si="1319"/>
        <v>1.678570790072522E-4</v>
      </c>
      <c r="AS910" s="13">
        <f t="shared" si="1320"/>
        <v>1.0371351781156713E-4</v>
      </c>
      <c r="AT910" s="13">
        <f t="shared" si="1321"/>
        <v>3.2040631948520692E-5</v>
      </c>
      <c r="AU910" s="13">
        <f t="shared" si="1322"/>
        <v>6.5989604011938381E-6</v>
      </c>
      <c r="AV910" s="13">
        <f t="shared" si="1323"/>
        <v>1.0193216174658235E-6</v>
      </c>
      <c r="AW910" s="13">
        <f t="shared" si="1324"/>
        <v>1.2586048282345197E-9</v>
      </c>
      <c r="AX910" s="13">
        <f t="shared" si="1325"/>
        <v>2.327374929543359E-5</v>
      </c>
      <c r="AY910" s="13">
        <f t="shared" si="1326"/>
        <v>1.3549572969778248E-5</v>
      </c>
      <c r="AZ910" s="13">
        <f t="shared" si="1327"/>
        <v>3.9441631284428817E-6</v>
      </c>
      <c r="BA910" s="13">
        <f t="shared" si="1328"/>
        <v>7.6540777673541407E-7</v>
      </c>
      <c r="BB910" s="13">
        <f t="shared" si="1329"/>
        <v>1.1140178136819423E-7</v>
      </c>
      <c r="BC910" s="13">
        <f t="shared" si="1330"/>
        <v>1.2971236790866274E-8</v>
      </c>
      <c r="BD910" s="13">
        <f t="shared" si="1331"/>
        <v>1.6287246428238372E-5</v>
      </c>
      <c r="BE910" s="13">
        <f t="shared" si="1332"/>
        <v>1.0063368387719304E-5</v>
      </c>
      <c r="BF910" s="13">
        <f t="shared" si="1333"/>
        <v>3.1089166530742346E-6</v>
      </c>
      <c r="BG910" s="13">
        <f t="shared" si="1334"/>
        <v>6.4030003893840669E-7</v>
      </c>
      <c r="BH910" s="13">
        <f t="shared" si="1335"/>
        <v>9.8905226228672264E-8</v>
      </c>
      <c r="BI910" s="13">
        <f t="shared" si="1336"/>
        <v>1.2222074877975566E-8</v>
      </c>
      <c r="BJ910" s="14">
        <f t="shared" si="1337"/>
        <v>0.30149702005745349</v>
      </c>
      <c r="BK910" s="14">
        <f t="shared" si="1338"/>
        <v>0.41967106584942193</v>
      </c>
      <c r="BL910" s="14">
        <f t="shared" si="1339"/>
        <v>0.26893384850583363</v>
      </c>
      <c r="BM910" s="14">
        <f t="shared" si="1340"/>
        <v>0.1205171948753808</v>
      </c>
      <c r="BN910" s="14">
        <f t="shared" si="1341"/>
        <v>0.87947611514993318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1.2644</v>
      </c>
      <c r="F911" s="10">
        <f>VLOOKUP(B911,home!$B$2:$E$405,3,FALSE)</f>
        <v>1.1862999999999999</v>
      </c>
      <c r="G911" s="10">
        <f>VLOOKUP(C911,away!$B$2:$E$405,4,FALSE)</f>
        <v>1.5818000000000001</v>
      </c>
      <c r="H911" s="10">
        <f>VLOOKUP(A911,away!$A$2:$E$405,3,FALSE)</f>
        <v>0.96630000000000005</v>
      </c>
      <c r="I911" s="10">
        <f>VLOOKUP(C911,away!$B$2:$E$405,3,FALSE)</f>
        <v>0.7762</v>
      </c>
      <c r="J911" s="10">
        <f>VLOOKUP(B911,home!$B$2:$E$405,4,FALSE)</f>
        <v>1.9403999999999999</v>
      </c>
      <c r="K911" s="12">
        <f t="shared" si="1286"/>
        <v>2.3726331214959999</v>
      </c>
      <c r="L911" s="12">
        <f t="shared" si="1287"/>
        <v>1.4553816132240001</v>
      </c>
      <c r="M911" s="13">
        <f t="shared" si="1288"/>
        <v>2.1752757786143554E-2</v>
      </c>
      <c r="N911" s="13">
        <f t="shared" si="1289"/>
        <v>5.1611313607284201E-2</v>
      </c>
      <c r="O911" s="13">
        <f t="shared" si="1290"/>
        <v>3.1658563718868535E-2</v>
      </c>
      <c r="P911" s="13">
        <f t="shared" si="1291"/>
        <v>7.5114156858379064E-2</v>
      </c>
      <c r="Q911" s="13">
        <f t="shared" si="1292"/>
        <v>6.1227356054279841E-2</v>
      </c>
      <c r="R911" s="13">
        <f t="shared" si="1293"/>
        <v>2.3037645768760846E-2</v>
      </c>
      <c r="S911" s="13">
        <f t="shared" si="1294"/>
        <v>6.4843922504152565E-2</v>
      </c>
      <c r="T911" s="13">
        <f t="shared" si="1295"/>
        <v>8.9109168227718041E-2</v>
      </c>
      <c r="U911" s="13">
        <f t="shared" si="1296"/>
        <v>5.4659881392254167E-2</v>
      </c>
      <c r="V911" s="13">
        <f t="shared" si="1297"/>
        <v>2.4879075687140442E-2</v>
      </c>
      <c r="W911" s="13">
        <f t="shared" si="1298"/>
        <v>4.8423350972004328E-2</v>
      </c>
      <c r="X911" s="13">
        <f t="shared" si="1299"/>
        <v>7.0474454655347601E-2</v>
      </c>
      <c r="Y911" s="13">
        <f t="shared" si="1300"/>
        <v>5.1283612753690734E-2</v>
      </c>
      <c r="Z911" s="13">
        <f t="shared" si="1301"/>
        <v>1.1176188687940741E-2</v>
      </c>
      <c r="AA911" s="13">
        <f t="shared" si="1302"/>
        <v>2.6516995453097127E-2</v>
      </c>
      <c r="AB911" s="13">
        <f t="shared" si="1303"/>
        <v>3.1457550847288532E-2</v>
      </c>
      <c r="AC911" s="13">
        <f t="shared" si="1304"/>
        <v>5.3693502107516472E-3</v>
      </c>
      <c r="AD911" s="13">
        <f t="shared" si="1305"/>
        <v>2.8722711592500751E-2</v>
      </c>
      <c r="AE911" s="13">
        <f t="shared" si="1306"/>
        <v>4.1802506333661428E-2</v>
      </c>
      <c r="AF911" s="13">
        <f t="shared" si="1307"/>
        <v>3.0419299552345333E-2</v>
      </c>
      <c r="AG911" s="13">
        <f t="shared" si="1308"/>
        <v>1.475722975187882E-2</v>
      </c>
      <c r="AH911" s="13">
        <f t="shared" si="1309"/>
        <v>4.0664048805877512E-3</v>
      </c>
      <c r="AI911" s="13">
        <f t="shared" si="1310"/>
        <v>9.6480869050954848E-3</v>
      </c>
      <c r="AJ911" s="13">
        <f t="shared" si="1311"/>
        <v>1.1445685275050691E-2</v>
      </c>
      <c r="AK911" s="13">
        <f t="shared" si="1312"/>
        <v>9.0521373272681067E-3</v>
      </c>
      <c r="AL911" s="13">
        <f t="shared" si="1313"/>
        <v>7.4163325482322188E-4</v>
      </c>
      <c r="AM911" s="13">
        <f t="shared" si="1314"/>
        <v>1.3629691372708893E-2</v>
      </c>
      <c r="AN911" s="13">
        <f t="shared" si="1315"/>
        <v>1.9836402217758304E-2</v>
      </c>
      <c r="AO911" s="13">
        <f t="shared" si="1316"/>
        <v>1.443476753012061E-2</v>
      </c>
      <c r="AP911" s="13">
        <f t="shared" si="1317"/>
        <v>7.0026984181667832E-3</v>
      </c>
      <c r="AQ911" s="13">
        <f t="shared" si="1318"/>
        <v>2.5478996301881796E-3</v>
      </c>
      <c r="AR911" s="13">
        <f t="shared" si="1319"/>
        <v>1.1836341790263506E-3</v>
      </c>
      <c r="AS911" s="13">
        <f t="shared" si="1320"/>
        <v>2.8083296568926458E-3</v>
      </c>
      <c r="AT911" s="13">
        <f t="shared" si="1321"/>
        <v>3.3315679800114944E-3</v>
      </c>
      <c r="AU911" s="13">
        <f t="shared" si="1322"/>
        <v>2.6348628452969314E-3</v>
      </c>
      <c r="AV911" s="13">
        <f t="shared" si="1323"/>
        <v>1.5628907143376727E-3</v>
      </c>
      <c r="AW911" s="13">
        <f t="shared" si="1324"/>
        <v>7.1136774142810556E-5</v>
      </c>
      <c r="AX911" s="13">
        <f t="shared" si="1325"/>
        <v>5.3897095311095647E-3</v>
      </c>
      <c r="AY911" s="13">
        <f t="shared" si="1326"/>
        <v>7.844084152195006E-3</v>
      </c>
      <c r="AZ911" s="13">
        <f t="shared" si="1327"/>
        <v>5.7080679238431919E-3</v>
      </c>
      <c r="BA911" s="13">
        <f t="shared" si="1328"/>
        <v>2.7691390344650249E-3</v>
      </c>
      <c r="BB911" s="13">
        <f t="shared" si="1329"/>
        <v>1.0075385088053137E-3</v>
      </c>
      <c r="BC911" s="13">
        <f t="shared" si="1330"/>
        <v>2.9327060406607639E-4</v>
      </c>
      <c r="BD911" s="13">
        <f t="shared" si="1331"/>
        <v>2.8710657015640589E-4</v>
      </c>
      <c r="BE911" s="13">
        <f t="shared" si="1332"/>
        <v>6.8119855775220363E-4</v>
      </c>
      <c r="BF911" s="13">
        <f t="shared" si="1333"/>
        <v>8.0811713021909203E-4</v>
      </c>
      <c r="BG911" s="13">
        <f t="shared" si="1334"/>
        <v>6.3912182306870454E-4</v>
      </c>
      <c r="BH911" s="13">
        <f t="shared" si="1335"/>
        <v>3.791004015209287E-4</v>
      </c>
      <c r="BI911" s="13">
        <f t="shared" si="1336"/>
        <v>1.7989323380419777E-4</v>
      </c>
      <c r="BJ911" s="14">
        <f t="shared" si="1337"/>
        <v>0.56829427242413799</v>
      </c>
      <c r="BK911" s="14">
        <f t="shared" si="1338"/>
        <v>0.20054498045358546</v>
      </c>
      <c r="BL911" s="14">
        <f t="shared" si="1339"/>
        <v>0.21603877466035784</v>
      </c>
      <c r="BM911" s="14">
        <f t="shared" si="1340"/>
        <v>0.72387947505425354</v>
      </c>
      <c r="BN911" s="14">
        <f t="shared" si="1341"/>
        <v>0.26440179379371603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1.2639</v>
      </c>
      <c r="F912" s="10">
        <f>VLOOKUP(B912,home!$B$2:$E$405,3,FALSE)</f>
        <v>0.98899999999999999</v>
      </c>
      <c r="G912" s="10">
        <f>VLOOKUP(C912,away!$B$2:$E$405,4,FALSE)</f>
        <v>0.46150000000000002</v>
      </c>
      <c r="H912" s="10">
        <f>VLOOKUP(A912,away!$A$2:$E$405,3,FALSE)</f>
        <v>1.1389</v>
      </c>
      <c r="I912" s="10">
        <f>VLOOKUP(C912,away!$B$2:$E$405,3,FALSE)</f>
        <v>0.80489999999999995</v>
      </c>
      <c r="J912" s="10">
        <f>VLOOKUP(B912,home!$B$2:$E$405,4,FALSE)</f>
        <v>0.73170000000000002</v>
      </c>
      <c r="K912" s="12">
        <f t="shared" si="1286"/>
        <v>0.57687366165000009</v>
      </c>
      <c r="L912" s="12">
        <f t="shared" si="1287"/>
        <v>0.67074983633699992</v>
      </c>
      <c r="M912" s="13">
        <f t="shared" si="1288"/>
        <v>0.28718648578337691</v>
      </c>
      <c r="N912" s="13">
        <f t="shared" si="1289"/>
        <v>0.16567031963025233</v>
      </c>
      <c r="O912" s="13">
        <f t="shared" si="1290"/>
        <v>0.19263028833739818</v>
      </c>
      <c r="P912" s="13">
        <f t="shared" si="1291"/>
        <v>0.1111233397778902</v>
      </c>
      <c r="Q912" s="13">
        <f t="shared" si="1292"/>
        <v>4.7785421955914779E-2</v>
      </c>
      <c r="R912" s="13">
        <f t="shared" si="1293"/>
        <v>6.4603367187929459E-2</v>
      </c>
      <c r="S912" s="13">
        <f t="shared" si="1294"/>
        <v>1.0749458326450256E-2</v>
      </c>
      <c r="T912" s="13">
        <f t="shared" si="1295"/>
        <v>3.2052063956224314E-2</v>
      </c>
      <c r="U912" s="13">
        <f t="shared" si="1296"/>
        <v>3.7267980984620343E-2</v>
      </c>
      <c r="V912" s="13">
        <f t="shared" si="1297"/>
        <v>4.6215255366214458E-4</v>
      </c>
      <c r="W912" s="13">
        <f t="shared" si="1298"/>
        <v>9.1887171123996234E-3</v>
      </c>
      <c r="X912" s="13">
        <f t="shared" si="1299"/>
        <v>6.1633304992890379E-3</v>
      </c>
      <c r="Y912" s="13">
        <f t="shared" si="1300"/>
        <v>2.0670264618444806E-3</v>
      </c>
      <c r="Z912" s="13">
        <f t="shared" si="1301"/>
        <v>1.4444232656040935E-2</v>
      </c>
      <c r="AA912" s="13">
        <f t="shared" si="1302"/>
        <v>8.3324973820148411E-3</v>
      </c>
      <c r="AB912" s="13">
        <f t="shared" si="1303"/>
        <v>2.4033991377259705E-3</v>
      </c>
      <c r="AC912" s="13">
        <f t="shared" si="1304"/>
        <v>1.1176521570498702E-5</v>
      </c>
      <c r="AD912" s="13">
        <f t="shared" si="1305"/>
        <v>1.3251822216239961E-3</v>
      </c>
      <c r="AE912" s="13">
        <f t="shared" si="1306"/>
        <v>8.8886575827099717E-4</v>
      </c>
      <c r="AF912" s="13">
        <f t="shared" si="1307"/>
        <v>2.9810328094291734E-4</v>
      </c>
      <c r="AG912" s="13">
        <f t="shared" si="1308"/>
        <v>6.6650908967994847E-5</v>
      </c>
      <c r="AH912" s="13">
        <f t="shared" si="1309"/>
        <v>2.422116672513251E-3</v>
      </c>
      <c r="AI912" s="13">
        <f t="shared" si="1310"/>
        <v>1.3972553138162332E-3</v>
      </c>
      <c r="AJ912" s="13">
        <f t="shared" si="1311"/>
        <v>4.0301989457054526E-4</v>
      </c>
      <c r="AK912" s="13">
        <f t="shared" si="1312"/>
        <v>7.7497187432902498E-5</v>
      </c>
      <c r="AL912" s="13">
        <f t="shared" si="1313"/>
        <v>1.7298479775267143E-7</v>
      </c>
      <c r="AM912" s="13">
        <f t="shared" si="1314"/>
        <v>1.5289254410834338E-4</v>
      </c>
      <c r="AN912" s="13">
        <f t="shared" si="1315"/>
        <v>1.0255264893781885E-4</v>
      </c>
      <c r="AO912" s="13">
        <f t="shared" si="1316"/>
        <v>3.4393586245483901E-5</v>
      </c>
      <c r="AP912" s="13">
        <f t="shared" si="1317"/>
        <v>7.6898307817336061E-6</v>
      </c>
      <c r="AQ912" s="13">
        <f t="shared" si="1318"/>
        <v>1.2894881845767598E-6</v>
      </c>
      <c r="AR912" s="13">
        <f t="shared" si="1319"/>
        <v>3.2492687233547649E-4</v>
      </c>
      <c r="AS912" s="13">
        <f t="shared" si="1320"/>
        <v>1.8744175461264846E-4</v>
      </c>
      <c r="AT912" s="13">
        <f t="shared" si="1321"/>
        <v>5.406510566474966E-5</v>
      </c>
      <c r="AU912" s="13">
        <f t="shared" si="1322"/>
        <v>1.0396245157439434E-5</v>
      </c>
      <c r="AV912" s="13">
        <f t="shared" si="1323"/>
        <v>1.4993300028457914E-6</v>
      </c>
      <c r="AW912" s="13">
        <f t="shared" si="1324"/>
        <v>1.8592882450042164E-9</v>
      </c>
      <c r="AX912" s="13">
        <f t="shared" si="1325"/>
        <v>1.4699946959794029E-5</v>
      </c>
      <c r="AY912" s="13">
        <f t="shared" si="1326"/>
        <v>9.8599870174444232E-6</v>
      </c>
      <c r="AZ912" s="13">
        <f t="shared" si="1327"/>
        <v>3.3067923391178952E-6</v>
      </c>
      <c r="BA912" s="13">
        <f t="shared" si="1328"/>
        <v>7.3934347342125786E-7</v>
      </c>
      <c r="BB912" s="13">
        <f t="shared" si="1329"/>
        <v>1.2397862844853441E-7</v>
      </c>
      <c r="BC912" s="13">
        <f t="shared" si="1330"/>
        <v>1.6631728948228042E-8</v>
      </c>
      <c r="BD912" s="13">
        <f t="shared" si="1331"/>
        <v>3.6324107740085672E-5</v>
      </c>
      <c r="BE912" s="13">
        <f t="shared" si="1332"/>
        <v>2.0954421038192331E-5</v>
      </c>
      <c r="BF912" s="13">
        <f t="shared" si="1333"/>
        <v>6.0440267960289036E-6</v>
      </c>
      <c r="BG912" s="13">
        <f t="shared" si="1334"/>
        <v>1.1622132896453041E-6</v>
      </c>
      <c r="BH912" s="13">
        <f t="shared" si="1335"/>
        <v>1.6761255900399463E-7</v>
      </c>
      <c r="BI912" s="13">
        <f t="shared" si="1336"/>
        <v>1.9338254130232221E-8</v>
      </c>
      <c r="BJ912" s="14">
        <f t="shared" si="1337"/>
        <v>0.26583324656413565</v>
      </c>
      <c r="BK912" s="14">
        <f t="shared" si="1338"/>
        <v>0.40954264593476525</v>
      </c>
      <c r="BL912" s="14">
        <f t="shared" si="1339"/>
        <v>0.31018042312547189</v>
      </c>
      <c r="BM912" s="14">
        <f t="shared" si="1340"/>
        <v>0.13099146747992266</v>
      </c>
      <c r="BN912" s="14">
        <f t="shared" si="1341"/>
        <v>0.86899922267276186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1.2639</v>
      </c>
      <c r="F913" s="10">
        <f>VLOOKUP(B913,home!$B$2:$E$405,3,FALSE)</f>
        <v>0.59340000000000004</v>
      </c>
      <c r="G913" s="10">
        <f>VLOOKUP(C913,away!$B$2:$E$405,4,FALSE)</f>
        <v>0.9738</v>
      </c>
      <c r="H913" s="10">
        <f>VLOOKUP(A913,away!$A$2:$E$405,3,FALSE)</f>
        <v>1.1389</v>
      </c>
      <c r="I913" s="10">
        <f>VLOOKUP(C913,away!$B$2:$E$405,3,FALSE)</f>
        <v>0.8105</v>
      </c>
      <c r="J913" s="10">
        <f>VLOOKUP(B913,home!$B$2:$E$405,4,FALSE)</f>
        <v>1.5366</v>
      </c>
      <c r="K913" s="12">
        <f t="shared" si="1286"/>
        <v>0.73034830558800001</v>
      </c>
      <c r="L913" s="12">
        <f t="shared" si="1287"/>
        <v>1.4184023462699999</v>
      </c>
      <c r="M913" s="13">
        <f t="shared" si="1288"/>
        <v>0.11662977798581338</v>
      </c>
      <c r="N913" s="13">
        <f t="shared" si="1289"/>
        <v>8.5180360733043428E-2</v>
      </c>
      <c r="O913" s="13">
        <f t="shared" si="1290"/>
        <v>0.16542795074002689</v>
      </c>
      <c r="P913" s="13">
        <f t="shared" si="1291"/>
        <v>0.12082002351987375</v>
      </c>
      <c r="Q913" s="13">
        <f t="shared" si="1292"/>
        <v>3.1105666065376437E-2</v>
      </c>
      <c r="R913" s="13">
        <f t="shared" si="1293"/>
        <v>0.11732169673414608</v>
      </c>
      <c r="S913" s="13">
        <f t="shared" si="1294"/>
        <v>3.1290203787231893E-2</v>
      </c>
      <c r="T913" s="13">
        <f t="shared" si="1295"/>
        <v>4.4120349729421054E-2</v>
      </c>
      <c r="U913" s="13">
        <f t="shared" si="1296"/>
        <v>8.5685702418492771E-2</v>
      </c>
      <c r="V913" s="13">
        <f t="shared" si="1297"/>
        <v>3.6015989348743165E-3</v>
      </c>
      <c r="W913" s="13">
        <f t="shared" si="1298"/>
        <v>7.5726568350112777E-3</v>
      </c>
      <c r="X913" s="13">
        <f t="shared" si="1299"/>
        <v>1.0741074222277549E-2</v>
      </c>
      <c r="Y913" s="13">
        <f t="shared" si="1300"/>
        <v>7.6175824391693462E-3</v>
      </c>
      <c r="Z913" s="13">
        <f t="shared" si="1301"/>
        <v>5.5469789972030059E-2</v>
      </c>
      <c r="AA913" s="13">
        <f t="shared" si="1302"/>
        <v>4.051226711739439E-2</v>
      </c>
      <c r="AB913" s="13">
        <f t="shared" si="1303"/>
        <v>1.479403282235872E-2</v>
      </c>
      <c r="AC913" s="13">
        <f t="shared" si="1304"/>
        <v>2.3318726761702193E-4</v>
      </c>
      <c r="AD913" s="13">
        <f t="shared" si="1305"/>
        <v>1.3826692720624683E-3</v>
      </c>
      <c r="AE913" s="13">
        <f t="shared" si="1306"/>
        <v>1.9611813396088378E-3</v>
      </c>
      <c r="AF913" s="13">
        <f t="shared" si="1307"/>
        <v>1.3908721067810588E-3</v>
      </c>
      <c r="AG913" s="13">
        <f t="shared" si="1308"/>
        <v>6.5760541987325066E-4</v>
      </c>
      <c r="AH913" s="13">
        <f t="shared" si="1309"/>
        <v>1.9669620060857901E-2</v>
      </c>
      <c r="AI913" s="13">
        <f t="shared" si="1310"/>
        <v>1.4365673683007301E-2</v>
      </c>
      <c r="AJ913" s="13">
        <f t="shared" si="1311"/>
        <v>5.2459727165072526E-3</v>
      </c>
      <c r="AK913" s="13">
        <f t="shared" si="1312"/>
        <v>1.2771290948873166E-3</v>
      </c>
      <c r="AL913" s="13">
        <f t="shared" si="1313"/>
        <v>9.662606461087729E-6</v>
      </c>
      <c r="AM913" s="13">
        <f t="shared" si="1314"/>
        <v>2.0196603200788347E-4</v>
      </c>
      <c r="AN913" s="13">
        <f t="shared" si="1315"/>
        <v>2.8646909366682383E-4</v>
      </c>
      <c r="AO913" s="13">
        <f t="shared" si="1316"/>
        <v>2.0316421729543168E-4</v>
      </c>
      <c r="AP913" s="13">
        <f t="shared" si="1317"/>
        <v>9.6056200829982801E-5</v>
      </c>
      <c r="AQ913" s="13">
        <f t="shared" si="1318"/>
        <v>3.4061585157757499E-5</v>
      </c>
      <c r="AR913" s="13">
        <f t="shared" si="1319"/>
        <v>5.5798870489120614E-3</v>
      </c>
      <c r="AS913" s="13">
        <f t="shared" si="1320"/>
        <v>4.0752610515453497E-3</v>
      </c>
      <c r="AT913" s="13">
        <f t="shared" si="1321"/>
        <v>1.4881800019124584E-3</v>
      </c>
      <c r="AU913" s="13">
        <f t="shared" si="1322"/>
        <v>3.6229658093557028E-4</v>
      </c>
      <c r="AV913" s="13">
        <f t="shared" si="1323"/>
        <v>6.6150673501654859E-5</v>
      </c>
      <c r="AW913" s="13">
        <f t="shared" si="1324"/>
        <v>2.780489492414544E-7</v>
      </c>
      <c r="AX913" s="13">
        <f t="shared" si="1325"/>
        <v>2.458425821054824E-5</v>
      </c>
      <c r="AY913" s="13">
        <f t="shared" si="1326"/>
        <v>3.4870369527149131E-5</v>
      </c>
      <c r="AZ913" s="13">
        <f t="shared" si="1327"/>
        <v>2.4730106976305125E-5</v>
      </c>
      <c r="BA913" s="13">
        <f t="shared" si="1328"/>
        <v>1.1692413919566427E-5</v>
      </c>
      <c r="BB913" s="13">
        <f t="shared" si="1329"/>
        <v>4.14613683426826E-6</v>
      </c>
      <c r="BC913" s="13">
        <f t="shared" si="1330"/>
        <v>1.1761780427365138E-6</v>
      </c>
      <c r="BD913" s="13">
        <f t="shared" si="1331"/>
        <v>1.3190874803497414E-3</v>
      </c>
      <c r="BE913" s="13">
        <f t="shared" si="1332"/>
        <v>9.6339330619577771E-4</v>
      </c>
      <c r="BF913" s="13">
        <f t="shared" si="1333"/>
        <v>3.5180633439745376E-4</v>
      </c>
      <c r="BG913" s="13">
        <f t="shared" si="1334"/>
        <v>8.5647053407435241E-5</v>
      </c>
      <c r="BH913" s="13">
        <f t="shared" si="1335"/>
        <v>1.5638045083681317E-5</v>
      </c>
      <c r="BI913" s="13">
        <f t="shared" si="1336"/>
        <v>2.2842439459150812E-6</v>
      </c>
      <c r="BJ913" s="14">
        <f t="shared" si="1337"/>
        <v>0.19265293475509324</v>
      </c>
      <c r="BK913" s="14">
        <f t="shared" si="1338"/>
        <v>0.27261932447139858</v>
      </c>
      <c r="BL913" s="14">
        <f t="shared" si="1339"/>
        <v>0.47860967720786568</v>
      </c>
      <c r="BM913" s="14">
        <f t="shared" si="1340"/>
        <v>0.36283165830752961</v>
      </c>
      <c r="BN913" s="14">
        <f t="shared" si="1341"/>
        <v>0.63648547577827996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1.3841000000000001</v>
      </c>
      <c r="F914" s="10">
        <f>VLOOKUP(B914,home!$B$2:$E$405,3,FALSE)</f>
        <v>0.96330000000000005</v>
      </c>
      <c r="G914" s="10">
        <f>VLOOKUP(C914,away!$B$2:$E$405,4,FALSE)</f>
        <v>1.0386</v>
      </c>
      <c r="H914" s="10">
        <f>VLOOKUP(A914,away!$A$2:$E$405,3,FALSE)</f>
        <v>1.1721999999999999</v>
      </c>
      <c r="I914" s="10">
        <f>VLOOKUP(C914,away!$B$2:$E$405,3,FALSE)</f>
        <v>1.0130999999999999</v>
      </c>
      <c r="J914" s="10">
        <f>VLOOKUP(B914,home!$B$2:$E$405,4,FALSE)</f>
        <v>0.6825</v>
      </c>
      <c r="K914" s="12">
        <f t="shared" si="1286"/>
        <v>1.3847690462580002</v>
      </c>
      <c r="L914" s="12">
        <f t="shared" si="1287"/>
        <v>0.81050684714999988</v>
      </c>
      <c r="M914" s="13">
        <f t="shared" si="1288"/>
        <v>0.11132784264962871</v>
      </c>
      <c r="N914" s="13">
        <f t="shared" si="1289"/>
        <v>0.15416335048788707</v>
      </c>
      <c r="O914" s="13">
        <f t="shared" si="1290"/>
        <v>9.0231978745961852E-2</v>
      </c>
      <c r="P914" s="13">
        <f t="shared" si="1291"/>
        <v>0.12495045115001772</v>
      </c>
      <c r="Q914" s="13">
        <f t="shared" si="1292"/>
        <v>0.10674031791152462</v>
      </c>
      <c r="R914" s="13">
        <f t="shared" si="1293"/>
        <v>3.6566818302747668E-2</v>
      </c>
      <c r="S914" s="13">
        <f t="shared" si="1294"/>
        <v>3.5059996832349116E-2</v>
      </c>
      <c r="T914" s="13">
        <f t="shared" si="1295"/>
        <v>8.6513758534258467E-2</v>
      </c>
      <c r="U914" s="13">
        <f t="shared" si="1296"/>
        <v>5.0636598105785476E-2</v>
      </c>
      <c r="V914" s="13">
        <f t="shared" si="1297"/>
        <v>4.3722340124816581E-3</v>
      </c>
      <c r="W914" s="13">
        <f t="shared" si="1298"/>
        <v>4.9270229410539233E-2</v>
      </c>
      <c r="X914" s="13">
        <f t="shared" si="1299"/>
        <v>3.9933858297893345E-2</v>
      </c>
      <c r="Y914" s="13">
        <f t="shared" si="1300"/>
        <v>1.6183332791780199E-2</v>
      </c>
      <c r="Z914" s="13">
        <f t="shared" si="1301"/>
        <v>9.8792188709556413E-3</v>
      </c>
      <c r="AA914" s="13">
        <f t="shared" si="1302"/>
        <v>1.3680436493707281E-2</v>
      </c>
      <c r="AB914" s="13">
        <f t="shared" si="1303"/>
        <v>9.4721224978920882E-3</v>
      </c>
      <c r="AC914" s="13">
        <f t="shared" si="1304"/>
        <v>3.067025953428783E-4</v>
      </c>
      <c r="AD914" s="13">
        <f t="shared" si="1305"/>
        <v>1.7056972147436317E-2</v>
      </c>
      <c r="AE914" s="13">
        <f t="shared" si="1306"/>
        <v>1.3824792717143972E-2</v>
      </c>
      <c r="AF914" s="13">
        <f t="shared" si="1307"/>
        <v>5.6025445788373202E-3</v>
      </c>
      <c r="AG914" s="13">
        <f t="shared" si="1308"/>
        <v>1.5136335808702535E-3</v>
      </c>
      <c r="AH914" s="13">
        <f t="shared" si="1309"/>
        <v>2.0017936348507592E-3</v>
      </c>
      <c r="AI914" s="13">
        <f t="shared" si="1310"/>
        <v>2.7720218625376211E-3</v>
      </c>
      <c r="AJ914" s="13">
        <f t="shared" si="1311"/>
        <v>1.9193050353962741E-3</v>
      </c>
      <c r="AK914" s="13">
        <f t="shared" si="1312"/>
        <v>8.8593140111462531E-4</v>
      </c>
      <c r="AL914" s="13">
        <f t="shared" si="1313"/>
        <v>1.3769287806135991E-5</v>
      </c>
      <c r="AM914" s="13">
        <f t="shared" si="1314"/>
        <v>4.7239934105309297E-3</v>
      </c>
      <c r="AN914" s="13">
        <f t="shared" si="1315"/>
        <v>3.8288290051267989E-3</v>
      </c>
      <c r="AO914" s="13">
        <f t="shared" si="1316"/>
        <v>1.5516460626108963E-3</v>
      </c>
      <c r="AP914" s="13">
        <f t="shared" si="1317"/>
        <v>4.1920658603315629E-4</v>
      </c>
      <c r="AQ914" s="13">
        <f t="shared" si="1318"/>
        <v>8.4942452087562157E-5</v>
      </c>
      <c r="AR914" s="13">
        <f t="shared" si="1319"/>
        <v>3.2449348952556551E-4</v>
      </c>
      <c r="AS914" s="13">
        <f t="shared" si="1320"/>
        <v>4.4934854000724776E-4</v>
      </c>
      <c r="AT914" s="13">
        <f t="shared" si="1321"/>
        <v>3.1112197459163074E-4</v>
      </c>
      <c r="AU914" s="13">
        <f t="shared" si="1322"/>
        <v>1.4361069334171942E-4</v>
      </c>
      <c r="AV914" s="13">
        <f t="shared" si="1323"/>
        <v>4.9716910712815731E-5</v>
      </c>
      <c r="AW914" s="13">
        <f t="shared" si="1324"/>
        <v>4.2928232966987227E-7</v>
      </c>
      <c r="AX914" s="13">
        <f t="shared" si="1325"/>
        <v>1.090273308271665E-3</v>
      </c>
      <c r="AY914" s="13">
        <f t="shared" si="1326"/>
        <v>8.8367398161906714E-4</v>
      </c>
      <c r="AZ914" s="13">
        <f t="shared" si="1327"/>
        <v>3.5811190637527853E-4</v>
      </c>
      <c r="BA914" s="13">
        <f t="shared" si="1328"/>
        <v>9.6750717387700981E-5</v>
      </c>
      <c r="BB914" s="13">
        <f t="shared" si="1329"/>
        <v>1.9604279727351546E-5</v>
      </c>
      <c r="BC914" s="13">
        <f t="shared" si="1330"/>
        <v>3.1778805904924732E-6</v>
      </c>
      <c r="BD914" s="13">
        <f t="shared" si="1331"/>
        <v>4.3834032519344586E-5</v>
      </c>
      <c r="BE914" s="13">
        <f t="shared" si="1332"/>
        <v>6.0700011405454968E-5</v>
      </c>
      <c r="BF914" s="13">
        <f t="shared" si="1333"/>
        <v>4.2027748450890819E-5</v>
      </c>
      <c r="BG914" s="13">
        <f t="shared" si="1334"/>
        <v>1.9399575046237077E-5</v>
      </c>
      <c r="BH914" s="13">
        <f t="shared" si="1335"/>
        <v>6.7159827586470528E-6</v>
      </c>
      <c r="BI914" s="13">
        <f t="shared" si="1336"/>
        <v>1.8600170078753695E-6</v>
      </c>
      <c r="BJ914" s="14">
        <f t="shared" si="1337"/>
        <v>0.50386300004853157</v>
      </c>
      <c r="BK914" s="14">
        <f t="shared" si="1338"/>
        <v>0.27691467050924529</v>
      </c>
      <c r="BL914" s="14">
        <f t="shared" si="1339"/>
        <v>0.20961983505536105</v>
      </c>
      <c r="BM914" s="14">
        <f t="shared" si="1340"/>
        <v>0.37541272053703678</v>
      </c>
      <c r="BN914" s="14">
        <f t="shared" si="1341"/>
        <v>0.62398075924776764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1.2644</v>
      </c>
      <c r="F915" s="10">
        <f>VLOOKUP(B915,home!$B$2:$E$405,3,FALSE)</f>
        <v>0.79090000000000005</v>
      </c>
      <c r="G915" s="10">
        <f>VLOOKUP(C915,away!$B$2:$E$405,4,FALSE)</f>
        <v>0.49430000000000002</v>
      </c>
      <c r="H915" s="10">
        <f>VLOOKUP(A915,away!$A$2:$E$405,3,FALSE)</f>
        <v>0.96630000000000005</v>
      </c>
      <c r="I915" s="10">
        <f>VLOOKUP(C915,away!$B$2:$E$405,3,FALSE)</f>
        <v>0.51739999999999997</v>
      </c>
      <c r="J915" s="10">
        <f>VLOOKUP(B915,home!$B$2:$E$405,4,FALSE)</f>
        <v>0.73919999999999997</v>
      </c>
      <c r="K915" s="12">
        <f t="shared" si="1286"/>
        <v>0.49430690042800002</v>
      </c>
      <c r="L915" s="12">
        <f t="shared" si="1287"/>
        <v>0.369573107904</v>
      </c>
      <c r="M915" s="13">
        <f t="shared" si="1288"/>
        <v>0.42152339103628345</v>
      </c>
      <c r="N915" s="13">
        <f t="shared" si="1289"/>
        <v>0.2083619208810451</v>
      </c>
      <c r="O915" s="13">
        <f t="shared" si="1290"/>
        <v>0.15578370967951236</v>
      </c>
      <c r="P915" s="13">
        <f t="shared" si="1291"/>
        <v>7.700496266885519E-2</v>
      </c>
      <c r="Q915" s="13">
        <f t="shared" si="1292"/>
        <v>5.1497367638966784E-2</v>
      </c>
      <c r="R915" s="13">
        <f t="shared" si="1293"/>
        <v>2.8786734873535912E-2</v>
      </c>
      <c r="S915" s="13">
        <f t="shared" si="1294"/>
        <v>3.5168654941389499E-3</v>
      </c>
      <c r="T915" s="13">
        <f t="shared" si="1295"/>
        <v>1.903204220720783E-2</v>
      </c>
      <c r="U915" s="13">
        <f t="shared" si="1296"/>
        <v>1.4229481688780153E-2</v>
      </c>
      <c r="V915" s="13">
        <f t="shared" si="1297"/>
        <v>7.1385545815348426E-5</v>
      </c>
      <c r="W915" s="13">
        <f t="shared" si="1298"/>
        <v>8.4851680592729524E-3</v>
      </c>
      <c r="X915" s="13">
        <f t="shared" si="1299"/>
        <v>3.1358899307532577E-3</v>
      </c>
      <c r="Y915" s="13">
        <f t="shared" si="1300"/>
        <v>5.7947029387667029E-4</v>
      </c>
      <c r="Z915" s="13">
        <f t="shared" si="1301"/>
        <v>3.5462676912070426E-3</v>
      </c>
      <c r="AA915" s="13">
        <f t="shared" si="1302"/>
        <v>1.7529445905285134E-3</v>
      </c>
      <c r="AB915" s="13">
        <f t="shared" si="1303"/>
        <v>4.3324630358308953E-4</v>
      </c>
      <c r="AC915" s="13">
        <f t="shared" si="1304"/>
        <v>8.150557904231447E-7</v>
      </c>
      <c r="AD915" s="13">
        <f t="shared" si="1305"/>
        <v>1.0485692807474707E-3</v>
      </c>
      <c r="AE915" s="13">
        <f t="shared" si="1306"/>
        <v>3.8752300793850464E-4</v>
      </c>
      <c r="AF915" s="13">
        <f t="shared" si="1307"/>
        <v>7.1609041214069807E-5</v>
      </c>
      <c r="AG915" s="13">
        <f t="shared" si="1308"/>
        <v>8.8215919718364681E-6</v>
      </c>
      <c r="AH915" s="13">
        <f t="shared" si="1309"/>
        <v>3.2765129302473234E-4</v>
      </c>
      <c r="AI915" s="13">
        <f t="shared" si="1310"/>
        <v>1.6196029507628182E-4</v>
      </c>
      <c r="AJ915" s="13">
        <f t="shared" si="1311"/>
        <v>4.0029045725780569E-5</v>
      </c>
      <c r="AK915" s="13">
        <f t="shared" si="1312"/>
        <v>6.5955445066004245E-6</v>
      </c>
      <c r="AL915" s="13">
        <f t="shared" si="1313"/>
        <v>5.955858398298578E-9</v>
      </c>
      <c r="AM915" s="13">
        <f t="shared" si="1314"/>
        <v>1.0366300621005999E-4</v>
      </c>
      <c r="AN915" s="13">
        <f t="shared" si="1315"/>
        <v>3.8311059379723523E-5</v>
      </c>
      <c r="AO915" s="13">
        <f t="shared" si="1316"/>
        <v>7.0793686410295551E-6</v>
      </c>
      <c r="AP915" s="13">
        <f t="shared" si="1317"/>
        <v>8.7211475688780322E-7</v>
      </c>
      <c r="AQ915" s="13">
        <f t="shared" si="1318"/>
        <v>8.0577540287991699E-8</v>
      </c>
      <c r="AR915" s="13">
        <f t="shared" si="1319"/>
        <v>2.4218221334382924E-5</v>
      </c>
      <c r="AS915" s="13">
        <f t="shared" si="1320"/>
        <v>1.1971233921678087E-5</v>
      </c>
      <c r="AT915" s="13">
        <f t="shared" si="1321"/>
        <v>2.9587317670616126E-6</v>
      </c>
      <c r="AU915" s="13">
        <f t="shared" si="1322"/>
        <v>4.8750717632469502E-7</v>
      </c>
      <c r="AV915" s="13">
        <f t="shared" si="1323"/>
        <v>6.0244540316366627E-8</v>
      </c>
      <c r="AW915" s="13">
        <f t="shared" si="1324"/>
        <v>3.0223092358097442E-11</v>
      </c>
      <c r="AX915" s="13">
        <f t="shared" si="1325"/>
        <v>8.5402232147905347E-6</v>
      </c>
      <c r="AY915" s="13">
        <f t="shared" si="1326"/>
        <v>3.1562368356840281E-6</v>
      </c>
      <c r="AZ915" s="13">
        <f t="shared" si="1327"/>
        <v>5.8323012832241632E-7</v>
      </c>
      <c r="BA915" s="13">
        <f t="shared" si="1328"/>
        <v>7.1848723715788049E-8</v>
      </c>
      <c r="BB915" s="13">
        <f t="shared" si="1329"/>
        <v>6.6383390306449044E-9</v>
      </c>
      <c r="BC915" s="13">
        <f t="shared" si="1330"/>
        <v>4.9067031737517321E-10</v>
      </c>
      <c r="BD915" s="13">
        <f t="shared" si="1331"/>
        <v>1.4917338877424746E-6</v>
      </c>
      <c r="BE915" s="13">
        <f t="shared" si="1332"/>
        <v>7.3737435431339283E-7</v>
      </c>
      <c r="BF915" s="13">
        <f t="shared" si="1333"/>
        <v>1.8224461576787553E-7</v>
      </c>
      <c r="BG915" s="13">
        <f t="shared" si="1334"/>
        <v>3.0028257046636782E-8</v>
      </c>
      <c r="BH915" s="13">
        <f t="shared" si="1335"/>
        <v>3.7107936664945705E-9</v>
      </c>
      <c r="BI915" s="13">
        <f t="shared" si="1336"/>
        <v>3.668541830825572E-10</v>
      </c>
      <c r="BJ915" s="14">
        <f t="shared" si="1337"/>
        <v>0.29277074672743436</v>
      </c>
      <c r="BK915" s="14">
        <f t="shared" si="1338"/>
        <v>0.50212058199357734</v>
      </c>
      <c r="BL915" s="14">
        <f t="shared" si="1339"/>
        <v>0.20156449471177598</v>
      </c>
      <c r="BM915" s="14">
        <f t="shared" si="1340"/>
        <v>5.7040848139183316E-2</v>
      </c>
      <c r="BN915" s="14">
        <f t="shared" si="1341"/>
        <v>0.9429580867781987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1.2644</v>
      </c>
      <c r="F916" s="10">
        <f>VLOOKUP(B916,home!$B$2:$E$405,3,FALSE)</f>
        <v>0.98860000000000003</v>
      </c>
      <c r="G916" s="10">
        <f>VLOOKUP(C916,away!$B$2:$E$405,4,FALSE)</f>
        <v>1.0545</v>
      </c>
      <c r="H916" s="10">
        <f>VLOOKUP(A916,away!$A$2:$E$405,3,FALSE)</f>
        <v>0.96630000000000005</v>
      </c>
      <c r="I916" s="10">
        <f>VLOOKUP(C916,away!$B$2:$E$405,3,FALSE)</f>
        <v>1.6097999999999999</v>
      </c>
      <c r="J916" s="10">
        <f>VLOOKUP(B916,home!$B$2:$E$405,4,FALSE)</f>
        <v>1.0348999999999999</v>
      </c>
      <c r="K916" s="12">
        <f t="shared" si="1286"/>
        <v>1.31811006828</v>
      </c>
      <c r="L916" s="12">
        <f t="shared" si="1287"/>
        <v>1.6098384259259999</v>
      </c>
      <c r="M916" s="13">
        <f t="shared" si="1288"/>
        <v>5.3506694920630329E-2</v>
      </c>
      <c r="N916" s="13">
        <f t="shared" si="1289"/>
        <v>7.0527713295269162E-2</v>
      </c>
      <c r="O916" s="13">
        <f t="shared" si="1290"/>
        <v>8.6137133527530219E-2</v>
      </c>
      <c r="P916" s="13">
        <f t="shared" si="1291"/>
        <v>0.11353822295541632</v>
      </c>
      <c r="Q916" s="13">
        <f t="shared" si="1292"/>
        <v>4.6481644493629758E-2</v>
      </c>
      <c r="R916" s="13">
        <f t="shared" si="1293"/>
        <v>6.933343372586849E-2</v>
      </c>
      <c r="S916" s="13">
        <f t="shared" si="1294"/>
        <v>6.0230444484544024E-2</v>
      </c>
      <c r="T916" s="13">
        <f t="shared" si="1295"/>
        <v>7.482793740607685E-2</v>
      </c>
      <c r="U916" s="13">
        <f t="shared" si="1296"/>
        <v>9.1389097062491348E-2</v>
      </c>
      <c r="V916" s="13">
        <f t="shared" si="1297"/>
        <v>1.4200627177452338E-2</v>
      </c>
      <c r="W916" s="13">
        <f t="shared" si="1298"/>
        <v>2.0422641199088338E-2</v>
      </c>
      <c r="X916" s="13">
        <f t="shared" si="1299"/>
        <v>3.2877152561191843E-2</v>
      </c>
      <c r="Y916" s="13">
        <f t="shared" si="1300"/>
        <v>2.6463451764019024E-2</v>
      </c>
      <c r="Z916" s="13">
        <f t="shared" si="1301"/>
        <v>3.7205208604432251E-2</v>
      </c>
      <c r="AA916" s="13">
        <f t="shared" si="1302"/>
        <v>4.9040560053959834E-2</v>
      </c>
      <c r="AB916" s="13">
        <f t="shared" si="1303"/>
        <v>3.2320427980607226E-2</v>
      </c>
      <c r="AC916" s="13">
        <f t="shared" si="1304"/>
        <v>1.8833086880202198E-3</v>
      </c>
      <c r="AD916" s="13">
        <f t="shared" si="1305"/>
        <v>6.729822246347065E-3</v>
      </c>
      <c r="AE916" s="13">
        <f t="shared" si="1306"/>
        <v>1.0833926451821137E-2</v>
      </c>
      <c r="AF916" s="13">
        <f t="shared" si="1307"/>
        <v>8.7204355528988989E-3</v>
      </c>
      <c r="AG916" s="13">
        <f t="shared" si="1308"/>
        <v>4.67949741462263E-3</v>
      </c>
      <c r="AH916" s="13">
        <f t="shared" si="1309"/>
        <v>1.4973593614001917E-2</v>
      </c>
      <c r="AI916" s="13">
        <f t="shared" si="1310"/>
        <v>1.9736844500949036E-2</v>
      </c>
      <c r="AJ916" s="13">
        <f t="shared" si="1311"/>
        <v>1.3007666726388841E-2</v>
      </c>
      <c r="AK916" s="13">
        <f t="shared" si="1312"/>
        <v>5.7151788256279605E-3</v>
      </c>
      <c r="AL916" s="13">
        <f t="shared" si="1313"/>
        <v>1.5985104072041456E-4</v>
      </c>
      <c r="AM916" s="13">
        <f t="shared" si="1314"/>
        <v>1.7741292921289577E-3</v>
      </c>
      <c r="AN916" s="13">
        <f t="shared" si="1315"/>
        <v>2.8560615070300898E-3</v>
      </c>
      <c r="AO916" s="13">
        <f t="shared" si="1316"/>
        <v>2.2988987804125802E-3</v>
      </c>
      <c r="AP916" s="13">
        <f t="shared" si="1317"/>
        <v>1.2336185313408629E-3</v>
      </c>
      <c r="AQ916" s="13">
        <f t="shared" si="1318"/>
        <v>4.9648162867172959E-4</v>
      </c>
      <c r="AR916" s="13">
        <f t="shared" si="1319"/>
        <v>4.8210132748040839E-3</v>
      </c>
      <c r="AS916" s="13">
        <f t="shared" si="1320"/>
        <v>6.3546261368307962E-3</v>
      </c>
      <c r="AT916" s="13">
        <f t="shared" si="1321"/>
        <v>4.1880483455559578E-3</v>
      </c>
      <c r="AU916" s="13">
        <f t="shared" si="1322"/>
        <v>1.8401028969069015E-3</v>
      </c>
      <c r="AV916" s="13">
        <f t="shared" si="1323"/>
        <v>6.0636453877104522E-4</v>
      </c>
      <c r="AW916" s="13">
        <f t="shared" si="1324"/>
        <v>9.4220831866053623E-6</v>
      </c>
      <c r="AX916" s="13">
        <f t="shared" si="1325"/>
        <v>3.8974961373094117E-4</v>
      </c>
      <c r="AY916" s="13">
        <f t="shared" si="1326"/>
        <v>6.2743390467388479E-4</v>
      </c>
      <c r="AZ916" s="13">
        <f t="shared" si="1327"/>
        <v>5.0503360473640548E-4</v>
      </c>
      <c r="BA916" s="13">
        <f t="shared" si="1328"/>
        <v>2.710075010961962E-4</v>
      </c>
      <c r="BB916" s="13">
        <f t="shared" si="1329"/>
        <v>1.0906957224470977E-4</v>
      </c>
      <c r="BC916" s="13">
        <f t="shared" si="1330"/>
        <v>3.5116877699769093E-5</v>
      </c>
      <c r="BD916" s="13">
        <f t="shared" si="1331"/>
        <v>1.2935087369464937E-3</v>
      </c>
      <c r="BE916" s="13">
        <f t="shared" si="1332"/>
        <v>1.7049868895773193E-3</v>
      </c>
      <c r="BF916" s="13">
        <f t="shared" si="1333"/>
        <v>1.1236801927186327E-3</v>
      </c>
      <c r="BG916" s="13">
        <f t="shared" si="1334"/>
        <v>4.9371139184974685E-4</v>
      </c>
      <c r="BH916" s="13">
        <f t="shared" si="1335"/>
        <v>1.6269148910542087E-4</v>
      </c>
      <c r="BI916" s="13">
        <f t="shared" si="1336"/>
        <v>4.2889057962664218E-5</v>
      </c>
      <c r="BJ916" s="14">
        <f t="shared" si="1337"/>
        <v>0.31316082319873084</v>
      </c>
      <c r="BK916" s="14">
        <f t="shared" si="1338"/>
        <v>0.24414658317145752</v>
      </c>
      <c r="BL916" s="14">
        <f t="shared" si="1339"/>
        <v>0.40428555896845397</v>
      </c>
      <c r="BM916" s="14">
        <f t="shared" si="1340"/>
        <v>0.55865531920324296</v>
      </c>
      <c r="BN916" s="14">
        <f t="shared" si="1341"/>
        <v>0.43952484291834426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1.2644</v>
      </c>
      <c r="F917" s="10">
        <f>VLOOKUP(B917,home!$B$2:$E$405,3,FALSE)</f>
        <v>0.90390000000000004</v>
      </c>
      <c r="G917" s="10">
        <f>VLOOKUP(C917,away!$B$2:$E$405,4,FALSE)</f>
        <v>1.2302999999999999</v>
      </c>
      <c r="H917" s="10">
        <f>VLOOKUP(A917,away!$A$2:$E$405,3,FALSE)</f>
        <v>0.96630000000000005</v>
      </c>
      <c r="I917" s="10">
        <f>VLOOKUP(C917,away!$B$2:$E$405,3,FALSE)</f>
        <v>0.80489999999999995</v>
      </c>
      <c r="J917" s="10">
        <f>VLOOKUP(B917,home!$B$2:$E$405,4,FALSE)</f>
        <v>0.88700000000000001</v>
      </c>
      <c r="K917" s="12">
        <f t="shared" si="1286"/>
        <v>1.406098994148</v>
      </c>
      <c r="L917" s="12">
        <f t="shared" si="1287"/>
        <v>0.68988630968999998</v>
      </c>
      <c r="M917" s="13">
        <f t="shared" si="1288"/>
        <v>0.12294904179068789</v>
      </c>
      <c r="N917" s="13">
        <f t="shared" si="1289"/>
        <v>0.17287852399334666</v>
      </c>
      <c r="O917" s="13">
        <f t="shared" si="1290"/>
        <v>8.4820860720899255E-2</v>
      </c>
      <c r="P917" s="13">
        <f t="shared" si="1291"/>
        <v>0.11926652694242405</v>
      </c>
      <c r="Q917" s="13">
        <f t="shared" si="1292"/>
        <v>0.12154215934841783</v>
      </c>
      <c r="R917" s="13">
        <f t="shared" si="1293"/>
        <v>2.9258375293735324E-2</v>
      </c>
      <c r="S917" s="13">
        <f t="shared" si="1294"/>
        <v>2.8923577284002307E-2</v>
      </c>
      <c r="T917" s="13">
        <f t="shared" si="1295"/>
        <v>8.3850271784633917E-2</v>
      </c>
      <c r="U917" s="13">
        <f t="shared" si="1296"/>
        <v>4.1140172070925941E-2</v>
      </c>
      <c r="V917" s="13">
        <f t="shared" si="1297"/>
        <v>3.1174745778792491E-3</v>
      </c>
      <c r="W917" s="13">
        <f t="shared" si="1298"/>
        <v>5.6966769335462089E-2</v>
      </c>
      <c r="X917" s="13">
        <f t="shared" si="1299"/>
        <v>3.9300594271803393E-2</v>
      </c>
      <c r="Y917" s="13">
        <f t="shared" si="1300"/>
        <v>1.3556470975399198E-2</v>
      </c>
      <c r="Z917" s="13">
        <f t="shared" si="1301"/>
        <v>6.7283175196400447E-3</v>
      </c>
      <c r="AA917" s="13">
        <f t="shared" si="1302"/>
        <v>9.4606804966742338E-3</v>
      </c>
      <c r="AB917" s="13">
        <f t="shared" si="1303"/>
        <v>6.6513266651646221E-3</v>
      </c>
      <c r="AC917" s="13">
        <f t="shared" si="1304"/>
        <v>1.890063356329052E-4</v>
      </c>
      <c r="AD917" s="13">
        <f t="shared" si="1305"/>
        <v>2.0025229265613599E-2</v>
      </c>
      <c r="AE917" s="13">
        <f t="shared" si="1306"/>
        <v>1.3815131518750353E-2</v>
      </c>
      <c r="AF917" s="13">
        <f t="shared" si="1307"/>
        <v>4.7654350506763426E-3</v>
      </c>
      <c r="AG917" s="13">
        <f t="shared" si="1308"/>
        <v>1.0958694670594935E-3</v>
      </c>
      <c r="AH917" s="13">
        <f t="shared" si="1309"/>
        <v>1.160443536011761E-3</v>
      </c>
      <c r="AI917" s="13">
        <f t="shared" si="1310"/>
        <v>1.6316984887516856E-3</v>
      </c>
      <c r="AJ917" s="13">
        <f t="shared" si="1311"/>
        <v>1.1471648018932786E-3</v>
      </c>
      <c r="AK917" s="13">
        <f t="shared" si="1312"/>
        <v>5.3767575802137629E-4</v>
      </c>
      <c r="AL917" s="13">
        <f t="shared" si="1313"/>
        <v>7.3338120875889694E-6</v>
      </c>
      <c r="AM917" s="13">
        <f t="shared" si="1314"/>
        <v>5.6314909455924675E-3</v>
      </c>
      <c r="AN917" s="13">
        <f t="shared" si="1315"/>
        <v>3.8850885065074359E-3</v>
      </c>
      <c r="AO917" s="13">
        <f t="shared" si="1316"/>
        <v>1.3401346862867241E-3</v>
      </c>
      <c r="AP917" s="13">
        <f t="shared" si="1317"/>
        <v>3.0818019106997133E-4</v>
      </c>
      <c r="AQ917" s="13">
        <f t="shared" si="1318"/>
        <v>5.3152323684205397E-5</v>
      </c>
      <c r="AR917" s="13">
        <f t="shared" si="1319"/>
        <v>1.6011482173255368E-4</v>
      </c>
      <c r="AS917" s="13">
        <f t="shared" si="1320"/>
        <v>2.2513728978633009E-4</v>
      </c>
      <c r="AT917" s="13">
        <f t="shared" si="1321"/>
        <v>1.582826583568828E-4</v>
      </c>
      <c r="AU917" s="13">
        <f t="shared" si="1322"/>
        <v>7.4187028902228145E-5</v>
      </c>
      <c r="AV917" s="13">
        <f t="shared" si="1323"/>
        <v>2.6078576679562904E-5</v>
      </c>
      <c r="AW917" s="13">
        <f t="shared" si="1324"/>
        <v>1.9761536166074216E-7</v>
      </c>
      <c r="AX917" s="13">
        <f t="shared" si="1325"/>
        <v>1.3197389590251908E-3</v>
      </c>
      <c r="AY917" s="13">
        <f t="shared" si="1326"/>
        <v>9.1046984019601098E-4</v>
      </c>
      <c r="AZ917" s="13">
        <f t="shared" si="1327"/>
        <v>3.1406033906843502E-4</v>
      </c>
      <c r="BA917" s="13">
        <f t="shared" si="1328"/>
        <v>7.2221976113304252E-5</v>
      </c>
      <c r="BB917" s="13">
        <f t="shared" si="1329"/>
        <v>1.2456238144831697E-5</v>
      </c>
      <c r="BC917" s="13">
        <f t="shared" si="1330"/>
        <v>1.7186776332715505E-6</v>
      </c>
      <c r="BD917" s="13">
        <f t="shared" si="1331"/>
        <v>1.8410170581957276E-5</v>
      </c>
      <c r="BE917" s="13">
        <f t="shared" si="1332"/>
        <v>2.5886522337383228E-5</v>
      </c>
      <c r="BF917" s="13">
        <f t="shared" si="1333"/>
        <v>1.819950651029215E-5</v>
      </c>
      <c r="BG917" s="13">
        <f t="shared" si="1334"/>
        <v>8.5301025993705901E-6</v>
      </c>
      <c r="BH917" s="13">
        <f t="shared" si="1335"/>
        <v>2.9985421712385575E-6</v>
      </c>
      <c r="BI917" s="13">
        <f t="shared" si="1336"/>
        <v>8.432494261777781E-7</v>
      </c>
      <c r="BJ917" s="14">
        <f t="shared" si="1337"/>
        <v>0.54164516769448479</v>
      </c>
      <c r="BK917" s="14">
        <f t="shared" si="1338"/>
        <v>0.27536343058290996</v>
      </c>
      <c r="BL917" s="14">
        <f t="shared" si="1339"/>
        <v>0.17652706630116144</v>
      </c>
      <c r="BM917" s="14">
        <f t="shared" si="1340"/>
        <v>0.34863822178385073</v>
      </c>
      <c r="BN917" s="14">
        <f t="shared" si="1341"/>
        <v>0.65071548808951107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1.2644</v>
      </c>
      <c r="F918" s="10">
        <f>VLOOKUP(B918,home!$B$2:$E$405,3,FALSE)</f>
        <v>0.67789999999999995</v>
      </c>
      <c r="G918" s="10">
        <f>VLOOKUP(C918,away!$B$2:$E$405,4,FALSE)</f>
        <v>1.3841000000000001</v>
      </c>
      <c r="H918" s="10">
        <f>VLOOKUP(A918,away!$A$2:$E$405,3,FALSE)</f>
        <v>0.96630000000000005</v>
      </c>
      <c r="I918" s="10">
        <f>VLOOKUP(C918,away!$B$2:$E$405,3,FALSE)</f>
        <v>1.423</v>
      </c>
      <c r="J918" s="10">
        <f>VLOOKUP(B918,home!$B$2:$E$405,4,FALSE)</f>
        <v>1.3306</v>
      </c>
      <c r="K918" s="12">
        <f t="shared" si="1286"/>
        <v>1.1863629895159999</v>
      </c>
      <c r="L918" s="12">
        <f t="shared" si="1287"/>
        <v>1.82963474394</v>
      </c>
      <c r="M918" s="13">
        <f t="shared" si="1288"/>
        <v>4.8996925219836229E-2</v>
      </c>
      <c r="N918" s="13">
        <f t="shared" si="1289"/>
        <v>5.8128138680896793E-2</v>
      </c>
      <c r="O918" s="13">
        <f t="shared" si="1290"/>
        <v>8.9646476728442365E-2</v>
      </c>
      <c r="P918" s="13">
        <f t="shared" si="1291"/>
        <v>0.1063532621311314</v>
      </c>
      <c r="Q918" s="13">
        <f t="shared" si="1292"/>
        <v>3.4480536190234688E-2</v>
      </c>
      <c r="R918" s="13">
        <f t="shared" si="1293"/>
        <v>8.2010154247083439E-2</v>
      </c>
      <c r="S918" s="13">
        <f t="shared" si="1294"/>
        <v>5.7712888692421124E-2</v>
      </c>
      <c r="T918" s="13">
        <f t="shared" si="1295"/>
        <v>6.3086787003333936E-2</v>
      </c>
      <c r="U918" s="13">
        <f t="shared" si="1296"/>
        <v>9.7293811763238175E-2</v>
      </c>
      <c r="V918" s="13">
        <f t="shared" si="1297"/>
        <v>1.3919136426329014E-2</v>
      </c>
      <c r="W918" s="13">
        <f t="shared" si="1298"/>
        <v>1.3635477331587147E-2</v>
      </c>
      <c r="X918" s="13">
        <f t="shared" si="1299"/>
        <v>2.4947943076078116E-2</v>
      </c>
      <c r="Y918" s="13">
        <f t="shared" si="1300"/>
        <v>2.2822811720914948E-2</v>
      </c>
      <c r="Z918" s="13">
        <f t="shared" si="1301"/>
        <v>5.0016209188780789E-2</v>
      </c>
      <c r="AA918" s="13">
        <f t="shared" si="1302"/>
        <v>5.9337379457459601E-2</v>
      </c>
      <c r="AB918" s="13">
        <f t="shared" si="1303"/>
        <v>3.5197835441598539E-2</v>
      </c>
      <c r="AC918" s="13">
        <f t="shared" si="1304"/>
        <v>1.8883143665985585E-3</v>
      </c>
      <c r="AD918" s="13">
        <f t="shared" si="1305"/>
        <v>4.0441564126448473E-3</v>
      </c>
      <c r="AE918" s="13">
        <f t="shared" si="1306"/>
        <v>7.3993290825027621E-3</v>
      </c>
      <c r="AF918" s="13">
        <f t="shared" si="1307"/>
        <v>6.7690347855963702E-3</v>
      </c>
      <c r="AG918" s="13">
        <f t="shared" si="1308"/>
        <v>4.1282870755551884E-3</v>
      </c>
      <c r="AH918" s="13">
        <f t="shared" si="1309"/>
        <v>2.2877848522991118E-2</v>
      </c>
      <c r="AI918" s="13">
        <f t="shared" si="1310"/>
        <v>2.7141432767429946E-2</v>
      </c>
      <c r="AJ918" s="13">
        <f t="shared" si="1311"/>
        <v>1.6099795658857861E-2</v>
      </c>
      <c r="AK918" s="13">
        <f t="shared" si="1312"/>
        <v>6.3667339028131075E-3</v>
      </c>
      <c r="AL918" s="13">
        <f t="shared" si="1313"/>
        <v>1.639518332350644E-4</v>
      </c>
      <c r="AM918" s="13">
        <f t="shared" si="1314"/>
        <v>9.5956749835512847E-4</v>
      </c>
      <c r="AN918" s="13">
        <f t="shared" si="1315"/>
        <v>1.7556580341461315E-3</v>
      </c>
      <c r="AO918" s="13">
        <f t="shared" si="1316"/>
        <v>1.6061064688755811E-3</v>
      </c>
      <c r="AP918" s="13">
        <f t="shared" si="1317"/>
        <v>9.7952939930718349E-4</v>
      </c>
      <c r="AQ918" s="13">
        <f t="shared" si="1318"/>
        <v>4.4804525542077551E-4</v>
      </c>
      <c r="AR918" s="13">
        <f t="shared" si="1319"/>
        <v>8.3716213048521879E-3</v>
      </c>
      <c r="AS918" s="13">
        <f t="shared" si="1320"/>
        <v>9.9317816783202773E-3</v>
      </c>
      <c r="AT918" s="13">
        <f t="shared" si="1321"/>
        <v>5.8913491015561417E-3</v>
      </c>
      <c r="AU918" s="13">
        <f t="shared" si="1322"/>
        <v>2.3297595108015138E-3</v>
      </c>
      <c r="AV918" s="13">
        <f t="shared" si="1323"/>
        <v>6.9098511452195493E-4</v>
      </c>
      <c r="AW918" s="13">
        <f t="shared" si="1324"/>
        <v>9.8854345443866436E-6</v>
      </c>
      <c r="AX918" s="13">
        <f t="shared" si="1325"/>
        <v>1.8973256099849648E-4</v>
      </c>
      <c r="AY918" s="13">
        <f t="shared" si="1326"/>
        <v>3.471412856595645E-4</v>
      </c>
      <c r="AZ918" s="13">
        <f t="shared" si="1327"/>
        <v>3.1757087864936993E-4</v>
      </c>
      <c r="BA918" s="13">
        <f t="shared" si="1328"/>
        <v>1.9367957108014689E-4</v>
      </c>
      <c r="BB918" s="13">
        <f t="shared" si="1329"/>
        <v>8.8590718109908455E-5</v>
      </c>
      <c r="BC918" s="13">
        <f t="shared" si="1330"/>
        <v>3.2417731168896592E-5</v>
      </c>
      <c r="BD918" s="13">
        <f t="shared" si="1331"/>
        <v>2.5528348670776461E-3</v>
      </c>
      <c r="BE918" s="13">
        <f t="shared" si="1332"/>
        <v>3.0285888046469168E-3</v>
      </c>
      <c r="BF918" s="13">
        <f t="shared" si="1333"/>
        <v>1.7965028341478031E-3</v>
      </c>
      <c r="BG918" s="13">
        <f t="shared" si="1334"/>
        <v>7.104348243311845E-4</v>
      </c>
      <c r="BH918" s="13">
        <f t="shared" si="1335"/>
        <v>2.1070839551245473E-4</v>
      </c>
      <c r="BI918" s="13">
        <f t="shared" si="1336"/>
        <v>4.9995328403255095E-5</v>
      </c>
      <c r="BJ918" s="14">
        <f t="shared" si="1337"/>
        <v>0.24636054076111599</v>
      </c>
      <c r="BK918" s="14">
        <f t="shared" si="1338"/>
        <v>0.22938161995521097</v>
      </c>
      <c r="BL918" s="14">
        <f t="shared" si="1339"/>
        <v>0.47153603025408558</v>
      </c>
      <c r="BM918" s="14">
        <f t="shared" si="1340"/>
        <v>0.5773416511104531</v>
      </c>
      <c r="BN918" s="14">
        <f t="shared" si="1341"/>
        <v>0.41961549319762492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1.6234</v>
      </c>
      <c r="F919" s="10">
        <f>VLOOKUP(B919,home!$B$2:$E$405,3,FALSE)</f>
        <v>1.1879999999999999</v>
      </c>
      <c r="G919" s="10">
        <f>VLOOKUP(C919,away!$B$2:$E$405,4,FALSE)</f>
        <v>0.83599999999999997</v>
      </c>
      <c r="H919" s="10">
        <f>VLOOKUP(A919,away!$A$2:$E$405,3,FALSE)</f>
        <v>1.1247</v>
      </c>
      <c r="I919" s="10">
        <f>VLOOKUP(C919,away!$B$2:$E$405,3,FALSE)</f>
        <v>1.0797000000000001</v>
      </c>
      <c r="J919" s="10">
        <f>VLOOKUP(B919,home!$B$2:$E$405,4,FALSE)</f>
        <v>1.1432</v>
      </c>
      <c r="K919" s="12">
        <f t="shared" si="1286"/>
        <v>1.6123089311999999</v>
      </c>
      <c r="L919" s="12">
        <f t="shared" si="1287"/>
        <v>1.3882318760880001</v>
      </c>
      <c r="M919" s="13">
        <f t="shared" si="1288"/>
        <v>4.9760150437804893E-2</v>
      </c>
      <c r="N919" s="13">
        <f t="shared" si="1289"/>
        <v>8.0228734968728399E-2</v>
      </c>
      <c r="O919" s="13">
        <f t="shared" si="1290"/>
        <v>6.9078626996694995E-2</v>
      </c>
      <c r="P919" s="13">
        <f t="shared" si="1291"/>
        <v>0.11137608726180476</v>
      </c>
      <c r="Q919" s="13">
        <f t="shared" si="1292"/>
        <v>6.4676752964479278E-2</v>
      </c>
      <c r="R919" s="13">
        <f t="shared" si="1293"/>
        <v>4.7948575976602549E-2</v>
      </c>
      <c r="S919" s="13">
        <f t="shared" si="1294"/>
        <v>6.2322122745859063E-2</v>
      </c>
      <c r="T919" s="13">
        <f t="shared" si="1295"/>
        <v>8.9786330107159182E-2</v>
      </c>
      <c r="U919" s="13">
        <f t="shared" si="1296"/>
        <v>7.7307917285398042E-2</v>
      </c>
      <c r="V919" s="13">
        <f t="shared" si="1297"/>
        <v>1.5499225607936781E-2</v>
      </c>
      <c r="W919" s="13">
        <f t="shared" si="1298"/>
        <v>3.4759635481882017E-2</v>
      </c>
      <c r="X919" s="13">
        <f t="shared" si="1299"/>
        <v>4.8254433977148084E-2</v>
      </c>
      <c r="Y919" s="13">
        <f t="shared" si="1300"/>
        <v>3.3494171704830419E-2</v>
      </c>
      <c r="Z919" s="13">
        <f t="shared" si="1301"/>
        <v>2.2187913861248989E-2</v>
      </c>
      <c r="AA919" s="13">
        <f t="shared" si="1302"/>
        <v>3.5773771683188016E-2</v>
      </c>
      <c r="AB919" s="13">
        <f t="shared" si="1303"/>
        <v>2.8839185793756852E-2</v>
      </c>
      <c r="AC919" s="13">
        <f t="shared" si="1304"/>
        <v>2.1682047388974358E-3</v>
      </c>
      <c r="AD919" s="13">
        <f t="shared" si="1305"/>
        <v>1.4010817683173698E-2</v>
      </c>
      <c r="AE919" s="13">
        <f t="shared" si="1306"/>
        <v>1.9450263717839148E-2</v>
      </c>
      <c r="AF919" s="13">
        <f t="shared" si="1307"/>
        <v>1.3500738045711105E-2</v>
      </c>
      <c r="AG919" s="13">
        <f t="shared" si="1308"/>
        <v>6.2473849685900562E-3</v>
      </c>
      <c r="AH919" s="13">
        <f t="shared" si="1309"/>
        <v>7.7004923215201549E-3</v>
      </c>
      <c r="AI919" s="13">
        <f t="shared" si="1310"/>
        <v>1.2415572544623965E-2</v>
      </c>
      <c r="AJ919" s="13">
        <f t="shared" si="1311"/>
        <v>1.0008869249829366E-2</v>
      </c>
      <c r="AK919" s="13">
        <f t="shared" si="1312"/>
        <v>5.3791297609043116E-3</v>
      </c>
      <c r="AL919" s="13">
        <f t="shared" si="1313"/>
        <v>1.9412012067988602E-4</v>
      </c>
      <c r="AM919" s="13">
        <f t="shared" si="1314"/>
        <v>4.5179532967991641E-3</v>
      </c>
      <c r="AN919" s="13">
        <f t="shared" si="1315"/>
        <v>6.2719667812934686E-3</v>
      </c>
      <c r="AO919" s="13">
        <f t="shared" si="1316"/>
        <v>4.3534721057783251E-3</v>
      </c>
      <c r="AP919" s="13">
        <f t="shared" si="1317"/>
        <v>2.0145429163004737E-3</v>
      </c>
      <c r="AQ919" s="13">
        <f t="shared" si="1318"/>
        <v>6.9916317303889922E-4</v>
      </c>
      <c r="AR919" s="13">
        <f t="shared" si="1319"/>
        <v>2.1380137804610328E-3</v>
      </c>
      <c r="AS919" s="13">
        <f t="shared" si="1320"/>
        <v>3.4471387132659985E-3</v>
      </c>
      <c r="AT919" s="13">
        <f t="shared" si="1321"/>
        <v>2.7789262672420229E-3</v>
      </c>
      <c r="AU919" s="13">
        <f t="shared" si="1322"/>
        <v>1.4934958799401976E-3</v>
      </c>
      <c r="AV919" s="13">
        <f t="shared" si="1323"/>
        <v>6.0199418648449593E-4</v>
      </c>
      <c r="AW919" s="13">
        <f t="shared" si="1324"/>
        <v>1.2069195547649187E-5</v>
      </c>
      <c r="AX919" s="13">
        <f t="shared" si="1325"/>
        <v>1.2140560751956301E-3</v>
      </c>
      <c r="AY919" s="13">
        <f t="shared" si="1326"/>
        <v>1.6853913429448638E-3</v>
      </c>
      <c r="AZ919" s="13">
        <f t="shared" si="1327"/>
        <v>1.1698569929794115E-3</v>
      </c>
      <c r="BA919" s="13">
        <f t="shared" si="1328"/>
        <v>5.4134425603949161E-4</v>
      </c>
      <c r="BB919" s="13">
        <f t="shared" si="1329"/>
        <v>1.8787783804279147E-4</v>
      </c>
      <c r="BC919" s="13">
        <f t="shared" si="1330"/>
        <v>5.2163600716300367E-5</v>
      </c>
      <c r="BD919" s="13">
        <f t="shared" si="1331"/>
        <v>4.9467648025857032E-4</v>
      </c>
      <c r="BE919" s="13">
        <f t="shared" si="1332"/>
        <v>7.9757130717547317E-4</v>
      </c>
      <c r="BF919" s="13">
        <f t="shared" si="1333"/>
        <v>6.4296567091393715E-4</v>
      </c>
      <c r="BG919" s="13">
        <f t="shared" si="1334"/>
        <v>3.4555309788984707E-4</v>
      </c>
      <c r="BH919" s="13">
        <f t="shared" si="1335"/>
        <v>1.3928458648290707E-4</v>
      </c>
      <c r="BI919" s="13">
        <f t="shared" si="1336"/>
        <v>4.4913956552977928E-5</v>
      </c>
      <c r="BJ919" s="14">
        <f t="shared" si="1337"/>
        <v>0.42711705199867023</v>
      </c>
      <c r="BK919" s="14">
        <f t="shared" si="1338"/>
        <v>0.2430053022559277</v>
      </c>
      <c r="BL919" s="14">
        <f t="shared" si="1339"/>
        <v>0.30737667553918563</v>
      </c>
      <c r="BM919" s="14">
        <f t="shared" si="1340"/>
        <v>0.57494469290152039</v>
      </c>
      <c r="BN919" s="14">
        <f t="shared" si="1341"/>
        <v>0.42306892860611489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1.6234</v>
      </c>
      <c r="F920" s="10">
        <f>VLOOKUP(B920,home!$B$2:$E$405,3,FALSE)</f>
        <v>1.276</v>
      </c>
      <c r="G920" s="10">
        <f>VLOOKUP(C920,away!$B$2:$E$405,4,FALSE)</f>
        <v>1.3141</v>
      </c>
      <c r="H920" s="10">
        <f>VLOOKUP(A920,away!$A$2:$E$405,3,FALSE)</f>
        <v>1.1247</v>
      </c>
      <c r="I920" s="10">
        <f>VLOOKUP(C920,away!$B$2:$E$405,3,FALSE)</f>
        <v>1.1262000000000001</v>
      </c>
      <c r="J920" s="10">
        <f>VLOOKUP(B920,home!$B$2:$E$405,4,FALSE)</f>
        <v>0.7621</v>
      </c>
      <c r="K920" s="12">
        <f t="shared" si="1286"/>
        <v>2.7221034834400002</v>
      </c>
      <c r="L920" s="12">
        <f t="shared" si="1287"/>
        <v>0.96530416439400002</v>
      </c>
      <c r="M920" s="13">
        <f t="shared" si="1288"/>
        <v>2.5036822247959226E-2</v>
      </c>
      <c r="N920" s="13">
        <f t="shared" si="1289"/>
        <v>6.8152821055437907E-2</v>
      </c>
      <c r="O920" s="13">
        <f t="shared" si="1290"/>
        <v>2.4168148779147393E-2</v>
      </c>
      <c r="P920" s="13">
        <f t="shared" si="1291"/>
        <v>6.5788201980013297E-2</v>
      </c>
      <c r="Q920" s="13">
        <f t="shared" si="1292"/>
        <v>9.2759515800635267E-2</v>
      </c>
      <c r="R920" s="13">
        <f t="shared" si="1293"/>
        <v>1.1664807331102369E-2</v>
      </c>
      <c r="S920" s="13">
        <f t="shared" si="1294"/>
        <v>4.3217220988536309E-2</v>
      </c>
      <c r="T920" s="13">
        <f t="shared" si="1295"/>
        <v>8.9541146889524276E-2</v>
      </c>
      <c r="U920" s="13">
        <f t="shared" si="1296"/>
        <v>3.1752812669650209E-2</v>
      </c>
      <c r="V920" s="13">
        <f t="shared" si="1297"/>
        <v>1.261778545061186E-2</v>
      </c>
      <c r="W920" s="13">
        <f t="shared" si="1298"/>
        <v>8.416700036103901E-2</v>
      </c>
      <c r="X920" s="13">
        <f t="shared" si="1299"/>
        <v>8.1246755953062258E-2</v>
      </c>
      <c r="Y920" s="13">
        <f t="shared" si="1300"/>
        <v>3.9213915932496991E-2</v>
      </c>
      <c r="Z920" s="13">
        <f t="shared" si="1301"/>
        <v>3.7533623645222601E-3</v>
      </c>
      <c r="AA920" s="13">
        <f t="shared" si="1302"/>
        <v>1.0217040767078639E-2</v>
      </c>
      <c r="AB920" s="13">
        <f t="shared" si="1303"/>
        <v>1.3905921131256629E-2</v>
      </c>
      <c r="AC920" s="13">
        <f t="shared" si="1304"/>
        <v>2.072201419833213E-3</v>
      </c>
      <c r="AD920" s="13">
        <f t="shared" si="1305"/>
        <v>5.7277821218370009E-2</v>
      </c>
      <c r="AE920" s="13">
        <f t="shared" si="1306"/>
        <v>5.5290519349507586E-2</v>
      </c>
      <c r="AF920" s="13">
        <f t="shared" si="1307"/>
        <v>2.6686084289793348E-2</v>
      </c>
      <c r="AG920" s="13">
        <f t="shared" si="1308"/>
        <v>8.5867294321022754E-3</v>
      </c>
      <c r="AH920" s="13">
        <f t="shared" si="1309"/>
        <v>9.0578408023826197E-4</v>
      </c>
      <c r="AI920" s="13">
        <f t="shared" si="1310"/>
        <v>2.4656380000610692E-3</v>
      </c>
      <c r="AJ920" s="13">
        <f t="shared" si="1311"/>
        <v>3.3558608944341366E-3</v>
      </c>
      <c r="AK920" s="13">
        <f t="shared" si="1312"/>
        <v>3.0450002102264131E-3</v>
      </c>
      <c r="AL920" s="13">
        <f t="shared" si="1313"/>
        <v>2.1780145132015673E-4</v>
      </c>
      <c r="AM920" s="13">
        <f t="shared" si="1314"/>
        <v>3.1183231332475702E-2</v>
      </c>
      <c r="AN920" s="13">
        <f t="shared" si="1315"/>
        <v>3.0101303064500255E-2</v>
      </c>
      <c r="AO920" s="13">
        <f t="shared" si="1316"/>
        <v>1.4528456600923983E-2</v>
      </c>
      <c r="AP920" s="13">
        <f t="shared" si="1317"/>
        <v>4.6747932196964737E-3</v>
      </c>
      <c r="AQ920" s="13">
        <f t="shared" si="1318"/>
        <v>1.1281493406634603E-3</v>
      </c>
      <c r="AR920" s="13">
        <f t="shared" si="1319"/>
        <v>1.7487142893915668E-4</v>
      </c>
      <c r="AS920" s="13">
        <f t="shared" si="1320"/>
        <v>4.7601812586940884E-4</v>
      </c>
      <c r="AT920" s="13">
        <f t="shared" si="1321"/>
        <v>6.478852993048492E-4</v>
      </c>
      <c r="AU920" s="13">
        <f t="shared" si="1322"/>
        <v>5.8787027670243245E-4</v>
      </c>
      <c r="AV920" s="13">
        <f t="shared" si="1323"/>
        <v>4.0006093200563206E-4</v>
      </c>
      <c r="AW920" s="13">
        <f t="shared" si="1324"/>
        <v>1.5897435794857053E-5</v>
      </c>
      <c r="AX920" s="13">
        <f t="shared" si="1325"/>
        <v>1.4147330439174571E-2</v>
      </c>
      <c r="AY920" s="13">
        <f t="shared" si="1326"/>
        <v>1.3656476987993212E-2</v>
      </c>
      <c r="AZ920" s="13">
        <f t="shared" si="1327"/>
        <v>6.5913270537303371E-3</v>
      </c>
      <c r="BA920" s="13">
        <f t="shared" si="1328"/>
        <v>2.1208784846162435E-3</v>
      </c>
      <c r="BB920" s="13">
        <f t="shared" si="1329"/>
        <v>5.118232083434239E-4</v>
      </c>
      <c r="BC920" s="13">
        <f t="shared" si="1330"/>
        <v>9.881301488948101E-5</v>
      </c>
      <c r="BD920" s="13">
        <f t="shared" si="1331"/>
        <v>2.8134019764749559E-5</v>
      </c>
      <c r="BE920" s="13">
        <f t="shared" si="1332"/>
        <v>7.6583713204794575E-5</v>
      </c>
      <c r="BF920" s="13">
        <f t="shared" si="1333"/>
        <v>1.0423439624477066E-4</v>
      </c>
      <c r="BG920" s="13">
        <f t="shared" si="1334"/>
        <v>9.4578937704051832E-5</v>
      </c>
      <c r="BH920" s="13">
        <f t="shared" si="1335"/>
        <v>6.4363413946063564E-5</v>
      </c>
      <c r="BI920" s="13">
        <f t="shared" si="1336"/>
        <v>3.5040774661734055E-5</v>
      </c>
      <c r="BJ920" s="14">
        <f t="shared" si="1337"/>
        <v>0.72166489302897596</v>
      </c>
      <c r="BK920" s="14">
        <f t="shared" si="1338"/>
        <v>0.16260651052626729</v>
      </c>
      <c r="BL920" s="14">
        <f t="shared" si="1339"/>
        <v>0.10417065518154275</v>
      </c>
      <c r="BM920" s="14">
        <f t="shared" si="1340"/>
        <v>0.6909845243548145</v>
      </c>
      <c r="BN920" s="14">
        <f t="shared" si="1341"/>
        <v>0.28757031719429543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1.6234</v>
      </c>
      <c r="F921" s="10">
        <f>VLOOKUP(B921,home!$B$2:$E$405,3,FALSE)</f>
        <v>0.88</v>
      </c>
      <c r="G921" s="10">
        <f>VLOOKUP(C921,away!$B$2:$E$405,4,FALSE)</f>
        <v>0.65710000000000002</v>
      </c>
      <c r="H921" s="10">
        <f>VLOOKUP(A921,away!$A$2:$E$405,3,FALSE)</f>
        <v>1.1247</v>
      </c>
      <c r="I921" s="10">
        <f>VLOOKUP(C921,away!$B$2:$E$405,3,FALSE)</f>
        <v>0.47420000000000001</v>
      </c>
      <c r="J921" s="10">
        <f>VLOOKUP(B921,home!$B$2:$E$405,4,FALSE)</f>
        <v>1.3337000000000001</v>
      </c>
      <c r="K921" s="12">
        <f t="shared" si="1286"/>
        <v>0.93872780319999993</v>
      </c>
      <c r="L921" s="12">
        <f t="shared" si="1287"/>
        <v>0.71130587533800016</v>
      </c>
      <c r="M921" s="13">
        <f t="shared" si="1288"/>
        <v>0.1920434407695232</v>
      </c>
      <c r="N921" s="13">
        <f t="shared" si="1289"/>
        <v>0.18027651727254382</v>
      </c>
      <c r="O921" s="13">
        <f t="shared" si="1290"/>
        <v>0.13660162773948709</v>
      </c>
      <c r="P921" s="13">
        <f t="shared" si="1291"/>
        <v>0.12823174592143288</v>
      </c>
      <c r="Q921" s="13">
        <f t="shared" si="1292"/>
        <v>8.4615289513900946E-2</v>
      </c>
      <c r="R921" s="13">
        <f t="shared" si="1293"/>
        <v>4.8582770195915746E-2</v>
      </c>
      <c r="S921" s="13">
        <f t="shared" si="1294"/>
        <v>2.140580875369897E-2</v>
      </c>
      <c r="T921" s="13">
        <f t="shared" si="1295"/>
        <v>6.0187352574663622E-2</v>
      </c>
      <c r="U921" s="13">
        <f t="shared" si="1296"/>
        <v>4.5605997139382418E-2</v>
      </c>
      <c r="V921" s="13">
        <f t="shared" si="1297"/>
        <v>1.5881269237535273E-3</v>
      </c>
      <c r="W921" s="13">
        <f t="shared" si="1298"/>
        <v>2.6476908280838745E-2</v>
      </c>
      <c r="X921" s="13">
        <f t="shared" si="1299"/>
        <v>1.8833180420945946E-2</v>
      </c>
      <c r="Y921" s="13">
        <f t="shared" si="1300"/>
        <v>6.698075942359721E-3</v>
      </c>
      <c r="Z921" s="13">
        <f t="shared" si="1301"/>
        <v>1.1519069960183587E-2</v>
      </c>
      <c r="AA921" s="13">
        <f t="shared" si="1302"/>
        <v>1.0813271238630249E-2</v>
      </c>
      <c r="AB921" s="13">
        <f t="shared" si="1303"/>
        <v>5.0753591776225571E-3</v>
      </c>
      <c r="AC921" s="13">
        <f t="shared" si="1304"/>
        <v>6.6276765090793048E-5</v>
      </c>
      <c r="AD921" s="13">
        <f t="shared" si="1305"/>
        <v>6.2136524864999099E-3</v>
      </c>
      <c r="AE921" s="13">
        <f t="shared" si="1306"/>
        <v>4.4198075209559593E-3</v>
      </c>
      <c r="AF921" s="13">
        <f t="shared" si="1307"/>
        <v>1.5719175287595274E-3</v>
      </c>
      <c r="AG921" s="13">
        <f t="shared" si="1308"/>
        <v>3.7270472458448059E-4</v>
      </c>
      <c r="AH921" s="13">
        <f t="shared" si="1309"/>
        <v>2.0483955352770117E-3</v>
      </c>
      <c r="AI921" s="13">
        <f t="shared" si="1310"/>
        <v>1.9228858409152771E-3</v>
      </c>
      <c r="AJ921" s="13">
        <f t="shared" si="1311"/>
        <v>9.0253320062339134E-4</v>
      </c>
      <c r="AK921" s="13">
        <f t="shared" si="1312"/>
        <v>2.8241100291208701E-4</v>
      </c>
      <c r="AL921" s="13">
        <f t="shared" si="1313"/>
        <v>1.7701797609045563E-6</v>
      </c>
      <c r="AM921" s="13">
        <f t="shared" si="1314"/>
        <v>1.166585669700056E-3</v>
      </c>
      <c r="AN921" s="13">
        <f t="shared" si="1315"/>
        <v>8.2979924094276529E-4</v>
      </c>
      <c r="AO921" s="13">
        <f t="shared" si="1316"/>
        <v>2.9512053771680089E-4</v>
      </c>
      <c r="AP921" s="13">
        <f t="shared" si="1317"/>
        <v>6.9973657470290114E-5</v>
      </c>
      <c r="AQ921" s="13">
        <f t="shared" si="1318"/>
        <v>1.2443168419376524E-5</v>
      </c>
      <c r="AR921" s="13">
        <f t="shared" si="1319"/>
        <v>2.9140715585173336E-4</v>
      </c>
      <c r="AS921" s="13">
        <f t="shared" si="1320"/>
        <v>2.7355199924945767E-4</v>
      </c>
      <c r="AT921" s="13">
        <f t="shared" si="1321"/>
        <v>1.2839543365820571E-4</v>
      </c>
      <c r="AU921" s="13">
        <f t="shared" si="1322"/>
        <v>4.0176121126292925E-5</v>
      </c>
      <c r="AV921" s="13">
        <f t="shared" si="1323"/>
        <v>9.4286104814955152E-6</v>
      </c>
      <c r="AW921" s="13">
        <f t="shared" si="1324"/>
        <v>3.2833028764800947E-8</v>
      </c>
      <c r="AX921" s="13">
        <f t="shared" si="1325"/>
        <v>1.8251773382702227E-4</v>
      </c>
      <c r="AY921" s="13">
        <f t="shared" si="1326"/>
        <v>1.298259364245382E-4</v>
      </c>
      <c r="AZ921" s="13">
        <f t="shared" si="1327"/>
        <v>4.6172975675015848E-5</v>
      </c>
      <c r="BA921" s="13">
        <f t="shared" si="1328"/>
        <v>1.094770295982578E-5</v>
      </c>
      <c r="BB921" s="13">
        <f t="shared" si="1329"/>
        <v>1.9467913591948225E-6</v>
      </c>
      <c r="BC921" s="13">
        <f t="shared" si="1330"/>
        <v>2.7695282637050575E-7</v>
      </c>
      <c r="BD921" s="13">
        <f t="shared" si="1331"/>
        <v>3.4546603678812353E-5</v>
      </c>
      <c r="BE921" s="13">
        <f t="shared" si="1332"/>
        <v>3.2429857379432558E-5</v>
      </c>
      <c r="BF921" s="13">
        <f t="shared" si="1333"/>
        <v>1.5221404387942015E-5</v>
      </c>
      <c r="BG921" s="13">
        <f t="shared" si="1334"/>
        <v>4.7629185009038828E-6</v>
      </c>
      <c r="BH921" s="13">
        <f t="shared" si="1335"/>
        <v>1.1177710052935347E-6</v>
      </c>
      <c r="BI921" s="13">
        <f t="shared" si="1336"/>
        <v>2.098565440559711E-7</v>
      </c>
      <c r="BJ921" s="14">
        <f t="shared" si="1337"/>
        <v>0.39241101663337397</v>
      </c>
      <c r="BK921" s="14">
        <f t="shared" si="1338"/>
        <v>0.34346699524968483</v>
      </c>
      <c r="BL921" s="14">
        <f t="shared" si="1339"/>
        <v>0.25266649880262937</v>
      </c>
      <c r="BM921" s="14">
        <f t="shared" si="1340"/>
        <v>0.22958239612967235</v>
      </c>
      <c r="BN921" s="14">
        <f t="shared" si="1341"/>
        <v>0.77035139141280362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1.2644</v>
      </c>
      <c r="F922" s="10">
        <f>VLOOKUP(B922,home!$B$2:$E$405,3,FALSE)</f>
        <v>1.1862999999999999</v>
      </c>
      <c r="G922" s="10">
        <f>VLOOKUP(C922,away!$B$2:$E$405,4,FALSE)</f>
        <v>0.67789999999999995</v>
      </c>
      <c r="H922" s="10">
        <f>VLOOKUP(A922,away!$A$2:$E$405,3,FALSE)</f>
        <v>0.96630000000000005</v>
      </c>
      <c r="I922" s="10">
        <f>VLOOKUP(C922,away!$B$2:$E$405,3,FALSE)</f>
        <v>2.2176</v>
      </c>
      <c r="J922" s="10">
        <f>VLOOKUP(B922,home!$B$2:$E$405,4,FALSE)</f>
        <v>1.8109999999999999</v>
      </c>
      <c r="K922" s="12">
        <f t="shared" si="1286"/>
        <v>1.0168213383879998</v>
      </c>
      <c r="L922" s="12">
        <f t="shared" si="1287"/>
        <v>3.8807319196800001</v>
      </c>
      <c r="M922" s="13">
        <f t="shared" si="1288"/>
        <v>7.464825245820584E-3</v>
      </c>
      <c r="N922" s="13">
        <f t="shared" si="1289"/>
        <v>7.5903935972878155E-3</v>
      </c>
      <c r="O922" s="13">
        <f t="shared" si="1290"/>
        <v>2.8968985606289039E-2</v>
      </c>
      <c r="P922" s="13">
        <f t="shared" si="1291"/>
        <v>2.9456282715929521E-2</v>
      </c>
      <c r="Q922" s="13">
        <f t="shared" si="1292"/>
        <v>3.8590370882429499E-3</v>
      </c>
      <c r="R922" s="13">
        <f t="shared" si="1293"/>
        <v>5.6210433561538181E-2</v>
      </c>
      <c r="S922" s="13">
        <f t="shared" si="1294"/>
        <v>2.9058704084417856E-2</v>
      </c>
      <c r="T922" s="13">
        <f t="shared" si="1295"/>
        <v>1.4975888407573379E-2</v>
      </c>
      <c r="U922" s="13">
        <f t="shared" si="1296"/>
        <v>5.7155968285413E-2</v>
      </c>
      <c r="V922" s="13">
        <f t="shared" si="1297"/>
        <v>1.2740662963847018E-2</v>
      </c>
      <c r="W922" s="13">
        <f t="shared" si="1298"/>
        <v>1.307983752318709E-3</v>
      </c>
      <c r="X922" s="13">
        <f t="shared" si="1299"/>
        <v>5.075934298046033E-3</v>
      </c>
      <c r="Y922" s="13">
        <f t="shared" si="1300"/>
        <v>9.849170126312869E-3</v>
      </c>
      <c r="Z922" s="13">
        <f t="shared" si="1301"/>
        <v>7.2712541247104398E-2</v>
      </c>
      <c r="AA922" s="13">
        <f t="shared" si="1302"/>
        <v>7.3935663508473332E-2</v>
      </c>
      <c r="AB922" s="13">
        <f t="shared" si="1303"/>
        <v>3.7589680161645322E-2</v>
      </c>
      <c r="AC922" s="13">
        <f t="shared" si="1304"/>
        <v>3.14217478216896E-3</v>
      </c>
      <c r="AD922" s="13">
        <f t="shared" si="1305"/>
        <v>3.3249644740561689E-4</v>
      </c>
      <c r="AE922" s="13">
        <f t="shared" si="1306"/>
        <v>1.2903295766271796E-3</v>
      </c>
      <c r="AF922" s="13">
        <f t="shared" si="1307"/>
        <v>2.5037115874621384E-3</v>
      </c>
      <c r="AG922" s="13">
        <f t="shared" si="1308"/>
        <v>3.2387444917123358E-3</v>
      </c>
      <c r="AH922" s="13">
        <f t="shared" si="1309"/>
        <v>7.0544469944671673E-2</v>
      </c>
      <c r="AI922" s="13">
        <f t="shared" si="1310"/>
        <v>7.1731122345013068E-2</v>
      </c>
      <c r="AJ922" s="13">
        <f t="shared" si="1311"/>
        <v>3.6468867913464771E-2</v>
      </c>
      <c r="AK922" s="13">
        <f t="shared" si="1312"/>
        <v>1.2360774360421481E-2</v>
      </c>
      <c r="AL922" s="13">
        <f t="shared" si="1313"/>
        <v>4.9596225325303624E-4</v>
      </c>
      <c r="AM922" s="13">
        <f t="shared" si="1314"/>
        <v>6.7617896532046925E-5</v>
      </c>
      <c r="AN922" s="13">
        <f t="shared" si="1315"/>
        <v>2.6240692941353406E-4</v>
      </c>
      <c r="AO922" s="13">
        <f t="shared" si="1316"/>
        <v>5.0916547346015922E-4</v>
      </c>
      <c r="AP922" s="13">
        <f t="shared" si="1317"/>
        <v>6.5864490175194005E-4</v>
      </c>
      <c r="AQ922" s="13">
        <f t="shared" si="1318"/>
        <v>6.3900607349081284E-4</v>
      </c>
      <c r="AR922" s="13">
        <f t="shared" si="1319"/>
        <v>5.4752835254238741E-2</v>
      </c>
      <c r="AS922" s="13">
        <f t="shared" si="1320"/>
        <v>5.56738512237527E-2</v>
      </c>
      <c r="AT922" s="13">
        <f t="shared" si="1321"/>
        <v>2.8305179957275297E-2</v>
      </c>
      <c r="AU922" s="13">
        <f t="shared" si="1322"/>
        <v>9.5937703224899546E-3</v>
      </c>
      <c r="AV922" s="13">
        <f t="shared" si="1323"/>
        <v>2.4387875948753265E-3</v>
      </c>
      <c r="AW922" s="13">
        <f t="shared" si="1324"/>
        <v>5.4363125529705277E-5</v>
      </c>
      <c r="AX922" s="13">
        <f t="shared" si="1325"/>
        <v>1.1459220008449538E-5</v>
      </c>
      <c r="AY922" s="13">
        <f t="shared" si="1326"/>
        <v>4.4470160861425837E-5</v>
      </c>
      <c r="AZ922" s="13">
        <f t="shared" si="1327"/>
        <v>8.6288386364119759E-5</v>
      </c>
      <c r="BA922" s="13">
        <f t="shared" si="1328"/>
        <v>1.1162069842030669E-4</v>
      </c>
      <c r="BB922" s="13">
        <f t="shared" si="1329"/>
        <v>1.0829250181416479E-4</v>
      </c>
      <c r="BC922" s="13">
        <f t="shared" si="1330"/>
        <v>8.4050833690446712E-5</v>
      </c>
      <c r="BD922" s="13">
        <f t="shared" si="1331"/>
        <v>3.5413512577350779E-2</v>
      </c>
      <c r="BE922" s="13">
        <f t="shared" si="1332"/>
        <v>3.6009215255922086E-2</v>
      </c>
      <c r="BF922" s="13">
        <f t="shared" si="1333"/>
        <v>1.8307469225414135E-2</v>
      </c>
      <c r="BG922" s="13">
        <f t="shared" si="1334"/>
        <v>6.2051417867609081E-3</v>
      </c>
      <c r="BH922" s="13">
        <f t="shared" si="1335"/>
        <v>1.5773801441253826E-3</v>
      </c>
      <c r="BI922" s="13">
        <f t="shared" si="1336"/>
        <v>3.2078275785924555E-4</v>
      </c>
      <c r="BJ922" s="14">
        <f t="shared" si="1337"/>
        <v>5.2606712448796424E-2</v>
      </c>
      <c r="BK922" s="14">
        <f t="shared" si="1338"/>
        <v>8.2403082206298398E-2</v>
      </c>
      <c r="BL922" s="14">
        <f t="shared" si="1339"/>
        <v>0.69356389178699451</v>
      </c>
      <c r="BM922" s="14">
        <f t="shared" si="1340"/>
        <v>0.76774616283875385</v>
      </c>
      <c r="BN922" s="14">
        <f t="shared" si="1341"/>
        <v>0.13354995781510809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1.6234</v>
      </c>
      <c r="F923" s="10">
        <f>VLOOKUP(B923,home!$B$2:$E$405,3,FALSE)</f>
        <v>0.92400000000000004</v>
      </c>
      <c r="G923" s="10">
        <f>VLOOKUP(C923,away!$B$2:$E$405,4,FALSE)</f>
        <v>1.5605</v>
      </c>
      <c r="H923" s="10">
        <f>VLOOKUP(A923,away!$A$2:$E$405,3,FALSE)</f>
        <v>1.1247</v>
      </c>
      <c r="I923" s="10">
        <f>VLOOKUP(C923,away!$B$2:$E$405,3,FALSE)</f>
        <v>1.1262000000000001</v>
      </c>
      <c r="J923" s="10">
        <f>VLOOKUP(B923,home!$B$2:$E$405,4,FALSE)</f>
        <v>0.6986</v>
      </c>
      <c r="K923" s="12">
        <f t="shared" si="1286"/>
        <v>2.3407837067999999</v>
      </c>
      <c r="L923" s="12">
        <f t="shared" si="1287"/>
        <v>0.88487270600400003</v>
      </c>
      <c r="M923" s="13">
        <f t="shared" si="1288"/>
        <v>3.9729693935229148E-2</v>
      </c>
      <c r="N923" s="13">
        <f t="shared" si="1289"/>
        <v>9.2998620239735166E-2</v>
      </c>
      <c r="O923" s="13">
        <f t="shared" si="1290"/>
        <v>3.5155721781176923E-2</v>
      </c>
      <c r="P923" s="13">
        <f t="shared" si="1291"/>
        <v>8.2291940746172826E-2</v>
      </c>
      <c r="Q923" s="13">
        <f t="shared" si="1292"/>
        <v>0.10884482750602639</v>
      </c>
      <c r="R923" s="13">
        <f t="shared" si="1293"/>
        <v>1.5554169332016893E-2</v>
      </c>
      <c r="S923" s="13">
        <f t="shared" si="1294"/>
        <v>4.2612733959213674E-2</v>
      </c>
      <c r="T923" s="13">
        <f t="shared" si="1295"/>
        <v>9.6313817049796177E-2</v>
      </c>
      <c r="U923" s="13">
        <f t="shared" si="1296"/>
        <v>3.6408946145193383E-2</v>
      </c>
      <c r="V923" s="13">
        <f t="shared" si="1297"/>
        <v>9.8070632110440707E-3</v>
      </c>
      <c r="W923" s="13">
        <f t="shared" si="1298"/>
        <v>8.4927399598521025E-2</v>
      </c>
      <c r="X923" s="13">
        <f t="shared" si="1299"/>
        <v>7.5149937896626315E-2</v>
      </c>
      <c r="Y923" s="13">
        <f t="shared" si="1300"/>
        <v>3.3249064451310137E-2</v>
      </c>
      <c r="Z923" s="13">
        <f t="shared" si="1301"/>
        <v>4.5878199688220737E-3</v>
      </c>
      <c r="AA923" s="13">
        <f t="shared" si="1302"/>
        <v>1.0739094232750395E-2</v>
      </c>
      <c r="AB923" s="13">
        <f t="shared" si="1303"/>
        <v>1.2568948402905985E-2</v>
      </c>
      <c r="AC923" s="13">
        <f t="shared" si="1304"/>
        <v>1.269582937721785E-3</v>
      </c>
      <c r="AD923" s="13">
        <f t="shared" si="1305"/>
        <v>4.9699168310277715E-2</v>
      </c>
      <c r="AE923" s="13">
        <f t="shared" si="1306"/>
        <v>4.3977437548863685E-2</v>
      </c>
      <c r="AF923" s="13">
        <f t="shared" si="1307"/>
        <v>1.9457217083492462E-2</v>
      </c>
      <c r="AG923" s="13">
        <f t="shared" si="1308"/>
        <v>5.7390534439924123E-3</v>
      </c>
      <c r="AH923" s="13">
        <f t="shared" si="1309"/>
        <v>1.0149091676176934E-3</v>
      </c>
      <c r="AI923" s="13">
        <f t="shared" si="1310"/>
        <v>2.3756828434414474E-3</v>
      </c>
      <c r="AJ923" s="13">
        <f t="shared" si="1311"/>
        <v>2.7804798462260174E-3</v>
      </c>
      <c r="AK923" s="13">
        <f t="shared" si="1312"/>
        <v>2.1695006403772104E-3</v>
      </c>
      <c r="AL923" s="13">
        <f t="shared" si="1313"/>
        <v>1.0518726275986906E-4</v>
      </c>
      <c r="AM923" s="13">
        <f t="shared" si="1314"/>
        <v>2.3267000684441781E-2</v>
      </c>
      <c r="AN923" s="13">
        <f t="shared" si="1315"/>
        <v>2.0588333856238917E-2</v>
      </c>
      <c r="AO923" s="13">
        <f t="shared" si="1316"/>
        <v>9.1090273457419494E-3</v>
      </c>
      <c r="AP923" s="13">
        <f t="shared" si="1317"/>
        <v>2.6867765588303714E-3</v>
      </c>
      <c r="AQ923" s="13">
        <f t="shared" si="1318"/>
        <v>5.9436381101008633E-4</v>
      </c>
      <c r="AR923" s="13">
        <f t="shared" si="1319"/>
        <v>1.7961308429962719E-4</v>
      </c>
      <c r="AS923" s="13">
        <f t="shared" si="1320"/>
        <v>4.2043538125666224E-4</v>
      </c>
      <c r="AT923" s="13">
        <f t="shared" si="1321"/>
        <v>4.9207414510392053E-4</v>
      </c>
      <c r="AU923" s="13">
        <f t="shared" si="1322"/>
        <v>3.8394638046559872E-4</v>
      </c>
      <c r="AV923" s="13">
        <f t="shared" si="1323"/>
        <v>2.246838579196768E-4</v>
      </c>
      <c r="AW923" s="13">
        <f t="shared" si="1324"/>
        <v>6.0520532188224626E-6</v>
      </c>
      <c r="AX923" s="13">
        <f t="shared" si="1325"/>
        <v>9.0771693513742955E-3</v>
      </c>
      <c r="AY923" s="13">
        <f t="shared" si="1326"/>
        <v>8.0321394068071459E-3</v>
      </c>
      <c r="AZ923" s="13">
        <f t="shared" si="1327"/>
        <v>3.553710465951401E-3</v>
      </c>
      <c r="BA923" s="13">
        <f t="shared" si="1328"/>
        <v>1.0481937987870508E-3</v>
      </c>
      <c r="BB923" s="13">
        <f t="shared" si="1329"/>
        <v>2.3187952078732743E-4</v>
      </c>
      <c r="BC923" s="13">
        <f t="shared" si="1330"/>
        <v>4.1036771805198655E-5</v>
      </c>
      <c r="BD923" s="13">
        <f t="shared" si="1331"/>
        <v>2.6489119322989274E-5</v>
      </c>
      <c r="BE923" s="13">
        <f t="shared" si="1332"/>
        <v>6.2005298918734342E-5</v>
      </c>
      <c r="BF923" s="13">
        <f t="shared" si="1333"/>
        <v>7.2570496722118506E-5</v>
      </c>
      <c r="BG923" s="13">
        <f t="shared" si="1334"/>
        <v>5.662394544050593E-5</v>
      </c>
      <c r="BH923" s="13">
        <f t="shared" si="1335"/>
        <v>3.3136102225467108E-5</v>
      </c>
      <c r="BI923" s="13">
        <f t="shared" si="1336"/>
        <v>1.5512889639246517E-5</v>
      </c>
      <c r="BJ923" s="14">
        <f t="shared" si="1337"/>
        <v>0.68858617470041694</v>
      </c>
      <c r="BK923" s="14">
        <f t="shared" si="1338"/>
        <v>0.18384834145894852</v>
      </c>
      <c r="BL923" s="14">
        <f t="shared" si="1339"/>
        <v>0.12073454309302052</v>
      </c>
      <c r="BM923" s="14">
        <f t="shared" si="1340"/>
        <v>0.6151558183272624</v>
      </c>
      <c r="BN923" s="14">
        <f t="shared" si="1341"/>
        <v>0.3745749735403574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1.6234</v>
      </c>
      <c r="F924" s="10">
        <f>VLOOKUP(B924,home!$B$2:$E$405,3,FALSE)</f>
        <v>1.232</v>
      </c>
      <c r="G924" s="10">
        <f>VLOOKUP(C924,away!$B$2:$E$405,4,FALSE)</f>
        <v>1.32</v>
      </c>
      <c r="H924" s="10">
        <f>VLOOKUP(A924,away!$A$2:$E$405,3,FALSE)</f>
        <v>1.1247</v>
      </c>
      <c r="I924" s="10">
        <f>VLOOKUP(C924,away!$B$2:$E$405,3,FALSE)</f>
        <v>0.5716</v>
      </c>
      <c r="J924" s="10">
        <f>VLOOKUP(B924,home!$B$2:$E$405,4,FALSE)</f>
        <v>0.6986</v>
      </c>
      <c r="K924" s="12">
        <f t="shared" si="1286"/>
        <v>2.6400380160000001</v>
      </c>
      <c r="L924" s="12">
        <f t="shared" si="1287"/>
        <v>0.44911493407199998</v>
      </c>
      <c r="M924" s="13">
        <f t="shared" si="1288"/>
        <v>4.554051316011392E-2</v>
      </c>
      <c r="N924" s="13">
        <f t="shared" si="1289"/>
        <v>0.12022868601084903</v>
      </c>
      <c r="O924" s="13">
        <f t="shared" si="1290"/>
        <v>2.0452924565509609E-2</v>
      </c>
      <c r="P924" s="13">
        <f t="shared" si="1291"/>
        <v>5.3996498391325649E-2</v>
      </c>
      <c r="Q924" s="13">
        <f t="shared" si="1292"/>
        <v>0.15870415084118447</v>
      </c>
      <c r="R924" s="13">
        <f t="shared" si="1293"/>
        <v>4.5928569339092193E-3</v>
      </c>
      <c r="S924" s="13">
        <f t="shared" si="1294"/>
        <v>1.6005648796015574E-2</v>
      </c>
      <c r="T924" s="13">
        <f t="shared" si="1295"/>
        <v>7.1276404241991304E-2</v>
      </c>
      <c r="U924" s="13">
        <f t="shared" si="1296"/>
        <v>1.2125316907569537E-2</v>
      </c>
      <c r="V924" s="13">
        <f t="shared" si="1297"/>
        <v>2.1086206288151062E-3</v>
      </c>
      <c r="W924" s="13">
        <f t="shared" si="1298"/>
        <v>0.13966166383924175</v>
      </c>
      <c r="X924" s="13">
        <f t="shared" si="1299"/>
        <v>6.2724138947546887E-2</v>
      </c>
      <c r="Y924" s="13">
        <f t="shared" si="1300"/>
        <v>1.4085173764075245E-2</v>
      </c>
      <c r="Z924" s="13">
        <f t="shared" si="1301"/>
        <v>6.8757354635825565E-4</v>
      </c>
      <c r="AA924" s="13">
        <f t="shared" si="1302"/>
        <v>1.8152203011817334E-3</v>
      </c>
      <c r="AB924" s="13">
        <f t="shared" si="1303"/>
        <v>2.3961253012673737E-3</v>
      </c>
      <c r="AC924" s="13">
        <f t="shared" si="1304"/>
        <v>1.5625939752729362E-4</v>
      </c>
      <c r="AD924" s="13">
        <f t="shared" si="1305"/>
        <v>9.2178025478352715E-2</v>
      </c>
      <c r="AE924" s="13">
        <f t="shared" si="1306"/>
        <v>4.1398527835597512E-2</v>
      </c>
      <c r="AF924" s="13">
        <f t="shared" si="1307"/>
        <v>9.2963485497811176E-3</v>
      </c>
      <c r="AG924" s="13">
        <f t="shared" si="1308"/>
        <v>1.3917096553484267E-3</v>
      </c>
      <c r="AH924" s="13">
        <f t="shared" si="1309"/>
        <v>7.7199886985584811E-5</v>
      </c>
      <c r="AI924" s="13">
        <f t="shared" si="1310"/>
        <v>2.0381063647284753E-4</v>
      </c>
      <c r="AJ924" s="13">
        <f t="shared" si="1311"/>
        <v>2.6903391417673687E-4</v>
      </c>
      <c r="AK924" s="13">
        <f t="shared" si="1312"/>
        <v>2.3675325367328886E-4</v>
      </c>
      <c r="AL924" s="13">
        <f t="shared" si="1313"/>
        <v>7.4109488204905576E-6</v>
      </c>
      <c r="AM924" s="13">
        <f t="shared" si="1314"/>
        <v>4.8670698300533534E-2</v>
      </c>
      <c r="AN924" s="13">
        <f t="shared" si="1315"/>
        <v>2.1858737458482321E-2</v>
      </c>
      <c r="AO924" s="13">
        <f t="shared" si="1316"/>
        <v>4.9085427162817224E-3</v>
      </c>
      <c r="AP924" s="13">
        <f t="shared" si="1317"/>
        <v>7.3483327947082057E-4</v>
      </c>
      <c r="AQ924" s="13">
        <f t="shared" si="1318"/>
        <v>8.2506149965862278E-5</v>
      </c>
      <c r="AR924" s="13">
        <f t="shared" si="1319"/>
        <v>6.9343244307793556E-6</v>
      </c>
      <c r="AS924" s="13">
        <f t="shared" si="1320"/>
        <v>1.8306880112535057E-5</v>
      </c>
      <c r="AT924" s="13">
        <f t="shared" si="1321"/>
        <v>2.4165429725723464E-5</v>
      </c>
      <c r="AU924" s="13">
        <f t="shared" si="1322"/>
        <v>2.1265884382962127E-5</v>
      </c>
      <c r="AV924" s="13">
        <f t="shared" si="1323"/>
        <v>1.4035685803720184E-5</v>
      </c>
      <c r="AW924" s="13">
        <f t="shared" si="1324"/>
        <v>2.4408381942426349E-7</v>
      </c>
      <c r="AX924" s="13">
        <f t="shared" si="1325"/>
        <v>2.1415415629779208E-2</v>
      </c>
      <c r="AY924" s="13">
        <f t="shared" si="1326"/>
        <v>9.6179829786927681E-3</v>
      </c>
      <c r="AZ924" s="13">
        <f t="shared" si="1327"/>
        <v>2.1597898956906103E-3</v>
      </c>
      <c r="BA924" s="13">
        <f t="shared" si="1328"/>
        <v>3.2333129887082007E-4</v>
      </c>
      <c r="BB924" s="13">
        <f t="shared" si="1329"/>
        <v>3.6303228743945621E-5</v>
      </c>
      <c r="BC924" s="13">
        <f t="shared" si="1330"/>
        <v>3.2608644367875752E-6</v>
      </c>
      <c r="BD924" s="13">
        <f t="shared" si="1331"/>
        <v>5.1905144326055472E-7</v>
      </c>
      <c r="BE924" s="13">
        <f t="shared" si="1332"/>
        <v>1.3703155424675314E-6</v>
      </c>
      <c r="BF924" s="13">
        <f t="shared" si="1333"/>
        <v>1.8088425630149731E-6</v>
      </c>
      <c r="BG924" s="13">
        <f t="shared" si="1334"/>
        <v>1.5918043771061345E-6</v>
      </c>
      <c r="BH924" s="13">
        <f t="shared" si="1335"/>
        <v>1.050606017398849E-6</v>
      </c>
      <c r="BI924" s="13">
        <f t="shared" si="1336"/>
        <v>5.5472796515426362E-7</v>
      </c>
      <c r="BJ924" s="14">
        <f t="shared" si="1337"/>
        <v>0.8207562309649169</v>
      </c>
      <c r="BK924" s="14">
        <f t="shared" si="1338"/>
        <v>0.12743293430131081</v>
      </c>
      <c r="BL924" s="14">
        <f t="shared" si="1339"/>
        <v>4.2260845253110059E-2</v>
      </c>
      <c r="BM924" s="14">
        <f t="shared" si="1340"/>
        <v>0.57800421526793078</v>
      </c>
      <c r="BN924" s="14">
        <f t="shared" si="1341"/>
        <v>0.40351562990289191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1.6234</v>
      </c>
      <c r="F925" s="10">
        <f>VLOOKUP(B925,home!$B$2:$E$405,3,FALSE)</f>
        <v>1.1000000000000001</v>
      </c>
      <c r="G925" s="10">
        <f>VLOOKUP(C925,away!$B$2:$E$405,4,FALSE)</f>
        <v>0.79200000000000004</v>
      </c>
      <c r="H925" s="10">
        <f>VLOOKUP(A925,away!$A$2:$E$405,3,FALSE)</f>
        <v>1.1247</v>
      </c>
      <c r="I925" s="10">
        <f>VLOOKUP(C925,away!$B$2:$E$405,3,FALSE)</f>
        <v>0.9526</v>
      </c>
      <c r="J925" s="10">
        <f>VLOOKUP(B925,home!$B$2:$E$405,4,FALSE)</f>
        <v>0.8891</v>
      </c>
      <c r="K925" s="12">
        <f t="shared" si="1286"/>
        <v>1.4143060800000002</v>
      </c>
      <c r="L925" s="12">
        <f t="shared" si="1287"/>
        <v>0.95257215550200014</v>
      </c>
      <c r="M925" s="13">
        <f t="shared" si="1288"/>
        <v>9.3773007069132649E-2</v>
      </c>
      <c r="N925" s="13">
        <f t="shared" si="1289"/>
        <v>0.13262373403775729</v>
      </c>
      <c r="O925" s="13">
        <f t="shared" si="1290"/>
        <v>8.9325555471747989E-2</v>
      </c>
      <c r="P925" s="13">
        <f t="shared" si="1291"/>
        <v>0.12633367620307046</v>
      </c>
      <c r="Q925" s="13">
        <f t="shared" si="1292"/>
        <v>9.3785276700951589E-2</v>
      </c>
      <c r="R925" s="13">
        <f t="shared" si="1293"/>
        <v>4.2544518458568228E-2</v>
      </c>
      <c r="S925" s="13">
        <f t="shared" si="1294"/>
        <v>4.2550085151945312E-2</v>
      </c>
      <c r="T925" s="13">
        <f t="shared" si="1295"/>
        <v>8.9337243181376966E-2</v>
      </c>
      <c r="U925" s="13">
        <f t="shared" si="1296"/>
        <v>6.0170971126625283E-2</v>
      </c>
      <c r="V925" s="13">
        <f t="shared" si="1297"/>
        <v>6.3694101414682137E-3</v>
      </c>
      <c r="W925" s="13">
        <f t="shared" si="1298"/>
        <v>4.4213695684212732E-2</v>
      </c>
      <c r="X925" s="13">
        <f t="shared" si="1299"/>
        <v>4.2116735400620005E-2</v>
      </c>
      <c r="Y925" s="13">
        <f t="shared" si="1300"/>
        <v>2.0059614711637995E-2</v>
      </c>
      <c r="Z925" s="13">
        <f t="shared" si="1301"/>
        <v>1.3508907884290992E-2</v>
      </c>
      <c r="AA925" s="13">
        <f t="shared" si="1302"/>
        <v>1.9105730554912687E-2</v>
      </c>
      <c r="AB925" s="13">
        <f t="shared" si="1303"/>
        <v>1.3510675443327401E-2</v>
      </c>
      <c r="AC925" s="13">
        <f t="shared" si="1304"/>
        <v>5.3631571571521603E-4</v>
      </c>
      <c r="AD925" s="13">
        <f t="shared" si="1305"/>
        <v>1.563292465636296E-2</v>
      </c>
      <c r="AE925" s="13">
        <f t="shared" si="1306"/>
        <v>1.4891488736712028E-2</v>
      </c>
      <c r="AF925" s="13">
        <f t="shared" si="1307"/>
        <v>7.0926087622817675E-3</v>
      </c>
      <c r="AG925" s="13">
        <f t="shared" si="1308"/>
        <v>2.2520738722730388E-3</v>
      </c>
      <c r="AH925" s="13">
        <f t="shared" si="1309"/>
        <v>3.2170523754542577E-3</v>
      </c>
      <c r="AI925" s="13">
        <f t="shared" si="1310"/>
        <v>4.5498967342834E-3</v>
      </c>
      <c r="AJ925" s="13">
        <f t="shared" si="1311"/>
        <v>3.2174733073345799E-3</v>
      </c>
      <c r="AK925" s="13">
        <f t="shared" si="1312"/>
        <v>1.5168306869336686E-3</v>
      </c>
      <c r="AL925" s="13">
        <f t="shared" si="1313"/>
        <v>2.8901594644110319E-5</v>
      </c>
      <c r="AM925" s="13">
        <f t="shared" si="1314"/>
        <v>4.4219480779352071E-3</v>
      </c>
      <c r="AN925" s="13">
        <f t="shared" si="1315"/>
        <v>4.212224612116666E-3</v>
      </c>
      <c r="AO925" s="13">
        <f t="shared" si="1316"/>
        <v>2.0062239391112745E-3</v>
      </c>
      <c r="AP925" s="13">
        <f t="shared" si="1317"/>
        <v>6.3702435403298016E-4</v>
      </c>
      <c r="AQ925" s="13">
        <f t="shared" si="1318"/>
        <v>1.5170291550711625E-4</v>
      </c>
      <c r="AR925" s="13">
        <f t="shared" si="1319"/>
        <v>6.1289490312985866E-4</v>
      </c>
      <c r="AS925" s="13">
        <f t="shared" si="1320"/>
        <v>8.668209878975702E-4</v>
      </c>
      <c r="AT925" s="13">
        <f t="shared" si="1321"/>
        <v>6.1297509672757027E-4</v>
      </c>
      <c r="AU925" s="13">
        <f t="shared" si="1322"/>
        <v>2.8897813539679697E-4</v>
      </c>
      <c r="AV925" s="13">
        <f t="shared" si="1323"/>
        <v>1.0217588346968831E-4</v>
      </c>
      <c r="AW925" s="13">
        <f t="shared" si="1324"/>
        <v>1.081584850967E-6</v>
      </c>
      <c r="AX925" s="13">
        <f t="shared" si="1325"/>
        <v>1.0423313420113471E-3</v>
      </c>
      <c r="AY925" s="13">
        <f t="shared" si="1326"/>
        <v>9.9289581320704135E-4</v>
      </c>
      <c r="AZ925" s="13">
        <f t="shared" si="1327"/>
        <v>4.7290245248777135E-4</v>
      </c>
      <c r="BA925" s="13">
        <f t="shared" si="1328"/>
        <v>1.5015790283615286E-4</v>
      </c>
      <c r="BB925" s="13">
        <f t="shared" si="1329"/>
        <v>3.5759059292573504E-5</v>
      </c>
      <c r="BC925" s="13">
        <f t="shared" si="1330"/>
        <v>6.8126168378101165E-6</v>
      </c>
      <c r="BD925" s="13">
        <f t="shared" si="1331"/>
        <v>9.7304436495099792E-5</v>
      </c>
      <c r="BE925" s="13">
        <f t="shared" si="1332"/>
        <v>1.3761825614599354E-4</v>
      </c>
      <c r="BF925" s="13">
        <f t="shared" si="1333"/>
        <v>9.7317168193138064E-5</v>
      </c>
      <c r="BG925" s="13">
        <f t="shared" si="1334"/>
        <v>4.5878754221312598E-5</v>
      </c>
      <c r="BH925" s="13">
        <f t="shared" si="1335"/>
        <v>1.622165025950702E-5</v>
      </c>
      <c r="BI925" s="13">
        <f t="shared" si="1336"/>
        <v>4.588475717930869E-6</v>
      </c>
      <c r="BJ925" s="14">
        <f t="shared" si="1337"/>
        <v>0.47613537882956242</v>
      </c>
      <c r="BK925" s="14">
        <f t="shared" si="1338"/>
        <v>0.27058429168918302</v>
      </c>
      <c r="BL925" s="14">
        <f t="shared" si="1339"/>
        <v>0.24004147790684197</v>
      </c>
      <c r="BM925" s="14">
        <f t="shared" si="1340"/>
        <v>0.42089247414029413</v>
      </c>
      <c r="BN925" s="14">
        <f t="shared" si="1341"/>
        <v>0.5783857679412282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1.6234</v>
      </c>
      <c r="F926" s="10">
        <f>VLOOKUP(B926,home!$B$2:$E$405,3,FALSE)</f>
        <v>1.232</v>
      </c>
      <c r="G926" s="10">
        <f>VLOOKUP(C926,away!$B$2:$E$405,4,FALSE)</f>
        <v>1.0266999999999999</v>
      </c>
      <c r="H926" s="10">
        <f>VLOOKUP(A926,away!$A$2:$E$405,3,FALSE)</f>
        <v>1.1247</v>
      </c>
      <c r="I926" s="10">
        <f>VLOOKUP(C926,away!$B$2:$E$405,3,FALSE)</f>
        <v>0.82989999999999997</v>
      </c>
      <c r="J926" s="10">
        <f>VLOOKUP(B926,home!$B$2:$E$405,4,FALSE)</f>
        <v>0.94840000000000002</v>
      </c>
      <c r="K926" s="12">
        <f t="shared" si="1286"/>
        <v>2.05342956896</v>
      </c>
      <c r="L926" s="12">
        <f t="shared" si="1287"/>
        <v>0.88522568185200001</v>
      </c>
      <c r="M926" s="13">
        <f t="shared" si="1288"/>
        <v>5.2936867705458059E-2</v>
      </c>
      <c r="N926" s="13">
        <f t="shared" si="1289"/>
        <v>0.10870212943451128</v>
      </c>
      <c r="O926" s="13">
        <f t="shared" si="1290"/>
        <v>4.6861074809673227E-2</v>
      </c>
      <c r="P926" s="13">
        <f t="shared" si="1291"/>
        <v>9.6225916647429605E-2</v>
      </c>
      <c r="Q926" s="13">
        <f t="shared" si="1292"/>
        <v>0.11160608339487135</v>
      </c>
      <c r="R926" s="13">
        <f t="shared" si="1293"/>
        <v>2.0741313450355282E-2</v>
      </c>
      <c r="S926" s="13">
        <f t="shared" si="1294"/>
        <v>4.3728631084472815E-2</v>
      </c>
      <c r="T926" s="13">
        <f t="shared" si="1295"/>
        <v>9.8796571272056169E-2</v>
      </c>
      <c r="U926" s="13">
        <f t="shared" si="1296"/>
        <v>4.2590826338027292E-2</v>
      </c>
      <c r="V926" s="13">
        <f t="shared" si="1297"/>
        <v>8.8319619455913441E-3</v>
      </c>
      <c r="W926" s="13">
        <f t="shared" si="1298"/>
        <v>7.6391743906281492E-2</v>
      </c>
      <c r="X926" s="13">
        <f t="shared" si="1299"/>
        <v>6.7623933587301399E-2</v>
      </c>
      <c r="Y926" s="13">
        <f t="shared" si="1300"/>
        <v>2.993122135966662E-2</v>
      </c>
      <c r="Z926" s="13">
        <f t="shared" si="1301"/>
        <v>6.1202477805322722E-3</v>
      </c>
      <c r="AA926" s="13">
        <f t="shared" si="1302"/>
        <v>1.2567497761906779E-2</v>
      </c>
      <c r="AB926" s="13">
        <f t="shared" si="1303"/>
        <v>1.2903235756069005E-2</v>
      </c>
      <c r="AC926" s="13">
        <f t="shared" si="1304"/>
        <v>1.0033928985211261E-3</v>
      </c>
      <c r="AD926" s="13">
        <f t="shared" si="1305"/>
        <v>3.9216266440394595E-2</v>
      </c>
      <c r="AE926" s="13">
        <f t="shared" si="1306"/>
        <v>3.4715246199388011E-2</v>
      </c>
      <c r="AF926" s="13">
        <f t="shared" si="1307"/>
        <v>1.5365413743756651E-2</v>
      </c>
      <c r="AG926" s="13">
        <f t="shared" si="1308"/>
        <v>4.5339529527516917E-3</v>
      </c>
      <c r="AH926" s="13">
        <f t="shared" si="1309"/>
        <v>1.3544501286562173E-3</v>
      </c>
      <c r="AI926" s="13">
        <f t="shared" si="1310"/>
        <v>2.7812679438643526E-3</v>
      </c>
      <c r="AJ926" s="13">
        <f t="shared" si="1311"/>
        <v>2.8555689175658225E-3</v>
      </c>
      <c r="AK926" s="13">
        <f t="shared" si="1312"/>
        <v>1.9545698838442536E-3</v>
      </c>
      <c r="AL926" s="13">
        <f t="shared" si="1313"/>
        <v>7.2956641072861636E-5</v>
      </c>
      <c r="AM926" s="13">
        <f t="shared" si="1314"/>
        <v>1.6105568218583978E-2</v>
      </c>
      <c r="AN926" s="13">
        <f t="shared" si="1315"/>
        <v>1.4257062607909904E-2</v>
      </c>
      <c r="AO926" s="13">
        <f t="shared" si="1316"/>
        <v>6.3103589841468485E-3</v>
      </c>
      <c r="AP926" s="13">
        <f t="shared" si="1317"/>
        <v>1.862030611490763E-3</v>
      </c>
      <c r="AQ926" s="13">
        <f t="shared" si="1318"/>
        <v>4.1207932942155176E-4</v>
      </c>
      <c r="AR926" s="13">
        <f t="shared" si="1319"/>
        <v>2.3979880773484591E-4</v>
      </c>
      <c r="AS926" s="13">
        <f t="shared" si="1320"/>
        <v>4.9240996240408651E-4</v>
      </c>
      <c r="AT926" s="13">
        <f t="shared" si="1321"/>
        <v>5.0556458842551677E-4</v>
      </c>
      <c r="AU926" s="13">
        <f t="shared" si="1322"/>
        <v>3.4604709163068285E-4</v>
      </c>
      <c r="AV926" s="13">
        <f t="shared" si="1323"/>
        <v>1.7764583255176379E-4</v>
      </c>
      <c r="AW926" s="13">
        <f t="shared" si="1324"/>
        <v>3.6838008740140775E-6</v>
      </c>
      <c r="AX926" s="13">
        <f t="shared" si="1325"/>
        <v>5.5119416674904642E-3</v>
      </c>
      <c r="AY926" s="13">
        <f t="shared" si="1326"/>
        <v>4.8793123209326964E-3</v>
      </c>
      <c r="AZ926" s="13">
        <f t="shared" si="1327"/>
        <v>2.1596462881332554E-3</v>
      </c>
      <c r="BA926" s="13">
        <f t="shared" si="1328"/>
        <v>6.372581193239673E-4</v>
      </c>
      <c r="BB926" s="13">
        <f t="shared" si="1329"/>
        <v>1.4102931329857053E-4</v>
      </c>
      <c r="BC926" s="13">
        <f t="shared" si="1330"/>
        <v>2.4968554005169294E-5</v>
      </c>
      <c r="BD926" s="13">
        <f t="shared" si="1331"/>
        <v>3.5379343847395924E-5</v>
      </c>
      <c r="BE926" s="13">
        <f t="shared" si="1332"/>
        <v>7.2648990786645828E-5</v>
      </c>
      <c r="BF926" s="13">
        <f t="shared" si="1333"/>
        <v>7.4589792918200608E-5</v>
      </c>
      <c r="BG926" s="13">
        <f t="shared" si="1334"/>
        <v>5.1054962106945439E-5</v>
      </c>
      <c r="BH926" s="13">
        <f t="shared" si="1335"/>
        <v>2.6209442208133541E-5</v>
      </c>
      <c r="BI926" s="13">
        <f t="shared" si="1336"/>
        <v>1.0763848723225924E-5</v>
      </c>
      <c r="BJ926" s="14">
        <f t="shared" si="1337"/>
        <v>0.63918381830571669</v>
      </c>
      <c r="BK926" s="14">
        <f t="shared" si="1338"/>
        <v>0.20767903924347852</v>
      </c>
      <c r="BL926" s="14">
        <f t="shared" si="1339"/>
        <v>0.1466419176532997</v>
      </c>
      <c r="BM926" s="14">
        <f t="shared" si="1340"/>
        <v>0.55767600902066949</v>
      </c>
      <c r="BN926" s="14">
        <f t="shared" si="1341"/>
        <v>0.43707338544229885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1.6234</v>
      </c>
      <c r="F927" s="10">
        <f>VLOOKUP(B927,home!$B$2:$E$405,3,FALSE)</f>
        <v>0.90349999999999997</v>
      </c>
      <c r="G927" s="10">
        <f>VLOOKUP(C927,away!$B$2:$E$405,4,FALSE)</f>
        <v>0.88</v>
      </c>
      <c r="H927" s="10">
        <f>VLOOKUP(A927,away!$A$2:$E$405,3,FALSE)</f>
        <v>1.1247</v>
      </c>
      <c r="I927" s="10">
        <f>VLOOKUP(C927,away!$B$2:$E$405,3,FALSE)</f>
        <v>0.8256</v>
      </c>
      <c r="J927" s="10">
        <f>VLOOKUP(B927,home!$B$2:$E$405,4,FALSE)</f>
        <v>1.3633</v>
      </c>
      <c r="K927" s="12">
        <f t="shared" si="1286"/>
        <v>1.290732872</v>
      </c>
      <c r="L927" s="12">
        <f t="shared" si="1287"/>
        <v>1.265895377856</v>
      </c>
      <c r="M927" s="13">
        <f t="shared" si="1288"/>
        <v>7.7565832634481427E-2</v>
      </c>
      <c r="N927" s="13">
        <f t="shared" si="1289"/>
        <v>0.10011676992537553</v>
      </c>
      <c r="O927" s="13">
        <f t="shared" si="1290"/>
        <v>9.8190229011542118E-2</v>
      </c>
      <c r="P927" s="13">
        <f t="shared" si="1291"/>
        <v>0.1267373562944055</v>
      </c>
      <c r="Q927" s="13">
        <f t="shared" si="1292"/>
        <v>6.4612002990571599E-2</v>
      </c>
      <c r="R927" s="13">
        <f t="shared" si="1293"/>
        <v>6.2149278528166658E-2</v>
      </c>
      <c r="S927" s="13">
        <f t="shared" si="1294"/>
        <v>5.1770080120801351E-2</v>
      </c>
      <c r="T927" s="13">
        <f t="shared" si="1295"/>
        <v>8.1792035939782654E-2</v>
      </c>
      <c r="U927" s="13">
        <f t="shared" si="1296"/>
        <v>8.0218116767388478E-2</v>
      </c>
      <c r="V927" s="13">
        <f t="shared" si="1297"/>
        <v>9.3987589735958898E-3</v>
      </c>
      <c r="W927" s="13">
        <f t="shared" si="1298"/>
        <v>2.779894539523103E-2</v>
      </c>
      <c r="X927" s="13">
        <f t="shared" si="1299"/>
        <v>3.5190556485094296E-2</v>
      </c>
      <c r="Y927" s="13">
        <f t="shared" si="1300"/>
        <v>2.2273781399330683E-2</v>
      </c>
      <c r="Z927" s="13">
        <f t="shared" si="1301"/>
        <v>2.6224828141963783E-2</v>
      </c>
      <c r="AA927" s="13">
        <f t="shared" si="1302"/>
        <v>3.3849247745383337E-2</v>
      </c>
      <c r="AB927" s="13">
        <f t="shared" si="1303"/>
        <v>2.1845168378719082E-2</v>
      </c>
      <c r="AC927" s="13">
        <f t="shared" si="1304"/>
        <v>9.5980877171066166E-4</v>
      </c>
      <c r="AD927" s="13">
        <f t="shared" si="1305"/>
        <v>8.9702531571394292E-3</v>
      </c>
      <c r="AE927" s="13">
        <f t="shared" si="1306"/>
        <v>1.1355402009820995E-2</v>
      </c>
      <c r="AF927" s="13">
        <f t="shared" si="1307"/>
        <v>7.1873754589645662E-3</v>
      </c>
      <c r="AG927" s="13">
        <f t="shared" si="1308"/>
        <v>3.0328217908062983E-3</v>
      </c>
      <c r="AH927" s="13">
        <f t="shared" si="1309"/>
        <v>8.299472182494971E-3</v>
      </c>
      <c r="AI927" s="13">
        <f t="shared" si="1310"/>
        <v>1.0712401566195842E-2</v>
      </c>
      <c r="AJ927" s="13">
        <f t="shared" si="1311"/>
        <v>6.9134244197766289E-3</v>
      </c>
      <c r="AK927" s="13">
        <f t="shared" si="1312"/>
        <v>2.974461385564408E-3</v>
      </c>
      <c r="AL927" s="13">
        <f t="shared" si="1313"/>
        <v>6.2730520458934025E-5</v>
      </c>
      <c r="AM927" s="13">
        <f t="shared" si="1314"/>
        <v>2.3156401240163275E-3</v>
      </c>
      <c r="AN927" s="13">
        <f t="shared" si="1315"/>
        <v>2.9313581297701636E-3</v>
      </c>
      <c r="AO927" s="13">
        <f t="shared" si="1316"/>
        <v>1.8553963536583299E-3</v>
      </c>
      <c r="AP927" s="13">
        <f t="shared" si="1317"/>
        <v>7.8291255606231899E-4</v>
      </c>
      <c r="AQ927" s="13">
        <f t="shared" si="1318"/>
        <v>2.4777134649617885E-4</v>
      </c>
      <c r="AR927" s="13">
        <f t="shared" si="1319"/>
        <v>2.1012526948929657E-3</v>
      </c>
      <c r="AS927" s="13">
        <f t="shared" si="1320"/>
        <v>2.7121559256769374E-3</v>
      </c>
      <c r="AT927" s="13">
        <f t="shared" si="1321"/>
        <v>1.7503344036304063E-3</v>
      </c>
      <c r="AU927" s="13">
        <f t="shared" si="1322"/>
        <v>7.530713839194273E-4</v>
      </c>
      <c r="AV927" s="13">
        <f t="shared" si="1323"/>
        <v>2.4300349754683421E-4</v>
      </c>
      <c r="AW927" s="13">
        <f t="shared" si="1324"/>
        <v>2.8471514855008316E-6</v>
      </c>
      <c r="AX927" s="13">
        <f t="shared" si="1325"/>
        <v>4.9814547129833854E-4</v>
      </c>
      <c r="AY927" s="13">
        <f t="shared" si="1326"/>
        <v>6.3060004961646549E-4</v>
      </c>
      <c r="AZ927" s="13">
        <f t="shared" si="1327"/>
        <v>3.9913684404262406E-4</v>
      </c>
      <c r="BA927" s="13">
        <f t="shared" si="1328"/>
        <v>1.6842182866852972E-4</v>
      </c>
      <c r="BB927" s="13">
        <f t="shared" si="1329"/>
        <v>5.3301103610386692E-5</v>
      </c>
      <c r="BC927" s="13">
        <f t="shared" si="1330"/>
        <v>1.3494724139002451E-5</v>
      </c>
      <c r="BD927" s="13">
        <f t="shared" si="1331"/>
        <v>4.4332767902874483E-4</v>
      </c>
      <c r="BE927" s="13">
        <f t="shared" si="1332"/>
        <v>5.7221760838986602E-4</v>
      </c>
      <c r="BF927" s="13">
        <f t="shared" si="1333"/>
        <v>3.6929003854301159E-4</v>
      </c>
      <c r="BG927" s="13">
        <f t="shared" si="1334"/>
        <v>1.5888493068320404E-4</v>
      </c>
      <c r="BH927" s="13">
        <f t="shared" si="1335"/>
        <v>5.1269500724563206E-5</v>
      </c>
      <c r="BI927" s="13">
        <f t="shared" si="1336"/>
        <v>1.3235045983244305E-5</v>
      </c>
      <c r="BJ927" s="14">
        <f t="shared" si="1337"/>
        <v>0.37222612308349579</v>
      </c>
      <c r="BK927" s="14">
        <f t="shared" si="1338"/>
        <v>0.26712516736507019</v>
      </c>
      <c r="BL927" s="14">
        <f t="shared" si="1339"/>
        <v>0.3343198426942508</v>
      </c>
      <c r="BM927" s="14">
        <f t="shared" si="1340"/>
        <v>0.46989673900210682</v>
      </c>
      <c r="BN927" s="14">
        <f t="shared" si="1341"/>
        <v>0.52937146938454283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1.6234</v>
      </c>
      <c r="F928" s="10">
        <f>VLOOKUP(B928,home!$B$2:$E$405,3,FALSE)</f>
        <v>1.232</v>
      </c>
      <c r="G928" s="10">
        <f>VLOOKUP(C928,away!$B$2:$E$405,4,FALSE)</f>
        <v>0.82130000000000003</v>
      </c>
      <c r="H928" s="10">
        <f>VLOOKUP(A928,away!$A$2:$E$405,3,FALSE)</f>
        <v>1.1247</v>
      </c>
      <c r="I928" s="10">
        <f>VLOOKUP(C928,away!$B$2:$E$405,3,FALSE)</f>
        <v>1.1262000000000001</v>
      </c>
      <c r="J928" s="10">
        <f>VLOOKUP(B928,home!$B$2:$E$405,4,FALSE)</f>
        <v>1.2067000000000001</v>
      </c>
      <c r="K928" s="12">
        <f t="shared" si="1286"/>
        <v>1.6426236534400001</v>
      </c>
      <c r="L928" s="12">
        <f t="shared" si="1287"/>
        <v>1.5284510368380002</v>
      </c>
      <c r="M928" s="13">
        <f t="shared" si="1288"/>
        <v>4.1958481292671497E-2</v>
      </c>
      <c r="N928" s="13">
        <f t="shared" si="1289"/>
        <v>6.8921993833761949E-2</v>
      </c>
      <c r="O928" s="13">
        <f t="shared" si="1290"/>
        <v>6.4131484235931582E-2</v>
      </c>
      <c r="P928" s="13">
        <f t="shared" si="1291"/>
        <v>0.1053438929361557</v>
      </c>
      <c r="Q928" s="13">
        <f t="shared" si="1292"/>
        <v>5.6606448656791604E-2</v>
      </c>
      <c r="R928" s="13">
        <f t="shared" si="1293"/>
        <v>4.9010916787184756E-2</v>
      </c>
      <c r="S928" s="13">
        <f t="shared" si="1294"/>
        <v>6.612093334323392E-2</v>
      </c>
      <c r="T928" s="13">
        <f t="shared" si="1295"/>
        <v>8.6520185141190156E-2</v>
      </c>
      <c r="U928" s="13">
        <f t="shared" si="1296"/>
        <v>8.0506491191409249E-2</v>
      </c>
      <c r="V928" s="13">
        <f t="shared" si="1297"/>
        <v>1.8445314691928075E-2</v>
      </c>
      <c r="W928" s="13">
        <f t="shared" si="1298"/>
        <v>3.0994363833627608E-2</v>
      </c>
      <c r="X928" s="13">
        <f t="shared" si="1299"/>
        <v>4.7373367537642333E-2</v>
      </c>
      <c r="Y928" s="13">
        <f t="shared" si="1300"/>
        <v>3.6203936365708546E-2</v>
      </c>
      <c r="Z928" s="13">
        <f t="shared" si="1301"/>
        <v>2.4970262193251169E-2</v>
      </c>
      <c r="AA928" s="13">
        <f t="shared" si="1302"/>
        <v>4.1016743311232937E-2</v>
      </c>
      <c r="AB928" s="13">
        <f t="shared" si="1303"/>
        <v>3.3687536375054068E-2</v>
      </c>
      <c r="AC928" s="13">
        <f t="shared" si="1304"/>
        <v>2.8943809395270484E-3</v>
      </c>
      <c r="AD928" s="13">
        <f t="shared" si="1305"/>
        <v>1.2728018789110495E-2</v>
      </c>
      <c r="AE928" s="13">
        <f t="shared" si="1306"/>
        <v>1.9454153515109485E-2</v>
      </c>
      <c r="AF928" s="13">
        <f t="shared" si="1307"/>
        <v>1.4867360555487361E-2</v>
      </c>
      <c r="AG928" s="13">
        <f t="shared" si="1308"/>
        <v>7.5746775520263493E-3</v>
      </c>
      <c r="AH928" s="13">
        <f t="shared" si="1309"/>
        <v>9.5414557848478628E-3</v>
      </c>
      <c r="AI928" s="13">
        <f t="shared" si="1310"/>
        <v>1.567302096044302E-2</v>
      </c>
      <c r="AJ928" s="13">
        <f t="shared" si="1311"/>
        <v>1.2872437475242306E-2</v>
      </c>
      <c r="AK928" s="13">
        <f t="shared" si="1312"/>
        <v>7.0481900914201633E-3</v>
      </c>
      <c r="AL928" s="13">
        <f t="shared" si="1313"/>
        <v>2.9067339562000971E-4</v>
      </c>
      <c r="AM928" s="13">
        <f t="shared" si="1314"/>
        <v>4.1814689448843286E-3</v>
      </c>
      <c r="AN928" s="13">
        <f t="shared" si="1315"/>
        <v>6.3911705443143512E-3</v>
      </c>
      <c r="AO928" s="13">
        <f t="shared" si="1316"/>
        <v>4.8842956225328788E-3</v>
      </c>
      <c r="AP928" s="13">
        <f t="shared" si="1317"/>
        <v>2.4884689028278951E-3</v>
      </c>
      <c r="AQ928" s="13">
        <f t="shared" si="1318"/>
        <v>9.5087571866660399E-4</v>
      </c>
      <c r="AR928" s="13">
        <f t="shared" si="1319"/>
        <v>2.9167295974589285E-3</v>
      </c>
      <c r="AS928" s="13">
        <f t="shared" si="1320"/>
        <v>4.7910890274745653E-3</v>
      </c>
      <c r="AT928" s="13">
        <f t="shared" si="1321"/>
        <v>3.9349780811332846E-3</v>
      </c>
      <c r="AU928" s="13">
        <f t="shared" si="1322"/>
        <v>2.1545626906124926E-3</v>
      </c>
      <c r="AV928" s="13">
        <f t="shared" si="1323"/>
        <v>8.8478390960485204E-4</v>
      </c>
      <c r="AW928" s="13">
        <f t="shared" si="1324"/>
        <v>2.027180343534518E-5</v>
      </c>
      <c r="AX928" s="13">
        <f t="shared" si="1325"/>
        <v>1.1447632991653E-3</v>
      </c>
      <c r="AY928" s="13">
        <f t="shared" si="1326"/>
        <v>1.7497146515432927E-3</v>
      </c>
      <c r="AZ928" s="13">
        <f t="shared" si="1327"/>
        <v>1.3371765866609933E-3</v>
      </c>
      <c r="BA928" s="13">
        <f t="shared" si="1328"/>
        <v>6.8126964677249784E-4</v>
      </c>
      <c r="BB928" s="13">
        <f t="shared" si="1329"/>
        <v>2.6032182449392056E-4</v>
      </c>
      <c r="BC928" s="13">
        <f t="shared" si="1330"/>
        <v>7.957783251185851E-5</v>
      </c>
      <c r="BD928" s="13">
        <f t="shared" si="1331"/>
        <v>7.4301306290203172E-4</v>
      </c>
      <c r="BE928" s="13">
        <f t="shared" si="1332"/>
        <v>1.2204908319377798E-3</v>
      </c>
      <c r="BF928" s="13">
        <f t="shared" si="1333"/>
        <v>1.0024035546738305E-3</v>
      </c>
      <c r="BG928" s="13">
        <f t="shared" si="1334"/>
        <v>5.4885726306652357E-4</v>
      </c>
      <c r="BH928" s="13">
        <f t="shared" si="1335"/>
        <v>2.25391480668853E-4</v>
      </c>
      <c r="BI928" s="13">
        <f t="shared" si="1336"/>
        <v>7.4046675486104485E-5</v>
      </c>
      <c r="BJ928" s="14">
        <f t="shared" si="1337"/>
        <v>0.40539360935482982</v>
      </c>
      <c r="BK928" s="14">
        <f t="shared" si="1338"/>
        <v>0.23680339125067953</v>
      </c>
      <c r="BL928" s="14">
        <f t="shared" si="1339"/>
        <v>0.3319846223877852</v>
      </c>
      <c r="BM928" s="14">
        <f t="shared" si="1340"/>
        <v>0.61144922459594098</v>
      </c>
      <c r="BN928" s="14">
        <f t="shared" si="1341"/>
        <v>0.3859732177424971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1.6234</v>
      </c>
      <c r="F929" s="10">
        <f>VLOOKUP(B929,home!$B$2:$E$405,3,FALSE)</f>
        <v>0.98560000000000003</v>
      </c>
      <c r="G929" s="10">
        <f>VLOOKUP(C929,away!$B$2:$E$405,4,FALSE)</f>
        <v>1.1498999999999999</v>
      </c>
      <c r="H929" s="10">
        <f>VLOOKUP(A929,away!$A$2:$E$405,3,FALSE)</f>
        <v>1.1247</v>
      </c>
      <c r="I929" s="10">
        <f>VLOOKUP(C929,away!$B$2:$E$405,3,FALSE)</f>
        <v>0.82989999999999997</v>
      </c>
      <c r="J929" s="10">
        <f>VLOOKUP(B929,home!$B$2:$E$405,4,FALSE)</f>
        <v>1.0077</v>
      </c>
      <c r="K929" s="12">
        <f t="shared" si="1286"/>
        <v>1.8398664936959999</v>
      </c>
      <c r="L929" s="12">
        <f t="shared" si="1287"/>
        <v>0.94057562168100006</v>
      </c>
      <c r="M929" s="13">
        <f t="shared" si="1288"/>
        <v>6.2011085261596849E-2</v>
      </c>
      <c r="N929" s="13">
        <f t="shared" si="1289"/>
        <v>0.1140921180105379</v>
      </c>
      <c r="O929" s="13">
        <f t="shared" si="1290"/>
        <v>5.8326115071039956E-2</v>
      </c>
      <c r="P929" s="13">
        <f t="shared" si="1291"/>
        <v>0.1073122648266637</v>
      </c>
      <c r="Q929" s="13">
        <f t="shared" si="1292"/>
        <v>0.10495713256119932</v>
      </c>
      <c r="R929" s="13">
        <f t="shared" si="1293"/>
        <v>2.7430060971590477E-2</v>
      </c>
      <c r="S929" s="13">
        <f t="shared" si="1294"/>
        <v>4.6426869218815933E-2</v>
      </c>
      <c r="T929" s="13">
        <f t="shared" si="1295"/>
        <v>9.8720120208605183E-2</v>
      </c>
      <c r="U929" s="13">
        <f t="shared" si="1296"/>
        <v>5.0467650101667663E-2</v>
      </c>
      <c r="V929" s="13">
        <f t="shared" si="1297"/>
        <v>8.9270284205636864E-3</v>
      </c>
      <c r="W929" s="13">
        <f t="shared" si="1298"/>
        <v>6.4369037157920014E-2</v>
      </c>
      <c r="X929" s="13">
        <f t="shared" si="1299"/>
        <v>6.0543947141818016E-2</v>
      </c>
      <c r="Y929" s="13">
        <f t="shared" si="1300"/>
        <v>2.8473080360968541E-2</v>
      </c>
      <c r="Z929" s="13">
        <f t="shared" si="1301"/>
        <v>8.6000155503671485E-3</v>
      </c>
      <c r="AA929" s="13">
        <f t="shared" si="1302"/>
        <v>1.582288045638508E-2</v>
      </c>
      <c r="AB929" s="13">
        <f t="shared" si="1303"/>
        <v>1.4555993792730093E-2</v>
      </c>
      <c r="AC929" s="13">
        <f t="shared" si="1304"/>
        <v>9.6553264825695957E-4</v>
      </c>
      <c r="AD929" s="13">
        <f t="shared" si="1305"/>
        <v>2.9607608674582456E-2</v>
      </c>
      <c r="AE929" s="13">
        <f t="shared" si="1306"/>
        <v>2.7848194935583166E-2</v>
      </c>
      <c r="AF929" s="13">
        <f t="shared" si="1307"/>
        <v>1.3096666632114905E-2</v>
      </c>
      <c r="AG929" s="13">
        <f t="shared" si="1308"/>
        <v>4.1061351198167619E-3</v>
      </c>
      <c r="AH929" s="13">
        <f t="shared" si="1309"/>
        <v>2.0222412431882123E-3</v>
      </c>
      <c r="AI929" s="13">
        <f t="shared" si="1310"/>
        <v>3.7206539055121357E-3</v>
      </c>
      <c r="AJ929" s="13">
        <f t="shared" si="1311"/>
        <v>3.4227532276954712E-3</v>
      </c>
      <c r="AK929" s="13">
        <f t="shared" si="1312"/>
        <v>2.0991363266089111E-3</v>
      </c>
      <c r="AL929" s="13">
        <f t="shared" si="1313"/>
        <v>6.6835466472771454E-5</v>
      </c>
      <c r="AM929" s="13">
        <f t="shared" si="1314"/>
        <v>1.089480943176545E-2</v>
      </c>
      <c r="AN929" s="13">
        <f t="shared" si="1315"/>
        <v>1.0247392154378811E-2</v>
      </c>
      <c r="AO929" s="13">
        <f t="shared" si="1316"/>
        <v>4.8192236231069264E-3</v>
      </c>
      <c r="AP929" s="13">
        <f t="shared" si="1317"/>
        <v>1.5109480851078526E-3</v>
      </c>
      <c r="AQ929" s="13">
        <f t="shared" si="1318"/>
        <v>3.552902336195088E-4</v>
      </c>
      <c r="AR929" s="13">
        <f t="shared" si="1319"/>
        <v>3.8041416290014225E-4</v>
      </c>
      <c r="AS929" s="13">
        <f t="shared" si="1320"/>
        <v>6.9991127204738375E-4</v>
      </c>
      <c r="AT929" s="13">
        <f t="shared" si="1321"/>
        <v>6.4387164900006361E-4</v>
      </c>
      <c r="AU929" s="13">
        <f t="shared" si="1322"/>
        <v>3.9487929107866952E-4</v>
      </c>
      <c r="AV929" s="13">
        <f t="shared" si="1323"/>
        <v>1.8163129417751844E-4</v>
      </c>
      <c r="AW929" s="13">
        <f t="shared" si="1324"/>
        <v>3.2128060686798074E-6</v>
      </c>
      <c r="AX929" s="13">
        <f t="shared" si="1325"/>
        <v>3.3408324714514033E-3</v>
      </c>
      <c r="AY929" s="13">
        <f t="shared" si="1326"/>
        <v>3.1423055787674755E-3</v>
      </c>
      <c r="AZ929" s="13">
        <f t="shared" si="1327"/>
        <v>1.4777880116304465E-3</v>
      </c>
      <c r="BA929" s="13">
        <f t="shared" si="1328"/>
        <v>4.6332379258401201E-4</v>
      </c>
      <c r="BB929" s="13">
        <f t="shared" si="1329"/>
        <v>1.0894776606232645E-4</v>
      </c>
      <c r="BC929" s="13">
        <f t="shared" si="1330"/>
        <v>2.0494722558965775E-5</v>
      </c>
      <c r="BD929" s="13">
        <f t="shared" si="1331"/>
        <v>5.963471462767641E-5</v>
      </c>
      <c r="BE929" s="13">
        <f t="shared" si="1332"/>
        <v>1.0971991330458456E-4</v>
      </c>
      <c r="BF929" s="13">
        <f t="shared" si="1333"/>
        <v>1.0093499609016755E-4</v>
      </c>
      <c r="BG929" s="13">
        <f t="shared" si="1334"/>
        <v>6.1902305782545353E-5</v>
      </c>
      <c r="BH929" s="13">
        <f t="shared" si="1335"/>
        <v>2.8472994572957331E-5</v>
      </c>
      <c r="BI929" s="13">
        <f t="shared" si="1336"/>
        <v>1.0477301737994438E-5</v>
      </c>
      <c r="BJ929" s="14">
        <f t="shared" si="1337"/>
        <v>0.58219539667417952</v>
      </c>
      <c r="BK929" s="14">
        <f t="shared" si="1338"/>
        <v>0.22885192142113739</v>
      </c>
      <c r="BL929" s="14">
        <f t="shared" si="1339"/>
        <v>0.18053933499173769</v>
      </c>
      <c r="BM929" s="14">
        <f t="shared" si="1340"/>
        <v>0.52291879916209449</v>
      </c>
      <c r="BN929" s="14">
        <f t="shared" si="1341"/>
        <v>0.47412877670262815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1.6234</v>
      </c>
      <c r="F930" s="10">
        <f>VLOOKUP(B930,home!$B$2:$E$405,3,FALSE)</f>
        <v>0.83599999999999997</v>
      </c>
      <c r="G930" s="10">
        <f>VLOOKUP(C930,away!$B$2:$E$405,4,FALSE)</f>
        <v>1.3640000000000001</v>
      </c>
      <c r="H930" s="10">
        <f>VLOOKUP(A930,away!$A$2:$E$405,3,FALSE)</f>
        <v>1.1247</v>
      </c>
      <c r="I930" s="10">
        <f>VLOOKUP(C930,away!$B$2:$E$405,3,FALSE)</f>
        <v>1.3972</v>
      </c>
      <c r="J930" s="10">
        <f>VLOOKUP(B930,home!$B$2:$E$405,4,FALSE)</f>
        <v>1.3972</v>
      </c>
      <c r="K930" s="12">
        <f t="shared" si="1286"/>
        <v>1.8511695136000001</v>
      </c>
      <c r="L930" s="12">
        <f t="shared" si="1287"/>
        <v>2.1956031696480003</v>
      </c>
      <c r="M930" s="13">
        <f t="shared" si="1288"/>
        <v>1.7478692990724028E-2</v>
      </c>
      <c r="N930" s="13">
        <f t="shared" si="1289"/>
        <v>3.2356023602002335E-2</v>
      </c>
      <c r="O930" s="13">
        <f t="shared" si="1290"/>
        <v>3.8376273731737964E-2</v>
      </c>
      <c r="P930" s="13">
        <f t="shared" si="1291"/>
        <v>7.104098797776183E-2</v>
      </c>
      <c r="Q930" s="13">
        <f t="shared" si="1292"/>
        <v>2.9948242236674395E-2</v>
      </c>
      <c r="R930" s="13">
        <f t="shared" si="1293"/>
        <v>4.2129534122341585E-2</v>
      </c>
      <c r="S930" s="13">
        <f t="shared" si="1294"/>
        <v>7.2185345545214094E-2</v>
      </c>
      <c r="T930" s="13">
        <f t="shared" si="1295"/>
        <v>6.5754455580228424E-2</v>
      </c>
      <c r="U930" s="13">
        <f t="shared" si="1296"/>
        <v>7.7988909189449687E-2</v>
      </c>
      <c r="V930" s="13">
        <f t="shared" si="1297"/>
        <v>3.2599171954165618E-2</v>
      </c>
      <c r="W930" s="13">
        <f t="shared" si="1298"/>
        <v>1.8479757671479843E-2</v>
      </c>
      <c r="X930" s="13">
        <f t="shared" si="1299"/>
        <v>4.0574214517828097E-2</v>
      </c>
      <c r="Y930" s="13">
        <f t="shared" si="1300"/>
        <v>4.4542437000660635E-2</v>
      </c>
      <c r="Z930" s="13">
        <f t="shared" si="1301"/>
        <v>3.0833246218268918E-2</v>
      </c>
      <c r="AA930" s="13">
        <f t="shared" si="1302"/>
        <v>5.707756540458192E-2</v>
      </c>
      <c r="AB930" s="13">
        <f t="shared" si="1303"/>
        <v>5.2830124493736065E-2</v>
      </c>
      <c r="AC930" s="13">
        <f t="shared" si="1304"/>
        <v>8.281073219082764E-3</v>
      </c>
      <c r="AD930" s="13">
        <f t="shared" si="1305"/>
        <v>8.5522910050397968E-3</v>
      </c>
      <c r="AE930" s="13">
        <f t="shared" si="1306"/>
        <v>1.877743723841746E-2</v>
      </c>
      <c r="AF930" s="13">
        <f t="shared" si="1307"/>
        <v>2.0613900359267887E-2</v>
      </c>
      <c r="AG930" s="13">
        <f t="shared" si="1308"/>
        <v>1.5086648322538873E-2</v>
      </c>
      <c r="AH930" s="13">
        <f t="shared" si="1309"/>
        <v>1.6924393281842122E-2</v>
      </c>
      <c r="AI930" s="13">
        <f t="shared" si="1310"/>
        <v>3.1329920879522792E-2</v>
      </c>
      <c r="AJ930" s="13">
        <f t="shared" si="1311"/>
        <v>2.8998497197836356E-2</v>
      </c>
      <c r="AK930" s="13">
        <f t="shared" si="1312"/>
        <v>1.7893711317616565E-2</v>
      </c>
      <c r="AL930" s="13">
        <f t="shared" si="1313"/>
        <v>1.3463149065254104E-3</v>
      </c>
      <c r="AM930" s="13">
        <f t="shared" si="1314"/>
        <v>3.1663480759930355E-3</v>
      </c>
      <c r="AN930" s="13">
        <f t="shared" si="1315"/>
        <v>6.9520438718591567E-3</v>
      </c>
      <c r="AO930" s="13">
        <f t="shared" si="1316"/>
        <v>7.6319647802929611E-3</v>
      </c>
      <c r="AP930" s="13">
        <f t="shared" si="1317"/>
        <v>5.5855886874177094E-3</v>
      </c>
      <c r="AQ930" s="13">
        <f t="shared" si="1318"/>
        <v>3.0659340566110854E-3</v>
      </c>
      <c r="AR930" s="13">
        <f t="shared" si="1319"/>
        <v>7.4318503067963785E-3</v>
      </c>
      <c r="AS930" s="13">
        <f t="shared" si="1320"/>
        <v>1.3757614717580264E-2</v>
      </c>
      <c r="AT930" s="13">
        <f t="shared" si="1321"/>
        <v>1.2733838472519634E-2</v>
      </c>
      <c r="AU930" s="13">
        <f t="shared" si="1322"/>
        <v>7.8574978571450474E-3</v>
      </c>
      <c r="AV930" s="13">
        <f t="shared" si="1323"/>
        <v>3.6363901215810575E-3</v>
      </c>
      <c r="AW930" s="13">
        <f t="shared" si="1324"/>
        <v>1.5200021143761089E-4</v>
      </c>
      <c r="AX930" s="13">
        <f t="shared" si="1325"/>
        <v>9.7690783795405375E-4</v>
      </c>
      <c r="AY930" s="13">
        <f t="shared" si="1326"/>
        <v>2.1449019454658955E-3</v>
      </c>
      <c r="AZ930" s="13">
        <f t="shared" si="1327"/>
        <v>2.3546767550245416E-3</v>
      </c>
      <c r="BA930" s="13">
        <f t="shared" si="1328"/>
        <v>1.7233119156094502E-3</v>
      </c>
      <c r="BB930" s="13">
        <f t="shared" si="1329"/>
        <v>9.4592727605106953E-4</v>
      </c>
      <c r="BC930" s="13">
        <f t="shared" si="1330"/>
        <v>4.153761851108455E-4</v>
      </c>
      <c r="BD930" s="13">
        <f t="shared" si="1331"/>
        <v>2.7195656816585943E-3</v>
      </c>
      <c r="BE930" s="13">
        <f t="shared" si="1332"/>
        <v>5.034377080119193E-3</v>
      </c>
      <c r="BF930" s="13">
        <f t="shared" si="1333"/>
        <v>4.6597426853416191E-3</v>
      </c>
      <c r="BG930" s="13">
        <f t="shared" si="1334"/>
        <v>2.8753245334416679E-3</v>
      </c>
      <c r="BH930" s="13">
        <f t="shared" si="1335"/>
        <v>1.3306782795033389E-3</v>
      </c>
      <c r="BI930" s="13">
        <f t="shared" si="1336"/>
        <v>4.9266221268525628E-4</v>
      </c>
      <c r="BJ930" s="14">
        <f t="shared" si="1337"/>
        <v>0.32964838892152759</v>
      </c>
      <c r="BK930" s="14">
        <f t="shared" si="1338"/>
        <v>0.20507648853893962</v>
      </c>
      <c r="BL930" s="14">
        <f t="shared" si="1339"/>
        <v>0.42607847156703721</v>
      </c>
      <c r="BM930" s="14">
        <f t="shared" si="1340"/>
        <v>0.75831393885050269</v>
      </c>
      <c r="BN930" s="14">
        <f t="shared" si="1341"/>
        <v>0.23132975466124212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1.4861</v>
      </c>
      <c r="F932" s="10">
        <f>VLOOKUP(B932,home!$B$2:$E$405,3,FALSE)</f>
        <v>1.3458000000000001</v>
      </c>
      <c r="G932" s="10">
        <f>VLOOKUP(C932,away!$B$2:$E$405,4,FALSE)</f>
        <v>1.1214999999999999</v>
      </c>
      <c r="H932" s="10">
        <f>VLOOKUP(A932,away!$A$2:$E$405,3,FALSE)</f>
        <v>1.1943999999999999</v>
      </c>
      <c r="I932" s="10">
        <f>VLOOKUP(C932,away!$B$2:$E$405,3,FALSE)</f>
        <v>0.9768</v>
      </c>
      <c r="J932" s="10">
        <f>VLOOKUP(B932,home!$B$2:$E$405,4,FALSE)</f>
        <v>0.33489999999999998</v>
      </c>
      <c r="K932" s="12">
        <f t="shared" ref="K932:K995" si="1342">E932*F932*G932</f>
        <v>2.2429925756699998</v>
      </c>
      <c r="L932" s="12">
        <f t="shared" ref="L932:L995" si="1343">H932*I932*J932</f>
        <v>0.39072445420799989</v>
      </c>
      <c r="M932" s="13">
        <f t="shared" ref="M932:M995" si="1344">_xlfn.POISSON.DIST(0,K932,FALSE) * _xlfn.POISSON.DIST(0,L932,FALSE)</f>
        <v>7.1811041753927385E-2</v>
      </c>
      <c r="N932" s="13">
        <f t="shared" ref="N932:N995" si="1345">_xlfn.POISSON.DIST(1,K932,FALSE) * _xlfn.POISSON.DIST(0,L932,FALSE)</f>
        <v>0.16107163350518744</v>
      </c>
      <c r="O932" s="13">
        <f t="shared" ref="O932:O995" si="1346">_xlfn.POISSON.DIST(0,K932,FALSE) * _xlfn.POISSON.DIST(1,L932,FALSE)</f>
        <v>2.8058330095411171E-2</v>
      </c>
      <c r="P932" s="13">
        <f t="shared" ref="P932:P995" si="1347">_xlfn.POISSON.DIST(1,K932,FALSE) * _xlfn.POISSON.DIST(1,L932,FALSE)</f>
        <v>6.2934626089705362E-2</v>
      </c>
      <c r="Q932" s="13">
        <f t="shared" ref="Q932:Q995" si="1348">_xlfn.POISSON.DIST(2,K932,FALSE) * _xlfn.POISSON.DIST(0,L932,FALSE)</f>
        <v>0.18064123905158735</v>
      </c>
      <c r="R932" s="13">
        <f t="shared" ref="R932:R995" si="1349">_xlfn.POISSON.DIST(0,K932,FALSE) * _xlfn.POISSON.DIST(2,L932,FALSE)</f>
        <v>5.4815378562587122E-3</v>
      </c>
      <c r="S932" s="13">
        <f t="shared" ref="S932:S995" si="1350">_xlfn.POISSON.DIST(2,K932,FALSE) * _xlfn.POISSON.DIST(2,L932,FALSE)</f>
        <v>1.3788851492446168E-2</v>
      </c>
      <c r="T932" s="13">
        <f t="shared" ref="T932:T995" si="1351">_xlfn.POISSON.DIST(2,K932,FALSE) * _xlfn.POISSON.DIST(1,L932,FALSE)</f>
        <v>7.058094953588831E-2</v>
      </c>
      <c r="U932" s="13">
        <f t="shared" ref="U932:U995" si="1352">_xlfn.POISSON.DIST(1,K932,FALSE) * _xlfn.POISSON.DIST(2,L932,FALSE)</f>
        <v>1.2295048714842336E-2</v>
      </c>
      <c r="V932" s="13">
        <f t="shared" ref="V932:V995" si="1353">_xlfn.POISSON.DIST(3,K932,FALSE) * _xlfn.POISSON.DIST(3,L932,FALSE)</f>
        <v>1.3427155361694088E-3</v>
      </c>
      <c r="W932" s="13">
        <f t="shared" ref="W932:W995" si="1354">_xlfn.POISSON.DIST(3,K932,FALSE) * _xlfn.POISSON.DIST(0,L932,FALSE)</f>
        <v>0.13505898601751334</v>
      </c>
      <c r="X932" s="13">
        <f t="shared" ref="X932:X995" si="1355">_xlfn.POISSON.DIST(3,K932,FALSE) * _xlfn.POISSON.DIST(1,L932,FALSE)</f>
        <v>5.2770848597578801E-2</v>
      </c>
      <c r="Y932" s="13">
        <f t="shared" ref="Y932:Y995" si="1356">_xlfn.POISSON.DIST(3,K932,FALSE) * _xlfn.POISSON.DIST(2,L932,FALSE)</f>
        <v>1.0309430508190984E-2</v>
      </c>
      <c r="Z932" s="13">
        <f t="shared" ref="Z932:Z995" si="1357">_xlfn.POISSON.DIST(0,K932,FALSE) * _xlfn.POISSON.DIST(3,L932,FALSE)</f>
        <v>7.139236290357253E-4</v>
      </c>
      <c r="AA932" s="13">
        <f t="shared" ref="AA932:AA995" si="1358">_xlfn.POISSON.DIST(1,K932,FALSE) * _xlfn.POISSON.DIST(3,L932,FALSE)</f>
        <v>1.6013253995225147E-3</v>
      </c>
      <c r="AB932" s="13">
        <f t="shared" ref="AB932:AB995" si="1359">_xlfn.POISSON.DIST(2,K932,FALSE) * _xlfn.POISSON.DIST(3,L932,FALSE)</f>
        <v>1.7958804911803986E-3</v>
      </c>
      <c r="AC932" s="13">
        <f t="shared" ref="AC932:AC995" si="1360">_xlfn.POISSON.DIST(4,K932,FALSE) * _xlfn.POISSON.DIST(4,L932,FALSE)</f>
        <v>7.3546576325289172E-5</v>
      </c>
      <c r="AD932" s="13">
        <f t="shared" ref="AD932:AD995" si="1361">_xlfn.POISSON.DIST(4,K932,FALSE) * _xlfn.POISSON.DIST(0,L932,FALSE)</f>
        <v>7.5734075728700181E-2</v>
      </c>
      <c r="AE932" s="13">
        <f t="shared" ref="AE932:AE995" si="1362">_xlfn.POISSON.DIST(4,K932,FALSE) * _xlfn.POISSON.DIST(1,L932,FALSE)</f>
        <v>2.9591155404043716E-2</v>
      </c>
      <c r="AF932" s="13">
        <f t="shared" ref="AF932:AF995" si="1363">_xlfn.POISSON.DIST(4,K932,FALSE) * _xlfn.POISSON.DIST(2,L932,FALSE)</f>
        <v>5.7809940223145419E-3</v>
      </c>
      <c r="AG932" s="13">
        <f t="shared" ref="AG932:AG995" si="1364">_xlfn.POISSON.DIST(4,K932,FALSE) * _xlfn.POISSON.DIST(3,L932,FALSE)</f>
        <v>7.5292524471618676E-4</v>
      </c>
      <c r="AH932" s="13">
        <f t="shared" ref="AH932:AH995" si="1365">_xlfn.POISSON.DIST(0,K932,FALSE) * _xlfn.POISSON.DIST(4,L932,FALSE)</f>
        <v>6.9736855075294558E-5</v>
      </c>
      <c r="AI932" s="13">
        <f t="shared" ref="AI932:AI995" si="1366">_xlfn.POISSON.DIST(1,K932,FALSE) * _xlfn.POISSON.DIST(4,L932,FALSE)</f>
        <v>1.5641924818446043E-4</v>
      </c>
      <c r="AJ932" s="13">
        <f t="shared" ref="AJ932:AJ995" si="1367">_xlfn.POISSON.DIST(2,K932,FALSE) * _xlfn.POISSON.DIST(4,L932,FALSE)</f>
        <v>1.7542360618481392E-4</v>
      </c>
      <c r="AK932" s="13">
        <f t="shared" ref="AK932:AK995" si="1368">_xlfn.POISSON.DIST(3,K932,FALSE) * _xlfn.POISSON.DIST(4,L932,FALSE)</f>
        <v>1.311579487565985E-4</v>
      </c>
      <c r="AL932" s="13">
        <f t="shared" ref="AL932:AL995" si="1369">_xlfn.POISSON.DIST(5,K932,FALSE) * _xlfn.POISSON.DIST(5,L932,FALSE)</f>
        <v>2.5782253916164164E-6</v>
      </c>
      <c r="AM932" s="13">
        <f t="shared" ref="AM932:AM995" si="1370">_xlfn.POISSON.DIST(5,K932,FALSE) * _xlfn.POISSON.DIST(0,L932,FALSE)</f>
        <v>3.3974193916940822E-2</v>
      </c>
      <c r="AN932" s="13">
        <f t="shared" ref="AN932:AN995" si="1371">_xlfn.POISSON.DIST(5,K932,FALSE) * _xlfn.POISSON.DIST(1,L932,FALSE)</f>
        <v>1.3274548375353456E-2</v>
      </c>
      <c r="AO932" s="13">
        <f t="shared" ref="AO932:AO995" si="1372">_xlfn.POISSON.DIST(5,K932,FALSE) * _xlfn.POISSON.DIST(2,L932,FALSE)</f>
        <v>2.5933453344088348E-3</v>
      </c>
      <c r="AP932" s="13">
        <f t="shared" ref="AP932:AP995" si="1373">_xlfn.POISSON.DIST(5,K932,FALSE) * _xlfn.POISSON.DIST(3,L932,FALSE)</f>
        <v>3.3776114678658506E-4</v>
      </c>
      <c r="AQ932" s="13">
        <f t="shared" ref="AQ932:AQ995" si="1374">_xlfn.POISSON.DIST(5,K932,FALSE) * _xlfn.POISSON.DIST(4,L932,FALSE)</f>
        <v>3.2992884932714135E-5</v>
      </c>
      <c r="AR932" s="13">
        <f t="shared" ref="AR932:AR995" si="1375">_xlfn.POISSON.DIST(0,K932,FALSE) * _xlfn.POISSON.DIST(5,L932,FALSE)</f>
        <v>5.4495789274953743E-6</v>
      </c>
      <c r="AS932" s="13">
        <f t="shared" ref="AS932:AS995" si="1376">_xlfn.POISSON.DIST(1,K932,FALSE) * _xlfn.POISSON.DIST(5,L932,FALSE)</f>
        <v>1.2223365074899803E-5</v>
      </c>
      <c r="AT932" s="13">
        <f t="shared" ref="AT932:AT995" si="1377">_xlfn.POISSON.DIST(2,K932,FALSE) * _xlfn.POISSON.DIST(5,L932,FALSE)</f>
        <v>1.3708458556352117E-5</v>
      </c>
      <c r="AU932" s="13">
        <f t="shared" ref="AU932:AU995" si="1378">_xlfn.POISSON.DIST(3,K932,FALSE) * _xlfn.POISSON.DIST(5,L932,FALSE)</f>
        <v>1.024932358859256E-5</v>
      </c>
      <c r="AV932" s="13">
        <f t="shared" ref="AV932:AV995" si="1379">_xlfn.POISSON.DIST(4,K932,FALSE) * _xlfn.POISSON.DIST(5,L932,FALSE)</f>
        <v>5.7472891787131276E-6</v>
      </c>
      <c r="AW932" s="13">
        <f t="shared" ref="AW932:AW995" si="1380">_xlfn.POISSON.DIST(6,K932,FALSE) * _xlfn.POISSON.DIST(6,L932,FALSE)</f>
        <v>6.2764895447715142E-8</v>
      </c>
      <c r="AX932" s="13">
        <f t="shared" ref="AX932:AX995" si="1381">_xlfn.POISSON.DIST(6,K932,FALSE) * _xlfn.POISSON.DIST(0,L932,FALSE)</f>
        <v>1.270064412001186E-2</v>
      </c>
      <c r="AY932" s="13">
        <f t="shared" ref="AY932:AY995" si="1382">_xlfn.POISSON.DIST(6,K932,FALSE) * _xlfn.POISSON.DIST(1,L932,FALSE)</f>
        <v>4.9624522418816779E-3</v>
      </c>
      <c r="AZ932" s="13">
        <f t="shared" ref="AZ932:AZ995" si="1383">_xlfn.POISSON.DIST(6,K932,FALSE) * _xlfn.POISSON.DIST(2,L932,FALSE)</f>
        <v>9.6947572187124173E-4</v>
      </c>
      <c r="BA932" s="13">
        <f t="shared" ref="BA932:BA995" si="1384">_xlfn.POISSON.DIST(6,K932,FALSE) * _xlfn.POISSON.DIST(3,L932,FALSE)</f>
        <v>1.2626595743201591E-4</v>
      </c>
      <c r="BB932" s="13">
        <f t="shared" ref="BB932:BB995" si="1385">_xlfn.POISSON.DIST(6,K932,FALSE) * _xlfn.POISSON.DIST(4,L932,FALSE)</f>
        <v>1.2333799325668738E-5</v>
      </c>
      <c r="BC932" s="13">
        <f t="shared" ref="BC932:BC995" si="1386">_xlfn.POISSON.DIST(6,K932,FALSE) * _xlfn.POISSON.DIST(5,L932,FALSE)</f>
        <v>9.6382340196658345E-7</v>
      </c>
      <c r="BD932" s="13">
        <f t="shared" ref="BD932:BD995" si="1387">_xlfn.POISSON.DIST(0,K932,FALSE) * _xlfn.POISSON.DIST(6,L932,FALSE)</f>
        <v>3.5488062535150772E-7</v>
      </c>
      <c r="BE932" s="13">
        <f t="shared" ref="BE932:BE995" si="1388">_xlfn.POISSON.DIST(1,K932,FALSE) * _xlfn.POISSON.DIST(6,L932,FALSE)</f>
        <v>7.9599460791255847E-7</v>
      </c>
      <c r="BF932" s="13">
        <f t="shared" ref="BF932:BF995" si="1389">_xlfn.POISSON.DIST(2,K932,FALSE) * _xlfn.POISSON.DIST(6,L932,FALSE)</f>
        <v>8.9270499791061067E-7</v>
      </c>
      <c r="BG932" s="13">
        <f t="shared" ref="BG932:BG995" si="1390">_xlfn.POISSON.DIST(3,K932,FALSE) * _xlfn.POISSON.DIST(6,L932,FALSE)</f>
        <v>6.6744356085900078E-7</v>
      </c>
      <c r="BH932" s="13">
        <f t="shared" ref="BH932:BH995" si="1391">_xlfn.POISSON.DIST(4,K932,FALSE) * _xlfn.POISSON.DIST(6,L932,FALSE)</f>
        <v>3.742677379213716E-7</v>
      </c>
      <c r="BI932" s="13">
        <f t="shared" ref="BI932:BI995" si="1392">_xlfn.POISSON.DIST(5,K932,FALSE) * _xlfn.POISSON.DIST(6,L932,FALSE)</f>
        <v>1.6789595149408842E-7</v>
      </c>
      <c r="BJ932" s="14">
        <f t="shared" ref="BJ932:BJ995" si="1393">SUM(N932,Q932,T932,W932,X932,Y932,AD932,AE932,AF932,AG932,AM932,AN932,AO932,AP932,AQ932,AX932,AY932,AZ932,BA932,BB932,BC932)</f>
        <v>0.79127721493806757</v>
      </c>
      <c r="BK932" s="14">
        <f t="shared" ref="BK932:BK995" si="1394">SUM(M932,P932,S932,V932,AC932,AL932,AY932)</f>
        <v>0.15491581191584691</v>
      </c>
      <c r="BL932" s="14">
        <f t="shared" ref="BL932:BL995" si="1395">SUM(O932,R932,U932,AA932,AB932,AH932,AI932,AJ932,AK932,AR932,AS932,AT932,AU932,AV932,BD932,BE932,BF932,BG932,BH932,BI932)</f>
        <v>4.9815491418223799E-2</v>
      </c>
      <c r="BM932" s="14">
        <f t="shared" ref="BM932:BM995" si="1396">SUM(S932:BI932)</f>
        <v>0.48176164407211058</v>
      </c>
      <c r="BN932" s="14">
        <f t="shared" ref="BN932:BN995" si="1397">SUM(M932:R932)</f>
        <v>0.50999840835207744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1.5625</v>
      </c>
      <c r="F933" s="10">
        <f>VLOOKUP(B933,home!$B$2:$E$405,3,FALSE)</f>
        <v>1.024</v>
      </c>
      <c r="G933" s="10">
        <f>VLOOKUP(C933,away!$B$2:$E$405,4,FALSE)</f>
        <v>0.64</v>
      </c>
      <c r="H933" s="10">
        <f>VLOOKUP(A933,away!$A$2:$E$405,3,FALSE)</f>
        <v>1.1561999999999999</v>
      </c>
      <c r="I933" s="10">
        <f>VLOOKUP(C933,away!$B$2:$E$405,3,FALSE)</f>
        <v>0.4325</v>
      </c>
      <c r="J933" s="10">
        <f>VLOOKUP(B933,home!$B$2:$E$405,4,FALSE)</f>
        <v>1.0379</v>
      </c>
      <c r="K933" s="12">
        <f t="shared" si="1342"/>
        <v>1.024</v>
      </c>
      <c r="L933" s="12">
        <f t="shared" si="1343"/>
        <v>0.51900864134999991</v>
      </c>
      <c r="M933" s="13">
        <f t="shared" si="1344"/>
        <v>0.21373707488880928</v>
      </c>
      <c r="N933" s="13">
        <f t="shared" si="1345"/>
        <v>0.21886676468614072</v>
      </c>
      <c r="O933" s="13">
        <f t="shared" si="1346"/>
        <v>0.11093138884416409</v>
      </c>
      <c r="P933" s="13">
        <f t="shared" si="1347"/>
        <v>0.11359374217642404</v>
      </c>
      <c r="Q933" s="13">
        <f t="shared" si="1348"/>
        <v>0.11205978351930404</v>
      </c>
      <c r="R933" s="13">
        <f t="shared" si="1349"/>
        <v>2.8787174703539073E-2</v>
      </c>
      <c r="S933" s="13">
        <f t="shared" si="1350"/>
        <v>1.5092770250969093E-2</v>
      </c>
      <c r="T933" s="13">
        <f t="shared" si="1351"/>
        <v>5.8159995994329104E-2</v>
      </c>
      <c r="U933" s="13">
        <f t="shared" si="1352"/>
        <v>2.9478066896424012E-2</v>
      </c>
      <c r="V933" s="13">
        <f t="shared" si="1353"/>
        <v>8.9125298428167606E-4</v>
      </c>
      <c r="W933" s="13">
        <f t="shared" si="1354"/>
        <v>3.8249739441255787E-2</v>
      </c>
      <c r="X933" s="13">
        <f t="shared" si="1355"/>
        <v>1.9851945299397669E-2</v>
      </c>
      <c r="Y933" s="13">
        <f t="shared" si="1356"/>
        <v>5.1516655789974513E-3</v>
      </c>
      <c r="Z933" s="13">
        <f t="shared" si="1357"/>
        <v>4.9802641437296348E-3</v>
      </c>
      <c r="AA933" s="13">
        <f t="shared" si="1358"/>
        <v>5.0997904831791459E-3</v>
      </c>
      <c r="AB933" s="13">
        <f t="shared" si="1359"/>
        <v>2.6110927273877227E-3</v>
      </c>
      <c r="AC933" s="13">
        <f t="shared" si="1360"/>
        <v>2.9604352030154589E-5</v>
      </c>
      <c r="AD933" s="13">
        <f t="shared" si="1361"/>
        <v>9.7919332969614806E-3</v>
      </c>
      <c r="AE933" s="13">
        <f t="shared" si="1362"/>
        <v>5.082097996645803E-3</v>
      </c>
      <c r="AF933" s="13">
        <f t="shared" si="1363"/>
        <v>1.3188263882233473E-3</v>
      </c>
      <c r="AG933" s="13">
        <f t="shared" si="1364"/>
        <v>2.2816076397610906E-4</v>
      </c>
      <c r="AH933" s="13">
        <f t="shared" si="1365"/>
        <v>6.4620003170030946E-4</v>
      </c>
      <c r="AI933" s="13">
        <f t="shared" si="1366"/>
        <v>6.6170883246111697E-4</v>
      </c>
      <c r="AJ933" s="13">
        <f t="shared" si="1367"/>
        <v>3.3879492222009186E-4</v>
      </c>
      <c r="AK933" s="13">
        <f t="shared" si="1368"/>
        <v>1.1564200011779137E-4</v>
      </c>
      <c r="AL933" s="13">
        <f t="shared" si="1369"/>
        <v>6.2934689895291496E-7</v>
      </c>
      <c r="AM933" s="13">
        <f t="shared" si="1370"/>
        <v>2.0053879392177118E-3</v>
      </c>
      <c r="AN933" s="13">
        <f t="shared" si="1371"/>
        <v>1.0408136697130609E-3</v>
      </c>
      <c r="AO933" s="13">
        <f t="shared" si="1372"/>
        <v>2.700956443081416E-4</v>
      </c>
      <c r="AP933" s="13">
        <f t="shared" si="1373"/>
        <v>4.6727324462307155E-5</v>
      </c>
      <c r="AQ933" s="13">
        <f t="shared" si="1374"/>
        <v>6.0629712957756619E-6</v>
      </c>
      <c r="AR933" s="13">
        <f t="shared" si="1375"/>
        <v>6.7076680098620913E-5</v>
      </c>
      <c r="AS933" s="13">
        <f t="shared" si="1376"/>
        <v>6.8686520420987811E-5</v>
      </c>
      <c r="AT933" s="13">
        <f t="shared" si="1377"/>
        <v>3.5167498455545757E-5</v>
      </c>
      <c r="AU933" s="13">
        <f t="shared" si="1378"/>
        <v>1.2003839472826287E-5</v>
      </c>
      <c r="AV933" s="13">
        <f t="shared" si="1379"/>
        <v>3.0729829050435292E-6</v>
      </c>
      <c r="AW933" s="13">
        <f t="shared" si="1380"/>
        <v>9.2909931794030371E-9</v>
      </c>
      <c r="AX933" s="13">
        <f t="shared" si="1381"/>
        <v>3.4225287495982267E-4</v>
      </c>
      <c r="AY933" s="13">
        <f t="shared" si="1382"/>
        <v>1.7763219963102899E-4</v>
      </c>
      <c r="AZ933" s="13">
        <f t="shared" si="1383"/>
        <v>4.6096323295256154E-5</v>
      </c>
      <c r="BA933" s="13">
        <f t="shared" si="1384"/>
        <v>7.9747967082337504E-6</v>
      </c>
      <c r="BB933" s="13">
        <f t="shared" si="1385"/>
        <v>1.0347471011457126E-6</v>
      </c>
      <c r="BC933" s="13">
        <f t="shared" si="1386"/>
        <v>1.0740853742129745E-7</v>
      </c>
      <c r="BD933" s="13">
        <f t="shared" si="1387"/>
        <v>5.8022294340423033E-6</v>
      </c>
      <c r="BE933" s="13">
        <f t="shared" si="1388"/>
        <v>5.9414829404593199E-6</v>
      </c>
      <c r="BF933" s="13">
        <f t="shared" si="1389"/>
        <v>3.0420392655151712E-6</v>
      </c>
      <c r="BG933" s="13">
        <f t="shared" si="1390"/>
        <v>1.0383494026291785E-6</v>
      </c>
      <c r="BH933" s="13">
        <f t="shared" si="1391"/>
        <v>2.658174470730697E-7</v>
      </c>
      <c r="BI933" s="13">
        <f t="shared" si="1392"/>
        <v>5.4439413160564695E-8</v>
      </c>
      <c r="BJ933" s="14">
        <f t="shared" si="1393"/>
        <v>0.47270509886446133</v>
      </c>
      <c r="BK933" s="14">
        <f t="shared" si="1394"/>
        <v>0.34352270619904418</v>
      </c>
      <c r="BL933" s="14">
        <f t="shared" si="1395"/>
        <v>0.17887201132044933</v>
      </c>
      <c r="BM933" s="14">
        <f t="shared" si="1396"/>
        <v>0.20192652880066542</v>
      </c>
      <c r="BN933" s="14">
        <f t="shared" si="1397"/>
        <v>0.7979759288183812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1.5625</v>
      </c>
      <c r="F934" s="10">
        <f>VLOOKUP(B934,home!$B$2:$E$405,3,FALSE)</f>
        <v>1.4933000000000001</v>
      </c>
      <c r="G934" s="10">
        <f>VLOOKUP(C934,away!$B$2:$E$405,4,FALSE)</f>
        <v>1.1733</v>
      </c>
      <c r="H934" s="10">
        <f>VLOOKUP(A934,away!$A$2:$E$405,3,FALSE)</f>
        <v>1.1561999999999999</v>
      </c>
      <c r="I934" s="10">
        <f>VLOOKUP(C934,away!$B$2:$E$405,3,FALSE)</f>
        <v>1.0091000000000001</v>
      </c>
      <c r="J934" s="10">
        <f>VLOOKUP(B934,home!$B$2:$E$405,4,FALSE)</f>
        <v>0.14419999999999999</v>
      </c>
      <c r="K934" s="12">
        <f t="shared" si="1342"/>
        <v>2.7376388906250004</v>
      </c>
      <c r="L934" s="12">
        <f t="shared" si="1343"/>
        <v>0.16824122876399999</v>
      </c>
      <c r="M934" s="13">
        <f t="shared" si="1344"/>
        <v>5.4700626327622272E-2</v>
      </c>
      <c r="N934" s="13">
        <f t="shared" si="1345"/>
        <v>0.14975056197604453</v>
      </c>
      <c r="O934" s="13">
        <f t="shared" si="1346"/>
        <v>9.2029005875195798E-3</v>
      </c>
      <c r="P934" s="13">
        <f t="shared" si="1347"/>
        <v>2.5194218554949268E-2</v>
      </c>
      <c r="Q934" s="13">
        <f t="shared" si="1348"/>
        <v>0.20498148117928447</v>
      </c>
      <c r="R934" s="13">
        <f t="shared" si="1349"/>
        <v>7.7415365151861561E-4</v>
      </c>
      <c r="S934" s="13">
        <f t="shared" si="1350"/>
        <v>2.9010117946036188E-3</v>
      </c>
      <c r="T934" s="13">
        <f t="shared" si="1351"/>
        <v>3.4486336267467554E-2</v>
      </c>
      <c r="U934" s="13">
        <f t="shared" si="1352"/>
        <v>2.1193531437167161E-3</v>
      </c>
      <c r="V934" s="13">
        <f t="shared" si="1353"/>
        <v>1.4846209285099057E-4</v>
      </c>
      <c r="W934" s="13">
        <f t="shared" si="1354"/>
        <v>0.1870550915781086</v>
      </c>
      <c r="X934" s="13">
        <f t="shared" si="1355"/>
        <v>3.1470378453663538E-2</v>
      </c>
      <c r="Y934" s="13">
        <f t="shared" si="1356"/>
        <v>2.6473075703562312E-3</v>
      </c>
      <c r="Z934" s="13">
        <f t="shared" si="1357"/>
        <v>4.341485386120978E-5</v>
      </c>
      <c r="AA934" s="13">
        <f t="shared" si="1358"/>
        <v>1.1885419236124888E-4</v>
      </c>
      <c r="AB934" s="13">
        <f t="shared" si="1359"/>
        <v>1.6268992966098989E-4</v>
      </c>
      <c r="AC934" s="13">
        <f t="shared" si="1360"/>
        <v>4.2737015386378655E-6</v>
      </c>
      <c r="AD934" s="13">
        <f t="shared" si="1361"/>
        <v>0.12802232334841279</v>
      </c>
      <c r="AE934" s="13">
        <f t="shared" si="1362"/>
        <v>2.1538632989359093E-2</v>
      </c>
      <c r="AF934" s="13">
        <f t="shared" si="1363"/>
        <v>1.8118430400132996E-3</v>
      </c>
      <c r="AG934" s="13">
        <f t="shared" si="1364"/>
        <v>1.0160889979311292E-4</v>
      </c>
      <c r="AH934" s="13">
        <f t="shared" si="1365"/>
        <v>1.8260420900548557E-6</v>
      </c>
      <c r="AI934" s="13">
        <f t="shared" si="1366"/>
        <v>4.9990438416523331E-6</v>
      </c>
      <c r="AJ934" s="13">
        <f t="shared" si="1367"/>
        <v>6.8427884184234166E-6</v>
      </c>
      <c r="AK934" s="13">
        <f t="shared" si="1368"/>
        <v>6.244361231531428E-6</v>
      </c>
      <c r="AL934" s="13">
        <f t="shared" si="1369"/>
        <v>7.8735895971775225E-8</v>
      </c>
      <c r="AM934" s="13">
        <f t="shared" si="1370"/>
        <v>7.0095778253356777E-2</v>
      </c>
      <c r="AN934" s="13">
        <f t="shared" si="1371"/>
        <v>1.1792999864513612E-2</v>
      </c>
      <c r="AO934" s="13">
        <f t="shared" si="1372"/>
        <v>9.9203439400972755E-4</v>
      </c>
      <c r="AP934" s="13">
        <f t="shared" si="1373"/>
        <v>5.56336951414489E-5</v>
      </c>
      <c r="AQ934" s="13">
        <f t="shared" si="1374"/>
        <v>2.3399703078197848E-6</v>
      </c>
      <c r="AR934" s="13">
        <f t="shared" si="1375"/>
        <v>6.1443113001122361E-8</v>
      </c>
      <c r="AS934" s="13">
        <f t="shared" si="1376"/>
        <v>1.682090557129392E-7</v>
      </c>
      <c r="AT934" s="13">
        <f t="shared" si="1377"/>
        <v>2.3024782633752488E-7</v>
      </c>
      <c r="AU934" s="13">
        <f t="shared" si="1378"/>
        <v>2.1011180128782647E-7</v>
      </c>
      <c r="AV934" s="13">
        <f t="shared" si="1379"/>
        <v>1.4380255964620646E-7</v>
      </c>
      <c r="AW934" s="13">
        <f t="shared" si="1380"/>
        <v>1.0073464644483445E-9</v>
      </c>
      <c r="AX934" s="13">
        <f t="shared" si="1381"/>
        <v>3.1982821435835931E-2</v>
      </c>
      <c r="AY934" s="13">
        <f t="shared" si="1382"/>
        <v>5.380829177704635E-3</v>
      </c>
      <c r="AZ934" s="13">
        <f t="shared" si="1383"/>
        <v>4.5263865631310564E-4</v>
      </c>
      <c r="BA934" s="13">
        <f t="shared" si="1384"/>
        <v>2.5384161241400927E-5</v>
      </c>
      <c r="BB934" s="13">
        <f t="shared" si="1385"/>
        <v>1.0676656195991988E-6</v>
      </c>
      <c r="BC934" s="13">
        <f t="shared" si="1386"/>
        <v>3.5925075150089341E-8</v>
      </c>
      <c r="BD934" s="13">
        <f t="shared" si="1387"/>
        <v>1.7228774717323532E-9</v>
      </c>
      <c r="BE934" s="13">
        <f t="shared" si="1388"/>
        <v>4.7166163703961657E-9</v>
      </c>
      <c r="BF934" s="13">
        <f t="shared" si="1389"/>
        <v>6.4561962038775379E-9</v>
      </c>
      <c r="BG934" s="13">
        <f t="shared" si="1390"/>
        <v>5.8915779377468812E-9</v>
      </c>
      <c r="BH934" s="13">
        <f t="shared" si="1391"/>
        <v>4.0322532223810248E-9</v>
      </c>
      <c r="BI934" s="13">
        <f t="shared" si="1392"/>
        <v>2.2077706476876546E-9</v>
      </c>
      <c r="BJ934" s="14">
        <f t="shared" si="1393"/>
        <v>0.88264712850162264</v>
      </c>
      <c r="BK934" s="14">
        <f t="shared" si="1394"/>
        <v>8.8329500385165377E-2</v>
      </c>
      <c r="BL934" s="14">
        <f t="shared" si="1395"/>
        <v>1.239870258200665E-2</v>
      </c>
      <c r="BM934" s="14">
        <f t="shared" si="1396"/>
        <v>0.53343397587535879</v>
      </c>
      <c r="BN934" s="14">
        <f t="shared" si="1397"/>
        <v>0.44460394227693872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1.3125</v>
      </c>
      <c r="F935" s="10">
        <f>VLOOKUP(B935,home!$B$2:$E$405,3,FALSE)</f>
        <v>1.2698</v>
      </c>
      <c r="G935" s="10">
        <f>VLOOKUP(C935,away!$B$2:$E$405,4,FALSE)</f>
        <v>1.3061</v>
      </c>
      <c r="H935" s="10">
        <f>VLOOKUP(A935,away!$A$2:$E$405,3,FALSE)</f>
        <v>0.8125</v>
      </c>
      <c r="I935" s="10">
        <f>VLOOKUP(C935,away!$B$2:$E$405,3,FALSE)</f>
        <v>0.87909999999999999</v>
      </c>
      <c r="J935" s="10">
        <f>VLOOKUP(B935,home!$B$2:$E$405,4,FALSE)</f>
        <v>0.61539999999999995</v>
      </c>
      <c r="K935" s="12">
        <f t="shared" si="1342"/>
        <v>2.1767625862500002</v>
      </c>
      <c r="L935" s="12">
        <f t="shared" si="1343"/>
        <v>0.43956098874999999</v>
      </c>
      <c r="M935" s="13">
        <f t="shared" si="1344"/>
        <v>7.30710097013164E-2</v>
      </c>
      <c r="N935" s="13">
        <f t="shared" si="1345"/>
        <v>0.15905824005733632</v>
      </c>
      <c r="O935" s="13">
        <f t="shared" si="1346"/>
        <v>3.211916527327148E-2</v>
      </c>
      <c r="P935" s="13">
        <f t="shared" si="1347"/>
        <v>6.9915797268437621E-2</v>
      </c>
      <c r="Q935" s="13">
        <f t="shared" si="1348"/>
        <v>0.17311601299579044</v>
      </c>
      <c r="R935" s="13">
        <f t="shared" si="1349"/>
        <v>7.0591660226719359E-3</v>
      </c>
      <c r="S935" s="13">
        <f t="shared" si="1350"/>
        <v>1.6724206794398535E-2</v>
      </c>
      <c r="T935" s="13">
        <f t="shared" si="1351"/>
        <v>7.6095045840887499E-2</v>
      </c>
      <c r="U935" s="13">
        <f t="shared" si="1352"/>
        <v>1.5366128488279489E-2</v>
      </c>
      <c r="V935" s="13">
        <f t="shared" si="1353"/>
        <v>1.7780060131342651E-3</v>
      </c>
      <c r="W935" s="13">
        <f t="shared" si="1354"/>
        <v>0.12561082005666849</v>
      </c>
      <c r="X935" s="13">
        <f t="shared" si="1355"/>
        <v>5.5213616261807534E-2</v>
      </c>
      <c r="Y935" s="13">
        <f t="shared" si="1356"/>
        <v>1.2134875878251596E-2</v>
      </c>
      <c r="Z935" s="13">
        <f t="shared" si="1357"/>
        <v>1.0343113322253601E-3</v>
      </c>
      <c r="AA935" s="13">
        <f t="shared" si="1358"/>
        <v>2.251450210522558E-3</v>
      </c>
      <c r="AB935" s="13">
        <f t="shared" si="1359"/>
        <v>2.4504362915350958E-3</v>
      </c>
      <c r="AC935" s="13">
        <f t="shared" si="1360"/>
        <v>1.0632697261240149E-4</v>
      </c>
      <c r="AD935" s="13">
        <f t="shared" si="1361"/>
        <v>6.8356233381884263E-2</v>
      </c>
      <c r="AE935" s="13">
        <f t="shared" si="1362"/>
        <v>3.0046733532566802E-2</v>
      </c>
      <c r="AF935" s="13">
        <f t="shared" si="1363"/>
        <v>6.6036859501414202E-3</v>
      </c>
      <c r="AG935" s="13">
        <f t="shared" si="1364"/>
        <v>9.6757424187954842E-4</v>
      </c>
      <c r="AH935" s="13">
        <f t="shared" si="1365"/>
        <v>1.1366072796707725E-4</v>
      </c>
      <c r="AI935" s="13">
        <f t="shared" si="1366"/>
        <v>2.4741242016467282E-4</v>
      </c>
      <c r="AJ935" s="13">
        <f t="shared" si="1367"/>
        <v>2.6927904979401248E-4</v>
      </c>
      <c r="AK935" s="13">
        <f t="shared" si="1368"/>
        <v>1.9538552028418576E-4</v>
      </c>
      <c r="AL935" s="13">
        <f t="shared" si="1369"/>
        <v>4.0694305945529899E-6</v>
      </c>
      <c r="AM935" s="13">
        <f t="shared" si="1370"/>
        <v>2.9759058272531804E-2</v>
      </c>
      <c r="AN935" s="13">
        <f t="shared" si="1371"/>
        <v>1.3080921078542947E-2</v>
      </c>
      <c r="AO935" s="13">
        <f t="shared" si="1372"/>
        <v>2.8749313015225264E-3</v>
      </c>
      <c r="AP935" s="13">
        <f t="shared" si="1373"/>
        <v>4.2123588182852199E-4</v>
      </c>
      <c r="AQ935" s="13">
        <f t="shared" si="1374"/>
        <v>4.6289715178380815E-5</v>
      </c>
      <c r="AR935" s="13">
        <f t="shared" si="1375"/>
        <v>9.9921643934506483E-6</v>
      </c>
      <c r="AS935" s="13">
        <f t="shared" si="1376"/>
        <v>2.1750569607322799E-5</v>
      </c>
      <c r="AT935" s="13">
        <f t="shared" si="1377"/>
        <v>2.3672913075423317E-5</v>
      </c>
      <c r="AU935" s="13">
        <f t="shared" si="1378"/>
        <v>1.7176770496709969E-5</v>
      </c>
      <c r="AV935" s="13">
        <f t="shared" si="1379"/>
        <v>9.3474378424602713E-6</v>
      </c>
      <c r="AW935" s="13">
        <f t="shared" si="1380"/>
        <v>1.0815867317502839E-7</v>
      </c>
      <c r="AX935" s="13">
        <f t="shared" si="1381"/>
        <v>1.0796400774946797E-2</v>
      </c>
      <c r="AY935" s="13">
        <f t="shared" si="1382"/>
        <v>4.7456765995768811E-3</v>
      </c>
      <c r="AZ935" s="13">
        <f t="shared" si="1383"/>
        <v>1.0430071491988756E-3</v>
      </c>
      <c r="BA935" s="13">
        <f t="shared" si="1384"/>
        <v>1.5282175125839214E-4</v>
      </c>
      <c r="BB935" s="13">
        <f t="shared" si="1385"/>
        <v>1.6793620021411352E-5</v>
      </c>
      <c r="BC935" s="13">
        <f t="shared" si="1386"/>
        <v>1.4763640442606735E-6</v>
      </c>
      <c r="BD935" s="13">
        <f t="shared" si="1387"/>
        <v>7.3202761008961845E-7</v>
      </c>
      <c r="BE935" s="13">
        <f t="shared" si="1388"/>
        <v>1.5934503137450846E-6</v>
      </c>
      <c r="BF935" s="13">
        <f t="shared" si="1389"/>
        <v>1.7342815130043125E-6</v>
      </c>
      <c r="BG935" s="13">
        <f t="shared" si="1390"/>
        <v>1.2583730371776103E-6</v>
      </c>
      <c r="BH935" s="13">
        <f t="shared" si="1391"/>
        <v>6.8479483671850057E-7</v>
      </c>
      <c r="BI935" s="13">
        <f t="shared" si="1392"/>
        <v>2.9812715596520208E-7</v>
      </c>
      <c r="BJ935" s="14">
        <f t="shared" si="1393"/>
        <v>0.77014145070586471</v>
      </c>
      <c r="BK935" s="14">
        <f t="shared" si="1394"/>
        <v>0.16634509278007067</v>
      </c>
      <c r="BL935" s="14">
        <f t="shared" si="1395"/>
        <v>6.0160324914372579E-2</v>
      </c>
      <c r="BM935" s="14">
        <f t="shared" si="1396"/>
        <v>0.47859621997280555</v>
      </c>
      <c r="BN935" s="14">
        <f t="shared" si="1397"/>
        <v>0.51433939131882422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1.3125</v>
      </c>
      <c r="F936" s="10">
        <f>VLOOKUP(B936,home!$B$2:$E$405,3,FALSE)</f>
        <v>0.65310000000000001</v>
      </c>
      <c r="G936" s="10">
        <f>VLOOKUP(C936,away!$B$2:$E$405,4,FALSE)</f>
        <v>1.2190000000000001</v>
      </c>
      <c r="H936" s="10">
        <f>VLOOKUP(A936,away!$A$2:$E$405,3,FALSE)</f>
        <v>0.8125</v>
      </c>
      <c r="I936" s="10">
        <f>VLOOKUP(C936,away!$B$2:$E$405,3,FALSE)</f>
        <v>0.98460000000000003</v>
      </c>
      <c r="J936" s="10">
        <f>VLOOKUP(B936,home!$B$2:$E$405,4,FALSE)</f>
        <v>0.87909999999999999</v>
      </c>
      <c r="K936" s="12">
        <f t="shared" si="1342"/>
        <v>1.0449191812500001</v>
      </c>
      <c r="L936" s="12">
        <f t="shared" si="1343"/>
        <v>0.70326901125000008</v>
      </c>
      <c r="M936" s="13">
        <f t="shared" si="1344"/>
        <v>0.17408907377603178</v>
      </c>
      <c r="N936" s="13">
        <f t="shared" si="1345"/>
        <v>0.18190901243462199</v>
      </c>
      <c r="O936" s="13">
        <f t="shared" si="1346"/>
        <v>0.12243145078389818</v>
      </c>
      <c r="P936" s="13">
        <f t="shared" si="1347"/>
        <v>0.12793097131236056</v>
      </c>
      <c r="Q936" s="13">
        <f t="shared" si="1348"/>
        <v>9.5040108167590634E-2</v>
      </c>
      <c r="R936" s="13">
        <f t="shared" si="1349"/>
        <v>4.3051122669347554E-2</v>
      </c>
      <c r="S936" s="13">
        <f t="shared" si="1350"/>
        <v>2.3502815348968358E-2</v>
      </c>
      <c r="T936" s="13">
        <f t="shared" si="1351"/>
        <v>6.6838762900114521E-2</v>
      </c>
      <c r="U936" s="13">
        <f t="shared" si="1352"/>
        <v>4.4984943851547964E-2</v>
      </c>
      <c r="V936" s="13">
        <f t="shared" si="1353"/>
        <v>1.9190291057788501E-3</v>
      </c>
      <c r="W936" s="13">
        <f t="shared" si="1354"/>
        <v>3.3103077337463413E-2</v>
      </c>
      <c r="X936" s="13">
        <f t="shared" si="1355"/>
        <v>2.3280368468450181E-2</v>
      </c>
      <c r="Y936" s="13">
        <f t="shared" si="1356"/>
        <v>8.1861808571713178E-3</v>
      </c>
      <c r="Z936" s="13">
        <f t="shared" si="1357"/>
        <v>1.0092173490958173E-2</v>
      </c>
      <c r="AA936" s="13">
        <f t="shared" si="1358"/>
        <v>1.0545505661204969E-2</v>
      </c>
      <c r="AB936" s="13">
        <f t="shared" si="1359"/>
        <v>5.5096005706867677E-3</v>
      </c>
      <c r="AC936" s="13">
        <f t="shared" si="1360"/>
        <v>8.8138521617826585E-5</v>
      </c>
      <c r="AD936" s="13">
        <f t="shared" si="1361"/>
        <v>8.6475101170794249E-3</v>
      </c>
      <c r="AE936" s="13">
        <f t="shared" si="1362"/>
        <v>6.0815258898128189E-3</v>
      </c>
      <c r="AF936" s="13">
        <f t="shared" si="1363"/>
        <v>2.1384743497099689E-3</v>
      </c>
      <c r="AG936" s="13">
        <f t="shared" si="1364"/>
        <v>5.0130758050133883E-4</v>
      </c>
      <c r="AH936" s="13">
        <f t="shared" si="1365"/>
        <v>1.7743782180874035E-3</v>
      </c>
      <c r="AI936" s="13">
        <f t="shared" si="1366"/>
        <v>1.8540818348717237E-3</v>
      </c>
      <c r="AJ936" s="13">
        <f t="shared" si="1367"/>
        <v>9.6868283643232955E-4</v>
      </c>
      <c r="AK936" s="13">
        <f t="shared" si="1368"/>
        <v>3.3739842544526586E-4</v>
      </c>
      <c r="AL936" s="13">
        <f t="shared" si="1369"/>
        <v>2.5907764194576264E-6</v>
      </c>
      <c r="AM936" s="13">
        <f t="shared" si="1370"/>
        <v>1.8071898382779456E-3</v>
      </c>
      <c r="AN936" s="13">
        <f t="shared" si="1371"/>
        <v>1.2709406107067783E-3</v>
      </c>
      <c r="AO936" s="13">
        <f t="shared" si="1372"/>
        <v>4.4690657332461354E-4</v>
      </c>
      <c r="AP936" s="13">
        <f t="shared" si="1373"/>
        <v>1.0476518131437555E-4</v>
      </c>
      <c r="AQ936" s="13">
        <f t="shared" si="1374"/>
        <v>1.8419526369096965E-5</v>
      </c>
      <c r="AR936" s="13">
        <f t="shared" si="1375"/>
        <v>2.495730430035732E-4</v>
      </c>
      <c r="AS936" s="13">
        <f t="shared" si="1376"/>
        <v>2.6078365975736479E-4</v>
      </c>
      <c r="AT936" s="13">
        <f t="shared" si="1377"/>
        <v>1.3624892411852208E-4</v>
      </c>
      <c r="AU936" s="13">
        <f t="shared" si="1378"/>
        <v>4.7456371412039823E-5</v>
      </c>
      <c r="AV936" s="13">
        <f t="shared" si="1379"/>
        <v>1.2397018190241139E-5</v>
      </c>
      <c r="AW936" s="13">
        <f t="shared" si="1380"/>
        <v>5.2884891466023097E-8</v>
      </c>
      <c r="AX936" s="13">
        <f t="shared" si="1381"/>
        <v>3.1472788769611832E-4</v>
      </c>
      <c r="AY936" s="13">
        <f t="shared" si="1382"/>
        <v>2.2133837039285019E-4</v>
      </c>
      <c r="AZ936" s="13">
        <f t="shared" si="1383"/>
        <v>7.7830208448933006E-5</v>
      </c>
      <c r="BA936" s="13">
        <f t="shared" si="1384"/>
        <v>1.8245191247087505E-5</v>
      </c>
      <c r="BB936" s="13">
        <f t="shared" si="1385"/>
        <v>3.207819402101596E-6</v>
      </c>
      <c r="BC936" s="13">
        <f t="shared" si="1386"/>
        <v>4.5119199583691142E-7</v>
      </c>
      <c r="BD936" s="13">
        <f t="shared" si="1387"/>
        <v>2.9252831197962754E-5</v>
      </c>
      <c r="BE936" s="13">
        <f t="shared" si="1388"/>
        <v>3.0566844424619704E-5</v>
      </c>
      <c r="BF936" s="13">
        <f t="shared" si="1389"/>
        <v>1.5969941024784872E-5</v>
      </c>
      <c r="BG936" s="13">
        <f t="shared" si="1390"/>
        <v>5.5624325667429979E-6</v>
      </c>
      <c r="BH936" s="13">
        <f t="shared" si="1391"/>
        <v>1.4530731208498574E-6</v>
      </c>
      <c r="BI936" s="13">
        <f t="shared" si="1392"/>
        <v>3.0366879514696317E-7</v>
      </c>
      <c r="BJ936" s="14">
        <f t="shared" si="1393"/>
        <v>0.43001035050169129</v>
      </c>
      <c r="BK936" s="14">
        <f t="shared" si="1394"/>
        <v>0.32775395721156964</v>
      </c>
      <c r="BL936" s="14">
        <f t="shared" si="1395"/>
        <v>0.23224673265913406</v>
      </c>
      <c r="BM936" s="14">
        <f t="shared" si="1396"/>
        <v>0.25543018923400096</v>
      </c>
      <c r="BN936" s="14">
        <f t="shared" si="1397"/>
        <v>0.74445173914385065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1.2644</v>
      </c>
      <c r="F937" s="10">
        <f>VLOOKUP(B937,home!$B$2:$E$405,3,FALSE)</f>
        <v>1.2302999999999999</v>
      </c>
      <c r="G937" s="10">
        <f>VLOOKUP(C937,away!$B$2:$E$405,4,FALSE)</f>
        <v>1.1297999999999999</v>
      </c>
      <c r="H937" s="10">
        <f>VLOOKUP(A937,away!$A$2:$E$405,3,FALSE)</f>
        <v>0.96630000000000005</v>
      </c>
      <c r="I937" s="10">
        <f>VLOOKUP(C937,away!$B$2:$E$405,3,FALSE)</f>
        <v>0.88700000000000001</v>
      </c>
      <c r="J937" s="10">
        <f>VLOOKUP(B937,home!$B$2:$E$405,4,FALSE)</f>
        <v>1.1498999999999999</v>
      </c>
      <c r="K937" s="12">
        <f t="shared" si="1342"/>
        <v>1.7575070733359999</v>
      </c>
      <c r="L937" s="12">
        <f t="shared" si="1343"/>
        <v>0.98558860418999994</v>
      </c>
      <c r="M937" s="13">
        <f t="shared" si="1344"/>
        <v>6.4370766998327653E-2</v>
      </c>
      <c r="N937" s="13">
        <f t="shared" si="1345"/>
        <v>0.1131320783156244</v>
      </c>
      <c r="O937" s="13">
        <f t="shared" si="1346"/>
        <v>6.344309439652146E-2</v>
      </c>
      <c r="P937" s="13">
        <f t="shared" si="1347"/>
        <v>0.11150168715621001</v>
      </c>
      <c r="Q937" s="13">
        <f t="shared" si="1348"/>
        <v>9.9415213930456103E-2</v>
      </c>
      <c r="R937" s="13">
        <f t="shared" si="1349"/>
        <v>3.1264395425880991E-2</v>
      </c>
      <c r="S937" s="13">
        <f t="shared" si="1350"/>
        <v>4.8285218657579176E-2</v>
      </c>
      <c r="T937" s="13">
        <f t="shared" si="1351"/>
        <v>9.7982501932968466E-2</v>
      </c>
      <c r="U937" s="13">
        <f t="shared" si="1352"/>
        <v>5.494739610455953E-2</v>
      </c>
      <c r="V937" s="13">
        <f t="shared" si="1353"/>
        <v>9.2931821143913216E-3</v>
      </c>
      <c r="W937" s="13">
        <f t="shared" si="1354"/>
        <v>5.8240980559996061E-2</v>
      </c>
      <c r="X937" s="13">
        <f t="shared" si="1355"/>
        <v>5.7401646736783427E-2</v>
      </c>
      <c r="Y937" s="13">
        <f t="shared" si="1356"/>
        <v>2.8287204442756921E-2</v>
      </c>
      <c r="Z937" s="13">
        <f t="shared" si="1357"/>
        <v>1.0271277282879424E-2</v>
      </c>
      <c r="AA937" s="13">
        <f t="shared" si="1358"/>
        <v>1.8051842476855956E-2</v>
      </c>
      <c r="AB937" s="13">
        <f t="shared" si="1359"/>
        <v>1.5863120419910802E-2</v>
      </c>
      <c r="AC937" s="13">
        <f t="shared" si="1360"/>
        <v>1.0060908984037237E-3</v>
      </c>
      <c r="AD937" s="13">
        <f t="shared" si="1361"/>
        <v>2.5589733823054402E-2</v>
      </c>
      <c r="AE937" s="13">
        <f t="shared" si="1362"/>
        <v>2.5220950040257813E-2</v>
      </c>
      <c r="AF937" s="13">
        <f t="shared" si="1363"/>
        <v>1.242874047326171E-2</v>
      </c>
      <c r="AG937" s="13">
        <f t="shared" si="1364"/>
        <v>4.0832083249605902E-3</v>
      </c>
      <c r="AH937" s="13">
        <f t="shared" si="1365"/>
        <v>2.530813460120396E-3</v>
      </c>
      <c r="AI937" s="13">
        <f t="shared" si="1366"/>
        <v>4.4479225574555531E-3</v>
      </c>
      <c r="AJ937" s="13">
        <f t="shared" si="1367"/>
        <v>3.9086276781894426E-3</v>
      </c>
      <c r="AK937" s="13">
        <f t="shared" si="1368"/>
        <v>2.2898135971516033E-3</v>
      </c>
      <c r="AL937" s="13">
        <f t="shared" si="1369"/>
        <v>6.9709178768950685E-5</v>
      </c>
      <c r="AM937" s="13">
        <f t="shared" si="1370"/>
        <v>8.9948276397607187E-3</v>
      </c>
      <c r="AN937" s="13">
        <f t="shared" si="1371"/>
        <v>8.8651996184013968E-3</v>
      </c>
      <c r="AO937" s="13">
        <f t="shared" si="1372"/>
        <v>4.368719858882977E-3</v>
      </c>
      <c r="AP937" s="13">
        <f t="shared" si="1373"/>
        <v>1.4352535026045357E-3</v>
      </c>
      <c r="AQ937" s="13">
        <f t="shared" si="1374"/>
        <v>3.5364237407270314E-4</v>
      </c>
      <c r="AR937" s="13">
        <f t="shared" si="1375"/>
        <v>4.9886818112506522E-4</v>
      </c>
      <c r="AS937" s="13">
        <f t="shared" si="1376"/>
        <v>8.7676435698956685E-4</v>
      </c>
      <c r="AT937" s="13">
        <f t="shared" si="1377"/>
        <v>7.7045977952902686E-4</v>
      </c>
      <c r="AU937" s="13">
        <f t="shared" si="1378"/>
        <v>4.5136283741438644E-4</v>
      </c>
      <c r="AV937" s="13">
        <f t="shared" si="1379"/>
        <v>1.983183448491979E-4</v>
      </c>
      <c r="AW937" s="13">
        <f t="shared" si="1380"/>
        <v>3.3541325448819994E-6</v>
      </c>
      <c r="AX937" s="13">
        <f t="shared" si="1381"/>
        <v>2.6347455333862696E-3</v>
      </c>
      <c r="AY937" s="13">
        <f t="shared" si="1382"/>
        <v>2.5967751726460099E-3</v>
      </c>
      <c r="AZ937" s="13">
        <f t="shared" si="1383"/>
        <v>1.2796760089017133E-3</v>
      </c>
      <c r="BA937" s="13">
        <f t="shared" si="1384"/>
        <v>4.2041136380962331E-4</v>
      </c>
      <c r="BB937" s="13">
        <f t="shared" si="1385"/>
        <v>1.0358816231068519E-4</v>
      </c>
      <c r="BC937" s="13">
        <f t="shared" si="1386"/>
        <v>2.0419062460479082E-5</v>
      </c>
      <c r="BD937" s="13">
        <f t="shared" si="1387"/>
        <v>8.1946465718309475E-5</v>
      </c>
      <c r="BE937" s="13">
        <f t="shared" si="1388"/>
        <v>1.4402149313481495E-4</v>
      </c>
      <c r="BF937" s="13">
        <f t="shared" si="1389"/>
        <v>1.2655939644842473E-4</v>
      </c>
      <c r="BG937" s="13">
        <f t="shared" si="1390"/>
        <v>7.4143011485080463E-5</v>
      </c>
      <c r="BH937" s="13">
        <f t="shared" si="1391"/>
        <v>3.2576716780865322E-5</v>
      </c>
      <c r="BI937" s="13">
        <f t="shared" si="1392"/>
        <v>1.1450762033686875E-5</v>
      </c>
      <c r="BJ937" s="14">
        <f t="shared" si="1393"/>
        <v>0.5528555168773569</v>
      </c>
      <c r="BK937" s="14">
        <f t="shared" si="1394"/>
        <v>0.23712343017632684</v>
      </c>
      <c r="BL937" s="14">
        <f t="shared" si="1395"/>
        <v>0.20001349746215422</v>
      </c>
      <c r="BM937" s="14">
        <f t="shared" si="1396"/>
        <v>0.51454306453559595</v>
      </c>
      <c r="BN937" s="14">
        <f t="shared" si="1397"/>
        <v>0.48312723622302062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1.2644</v>
      </c>
      <c r="F938" s="10">
        <f>VLOOKUP(B938,home!$B$2:$E$405,3,FALSE)</f>
        <v>1.5818000000000001</v>
      </c>
      <c r="G938" s="10">
        <f>VLOOKUP(C938,away!$B$2:$E$405,4,FALSE)</f>
        <v>1.4688000000000001</v>
      </c>
      <c r="H938" s="10">
        <f>VLOOKUP(A938,away!$A$2:$E$405,3,FALSE)</f>
        <v>0.96630000000000005</v>
      </c>
      <c r="I938" s="10">
        <f>VLOOKUP(C938,away!$B$2:$E$405,3,FALSE)</f>
        <v>1.0348999999999999</v>
      </c>
      <c r="J938" s="10">
        <f>VLOOKUP(B938,home!$B$2:$E$405,4,FALSE)</f>
        <v>0.80489999999999995</v>
      </c>
      <c r="K938" s="12">
        <f t="shared" si="1342"/>
        <v>2.9376410088960001</v>
      </c>
      <c r="L938" s="12">
        <f t="shared" si="1343"/>
        <v>0.80491921296299984</v>
      </c>
      <c r="M938" s="13">
        <f t="shared" si="1344"/>
        <v>2.3693365141768324E-2</v>
      </c>
      <c r="N938" s="13">
        <f t="shared" si="1345"/>
        <v>6.9602601079205614E-2</v>
      </c>
      <c r="O938" s="13">
        <f t="shared" si="1346"/>
        <v>1.9071244822357135E-2</v>
      </c>
      <c r="P938" s="13">
        <f t="shared" si="1347"/>
        <v>5.6024470880851829E-2</v>
      </c>
      <c r="Q938" s="13">
        <f t="shared" si="1348"/>
        <v>0.10223372762805173</v>
      </c>
      <c r="R938" s="13">
        <f t="shared" si="1349"/>
        <v>7.6754056863181938E-3</v>
      </c>
      <c r="S938" s="13">
        <f t="shared" si="1350"/>
        <v>3.3118357382951713E-2</v>
      </c>
      <c r="T938" s="13">
        <f t="shared" si="1351"/>
        <v>8.2289891580645091E-2</v>
      </c>
      <c r="U938" s="13">
        <f t="shared" si="1352"/>
        <v>2.2547586504041876E-2</v>
      </c>
      <c r="V938" s="13">
        <f t="shared" si="1353"/>
        <v>8.7011628113368884E-3</v>
      </c>
      <c r="W938" s="13">
        <f t="shared" si="1354"/>
        <v>0.10010866359082292</v>
      </c>
      <c r="X938" s="13">
        <f t="shared" si="1355"/>
        <v>8.0579386708302905E-2</v>
      </c>
      <c r="Y938" s="13">
        <f t="shared" si="1356"/>
        <v>3.2429948265144191E-2</v>
      </c>
      <c r="Z938" s="13">
        <f t="shared" si="1357"/>
        <v>2.0593605014009916E-3</v>
      </c>
      <c r="AA938" s="13">
        <f t="shared" si="1358"/>
        <v>6.0496618610161815E-3</v>
      </c>
      <c r="AB938" s="13">
        <f t="shared" si="1359"/>
        <v>8.8858673864376167E-3</v>
      </c>
      <c r="AC938" s="13">
        <f t="shared" si="1360"/>
        <v>1.2859033521528296E-3</v>
      </c>
      <c r="AD938" s="13">
        <f t="shared" si="1361"/>
        <v>7.3520828877543826E-2</v>
      </c>
      <c r="AE938" s="13">
        <f t="shared" si="1362"/>
        <v>5.9178327716499973E-2</v>
      </c>
      <c r="AF938" s="13">
        <f t="shared" si="1363"/>
        <v>2.3816886485015815E-2</v>
      </c>
      <c r="AG938" s="13">
        <f t="shared" si="1364"/>
        <v>6.3902231749160135E-3</v>
      </c>
      <c r="AH938" s="13">
        <f t="shared" si="1365"/>
        <v>4.1440470849869363E-4</v>
      </c>
      <c r="AI938" s="13">
        <f t="shared" si="1366"/>
        <v>1.2173722659653552E-3</v>
      </c>
      <c r="AJ938" s="13">
        <f t="shared" si="1367"/>
        <v>1.7881013457962383E-3</v>
      </c>
      <c r="AK938" s="13">
        <f t="shared" si="1368"/>
        <v>1.7509332804910523E-3</v>
      </c>
      <c r="AL938" s="13">
        <f t="shared" si="1369"/>
        <v>1.2162401495476067E-4</v>
      </c>
      <c r="AM938" s="13">
        <f t="shared" si="1370"/>
        <v>4.3195560383739562E-2</v>
      </c>
      <c r="AN938" s="13">
        <f t="shared" si="1371"/>
        <v>3.4768936467575381E-2</v>
      </c>
      <c r="AO938" s="13">
        <f t="shared" si="1372"/>
        <v>1.399309248852066E-2</v>
      </c>
      <c r="AP938" s="13">
        <f t="shared" si="1373"/>
        <v>3.7544363309261718E-3</v>
      </c>
      <c r="AQ938" s="13">
        <f t="shared" si="1374"/>
        <v>7.5550448415219657E-4</v>
      </c>
      <c r="AR938" s="13">
        <f t="shared" si="1375"/>
        <v>6.6712462362585983E-5</v>
      </c>
      <c r="AS938" s="13">
        <f t="shared" si="1376"/>
        <v>1.9597726524076353E-4</v>
      </c>
      <c r="AT938" s="13">
        <f t="shared" si="1377"/>
        <v>2.8785542559127782E-4</v>
      </c>
      <c r="AU938" s="13">
        <f t="shared" si="1378"/>
        <v>2.8187196761671635E-4</v>
      </c>
      <c r="AV938" s="13">
        <f t="shared" si="1379"/>
        <v>2.070096628322678E-4</v>
      </c>
      <c r="AW938" s="13">
        <f t="shared" si="1380"/>
        <v>7.9885480403883939E-6</v>
      </c>
      <c r="AX938" s="13">
        <f t="shared" si="1381"/>
        <v>2.1148841597586152E-2</v>
      </c>
      <c r="AY938" s="13">
        <f t="shared" si="1382"/>
        <v>1.7023108933808196E-2</v>
      </c>
      <c r="AZ938" s="13">
        <f t="shared" si="1383"/>
        <v>6.8511137225921517E-3</v>
      </c>
      <c r="BA938" s="13">
        <f t="shared" si="1384"/>
        <v>1.8381976885029612E-3</v>
      </c>
      <c r="BB938" s="13">
        <f t="shared" si="1385"/>
        <v>3.6990015917505215E-4</v>
      </c>
      <c r="BC938" s="13">
        <f t="shared" si="1386"/>
        <v>5.9547948999614289E-5</v>
      </c>
      <c r="BD938" s="13">
        <f t="shared" si="1387"/>
        <v>8.9496904499527389E-6</v>
      </c>
      <c r="BE938" s="13">
        <f t="shared" si="1388"/>
        <v>2.6290977682706062E-5</v>
      </c>
      <c r="BF938" s="13">
        <f t="shared" si="1389"/>
        <v>3.861672710234344E-5</v>
      </c>
      <c r="BG938" s="13">
        <f t="shared" si="1390"/>
        <v>3.7814027055063235E-5</v>
      </c>
      <c r="BH938" s="13">
        <f t="shared" si="1391"/>
        <v>2.777100914711415E-5</v>
      </c>
      <c r="BI938" s="13">
        <f t="shared" si="1392"/>
        <v>1.6316251065797673E-5</v>
      </c>
      <c r="BJ938" s="14">
        <f t="shared" si="1393"/>
        <v>0.77390872531172616</v>
      </c>
      <c r="BK938" s="14">
        <f t="shared" si="1394"/>
        <v>0.13996799251782455</v>
      </c>
      <c r="BL938" s="14">
        <f t="shared" si="1395"/>
        <v>7.0595763327068933E-2</v>
      </c>
      <c r="BM938" s="14">
        <f t="shared" si="1396"/>
        <v>0.69121590603369998</v>
      </c>
      <c r="BN938" s="14">
        <f t="shared" si="1397"/>
        <v>0.27830081523855282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1.2644</v>
      </c>
      <c r="F939" s="10">
        <f>VLOOKUP(B939,home!$B$2:$E$405,3,FALSE)</f>
        <v>0.49430000000000002</v>
      </c>
      <c r="G939" s="10">
        <f>VLOOKUP(C939,away!$B$2:$E$405,4,FALSE)</f>
        <v>1.0545</v>
      </c>
      <c r="H939" s="10">
        <f>VLOOKUP(A939,away!$A$2:$E$405,3,FALSE)</f>
        <v>0.96630000000000005</v>
      </c>
      <c r="I939" s="10">
        <f>VLOOKUP(C939,away!$B$2:$E$405,3,FALSE)</f>
        <v>1.1498999999999999</v>
      </c>
      <c r="J939" s="10">
        <f>VLOOKUP(B939,home!$B$2:$E$405,4,FALSE)</f>
        <v>0.51739999999999997</v>
      </c>
      <c r="K939" s="12">
        <f t="shared" si="1342"/>
        <v>0.65905503414</v>
      </c>
      <c r="L939" s="12">
        <f t="shared" si="1343"/>
        <v>0.57490816663799993</v>
      </c>
      <c r="M939" s="13">
        <f t="shared" si="1344"/>
        <v>0.29113645599403815</v>
      </c>
      <c r="N939" s="13">
        <f t="shared" si="1345"/>
        <v>0.19187494694454935</v>
      </c>
      <c r="O939" s="13">
        <f t="shared" si="1346"/>
        <v>0.16737672615701718</v>
      </c>
      <c r="P939" s="13">
        <f t="shared" si="1347"/>
        <v>0.11031047397165437</v>
      </c>
      <c r="Q939" s="13">
        <f t="shared" si="1348"/>
        <v>6.3228074854575336E-2</v>
      </c>
      <c r="R939" s="13">
        <f t="shared" si="1349"/>
        <v>4.8113123386400648E-2</v>
      </c>
      <c r="S939" s="13">
        <f t="shared" si="1350"/>
        <v>1.0449052684164897E-2</v>
      </c>
      <c r="T939" s="13">
        <f t="shared" si="1351"/>
        <v>3.6350336594694131E-2</v>
      </c>
      <c r="U939" s="13">
        <f t="shared" si="1352"/>
        <v>3.1709196176006309E-2</v>
      </c>
      <c r="V939" s="13">
        <f t="shared" si="1353"/>
        <v>4.3990061491555599E-4</v>
      </c>
      <c r="W939" s="13">
        <f t="shared" si="1354"/>
        <v>1.3890260343962874E-2</v>
      </c>
      <c r="X939" s="13">
        <f t="shared" si="1355"/>
        <v>7.9856241084722106E-3</v>
      </c>
      <c r="Y939" s="13">
        <f t="shared" si="1356"/>
        <v>2.2955002578309851E-3</v>
      </c>
      <c r="Z939" s="13">
        <f t="shared" si="1357"/>
        <v>9.2202091857678265E-3</v>
      </c>
      <c r="AA939" s="13">
        <f t="shared" si="1358"/>
        <v>6.0766252797041552E-3</v>
      </c>
      <c r="AB939" s="13">
        <f t="shared" si="1359"/>
        <v>2.0024152405857046E-3</v>
      </c>
      <c r="AC939" s="13">
        <f t="shared" si="1360"/>
        <v>1.0417289799312975E-5</v>
      </c>
      <c r="AD939" s="13">
        <f t="shared" si="1361"/>
        <v>2.2886115013009845E-3</v>
      </c>
      <c r="AE939" s="13">
        <f t="shared" si="1362"/>
        <v>1.3157414423595895E-3</v>
      </c>
      <c r="AF939" s="13">
        <f t="shared" si="1363"/>
        <v>3.7821525019829453E-4</v>
      </c>
      <c r="AG939" s="13">
        <f t="shared" si="1364"/>
        <v>7.2479678695344671E-5</v>
      </c>
      <c r="AH939" s="13">
        <f t="shared" si="1365"/>
        <v>1.3251933897521569E-3</v>
      </c>
      <c r="AI939" s="13">
        <f t="shared" si="1366"/>
        <v>8.7337537472520987E-4</v>
      </c>
      <c r="AJ939" s="13">
        <f t="shared" si="1367"/>
        <v>2.8780121870327925E-4</v>
      </c>
      <c r="AK939" s="13">
        <f t="shared" si="1368"/>
        <v>6.3225614006007772E-5</v>
      </c>
      <c r="AL939" s="13">
        <f t="shared" si="1369"/>
        <v>1.578828280146169E-7</v>
      </c>
      <c r="AM939" s="13">
        <f t="shared" si="1370"/>
        <v>3.0166418622462349E-4</v>
      </c>
      <c r="AN939" s="13">
        <f t="shared" si="1371"/>
        <v>1.7342920424274249E-4</v>
      </c>
      <c r="AO939" s="13">
        <f t="shared" si="1372"/>
        <v>4.985293292634115E-5</v>
      </c>
      <c r="AP939" s="13">
        <f t="shared" si="1373"/>
        <v>9.5536194234033251E-6</v>
      </c>
      <c r="AQ939" s="13">
        <f t="shared" si="1374"/>
        <v>1.3731134568664977E-6</v>
      </c>
      <c r="AR939" s="13">
        <f t="shared" si="1375"/>
        <v>1.5237290042864176E-4</v>
      </c>
      <c r="AS939" s="13">
        <f t="shared" si="1376"/>
        <v>1.004221270940093E-4</v>
      </c>
      <c r="AT939" s="13">
        <f t="shared" si="1377"/>
        <v>3.3091854200176859E-5</v>
      </c>
      <c r="AU939" s="13">
        <f t="shared" si="1378"/>
        <v>7.2697843665511538E-6</v>
      </c>
      <c r="AV939" s="13">
        <f t="shared" si="1379"/>
        <v>1.1977969959719521E-6</v>
      </c>
      <c r="AW939" s="13">
        <f t="shared" si="1380"/>
        <v>1.6616997546937829E-9</v>
      </c>
      <c r="AX939" s="13">
        <f t="shared" si="1381"/>
        <v>3.3135550091847413E-5</v>
      </c>
      <c r="AY939" s="13">
        <f t="shared" si="1382"/>
        <v>1.9049898353845605E-5</v>
      </c>
      <c r="AZ939" s="13">
        <f t="shared" si="1383"/>
        <v>5.4759710686248133E-6</v>
      </c>
      <c r="BA939" s="13">
        <f t="shared" si="1384"/>
        <v>1.0493934958752737E-6</v>
      </c>
      <c r="BB939" s="13">
        <f t="shared" si="1385"/>
        <v>1.5082622269887377E-7</v>
      </c>
      <c r="BC939" s="13">
        <f t="shared" si="1386"/>
        <v>1.7342245434548842E-8</v>
      </c>
      <c r="BD939" s="13">
        <f t="shared" si="1387"/>
        <v>1.4600070805124156E-5</v>
      </c>
      <c r="BE939" s="13">
        <f t="shared" si="1388"/>
        <v>9.6222501629175167E-6</v>
      </c>
      <c r="BF939" s="13">
        <f t="shared" si="1389"/>
        <v>3.1707962048126121E-6</v>
      </c>
      <c r="BG939" s="13">
        <f t="shared" si="1390"/>
        <v>6.9657640033791953E-7</v>
      </c>
      <c r="BH939" s="13">
        <f t="shared" si="1391"/>
        <v>1.1477054582645643E-7</v>
      </c>
      <c r="BI939" s="13">
        <f t="shared" si="1392"/>
        <v>1.512802119958434E-8</v>
      </c>
      <c r="BJ939" s="14">
        <f t="shared" si="1393"/>
        <v>0.3202745430143914</v>
      </c>
      <c r="BK939" s="14">
        <f t="shared" si="1394"/>
        <v>0.41236550833575419</v>
      </c>
      <c r="BL939" s="14">
        <f t="shared" si="1395"/>
        <v>0.25815025589212626</v>
      </c>
      <c r="BM939" s="14">
        <f t="shared" si="1396"/>
        <v>0.12795166688315043</v>
      </c>
      <c r="BN939" s="14">
        <f t="shared" si="1397"/>
        <v>0.872039801308235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1.6515</v>
      </c>
      <c r="F940" s="10">
        <f>VLOOKUP(B940,home!$B$2:$E$405,3,FALSE)</f>
        <v>0.96879999999999999</v>
      </c>
      <c r="G940" s="10">
        <f>VLOOKUP(C940,away!$B$2:$E$405,4,FALSE)</f>
        <v>0.9083</v>
      </c>
      <c r="H940" s="10">
        <f>VLOOKUP(A940,away!$A$2:$E$405,3,FALSE)</f>
        <v>1.3485</v>
      </c>
      <c r="I940" s="10">
        <f>VLOOKUP(C940,away!$B$2:$E$405,3,FALSE)</f>
        <v>1.4831000000000001</v>
      </c>
      <c r="J940" s="10">
        <f>VLOOKUP(B940,home!$B$2:$E$405,4,FALSE)</f>
        <v>0.44490000000000002</v>
      </c>
      <c r="K940" s="12">
        <f t="shared" si="1342"/>
        <v>1.45325565756</v>
      </c>
      <c r="L940" s="12">
        <f t="shared" si="1343"/>
        <v>0.88978235971500008</v>
      </c>
      <c r="M940" s="13">
        <f t="shared" si="1344"/>
        <v>9.603543728199368E-2</v>
      </c>
      <c r="N940" s="13">
        <f t="shared" si="1345"/>
        <v>0.13956404255630586</v>
      </c>
      <c r="O940" s="13">
        <f t="shared" si="1346"/>
        <v>8.5450638001034238E-2</v>
      </c>
      <c r="P940" s="13">
        <f t="shared" si="1347"/>
        <v>0.12418162311711453</v>
      </c>
      <c r="Q940" s="13">
        <f t="shared" si="1348"/>
        <v>0.10141111721844807</v>
      </c>
      <c r="R940" s="13">
        <f t="shared" si="1349"/>
        <v>3.8016235159856242E-2</v>
      </c>
      <c r="S940" s="13">
        <f t="shared" si="1350"/>
        <v>4.0144232057587749E-2</v>
      </c>
      <c r="T940" s="13">
        <f t="shared" si="1351"/>
        <v>9.0233823179965214E-2</v>
      </c>
      <c r="U940" s="13">
        <f t="shared" si="1352"/>
        <v>5.5247308825192479E-2</v>
      </c>
      <c r="V940" s="13">
        <f t="shared" si="1353"/>
        <v>5.7677504110200117E-3</v>
      </c>
      <c r="W940" s="13">
        <f t="shared" si="1354"/>
        <v>4.9125426612396668E-2</v>
      </c>
      <c r="X940" s="13">
        <f t="shared" si="1355"/>
        <v>4.3710938013184368E-2</v>
      </c>
      <c r="Y940" s="13">
        <f t="shared" si="1356"/>
        <v>1.9446610785363638E-2</v>
      </c>
      <c r="Z940" s="13">
        <f t="shared" si="1357"/>
        <v>1.1275391809339085E-2</v>
      </c>
      <c r="AA940" s="13">
        <f t="shared" si="1358"/>
        <v>1.6386026938127709E-2</v>
      </c>
      <c r="AB940" s="13">
        <f t="shared" si="1359"/>
        <v>1.1906543176382331E-2</v>
      </c>
      <c r="AC940" s="13">
        <f t="shared" si="1360"/>
        <v>4.6613561881831219E-4</v>
      </c>
      <c r="AD940" s="13">
        <f t="shared" si="1361"/>
        <v>1.7847951038628511E-2</v>
      </c>
      <c r="AE940" s="13">
        <f t="shared" si="1362"/>
        <v>1.5880791991228663E-2</v>
      </c>
      <c r="AF940" s="13">
        <f t="shared" si="1363"/>
        <v>7.0652242860492565E-3</v>
      </c>
      <c r="AG940" s="13">
        <f t="shared" si="1364"/>
        <v>2.095503979052212E-3</v>
      </c>
      <c r="AH940" s="13">
        <f t="shared" si="1365"/>
        <v>2.5081611827062278E-3</v>
      </c>
      <c r="AI940" s="13">
        <f t="shared" si="1366"/>
        <v>3.6449994288402063E-3</v>
      </c>
      <c r="AJ940" s="13">
        <f t="shared" si="1367"/>
        <v>2.6485580208824998E-3</v>
      </c>
      <c r="AK940" s="13">
        <f t="shared" si="1368"/>
        <v>1.2830106427411366E-3</v>
      </c>
      <c r="AL940" s="13">
        <f t="shared" si="1369"/>
        <v>2.411004911346904E-5</v>
      </c>
      <c r="AM940" s="13">
        <f t="shared" si="1370"/>
        <v>5.1875271645481493E-3</v>
      </c>
      <c r="AN940" s="13">
        <f t="shared" si="1371"/>
        <v>4.6157701615573161E-3</v>
      </c>
      <c r="AO940" s="13">
        <f t="shared" si="1372"/>
        <v>2.0535154331262776E-3</v>
      </c>
      <c r="AP940" s="13">
        <f t="shared" si="1373"/>
        <v>6.090606025994234E-4</v>
      </c>
      <c r="AQ940" s="13">
        <f t="shared" si="1374"/>
        <v>1.3548284504758868E-4</v>
      </c>
      <c r="AR940" s="13">
        <f t="shared" si="1375"/>
        <v>4.4634351513878274E-4</v>
      </c>
      <c r="AS940" s="13">
        <f t="shared" si="1376"/>
        <v>6.4865123859065351E-4</v>
      </c>
      <c r="AT940" s="13">
        <f t="shared" si="1377"/>
        <v>4.713280411325844E-4</v>
      </c>
      <c r="AU940" s="13">
        <f t="shared" si="1378"/>
        <v>2.2832004744753357E-4</v>
      </c>
      <c r="AV940" s="13">
        <f t="shared" si="1379"/>
        <v>8.2951850171873953E-5</v>
      </c>
      <c r="AW940" s="13">
        <f t="shared" si="1380"/>
        <v>8.6600701119676434E-7</v>
      </c>
      <c r="AX940" s="13">
        <f t="shared" si="1381"/>
        <v>1.2564672001042971E-3</v>
      </c>
      <c r="AY940" s="13">
        <f t="shared" si="1382"/>
        <v>1.1179823502133006E-3</v>
      </c>
      <c r="AZ940" s="13">
        <f t="shared" si="1383"/>
        <v>4.9738048684625608E-4</v>
      </c>
      <c r="BA940" s="13">
        <f t="shared" si="1384"/>
        <v>1.4752012775408579E-4</v>
      </c>
      <c r="BB940" s="13">
        <f t="shared" si="1385"/>
        <v>3.2815201844622176E-5</v>
      </c>
      <c r="BC940" s="13">
        <f t="shared" si="1386"/>
        <v>5.8396775463663907E-6</v>
      </c>
      <c r="BD940" s="13">
        <f t="shared" si="1387"/>
        <v>6.6191431023945624E-5</v>
      </c>
      <c r="BE940" s="13">
        <f t="shared" si="1388"/>
        <v>9.6193071617541479E-5</v>
      </c>
      <c r="BF940" s="13">
        <f t="shared" si="1389"/>
        <v>6.9896562773133226E-5</v>
      </c>
      <c r="BG940" s="13">
        <f t="shared" si="1390"/>
        <v>3.3859191764684517E-5</v>
      </c>
      <c r="BH940" s="13">
        <f t="shared" si="1391"/>
        <v>1.2301515498109183E-5</v>
      </c>
      <c r="BI940" s="13">
        <f t="shared" si="1392"/>
        <v>3.5754493988378362E-6</v>
      </c>
      <c r="BJ940" s="14">
        <f t="shared" si="1393"/>
        <v>0.5020407909118102</v>
      </c>
      <c r="BK940" s="14">
        <f t="shared" si="1394"/>
        <v>0.26773727088586108</v>
      </c>
      <c r="BL940" s="14">
        <f t="shared" si="1395"/>
        <v>0.21925109329032069</v>
      </c>
      <c r="BM940" s="14">
        <f t="shared" si="1396"/>
        <v>0.41452833721937637</v>
      </c>
      <c r="BN940" s="14">
        <f t="shared" si="1397"/>
        <v>0.58465909333475263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1.6515</v>
      </c>
      <c r="F941" s="10">
        <f>VLOOKUP(B941,home!$B$2:$E$405,3,FALSE)</f>
        <v>0.60550000000000004</v>
      </c>
      <c r="G941" s="10">
        <f>VLOOKUP(C941,away!$B$2:$E$405,4,FALSE)</f>
        <v>0.72660000000000002</v>
      </c>
      <c r="H941" s="10">
        <f>VLOOKUP(A941,away!$A$2:$E$405,3,FALSE)</f>
        <v>1.3485</v>
      </c>
      <c r="I941" s="10">
        <f>VLOOKUP(C941,away!$B$2:$E$405,3,FALSE)</f>
        <v>0.44490000000000002</v>
      </c>
      <c r="J941" s="10">
        <f>VLOOKUP(B941,home!$B$2:$E$405,4,FALSE)</f>
        <v>0.74160000000000004</v>
      </c>
      <c r="K941" s="12">
        <f t="shared" si="1342"/>
        <v>0.72658782945</v>
      </c>
      <c r="L941" s="12">
        <f t="shared" si="1343"/>
        <v>0.44492117724000008</v>
      </c>
      <c r="M941" s="13">
        <f t="shared" si="1344"/>
        <v>0.30989894866554818</v>
      </c>
      <c r="N941" s="13">
        <f t="shared" si="1345"/>
        <v>0.22516880445973758</v>
      </c>
      <c r="O941" s="13">
        <f t="shared" si="1346"/>
        <v>0.13788060506571403</v>
      </c>
      <c r="P941" s="13">
        <f t="shared" si="1347"/>
        <v>0.10018236955794983</v>
      </c>
      <c r="Q941" s="13">
        <f t="shared" si="1348"/>
        <v>8.1802456446126104E-2</v>
      </c>
      <c r="R941" s="13">
        <f t="shared" si="1349"/>
        <v>3.06730005622005E-2</v>
      </c>
      <c r="S941" s="13">
        <f t="shared" si="1350"/>
        <v>8.0965966595431399E-3</v>
      </c>
      <c r="T941" s="13">
        <f t="shared" si="1351"/>
        <v>3.6395645223134258E-2</v>
      </c>
      <c r="U941" s="13">
        <f t="shared" si="1352"/>
        <v>2.2286628901207889E-2</v>
      </c>
      <c r="V941" s="13">
        <f t="shared" si="1353"/>
        <v>2.9082463536396708E-4</v>
      </c>
      <c r="W941" s="13">
        <f t="shared" si="1354"/>
        <v>1.9812223090956312E-2</v>
      </c>
      <c r="X941" s="13">
        <f t="shared" si="1355"/>
        <v>8.8148776213697946E-3</v>
      </c>
      <c r="Y941" s="13">
        <f t="shared" si="1356"/>
        <v>1.9609628642631902E-3</v>
      </c>
      <c r="Z941" s="13">
        <f t="shared" si="1357"/>
        <v>4.5490225065391438E-3</v>
      </c>
      <c r="AA941" s="13">
        <f t="shared" si="1358"/>
        <v>3.305264389145475E-3</v>
      </c>
      <c r="AB941" s="13">
        <f t="shared" si="1359"/>
        <v>1.2007824391337954E-3</v>
      </c>
      <c r="AC941" s="13">
        <f t="shared" si="1360"/>
        <v>5.8760083774987274E-6</v>
      </c>
      <c r="AD941" s="13">
        <f t="shared" si="1361"/>
        <v>3.5988300430592783E-3</v>
      </c>
      <c r="AE941" s="13">
        <f t="shared" si="1362"/>
        <v>1.6011956994446143E-3</v>
      </c>
      <c r="AF941" s="13">
        <f t="shared" si="1363"/>
        <v>3.5620293779426153E-4</v>
      </c>
      <c r="AG941" s="13">
        <f t="shared" si="1364"/>
        <v>5.2827410139923123E-5</v>
      </c>
      <c r="AH941" s="13">
        <f t="shared" si="1365"/>
        <v>5.0598911222516296E-4</v>
      </c>
      <c r="AI941" s="13">
        <f t="shared" si="1366"/>
        <v>3.6764553077701354E-4</v>
      </c>
      <c r="AJ941" s="13">
        <f t="shared" si="1367"/>
        <v>1.3356338410713172E-4</v>
      </c>
      <c r="AK941" s="13">
        <f t="shared" si="1368"/>
        <v>3.2348509784132492E-5</v>
      </c>
      <c r="AL941" s="13">
        <f t="shared" si="1369"/>
        <v>7.5982502726783921E-8</v>
      </c>
      <c r="AM941" s="13">
        <f t="shared" si="1370"/>
        <v>5.2297322190917846E-4</v>
      </c>
      <c r="AN941" s="13">
        <f t="shared" si="1371"/>
        <v>2.326818615568275E-4</v>
      </c>
      <c r="AO941" s="13">
        <f t="shared" si="1372"/>
        <v>5.1762543883129197E-5</v>
      </c>
      <c r="AP941" s="13">
        <f t="shared" si="1373"/>
        <v>7.6767506538063368E-6</v>
      </c>
      <c r="AQ941" s="13">
        <f t="shared" si="1374"/>
        <v>8.5388723456736379E-7</v>
      </c>
      <c r="AR941" s="13">
        <f t="shared" si="1375"/>
        <v>4.5025054296368403E-5</v>
      </c>
      <c r="AS941" s="13">
        <f t="shared" si="1376"/>
        <v>3.2714656472066708E-5</v>
      </c>
      <c r="AT941" s="13">
        <f t="shared" si="1377"/>
        <v>1.1885035618620674E-5</v>
      </c>
      <c r="AU941" s="13">
        <f t="shared" si="1378"/>
        <v>2.8785074110231781E-6</v>
      </c>
      <c r="AV941" s="13">
        <f t="shared" si="1379"/>
        <v>5.2287211295776732E-7</v>
      </c>
      <c r="AW941" s="13">
        <f t="shared" si="1380"/>
        <v>6.8231087019485484E-10</v>
      </c>
      <c r="AX941" s="13">
        <f t="shared" si="1381"/>
        <v>6.3330996361243814E-5</v>
      </c>
      <c r="AY941" s="13">
        <f t="shared" si="1382"/>
        <v>2.8177301456826757E-5</v>
      </c>
      <c r="AZ941" s="13">
        <f t="shared" si="1383"/>
        <v>6.2683390678088649E-6</v>
      </c>
      <c r="BA941" s="13">
        <f t="shared" si="1384"/>
        <v>9.296389324630017E-7</v>
      </c>
      <c r="BB941" s="13">
        <f t="shared" si="1385"/>
        <v>1.0340401205989389E-7</v>
      </c>
      <c r="BC941" s="13">
        <f t="shared" si="1386"/>
        <v>9.2013269554054317E-9</v>
      </c>
      <c r="BD941" s="13">
        <f t="shared" si="1387"/>
        <v>3.3387666938058577E-6</v>
      </c>
      <c r="BE941" s="13">
        <f t="shared" si="1388"/>
        <v>2.425907245092351E-6</v>
      </c>
      <c r="BF941" s="13">
        <f t="shared" si="1389"/>
        <v>8.8131733982934016E-7</v>
      </c>
      <c r="BG941" s="13">
        <f t="shared" si="1390"/>
        <v>2.1345148433441613E-7</v>
      </c>
      <c r="BH941" s="13">
        <f t="shared" si="1391"/>
        <v>3.8772812673856014E-8</v>
      </c>
      <c r="BI941" s="13">
        <f t="shared" si="1392"/>
        <v>5.6343707604737014E-9</v>
      </c>
      <c r="BJ941" s="14">
        <f t="shared" si="1393"/>
        <v>0.38047879294242021</v>
      </c>
      <c r="BK941" s="14">
        <f t="shared" si="1394"/>
        <v>0.41850286881074217</v>
      </c>
      <c r="BL941" s="14">
        <f t="shared" si="1395"/>
        <v>0.19648575787015263</v>
      </c>
      <c r="BM941" s="14">
        <f t="shared" si="1396"/>
        <v>0.11438208075343195</v>
      </c>
      <c r="BN941" s="14">
        <f t="shared" si="1397"/>
        <v>0.88560618475727626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1.6515</v>
      </c>
      <c r="F942" s="10">
        <f>VLOOKUP(B942,home!$B$2:$E$405,3,FALSE)</f>
        <v>1.0899000000000001</v>
      </c>
      <c r="G942" s="10">
        <f>VLOOKUP(C942,away!$B$2:$E$405,4,FALSE)</f>
        <v>0.96879999999999999</v>
      </c>
      <c r="H942" s="10">
        <f>VLOOKUP(A942,away!$A$2:$E$405,3,FALSE)</f>
        <v>1.3485</v>
      </c>
      <c r="I942" s="10">
        <f>VLOOKUP(C942,away!$B$2:$E$405,3,FALSE)</f>
        <v>1.0382</v>
      </c>
      <c r="J942" s="10">
        <f>VLOOKUP(B942,home!$B$2:$E$405,4,FALSE)</f>
        <v>0.88990000000000002</v>
      </c>
      <c r="K942" s="12">
        <f t="shared" si="1342"/>
        <v>1.74381079068</v>
      </c>
      <c r="L942" s="12">
        <f t="shared" si="1343"/>
        <v>1.24587130173</v>
      </c>
      <c r="M942" s="13">
        <f t="shared" si="1344"/>
        <v>5.0303426022833081E-2</v>
      </c>
      <c r="N942" s="13">
        <f t="shared" si="1345"/>
        <v>8.7719657106789445E-2</v>
      </c>
      <c r="O942" s="13">
        <f t="shared" si="1346"/>
        <v>6.2671594860545798E-2</v>
      </c>
      <c r="P942" s="13">
        <f t="shared" si="1347"/>
        <v>0.10928740338694501</v>
      </c>
      <c r="Q942" s="13">
        <f t="shared" si="1348"/>
        <v>7.6483242308784505E-2</v>
      </c>
      <c r="R942" s="13">
        <f t="shared" si="1349"/>
        <v>3.9040370735201689E-2</v>
      </c>
      <c r="S942" s="13">
        <f t="shared" si="1350"/>
        <v>5.9358464638370231E-2</v>
      </c>
      <c r="T942" s="13">
        <f t="shared" si="1351"/>
        <v>9.5288276655776355E-2</v>
      </c>
      <c r="U942" s="13">
        <f t="shared" si="1352"/>
        <v>6.80790197601924E-2</v>
      </c>
      <c r="V942" s="13">
        <f t="shared" si="1353"/>
        <v>1.4328894741060916E-2</v>
      </c>
      <c r="W942" s="13">
        <f t="shared" si="1354"/>
        <v>4.4457434414750502E-2</v>
      </c>
      <c r="X942" s="13">
        <f t="shared" si="1355"/>
        <v>5.5388241685881308E-2</v>
      </c>
      <c r="Y942" s="13">
        <f t="shared" si="1356"/>
        <v>3.4503310384862401E-2</v>
      </c>
      <c r="Z942" s="13">
        <f t="shared" si="1357"/>
        <v>1.621309250262918E-2</v>
      </c>
      <c r="AA942" s="13">
        <f t="shared" si="1358"/>
        <v>2.8272565656377768E-2</v>
      </c>
      <c r="AB942" s="13">
        <f t="shared" si="1359"/>
        <v>2.465100253590017E-2</v>
      </c>
      <c r="AC942" s="13">
        <f t="shared" si="1360"/>
        <v>1.9456523932194459E-3</v>
      </c>
      <c r="AD942" s="13">
        <f t="shared" si="1361"/>
        <v>1.9381338464597591E-2</v>
      </c>
      <c r="AE942" s="13">
        <f t="shared" si="1362"/>
        <v>2.4146653382157917E-2</v>
      </c>
      <c r="AF942" s="13">
        <f t="shared" si="1363"/>
        <v>1.5041811240826097E-2</v>
      </c>
      <c r="AG942" s="13">
        <f t="shared" si="1364"/>
        <v>6.2467203169949866E-3</v>
      </c>
      <c r="AH942" s="13">
        <f t="shared" si="1365"/>
        <v>5.0498566653298807E-3</v>
      </c>
      <c r="AI942" s="13">
        <f t="shared" si="1366"/>
        <v>8.8059945443895674E-3</v>
      </c>
      <c r="AJ942" s="13">
        <f t="shared" si="1367"/>
        <v>7.6779941545878708E-3</v>
      </c>
      <c r="AK942" s="13">
        <f t="shared" si="1368"/>
        <v>4.4629896858494299E-3</v>
      </c>
      <c r="AL942" s="13">
        <f t="shared" si="1369"/>
        <v>1.6908215981315569E-4</v>
      </c>
      <c r="AM942" s="13">
        <f t="shared" si="1370"/>
        <v>6.7594774304773099E-3</v>
      </c>
      <c r="AN942" s="13">
        <f t="shared" si="1371"/>
        <v>8.4214389453233212E-3</v>
      </c>
      <c r="AO942" s="13">
        <f t="shared" si="1372"/>
        <v>5.2460145506248428E-3</v>
      </c>
      <c r="AP942" s="13">
        <f t="shared" si="1373"/>
        <v>2.178619659027165E-3</v>
      </c>
      <c r="AQ942" s="13">
        <f t="shared" si="1374"/>
        <v>6.7856992764168587E-4</v>
      </c>
      <c r="AR942" s="13">
        <f t="shared" si="1375"/>
        <v>1.2582942994368903E-3</v>
      </c>
      <c r="AS942" s="13">
        <f t="shared" si="1376"/>
        <v>2.1942271772091805E-3</v>
      </c>
      <c r="AT942" s="13">
        <f t="shared" si="1377"/>
        <v>1.913158514410343E-3</v>
      </c>
      <c r="AU942" s="13">
        <f t="shared" si="1378"/>
        <v>1.1120621539033578E-3</v>
      </c>
      <c r="AV942" s="13">
        <f t="shared" si="1379"/>
        <v>4.8480649597087988E-4</v>
      </c>
      <c r="AW942" s="13">
        <f t="shared" si="1380"/>
        <v>1.0203938416004123E-5</v>
      </c>
      <c r="AX942" s="13">
        <f t="shared" si="1381"/>
        <v>1.9645416137707128E-3</v>
      </c>
      <c r="AY942" s="13">
        <f t="shared" si="1382"/>
        <v>2.4475660176512728E-3</v>
      </c>
      <c r="AZ942" s="13">
        <f t="shared" si="1383"/>
        <v>1.5246761302406518E-3</v>
      </c>
      <c r="BA942" s="13">
        <f t="shared" si="1384"/>
        <v>6.3318341169986002E-4</v>
      </c>
      <c r="BB942" s="13">
        <f t="shared" si="1385"/>
        <v>1.9721626034208681E-4</v>
      </c>
      <c r="BC942" s="13">
        <f t="shared" si="1386"/>
        <v>4.9141215798943625E-5</v>
      </c>
      <c r="BD942" s="13">
        <f t="shared" si="1387"/>
        <v>2.6127879279981282E-4</v>
      </c>
      <c r="BE942" s="13">
        <f t="shared" si="1388"/>
        <v>4.5562077826015755E-4</v>
      </c>
      <c r="BF942" s="13">
        <f t="shared" si="1389"/>
        <v>3.9725821479404117E-4</v>
      </c>
      <c r="BG942" s="13">
        <f t="shared" si="1390"/>
        <v>2.3091438721470738E-4</v>
      </c>
      <c r="BH942" s="13">
        <f t="shared" si="1391"/>
        <v>1.0066775003706669E-4</v>
      </c>
      <c r="BI942" s="13">
        <f t="shared" si="1392"/>
        <v>3.5109101757622699E-5</v>
      </c>
      <c r="BJ942" s="14">
        <f t="shared" si="1393"/>
        <v>0.48875713112401903</v>
      </c>
      <c r="BK942" s="14">
        <f t="shared" si="1394"/>
        <v>0.23784048935989313</v>
      </c>
      <c r="BL942" s="14">
        <f t="shared" si="1395"/>
        <v>0.25715478626416866</v>
      </c>
      <c r="BM942" s="14">
        <f t="shared" si="1396"/>
        <v>0.57202244275037506</v>
      </c>
      <c r="BN942" s="14">
        <f t="shared" si="1397"/>
        <v>0.42550569442109953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1.1910000000000001</v>
      </c>
      <c r="F943" s="10">
        <f>VLOOKUP(B943,home!$B$2:$E$405,3,FALSE)</f>
        <v>0.59970000000000001</v>
      </c>
      <c r="G943" s="10">
        <f>VLOOKUP(C943,away!$B$2:$E$405,4,FALSE)</f>
        <v>0.76970000000000005</v>
      </c>
      <c r="H943" s="10">
        <f>VLOOKUP(A943,away!$A$2:$E$405,3,FALSE)</f>
        <v>1.03</v>
      </c>
      <c r="I943" s="10">
        <f>VLOOKUP(C943,away!$B$2:$E$405,3,FALSE)</f>
        <v>1.1327</v>
      </c>
      <c r="J943" s="10">
        <f>VLOOKUP(B943,home!$B$2:$E$405,4,FALSE)</f>
        <v>1.595</v>
      </c>
      <c r="K943" s="12">
        <f t="shared" si="1342"/>
        <v>0.54975260618999999</v>
      </c>
      <c r="L943" s="12">
        <f t="shared" si="1343"/>
        <v>1.860856195</v>
      </c>
      <c r="M943" s="13">
        <f t="shared" si="1344"/>
        <v>8.9760631555175149E-2</v>
      </c>
      <c r="N943" s="13">
        <f t="shared" si="1345"/>
        <v>4.9346141130717884E-2</v>
      </c>
      <c r="O943" s="13">
        <f t="shared" si="1346"/>
        <v>0.16703162729656015</v>
      </c>
      <c r="P943" s="13">
        <f t="shared" si="1347"/>
        <v>9.1826072422440674E-2</v>
      </c>
      <c r="Q943" s="13">
        <f t="shared" si="1348"/>
        <v>1.3564084846015853E-2</v>
      </c>
      <c r="R943" s="13">
        <f t="shared" si="1349"/>
        <v>0.15541091920786754</v>
      </c>
      <c r="S943" s="13">
        <f t="shared" si="1350"/>
        <v>2.3484760051371244E-2</v>
      </c>
      <c r="T943" s="13">
        <f t="shared" si="1351"/>
        <v>2.5240811315214221E-2</v>
      </c>
      <c r="U943" s="13">
        <f t="shared" si="1352"/>
        <v>8.5437557864908698E-2</v>
      </c>
      <c r="V943" s="13">
        <f t="shared" si="1353"/>
        <v>2.6694619034567965E-3</v>
      </c>
      <c r="W943" s="13">
        <f t="shared" si="1354"/>
        <v>2.4856303315598342E-3</v>
      </c>
      <c r="X943" s="13">
        <f t="shared" si="1355"/>
        <v>4.6254006009630215E-3</v>
      </c>
      <c r="Y943" s="13">
        <f t="shared" si="1356"/>
        <v>4.3036026813293811E-3</v>
      </c>
      <c r="Z943" s="13">
        <f t="shared" si="1357"/>
        <v>9.6399123926201591E-2</v>
      </c>
      <c r="AA943" s="13">
        <f t="shared" si="1358"/>
        <v>5.2995669612862104E-2</v>
      </c>
      <c r="AB943" s="13">
        <f t="shared" si="1359"/>
        <v>1.4567253743227563E-2</v>
      </c>
      <c r="AC943" s="13">
        <f t="shared" si="1360"/>
        <v>1.7068047945182193E-4</v>
      </c>
      <c r="AD943" s="13">
        <f t="shared" si="1361"/>
        <v>3.4162043819998308E-4</v>
      </c>
      <c r="AE943" s="13">
        <f t="shared" si="1362"/>
        <v>6.3570650876305316E-4</v>
      </c>
      <c r="AF943" s="13">
        <f t="shared" si="1363"/>
        <v>5.9147919751677464E-4</v>
      </c>
      <c r="AG943" s="13">
        <f t="shared" si="1364"/>
        <v>3.668859096375729E-4</v>
      </c>
      <c r="AH943" s="13">
        <f t="shared" si="1365"/>
        <v>4.4846226737661234E-2</v>
      </c>
      <c r="AI943" s="13">
        <f t="shared" si="1366"/>
        <v>2.4654330026816922E-2</v>
      </c>
      <c r="AJ943" s="13">
        <f t="shared" si="1367"/>
        <v>6.7768910930554871E-3</v>
      </c>
      <c r="AK943" s="13">
        <f t="shared" si="1368"/>
        <v>1.2418711800910177E-3</v>
      </c>
      <c r="AL943" s="13">
        <f t="shared" si="1369"/>
        <v>6.9843171981720681E-6</v>
      </c>
      <c r="AM943" s="13">
        <f t="shared" si="1370"/>
        <v>3.7561345245642108E-5</v>
      </c>
      <c r="AN943" s="13">
        <f t="shared" si="1371"/>
        <v>6.9896261992886908E-5</v>
      </c>
      <c r="AO943" s="13">
        <f t="shared" si="1372"/>
        <v>6.5033446068403337E-5</v>
      </c>
      <c r="AP943" s="13">
        <f t="shared" si="1373"/>
        <v>4.0339296999528908E-5</v>
      </c>
      <c r="AQ943" s="13">
        <f t="shared" si="1374"/>
        <v>1.876640768087957E-5</v>
      </c>
      <c r="AR943" s="13">
        <f t="shared" si="1375"/>
        <v>1.6690475769430314E-2</v>
      </c>
      <c r="AS943" s="13">
        <f t="shared" si="1376"/>
        <v>9.1756325527953594E-3</v>
      </c>
      <c r="AT943" s="13">
        <f t="shared" si="1377"/>
        <v>2.5221639546705258E-3</v>
      </c>
      <c r="AU943" s="13">
        <f t="shared" si="1378"/>
        <v>4.6218873577286629E-4</v>
      </c>
      <c r="AV943" s="13">
        <f t="shared" si="1379"/>
        <v>6.3522365510698618E-5</v>
      </c>
      <c r="AW943" s="13">
        <f t="shared" si="1380"/>
        <v>1.9847305913915233E-7</v>
      </c>
      <c r="AX943" s="13">
        <f t="shared" si="1381"/>
        <v>3.4415745734656854E-6</v>
      </c>
      <c r="AY943" s="13">
        <f t="shared" si="1382"/>
        <v>6.4042753655881027E-6</v>
      </c>
      <c r="AZ943" s="13">
        <f t="shared" si="1383"/>
        <v>5.9587177442702562E-6</v>
      </c>
      <c r="BA943" s="13">
        <f t="shared" si="1384"/>
        <v>3.696105609560577E-6</v>
      </c>
      <c r="BB943" s="13">
        <f t="shared" si="1385"/>
        <v>1.7194802552312627E-6</v>
      </c>
      <c r="BC943" s="13">
        <f t="shared" si="1386"/>
        <v>6.3994109702545536E-7</v>
      </c>
      <c r="BD943" s="13">
        <f t="shared" si="1387"/>
        <v>5.1764292055069619E-3</v>
      </c>
      <c r="BE943" s="13">
        <f t="shared" si="1388"/>
        <v>2.8457554464854833E-3</v>
      </c>
      <c r="BF943" s="13">
        <f t="shared" si="1389"/>
        <v>7.8223073664239072E-4</v>
      </c>
      <c r="BG943" s="13">
        <f t="shared" si="1390"/>
        <v>1.4334446203702599E-4</v>
      </c>
      <c r="BH943" s="13">
        <f t="shared" si="1391"/>
        <v>1.9700997896939632E-5</v>
      </c>
      <c r="BI943" s="13">
        <f t="shared" si="1392"/>
        <v>2.1661349876772544E-6</v>
      </c>
      <c r="BJ943" s="14">
        <f t="shared" si="1393"/>
        <v>0.10175481981255005</v>
      </c>
      <c r="BK943" s="14">
        <f t="shared" si="1394"/>
        <v>0.20792499500445943</v>
      </c>
      <c r="BL943" s="14">
        <f t="shared" si="1395"/>
        <v>0.59084595712478694</v>
      </c>
      <c r="BM943" s="14">
        <f t="shared" si="1396"/>
        <v>0.42997921360691443</v>
      </c>
      <c r="BN943" s="14">
        <f t="shared" si="1397"/>
        <v>0.56693947645877718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1.1910000000000001</v>
      </c>
      <c r="F944" s="10">
        <f>VLOOKUP(B944,home!$B$2:$E$405,3,FALSE)</f>
        <v>1.1626000000000001</v>
      </c>
      <c r="G944" s="10">
        <f>VLOOKUP(C944,away!$B$2:$E$405,4,FALSE)</f>
        <v>1.3193999999999999</v>
      </c>
      <c r="H944" s="10">
        <f>VLOOKUP(A944,away!$A$2:$E$405,3,FALSE)</f>
        <v>1.03</v>
      </c>
      <c r="I944" s="10">
        <f>VLOOKUP(C944,away!$B$2:$E$405,3,FALSE)</f>
        <v>0.90149999999999997</v>
      </c>
      <c r="J944" s="10">
        <f>VLOOKUP(B944,home!$B$2:$E$405,4,FALSE)</f>
        <v>1.1949000000000001</v>
      </c>
      <c r="K944" s="12">
        <f t="shared" si="1342"/>
        <v>1.8269159180400001</v>
      </c>
      <c r="L944" s="12">
        <f t="shared" si="1343"/>
        <v>1.1095184204999999</v>
      </c>
      <c r="M944" s="13">
        <f t="shared" si="1344"/>
        <v>5.3054566495551396E-2</v>
      </c>
      <c r="N944" s="13">
        <f t="shared" si="1345"/>
        <v>9.6926232055434505E-2</v>
      </c>
      <c r="O944" s="13">
        <f t="shared" si="1346"/>
        <v>5.8865018818456391E-2</v>
      </c>
      <c r="P944" s="13">
        <f t="shared" si="1347"/>
        <v>0.10754143989516214</v>
      </c>
      <c r="Q944" s="13">
        <f t="shared" si="1348"/>
        <v>8.8538038108856132E-2</v>
      </c>
      <c r="R944" s="13">
        <f t="shared" si="1349"/>
        <v>3.2655911351078266E-2</v>
      </c>
      <c r="S944" s="13">
        <f t="shared" si="1350"/>
        <v>5.4496540348202234E-2</v>
      </c>
      <c r="T944" s="13">
        <f t="shared" si="1351"/>
        <v>9.8234584196706845E-2</v>
      </c>
      <c r="U944" s="13">
        <f t="shared" si="1352"/>
        <v>5.9659604265388015E-2</v>
      </c>
      <c r="V944" s="13">
        <f t="shared" si="1353"/>
        <v>1.2273812930235974E-2</v>
      </c>
      <c r="W944" s="13">
        <f t="shared" si="1354"/>
        <v>5.3917183724367129E-2</v>
      </c>
      <c r="X944" s="13">
        <f t="shared" si="1355"/>
        <v>5.9822108523668115E-2</v>
      </c>
      <c r="Y944" s="13">
        <f t="shared" si="1356"/>
        <v>3.3186865680079926E-2</v>
      </c>
      <c r="Z944" s="13">
        <f t="shared" si="1357"/>
        <v>1.2077445060745453E-2</v>
      </c>
      <c r="AA944" s="13">
        <f t="shared" si="1358"/>
        <v>2.2064476630729444E-2</v>
      </c>
      <c r="AB944" s="13">
        <f t="shared" si="1359"/>
        <v>2.0154971789950609E-2</v>
      </c>
      <c r="AC944" s="13">
        <f t="shared" si="1360"/>
        <v>1.5549362697555365E-3</v>
      </c>
      <c r="AD944" s="13">
        <f t="shared" si="1361"/>
        <v>2.4625540300483376E-2</v>
      </c>
      <c r="AE944" s="13">
        <f t="shared" si="1362"/>
        <v>2.7322490578151407E-2</v>
      </c>
      <c r="AF944" s="13">
        <f t="shared" si="1363"/>
        <v>1.5157403295198345E-2</v>
      </c>
      <c r="AG944" s="13">
        <f t="shared" si="1364"/>
        <v>5.6058060543233172E-3</v>
      </c>
      <c r="AH944" s="13">
        <f t="shared" si="1365"/>
        <v>3.3500369418684563E-3</v>
      </c>
      <c r="AI944" s="13">
        <f t="shared" si="1366"/>
        <v>6.1202358151215257E-3</v>
      </c>
      <c r="AJ944" s="13">
        <f t="shared" si="1367"/>
        <v>5.5905781164020162E-3</v>
      </c>
      <c r="AK944" s="13">
        <f t="shared" si="1368"/>
        <v>3.4045053839669745E-3</v>
      </c>
      <c r="AL944" s="13">
        <f t="shared" si="1369"/>
        <v>1.260740376862708E-4</v>
      </c>
      <c r="AM944" s="13">
        <f t="shared" si="1370"/>
        <v>8.9977583130577271E-3</v>
      </c>
      <c r="AN944" s="13">
        <f t="shared" si="1371"/>
        <v>9.9831785915445517E-3</v>
      </c>
      <c r="AO944" s="13">
        <f t="shared" si="1372"/>
        <v>5.5382602712299644E-3</v>
      </c>
      <c r="AP944" s="13">
        <f t="shared" si="1373"/>
        <v>2.048267262817656E-3</v>
      </c>
      <c r="AQ944" s="13">
        <f t="shared" si="1374"/>
        <v>5.6814756455082619E-4</v>
      </c>
      <c r="AR944" s="13">
        <f t="shared" si="1375"/>
        <v>7.4338553927170753E-4</v>
      </c>
      <c r="AS944" s="13">
        <f t="shared" si="1376"/>
        <v>1.3581028749362321E-3</v>
      </c>
      <c r="AT944" s="13">
        <f t="shared" si="1377"/>
        <v>1.2405698802784451E-3</v>
      </c>
      <c r="AU944" s="13">
        <f t="shared" si="1378"/>
        <v>7.5547228724055619E-4</v>
      </c>
      <c r="AV944" s="13">
        <f t="shared" si="1379"/>
        <v>3.4504608679946475E-4</v>
      </c>
      <c r="AW944" s="13">
        <f t="shared" si="1380"/>
        <v>7.0986577498027139E-6</v>
      </c>
      <c r="AX944" s="13">
        <f t="shared" si="1381"/>
        <v>2.7396913148003167E-3</v>
      </c>
      <c r="AY944" s="13">
        <f t="shared" si="1382"/>
        <v>3.0397379802548151E-3</v>
      </c>
      <c r="AZ944" s="13">
        <f t="shared" si="1383"/>
        <v>1.6863226412930918E-3</v>
      </c>
      <c r="BA944" s="13">
        <f t="shared" si="1384"/>
        <v>6.2366867780696612E-4</v>
      </c>
      <c r="BB944" s="13">
        <f t="shared" si="1385"/>
        <v>1.7299297157892716E-4</v>
      </c>
      <c r="BC944" s="13">
        <f t="shared" si="1386"/>
        <v>3.8387777716770504E-5</v>
      </c>
      <c r="BD944" s="13">
        <f t="shared" si="1387"/>
        <v>1.3746665822588085E-4</v>
      </c>
      <c r="BE944" s="13">
        <f t="shared" si="1388"/>
        <v>2.5114002611262607E-4</v>
      </c>
      <c r="BF944" s="13">
        <f t="shared" si="1389"/>
        <v>2.2940585568106896E-4</v>
      </c>
      <c r="BG944" s="13">
        <f t="shared" si="1390"/>
        <v>1.3970173647844395E-4</v>
      </c>
      <c r="BH944" s="13">
        <f t="shared" si="1391"/>
        <v>6.380583153757464E-5</v>
      </c>
      <c r="BI944" s="13">
        <f t="shared" si="1392"/>
        <v>2.3313577859954764E-5</v>
      </c>
      <c r="BJ944" s="14">
        <f t="shared" si="1393"/>
        <v>0.53877266588392059</v>
      </c>
      <c r="BK944" s="14">
        <f t="shared" si="1394"/>
        <v>0.23208710795684834</v>
      </c>
      <c r="BL944" s="14">
        <f t="shared" si="1395"/>
        <v>0.21715274946738364</v>
      </c>
      <c r="BM944" s="14">
        <f t="shared" si="1396"/>
        <v>0.5594761223218544</v>
      </c>
      <c r="BN944" s="14">
        <f t="shared" si="1397"/>
        <v>0.43758120672453882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1.1910000000000001</v>
      </c>
      <c r="F945" s="10">
        <f>VLOOKUP(B945,home!$B$2:$E$405,3,FALSE)</f>
        <v>1.8084</v>
      </c>
      <c r="G945" s="10">
        <f>VLOOKUP(C945,away!$B$2:$E$405,4,FALSE)</f>
        <v>0.9042</v>
      </c>
      <c r="H945" s="10">
        <f>VLOOKUP(A945,away!$A$2:$E$405,3,FALSE)</f>
        <v>1.03</v>
      </c>
      <c r="I945" s="10">
        <f>VLOOKUP(C945,away!$B$2:$E$405,3,FALSE)</f>
        <v>0.59750000000000003</v>
      </c>
      <c r="J945" s="10">
        <f>VLOOKUP(B945,home!$B$2:$E$405,4,FALSE)</f>
        <v>0.52280000000000004</v>
      </c>
      <c r="K945" s="12">
        <f t="shared" si="1342"/>
        <v>1.9474699384800003</v>
      </c>
      <c r="L945" s="12">
        <f t="shared" si="1343"/>
        <v>0.32174419000000004</v>
      </c>
      <c r="M945" s="13">
        <f t="shared" si="1344"/>
        <v>0.10339340209394896</v>
      </c>
      <c r="N945" s="13">
        <f t="shared" si="1345"/>
        <v>0.2013555424151407</v>
      </c>
      <c r="O945" s="13">
        <f t="shared" si="1346"/>
        <v>3.3266226408061914E-2</v>
      </c>
      <c r="P945" s="13">
        <f t="shared" si="1347"/>
        <v>6.4784975896370098E-2</v>
      </c>
      <c r="Q945" s="13">
        <f t="shared" si="1348"/>
        <v>0.19606693289991062</v>
      </c>
      <c r="R945" s="13">
        <f t="shared" si="1349"/>
        <v>5.3516075350092457E-3</v>
      </c>
      <c r="S945" s="13">
        <f t="shared" si="1350"/>
        <v>1.0148358156547417E-2</v>
      </c>
      <c r="T945" s="13">
        <f t="shared" si="1351"/>
        <v>6.3083396511666098E-2</v>
      </c>
      <c r="U945" s="13">
        <f t="shared" si="1352"/>
        <v>1.0422094796973562E-2</v>
      </c>
      <c r="V945" s="13">
        <f t="shared" si="1353"/>
        <v>7.0653674352799678E-4</v>
      </c>
      <c r="W945" s="13">
        <f t="shared" si="1354"/>
        <v>0.12727815258418373</v>
      </c>
      <c r="X945" s="13">
        <f t="shared" si="1355"/>
        <v>4.0951006107894608E-2</v>
      </c>
      <c r="Y945" s="13">
        <f t="shared" si="1356"/>
        <v>6.5878741449348025E-3</v>
      </c>
      <c r="Z945" s="13">
        <f t="shared" si="1357"/>
        <v>5.7394954384981536E-4</v>
      </c>
      <c r="AA945" s="13">
        <f t="shared" si="1358"/>
        <v>1.1177494828518242E-3</v>
      </c>
      <c r="AB945" s="13">
        <f t="shared" si="1359"/>
        <v>1.0883917583027474E-3</v>
      </c>
      <c r="AC945" s="13">
        <f t="shared" si="1360"/>
        <v>2.7669177247021797E-5</v>
      </c>
      <c r="AD945" s="13">
        <f t="shared" si="1361"/>
        <v>6.1967593995742101E-2</v>
      </c>
      <c r="AE945" s="13">
        <f t="shared" si="1362"/>
        <v>1.9937713336408907E-2</v>
      </c>
      <c r="AF945" s="13">
        <f t="shared" si="1363"/>
        <v>3.2074217139375408E-3</v>
      </c>
      <c r="AG945" s="13">
        <f t="shared" si="1364"/>
        <v>3.4398976711308193E-4</v>
      </c>
      <c r="AH945" s="13">
        <f t="shared" si="1365"/>
        <v>4.6166232771707086E-5</v>
      </c>
      <c r="AI945" s="13">
        <f t="shared" si="1366"/>
        <v>8.9907350495769782E-5</v>
      </c>
      <c r="AJ945" s="13">
        <f t="shared" si="1367"/>
        <v>8.7545931169448314E-5</v>
      </c>
      <c r="AK945" s="13">
        <f t="shared" si="1368"/>
        <v>5.6831023062913272E-5</v>
      </c>
      <c r="AL945" s="13">
        <f t="shared" si="1369"/>
        <v>6.9348602317656309E-7</v>
      </c>
      <c r="AM945" s="13">
        <f t="shared" si="1370"/>
        <v>2.4136005293328301E-2</v>
      </c>
      <c r="AN945" s="13">
        <f t="shared" si="1371"/>
        <v>7.7656194729376279E-3</v>
      </c>
      <c r="AO945" s="13">
        <f t="shared" si="1372"/>
        <v>1.249271473584272E-3</v>
      </c>
      <c r="AP945" s="13">
        <f t="shared" si="1373"/>
        <v>1.3398194611949265E-4</v>
      </c>
      <c r="AQ945" s="13">
        <f t="shared" si="1374"/>
        <v>1.0776978182209953E-5</v>
      </c>
      <c r="AR945" s="13">
        <f t="shared" si="1375"/>
        <v>2.9707434336968719E-6</v>
      </c>
      <c r="AS945" s="13">
        <f t="shared" si="1376"/>
        <v>5.7854335320615113E-6</v>
      </c>
      <c r="AT945" s="13">
        <f t="shared" si="1377"/>
        <v>5.6334789423819826E-6</v>
      </c>
      <c r="AU945" s="13">
        <f t="shared" si="1378"/>
        <v>3.6570102964496715E-6</v>
      </c>
      <c r="AV945" s="13">
        <f t="shared" si="1379"/>
        <v>1.7804794042618924E-6</v>
      </c>
      <c r="AW945" s="13">
        <f t="shared" si="1380"/>
        <v>1.2070261734437146E-8</v>
      </c>
      <c r="AX945" s="13">
        <f t="shared" si="1381"/>
        <v>7.8340241239585068E-3</v>
      </c>
      <c r="AY945" s="13">
        <f t="shared" si="1382"/>
        <v>2.5205517462034898E-3</v>
      </c>
      <c r="AZ945" s="13">
        <f t="shared" si="1383"/>
        <v>4.0548643996766374E-4</v>
      </c>
      <c r="BA945" s="13">
        <f t="shared" si="1384"/>
        <v>4.3487635394459865E-5</v>
      </c>
      <c r="BB945" s="13">
        <f t="shared" si="1385"/>
        <v>3.4979735062514553E-6</v>
      </c>
      <c r="BC945" s="13">
        <f t="shared" si="1386"/>
        <v>2.2509053048206697E-7</v>
      </c>
      <c r="BD945" s="13">
        <f t="shared" si="1387"/>
        <v>1.5930323996210296E-7</v>
      </c>
      <c r="BE945" s="13">
        <f t="shared" si="1388"/>
        <v>3.1023827092866133E-7</v>
      </c>
      <c r="BF945" s="13">
        <f t="shared" si="1389"/>
        <v>3.0208985319979095E-7</v>
      </c>
      <c r="BG945" s="13">
        <f t="shared" si="1390"/>
        <v>1.9610363594214304E-7</v>
      </c>
      <c r="BH945" s="13">
        <f t="shared" si="1391"/>
        <v>9.5476483955987423E-8</v>
      </c>
      <c r="BI945" s="13">
        <f t="shared" si="1392"/>
        <v>3.7187516467210714E-8</v>
      </c>
      <c r="BJ945" s="14">
        <f t="shared" si="1393"/>
        <v>0.76488255165064467</v>
      </c>
      <c r="BK945" s="14">
        <f t="shared" si="1394"/>
        <v>0.18158218729986816</v>
      </c>
      <c r="BL945" s="14">
        <f t="shared" si="1395"/>
        <v>5.1547448063308431E-2</v>
      </c>
      <c r="BM945" s="14">
        <f t="shared" si="1396"/>
        <v>0.391846909633288</v>
      </c>
      <c r="BN945" s="14">
        <f t="shared" si="1397"/>
        <v>0.60421868724844163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1.2639</v>
      </c>
      <c r="F946" s="10">
        <f>VLOOKUP(B946,home!$B$2:$E$405,3,FALSE)</f>
        <v>0.92310000000000003</v>
      </c>
      <c r="G946" s="10">
        <f>VLOOKUP(C946,away!$B$2:$E$405,4,FALSE)</f>
        <v>1.0346</v>
      </c>
      <c r="H946" s="10">
        <f>VLOOKUP(A946,away!$A$2:$E$405,3,FALSE)</f>
        <v>1.1389</v>
      </c>
      <c r="I946" s="10">
        <f>VLOOKUP(C946,away!$B$2:$E$405,3,FALSE)</f>
        <v>0.9456</v>
      </c>
      <c r="J946" s="10">
        <f>VLOOKUP(B946,home!$B$2:$E$405,4,FALSE)</f>
        <v>1.4634</v>
      </c>
      <c r="K946" s="12">
        <f t="shared" si="1342"/>
        <v>1.2070741207140001</v>
      </c>
      <c r="L946" s="12">
        <f t="shared" si="1343"/>
        <v>1.5759996154560001</v>
      </c>
      <c r="M946" s="13">
        <f t="shared" si="1344"/>
        <v>6.1848110138643102E-2</v>
      </c>
      <c r="N946" s="13">
        <f t="shared" si="1345"/>
        <v>7.4655253163425264E-2</v>
      </c>
      <c r="O946" s="13">
        <f t="shared" si="1346"/>
        <v>9.7472597795181873E-2</v>
      </c>
      <c r="P946" s="13">
        <f t="shared" si="1347"/>
        <v>0.11765665027732856</v>
      </c>
      <c r="Q946" s="13">
        <f t="shared" si="1348"/>
        <v>4.5057212034461315E-2</v>
      </c>
      <c r="R946" s="13">
        <f t="shared" si="1349"/>
        <v>7.680838832135202E-2</v>
      </c>
      <c r="S946" s="13">
        <f t="shared" si="1350"/>
        <v>5.5955983632523104E-2</v>
      </c>
      <c r="T946" s="13">
        <f t="shared" si="1351"/>
        <v>7.1010148839830492E-2</v>
      </c>
      <c r="U946" s="13">
        <f t="shared" si="1352"/>
        <v>9.2713417796455463E-2</v>
      </c>
      <c r="V946" s="13">
        <f t="shared" si="1353"/>
        <v>1.1827530348888303E-2</v>
      </c>
      <c r="W946" s="13">
        <f t="shared" si="1354"/>
        <v>1.8129131532773887E-2</v>
      </c>
      <c r="X946" s="13">
        <f t="shared" si="1355"/>
        <v>2.8571504324202891E-2</v>
      </c>
      <c r="Y946" s="13">
        <f t="shared" si="1356"/>
        <v>2.2514339913971605E-2</v>
      </c>
      <c r="Z946" s="13">
        <f t="shared" si="1357"/>
        <v>4.0349996819415285E-2</v>
      </c>
      <c r="AA946" s="13">
        <f t="shared" si="1358"/>
        <v>4.8705436931608413E-2</v>
      </c>
      <c r="AB946" s="13">
        <f t="shared" si="1359"/>
        <v>2.9395536229106206E-2</v>
      </c>
      <c r="AC946" s="13">
        <f t="shared" si="1360"/>
        <v>1.4062551777897503E-3</v>
      </c>
      <c r="AD946" s="13">
        <f t="shared" si="1361"/>
        <v>5.4708013760578758E-3</v>
      </c>
      <c r="AE946" s="13">
        <f t="shared" si="1362"/>
        <v>8.621980864903369E-3</v>
      </c>
      <c r="AF946" s="13">
        <f t="shared" si="1363"/>
        <v>6.7941192637783511E-3</v>
      </c>
      <c r="AG946" s="13">
        <f t="shared" si="1364"/>
        <v>3.5691764490256264E-3</v>
      </c>
      <c r="AH946" s="13">
        <f t="shared" si="1365"/>
        <v>1.5897894867762333E-2</v>
      </c>
      <c r="AI946" s="13">
        <f t="shared" si="1366"/>
        <v>1.9189937468707837E-2</v>
      </c>
      <c r="AJ946" s="13">
        <f t="shared" si="1367"/>
        <v>1.1581838448298579E-2</v>
      </c>
      <c r="AK946" s="13">
        <f t="shared" si="1368"/>
        <v>4.6600458204105353E-3</v>
      </c>
      <c r="AL946" s="13">
        <f t="shared" si="1369"/>
        <v>1.0700748868995015E-4</v>
      </c>
      <c r="AM946" s="13">
        <f t="shared" si="1370"/>
        <v>1.3207325521211999E-3</v>
      </c>
      <c r="AN946" s="13">
        <f t="shared" si="1371"/>
        <v>2.0814739942632329E-3</v>
      </c>
      <c r="AO946" s="13">
        <f t="shared" si="1372"/>
        <v>1.6402011072702599E-3</v>
      </c>
      <c r="AP946" s="13">
        <f t="shared" si="1373"/>
        <v>8.6165210477614465E-4</v>
      </c>
      <c r="AQ946" s="13">
        <f t="shared" si="1374"/>
        <v>3.3949084644601443E-4</v>
      </c>
      <c r="AR946" s="13">
        <f t="shared" si="1375"/>
        <v>5.0110152396306718E-3</v>
      </c>
      <c r="AS946" s="13">
        <f t="shared" si="1376"/>
        <v>6.048666814261648E-3</v>
      </c>
      <c r="AT946" s="13">
        <f t="shared" si="1377"/>
        <v>3.6505945881584157E-3</v>
      </c>
      <c r="AU946" s="13">
        <f t="shared" si="1378"/>
        <v>1.468846084194869E-3</v>
      </c>
      <c r="AV946" s="13">
        <f t="shared" si="1379"/>
        <v>4.4325152388593114E-4</v>
      </c>
      <c r="AW946" s="13">
        <f t="shared" si="1380"/>
        <v>5.6545977654080915E-6</v>
      </c>
      <c r="AX946" s="13">
        <f t="shared" si="1381"/>
        <v>2.6570368067500898E-4</v>
      </c>
      <c r="AY946" s="13">
        <f t="shared" si="1382"/>
        <v>4.1874889856905801E-4</v>
      </c>
      <c r="AZ946" s="13">
        <f t="shared" si="1383"/>
        <v>3.2997405155872958E-4</v>
      </c>
      <c r="BA946" s="13">
        <f t="shared" si="1384"/>
        <v>1.7334632612233864E-4</v>
      </c>
      <c r="BB946" s="13">
        <f t="shared" si="1385"/>
        <v>6.8298435827379044E-5</v>
      </c>
      <c r="BC946" s="13">
        <f t="shared" si="1386"/>
        <v>2.1527661720039138E-5</v>
      </c>
      <c r="BD946" s="13">
        <f t="shared" si="1387"/>
        <v>1.3162263484503497E-3</v>
      </c>
      <c r="BE946" s="13">
        <f t="shared" si="1388"/>
        <v>1.5887827622163052E-3</v>
      </c>
      <c r="BF946" s="13">
        <f t="shared" si="1389"/>
        <v>9.5888927785390339E-4</v>
      </c>
      <c r="BG946" s="13">
        <f t="shared" si="1390"/>
        <v>3.8581681064252769E-4</v>
      </c>
      <c r="BH946" s="13">
        <f t="shared" si="1391"/>
        <v>1.164273718657523E-4</v>
      </c>
      <c r="BI946" s="13">
        <f t="shared" si="1392"/>
        <v>2.8107293504378964E-5</v>
      </c>
      <c r="BJ946" s="14">
        <f t="shared" si="1393"/>
        <v>0.29191481742177999</v>
      </c>
      <c r="BK946" s="14">
        <f t="shared" si="1394"/>
        <v>0.24922028596243181</v>
      </c>
      <c r="BL946" s="14">
        <f t="shared" si="1395"/>
        <v>0.41744171779354794</v>
      </c>
      <c r="BM946" s="14">
        <f t="shared" si="1396"/>
        <v>0.5250155119659794</v>
      </c>
      <c r="BN946" s="14">
        <f t="shared" si="1397"/>
        <v>0.47349821173039214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1.2639</v>
      </c>
      <c r="F947" s="10">
        <f>VLOOKUP(B947,home!$B$2:$E$405,3,FALSE)</f>
        <v>0.73029999999999995</v>
      </c>
      <c r="G947" s="10">
        <f>VLOOKUP(C947,away!$B$2:$E$405,4,FALSE)</f>
        <v>1.1868000000000001</v>
      </c>
      <c r="H947" s="10">
        <f>VLOOKUP(A947,away!$A$2:$E$405,3,FALSE)</f>
        <v>1.1389</v>
      </c>
      <c r="I947" s="10">
        <f>VLOOKUP(C947,away!$B$2:$E$405,3,FALSE)</f>
        <v>0.65849999999999997</v>
      </c>
      <c r="J947" s="10">
        <f>VLOOKUP(B947,home!$B$2:$E$405,4,FALSE)</f>
        <v>0.878</v>
      </c>
      <c r="K947" s="12">
        <f t="shared" si="1342"/>
        <v>1.0954474585560001</v>
      </c>
      <c r="L947" s="12">
        <f t="shared" si="1343"/>
        <v>0.65846984070000003</v>
      </c>
      <c r="M947" s="13">
        <f t="shared" si="1344"/>
        <v>0.17309455047264447</v>
      </c>
      <c r="N947" s="13">
        <f t="shared" si="1345"/>
        <v>0.18961598540515165</v>
      </c>
      <c r="O947" s="13">
        <f t="shared" si="1346"/>
        <v>0.11397754107576032</v>
      </c>
      <c r="P947" s="13">
        <f t="shared" si="1347"/>
        <v>0.12485640770390374</v>
      </c>
      <c r="Q947" s="13">
        <f t="shared" si="1348"/>
        <v>0.1038571746568325</v>
      </c>
      <c r="R947" s="13">
        <f t="shared" si="1349"/>
        <v>3.75253866577668E-2</v>
      </c>
      <c r="S947" s="13">
        <f t="shared" si="1350"/>
        <v>2.2515328330898417E-2</v>
      </c>
      <c r="T947" s="13">
        <f t="shared" si="1351"/>
        <v>6.8386817251836568E-2</v>
      </c>
      <c r="U947" s="13">
        <f t="shared" si="1352"/>
        <v>4.1107089445581869E-2</v>
      </c>
      <c r="V947" s="13">
        <f t="shared" si="1353"/>
        <v>1.8045262969437572E-3</v>
      </c>
      <c r="W947" s="13">
        <f t="shared" si="1354"/>
        <v>3.7923359343544599E-2</v>
      </c>
      <c r="X947" s="13">
        <f t="shared" si="1355"/>
        <v>2.4971388385752667E-2</v>
      </c>
      <c r="Y947" s="13">
        <f t="shared" si="1356"/>
        <v>8.2214530662121938E-3</v>
      </c>
      <c r="Z947" s="13">
        <f t="shared" si="1357"/>
        <v>8.2364451249152051E-3</v>
      </c>
      <c r="AA947" s="13">
        <f t="shared" si="1358"/>
        <v>9.0225928796243172E-3</v>
      </c>
      <c r="AB947" s="13">
        <f t="shared" si="1359"/>
        <v>4.9418882197849604E-3</v>
      </c>
      <c r="AC947" s="13">
        <f t="shared" si="1360"/>
        <v>8.1352456803381704E-5</v>
      </c>
      <c r="AD947" s="13">
        <f t="shared" si="1361"/>
        <v>1.0385761903197966E-2</v>
      </c>
      <c r="AE947" s="13">
        <f t="shared" si="1362"/>
        <v>6.838710985946894E-3</v>
      </c>
      <c r="AF947" s="13">
        <f t="shared" si="1363"/>
        <v>2.2515424667548952E-3</v>
      </c>
      <c r="AG947" s="13">
        <f t="shared" si="1364"/>
        <v>4.9419093647112714E-4</v>
      </c>
      <c r="AH947" s="13">
        <f t="shared" si="1365"/>
        <v>1.3558626773343015E-3</v>
      </c>
      <c r="AI947" s="13">
        <f t="shared" si="1366"/>
        <v>1.4852763240367944E-3</v>
      </c>
      <c r="AJ947" s="13">
        <f t="shared" si="1367"/>
        <v>8.1352108720975222E-4</v>
      </c>
      <c r="AK947" s="13">
        <f t="shared" si="1368"/>
        <v>2.9705653582187908E-4</v>
      </c>
      <c r="AL947" s="13">
        <f t="shared" si="1369"/>
        <v>2.3472432809980361E-6</v>
      </c>
      <c r="AM947" s="13">
        <f t="shared" si="1370"/>
        <v>2.2754112964051888E-3</v>
      </c>
      <c r="AN947" s="13">
        <f t="shared" si="1371"/>
        <v>1.4982897138709052E-3</v>
      </c>
      <c r="AO947" s="13">
        <f t="shared" si="1372"/>
        <v>4.9328929460751173E-4</v>
      </c>
      <c r="AP947" s="13">
        <f t="shared" si="1373"/>
        <v>1.0827204107974122E-4</v>
      </c>
      <c r="AQ947" s="13">
        <f t="shared" si="1374"/>
        <v>1.7823468410510261E-5</v>
      </c>
      <c r="AR947" s="13">
        <f t="shared" si="1375"/>
        <v>1.7855893623107871E-4</v>
      </c>
      <c r="AS947" s="13">
        <f t="shared" si="1376"/>
        <v>1.9560193289679803E-4</v>
      </c>
      <c r="AT947" s="13">
        <f t="shared" si="1377"/>
        <v>1.0713582014021934E-4</v>
      </c>
      <c r="AU947" s="13">
        <f t="shared" si="1378"/>
        <v>3.9120553964305341E-5</v>
      </c>
      <c r="AV947" s="13">
        <f t="shared" si="1379"/>
        <v>1.0713627854375284E-5</v>
      </c>
      <c r="AW947" s="13">
        <f t="shared" si="1380"/>
        <v>4.7030873408059276E-8</v>
      </c>
      <c r="AX947" s="13">
        <f t="shared" si="1381"/>
        <v>4.1543225363611274E-4</v>
      </c>
      <c r="AY947" s="13">
        <f t="shared" si="1382"/>
        <v>2.7354960987341316E-4</v>
      </c>
      <c r="AZ947" s="13">
        <f t="shared" si="1383"/>
        <v>9.0062084018446747E-5</v>
      </c>
      <c r="BA947" s="13">
        <f t="shared" si="1384"/>
        <v>1.976772203891222E-5</v>
      </c>
      <c r="BB947" s="13">
        <f t="shared" si="1385"/>
        <v>3.2541121954911014E-6</v>
      </c>
      <c r="BC947" s="13">
        <f t="shared" si="1386"/>
        <v>4.2854694779699082E-7</v>
      </c>
      <c r="BD947" s="13">
        <f t="shared" si="1387"/>
        <v>1.9595945715939968E-5</v>
      </c>
      <c r="BE947" s="13">
        <f t="shared" si="1388"/>
        <v>2.1466328932527775E-5</v>
      </c>
      <c r="BF947" s="13">
        <f t="shared" si="1389"/>
        <v>1.1757617736832342E-5</v>
      </c>
      <c r="BG947" s="13">
        <f t="shared" si="1390"/>
        <v>4.2932841561619804E-6</v>
      </c>
      <c r="BH947" s="13">
        <f t="shared" si="1391"/>
        <v>1.1757668044315956E-6</v>
      </c>
      <c r="BI947" s="13">
        <f t="shared" si="1392"/>
        <v>2.5759815155382031E-7</v>
      </c>
      <c r="BJ947" s="14">
        <f t="shared" si="1393"/>
        <v>0.45814196454478512</v>
      </c>
      <c r="BK947" s="14">
        <f t="shared" si="1394"/>
        <v>0.32262806211434825</v>
      </c>
      <c r="BL947" s="14">
        <f t="shared" si="1395"/>
        <v>0.21111589231550523</v>
      </c>
      <c r="BM947" s="14">
        <f t="shared" si="1396"/>
        <v>0.25692181554849425</v>
      </c>
      <c r="BN947" s="14">
        <f t="shared" si="1397"/>
        <v>0.7429270459720595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1.2639</v>
      </c>
      <c r="F948" s="10">
        <f>VLOOKUP(B948,home!$B$2:$E$405,3,FALSE)</f>
        <v>0.59340000000000004</v>
      </c>
      <c r="G948" s="10">
        <f>VLOOKUP(C948,away!$B$2:$E$405,4,FALSE)</f>
        <v>0.72529999999999994</v>
      </c>
      <c r="H948" s="10">
        <f>VLOOKUP(A948,away!$A$2:$E$405,3,FALSE)</f>
        <v>1.1389</v>
      </c>
      <c r="I948" s="10">
        <f>VLOOKUP(C948,away!$B$2:$E$405,3,FALSE)</f>
        <v>1.6829000000000001</v>
      </c>
      <c r="J948" s="10">
        <f>VLOOKUP(B948,home!$B$2:$E$405,4,FALSE)</f>
        <v>1.5366</v>
      </c>
      <c r="K948" s="12">
        <f t="shared" si="1342"/>
        <v>0.54397373797799997</v>
      </c>
      <c r="L948" s="12">
        <f t="shared" si="1343"/>
        <v>2.9451317810459998</v>
      </c>
      <c r="M948" s="13">
        <f t="shared" si="1344"/>
        <v>3.0528166826581181E-2</v>
      </c>
      <c r="N948" s="13">
        <f t="shared" si="1345"/>
        <v>1.660652102227134E-2</v>
      </c>
      <c r="O948" s="13">
        <f t="shared" si="1346"/>
        <v>8.9909474338038434E-2</v>
      </c>
      <c r="P948" s="13">
        <f t="shared" si="1347"/>
        <v>4.8908392835299824E-2</v>
      </c>
      <c r="Q948" s="13">
        <f t="shared" si="1348"/>
        <v>4.5167556576475882E-3</v>
      </c>
      <c r="R948" s="13">
        <f t="shared" si="1349"/>
        <v>0.13239762514504841</v>
      </c>
      <c r="S948" s="13">
        <f t="shared" si="1350"/>
        <v>1.9588720339156124E-2</v>
      </c>
      <c r="T948" s="13">
        <f t="shared" si="1351"/>
        <v>1.3302440634557235E-2</v>
      </c>
      <c r="U948" s="13">
        <f t="shared" si="1352"/>
        <v>7.2020831049562029E-2</v>
      </c>
      <c r="V948" s="13">
        <f t="shared" si="1353"/>
        <v>3.4869540314126824E-3</v>
      </c>
      <c r="W948" s="13">
        <f t="shared" si="1354"/>
        <v>8.1899881954127938E-4</v>
      </c>
      <c r="X948" s="13">
        <f t="shared" si="1355"/>
        <v>2.4120594520701793E-3</v>
      </c>
      <c r="Y948" s="13">
        <f t="shared" si="1356"/>
        <v>3.5519164750321438E-3</v>
      </c>
      <c r="Z948" s="13">
        <f t="shared" si="1357"/>
        <v>0.12997615118323236</v>
      </c>
      <c r="AA948" s="13">
        <f t="shared" si="1358"/>
        <v>7.0703612807136537E-2</v>
      </c>
      <c r="AB948" s="13">
        <f t="shared" si="1359"/>
        <v>1.9230454273623621E-2</v>
      </c>
      <c r="AC948" s="13">
        <f t="shared" si="1360"/>
        <v>3.4914747447771711E-4</v>
      </c>
      <c r="AD948" s="13">
        <f t="shared" si="1361"/>
        <v>1.113784623163598E-4</v>
      </c>
      <c r="AE948" s="13">
        <f t="shared" si="1362"/>
        <v>3.2802424909194542E-4</v>
      </c>
      <c r="AF948" s="13">
        <f t="shared" si="1363"/>
        <v>4.8303732047721916E-4</v>
      </c>
      <c r="AG948" s="13">
        <f t="shared" si="1364"/>
        <v>4.7420285465625322E-4</v>
      </c>
      <c r="AH948" s="13">
        <f t="shared" si="1365"/>
        <v>9.5699223406944312E-2</v>
      </c>
      <c r="AI948" s="13">
        <f t="shared" si="1366"/>
        <v>5.2057864278267196E-2</v>
      </c>
      <c r="AJ948" s="13">
        <f t="shared" si="1367"/>
        <v>1.4159055511300199E-2</v>
      </c>
      <c r="AK948" s="13">
        <f t="shared" si="1368"/>
        <v>2.5673847842399905E-3</v>
      </c>
      <c r="AL948" s="13">
        <f t="shared" si="1369"/>
        <v>2.2374408442161111E-5</v>
      </c>
      <c r="AM948" s="13">
        <f t="shared" si="1370"/>
        <v>1.2117391695294414E-5</v>
      </c>
      <c r="AN948" s="13">
        <f t="shared" si="1371"/>
        <v>3.5687315385194441E-5</v>
      </c>
      <c r="AO948" s="13">
        <f t="shared" si="1372"/>
        <v>5.2551923360574021E-5</v>
      </c>
      <c r="AP948" s="13">
        <f t="shared" si="1373"/>
        <v>5.1590779881440079E-5</v>
      </c>
      <c r="AQ948" s="13">
        <f t="shared" si="1374"/>
        <v>3.7985411359444436E-5</v>
      </c>
      <c r="AR948" s="13">
        <f t="shared" si="1375"/>
        <v>5.636936485544259E-2</v>
      </c>
      <c r="AS948" s="13">
        <f t="shared" si="1376"/>
        <v>3.0663454107860803E-2</v>
      </c>
      <c r="AT948" s="13">
        <f t="shared" si="1377"/>
        <v>8.3400568751849473E-3</v>
      </c>
      <c r="AU948" s="13">
        <f t="shared" si="1378"/>
        <v>1.5122573044478247E-3</v>
      </c>
      <c r="AV948" s="13">
        <f t="shared" si="1379"/>
        <v>2.0565706467125437E-4</v>
      </c>
      <c r="AW948" s="13">
        <f t="shared" si="1380"/>
        <v>9.9570738117480964E-7</v>
      </c>
      <c r="AX948" s="13">
        <f t="shared" si="1381"/>
        <v>1.0985904758388119E-6</v>
      </c>
      <c r="AY948" s="13">
        <f t="shared" si="1382"/>
        <v>3.235493724747332E-6</v>
      </c>
      <c r="AZ948" s="13">
        <f t="shared" si="1383"/>
        <v>4.7644776980641349E-6</v>
      </c>
      <c r="BA948" s="13">
        <f t="shared" si="1384"/>
        <v>4.6773382295511895E-6</v>
      </c>
      <c r="BB948" s="13">
        <f t="shared" si="1385"/>
        <v>3.4438443676381598E-6</v>
      </c>
      <c r="BC948" s="13">
        <f t="shared" si="1386"/>
        <v>2.0285150992214817E-6</v>
      </c>
      <c r="BD948" s="13">
        <f t="shared" si="1387"/>
        <v>2.7669201318856865E-2</v>
      </c>
      <c r="BE948" s="13">
        <f t="shared" si="1388"/>
        <v>1.5051318868284374E-2</v>
      </c>
      <c r="BF948" s="13">
        <f t="shared" si="1389"/>
        <v>4.0937610931397247E-3</v>
      </c>
      <c r="BG948" s="13">
        <f t="shared" si="1390"/>
        <v>7.4229950807470641E-4</v>
      </c>
      <c r="BH948" s="13">
        <f t="shared" si="1391"/>
        <v>1.0094785952665716E-4</v>
      </c>
      <c r="BI948" s="13">
        <f t="shared" si="1392"/>
        <v>1.0982596897518753E-5</v>
      </c>
      <c r="BJ948" s="14">
        <f t="shared" si="1393"/>
        <v>4.281451602893855E-2</v>
      </c>
      <c r="BK948" s="14">
        <f t="shared" si="1394"/>
        <v>0.10288699140909444</v>
      </c>
      <c r="BL948" s="14">
        <f t="shared" si="1395"/>
        <v>0.69350482704654792</v>
      </c>
      <c r="BM948" s="14">
        <f t="shared" si="1396"/>
        <v>0.64631331005658299</v>
      </c>
      <c r="BN948" s="14">
        <f t="shared" si="1397"/>
        <v>0.32286693582488679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1.2639</v>
      </c>
      <c r="F949" s="10">
        <f>VLOOKUP(B949,home!$B$2:$E$405,3,FALSE)</f>
        <v>1.0548999999999999</v>
      </c>
      <c r="G949" s="10">
        <f>VLOOKUP(C949,away!$B$2:$E$405,4,FALSE)</f>
        <v>1.3846000000000001</v>
      </c>
      <c r="H949" s="10">
        <f>VLOOKUP(A949,away!$A$2:$E$405,3,FALSE)</f>
        <v>1.1389</v>
      </c>
      <c r="I949" s="10">
        <f>VLOOKUP(C949,away!$B$2:$E$405,3,FALSE)</f>
        <v>0.65849999999999997</v>
      </c>
      <c r="J949" s="10">
        <f>VLOOKUP(B949,home!$B$2:$E$405,4,FALSE)</f>
        <v>0.878</v>
      </c>
      <c r="K949" s="12">
        <f t="shared" si="1342"/>
        <v>1.846070717106</v>
      </c>
      <c r="L949" s="12">
        <f t="shared" si="1343"/>
        <v>0.65846984070000003</v>
      </c>
      <c r="M949" s="13">
        <f t="shared" si="1344"/>
        <v>8.1713131822882173E-2</v>
      </c>
      <c r="N949" s="13">
        <f t="shared" si="1345"/>
        <v>0.15084821986124519</v>
      </c>
      <c r="O949" s="13">
        <f t="shared" si="1346"/>
        <v>5.3805632894511325E-2</v>
      </c>
      <c r="P949" s="13">
        <f t="shared" si="1347"/>
        <v>9.9329003301912702E-2</v>
      </c>
      <c r="Q949" s="13">
        <f t="shared" si="1348"/>
        <v>0.13923824070670626</v>
      </c>
      <c r="R949" s="13">
        <f t="shared" si="1349"/>
        <v>1.7714693260405773E-2</v>
      </c>
      <c r="S949" s="13">
        <f t="shared" si="1350"/>
        <v>3.018563441656184E-2</v>
      </c>
      <c r="T949" s="13">
        <f t="shared" si="1351"/>
        <v>9.1684182177493134E-2</v>
      </c>
      <c r="U949" s="13">
        <f t="shared" si="1352"/>
        <v>3.2702576490550112E-2</v>
      </c>
      <c r="V949" s="13">
        <f t="shared" si="1353"/>
        <v>4.0770122850592389E-3</v>
      </c>
      <c r="W949" s="13">
        <f t="shared" si="1354"/>
        <v>8.5681212956669014E-2</v>
      </c>
      <c r="X949" s="13">
        <f t="shared" si="1355"/>
        <v>5.6418494646560624E-2</v>
      </c>
      <c r="Y949" s="13">
        <f t="shared" si="1356"/>
        <v>1.8574938591227289E-2</v>
      </c>
      <c r="Z949" s="13">
        <f t="shared" si="1357"/>
        <v>3.8881970830762524E-3</v>
      </c>
      <c r="AA949" s="13">
        <f t="shared" si="1358"/>
        <v>7.177886777404034E-3</v>
      </c>
      <c r="AB949" s="13">
        <f t="shared" si="1359"/>
        <v>6.6254432952339726E-3</v>
      </c>
      <c r="AC949" s="13">
        <f t="shared" si="1360"/>
        <v>3.0974639394740558E-4</v>
      </c>
      <c r="AD949" s="13">
        <f t="shared" si="1361"/>
        <v>3.9543394561357484E-2</v>
      </c>
      <c r="AE949" s="13">
        <f t="shared" si="1362"/>
        <v>2.603813271755431E-2</v>
      </c>
      <c r="AF949" s="13">
        <f t="shared" si="1363"/>
        <v>8.5726625513267204E-3</v>
      </c>
      <c r="AG949" s="13">
        <f t="shared" si="1364"/>
        <v>1.8816132481823211E-3</v>
      </c>
      <c r="AH949" s="13">
        <f t="shared" si="1365"/>
        <v>6.4006512847585603E-4</v>
      </c>
      <c r="AI949" s="13">
        <f t="shared" si="1366"/>
        <v>1.1816054907199676E-3</v>
      </c>
      <c r="AJ949" s="13">
        <f t="shared" si="1367"/>
        <v>1.0906636477948991E-3</v>
      </c>
      <c r="AK949" s="13">
        <f t="shared" si="1368"/>
        <v>6.7114740746872497E-4</v>
      </c>
      <c r="AL949" s="13">
        <f t="shared" si="1369"/>
        <v>1.5060884291570754E-5</v>
      </c>
      <c r="AM949" s="13">
        <f t="shared" si="1370"/>
        <v>1.4599980550938139E-2</v>
      </c>
      <c r="AN949" s="13">
        <f t="shared" si="1371"/>
        <v>9.6136468675993344E-3</v>
      </c>
      <c r="AO949" s="13">
        <f t="shared" si="1372"/>
        <v>3.1651482607270936E-3</v>
      </c>
      <c r="AP949" s="13">
        <f t="shared" si="1373"/>
        <v>6.9471822367761732E-4</v>
      </c>
      <c r="AQ949" s="13">
        <f t="shared" si="1374"/>
        <v>1.1436274951909688E-4</v>
      </c>
      <c r="AR949" s="13">
        <f t="shared" si="1375"/>
        <v>8.4292716637024447E-5</v>
      </c>
      <c r="AS949" s="13">
        <f t="shared" si="1376"/>
        <v>1.5561031584892455E-4</v>
      </c>
      <c r="AT949" s="13">
        <f t="shared" si="1377"/>
        <v>1.4363382368415769E-4</v>
      </c>
      <c r="AU949" s="13">
        <f t="shared" si="1378"/>
        <v>8.8386065296429915E-5</v>
      </c>
      <c r="AV949" s="13">
        <f t="shared" si="1379"/>
        <v>4.0791731735989539E-5</v>
      </c>
      <c r="AW949" s="13">
        <f t="shared" si="1380"/>
        <v>5.0854828354128953E-7</v>
      </c>
      <c r="AX949" s="13">
        <f t="shared" si="1381"/>
        <v>4.4920994275673325E-3</v>
      </c>
      <c r="AY949" s="13">
        <f t="shared" si="1382"/>
        <v>2.9579119944788228E-3</v>
      </c>
      <c r="AZ949" s="13">
        <f t="shared" si="1383"/>
        <v>9.738479199045447E-4</v>
      </c>
      <c r="BA949" s="13">
        <f t="shared" si="1384"/>
        <v>2.1374982822852404E-4</v>
      </c>
      <c r="BB949" s="13">
        <f t="shared" si="1385"/>
        <v>3.5186953835822139E-5</v>
      </c>
      <c r="BC949" s="13">
        <f t="shared" si="1386"/>
        <v>4.6339095773984148E-6</v>
      </c>
      <c r="BD949" s="13">
        <f t="shared" si="1387"/>
        <v>9.2507019493586172E-6</v>
      </c>
      <c r="BE949" s="13">
        <f t="shared" si="1388"/>
        <v>1.7077449981386333E-5</v>
      </c>
      <c r="BF949" s="13">
        <f t="shared" si="1389"/>
        <v>1.5763090166739863E-5</v>
      </c>
      <c r="BG949" s="13">
        <f t="shared" si="1390"/>
        <v>9.699926389306664E-6</v>
      </c>
      <c r="BH949" s="13">
        <f t="shared" si="1391"/>
        <v>4.4766875163456935E-6</v>
      </c>
      <c r="BI949" s="13">
        <f t="shared" si="1392"/>
        <v>1.652856346711954E-6</v>
      </c>
      <c r="BJ949" s="14">
        <f t="shared" si="1393"/>
        <v>0.65534637870437618</v>
      </c>
      <c r="BK949" s="14">
        <f t="shared" si="1394"/>
        <v>0.21858750109913375</v>
      </c>
      <c r="BL949" s="14">
        <f t="shared" si="1395"/>
        <v>0.12218034975811702</v>
      </c>
      <c r="BM949" s="14">
        <f t="shared" si="1396"/>
        <v>0.45439610135084452</v>
      </c>
      <c r="BN949" s="14">
        <f t="shared" si="1397"/>
        <v>0.54264892184766333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1.2639</v>
      </c>
      <c r="F950" s="10">
        <f>VLOOKUP(B950,home!$B$2:$E$405,3,FALSE)</f>
        <v>1.5824</v>
      </c>
      <c r="G950" s="10">
        <f>VLOOKUP(C950,away!$B$2:$E$405,4,FALSE)</f>
        <v>0.93510000000000004</v>
      </c>
      <c r="H950" s="10">
        <f>VLOOKUP(A950,away!$A$2:$E$405,3,FALSE)</f>
        <v>1.1389</v>
      </c>
      <c r="I950" s="10">
        <f>VLOOKUP(C950,away!$B$2:$E$405,3,FALSE)</f>
        <v>1.2770999999999999</v>
      </c>
      <c r="J950" s="10">
        <f>VLOOKUP(B950,home!$B$2:$E$405,4,FALSE)</f>
        <v>0.95789999999999997</v>
      </c>
      <c r="K950" s="12">
        <f t="shared" si="1342"/>
        <v>1.870195661136</v>
      </c>
      <c r="L950" s="12">
        <f t="shared" si="1343"/>
        <v>1.3932551951009999</v>
      </c>
      <c r="M950" s="13">
        <f t="shared" si="1344"/>
        <v>3.825615348449575E-2</v>
      </c>
      <c r="N950" s="13">
        <f t="shared" si="1345"/>
        <v>7.1546492258456829E-2</v>
      </c>
      <c r="O950" s="13">
        <f t="shared" si="1346"/>
        <v>5.3300584586854924E-2</v>
      </c>
      <c r="P950" s="13">
        <f t="shared" si="1347"/>
        <v>9.9682522030348442E-2</v>
      </c>
      <c r="Q950" s="13">
        <f t="shared" si="1348"/>
        <v>6.6902969695633197E-2</v>
      </c>
      <c r="R950" s="13">
        <f t="shared" si="1349"/>
        <v>3.7130658188777955E-2</v>
      </c>
      <c r="S950" s="13">
        <f t="shared" si="1350"/>
        <v>6.4934685620954807E-2</v>
      </c>
      <c r="T950" s="13">
        <f t="shared" si="1351"/>
        <v>9.3212910096125715E-2</v>
      </c>
      <c r="U950" s="13">
        <f t="shared" si="1352"/>
        <v>6.9441595839776438E-2</v>
      </c>
      <c r="V950" s="13">
        <f t="shared" si="1353"/>
        <v>1.8799744588272889E-2</v>
      </c>
      <c r="W950" s="13">
        <f t="shared" si="1354"/>
        <v>4.1707214547295493E-2</v>
      </c>
      <c r="X950" s="13">
        <f t="shared" si="1355"/>
        <v>5.8108793341211447E-2</v>
      </c>
      <c r="Y950" s="13">
        <f t="shared" si="1356"/>
        <v>4.0480189101846628E-2</v>
      </c>
      <c r="Z950" s="13">
        <f t="shared" si="1357"/>
        <v>1.7244160806344784E-2</v>
      </c>
      <c r="AA950" s="13">
        <f t="shared" si="1358"/>
        <v>3.2249954719957487E-2</v>
      </c>
      <c r="AB950" s="13">
        <f t="shared" si="1359"/>
        <v>3.0156862694548481E-2</v>
      </c>
      <c r="AC950" s="13">
        <f t="shared" si="1360"/>
        <v>3.0616086946066799E-3</v>
      </c>
      <c r="AD950" s="13">
        <f t="shared" si="1361"/>
        <v>1.9500162921105076E-2</v>
      </c>
      <c r="AE950" s="13">
        <f t="shared" si="1362"/>
        <v>2.7168703295145539E-2</v>
      </c>
      <c r="AF950" s="13">
        <f t="shared" si="1363"/>
        <v>1.892646850505959E-2</v>
      </c>
      <c r="AG950" s="13">
        <f t="shared" si="1364"/>
        <v>8.7898001898632401E-3</v>
      </c>
      <c r="AH950" s="13">
        <f t="shared" si="1365"/>
        <v>6.0063791571492329E-3</v>
      </c>
      <c r="AI950" s="13">
        <f t="shared" si="1366"/>
        <v>1.12331042388382E-2</v>
      </c>
      <c r="AJ950" s="13">
        <f t="shared" si="1367"/>
        <v>1.0504051404281808E-2</v>
      </c>
      <c r="AK950" s="13">
        <f t="shared" si="1368"/>
        <v>6.5482104535457813E-3</v>
      </c>
      <c r="AL950" s="13">
        <f t="shared" si="1369"/>
        <v>3.1910043049374726E-4</v>
      </c>
      <c r="AM950" s="13">
        <f t="shared" si="1370"/>
        <v>7.2938240172991603E-3</v>
      </c>
      <c r="AN950" s="13">
        <f t="shared" si="1371"/>
        <v>1.0162158204254501E-2</v>
      </c>
      <c r="AO950" s="13">
        <f t="shared" si="1372"/>
        <v>7.079239855757917E-3</v>
      </c>
      <c r="AP950" s="13">
        <f t="shared" si="1373"/>
        <v>3.2877292354669221E-3</v>
      </c>
      <c r="AQ950" s="13">
        <f t="shared" si="1374"/>
        <v>1.1451614593499327E-3</v>
      </c>
      <c r="AR950" s="13">
        <f t="shared" si="1375"/>
        <v>1.6736837928889069E-3</v>
      </c>
      <c r="AS950" s="13">
        <f t="shared" si="1376"/>
        <v>3.1301161675744778E-3</v>
      </c>
      <c r="AT950" s="13">
        <f t="shared" si="1377"/>
        <v>2.9269648377247166E-3</v>
      </c>
      <c r="AU950" s="13">
        <f t="shared" si="1378"/>
        <v>1.8246656466034672E-3</v>
      </c>
      <c r="AV950" s="13">
        <f t="shared" si="1379"/>
        <v>8.531204438254296E-4</v>
      </c>
      <c r="AW950" s="13">
        <f t="shared" si="1380"/>
        <v>2.3096310292116231E-5</v>
      </c>
      <c r="AX950" s="13">
        <f t="shared" si="1381"/>
        <v>2.2734796717070729E-3</v>
      </c>
      <c r="AY950" s="13">
        <f t="shared" si="1382"/>
        <v>3.1675373635623948E-3</v>
      </c>
      <c r="AZ950" s="13">
        <f t="shared" si="1383"/>
        <v>2.206593943729916E-3</v>
      </c>
      <c r="BA950" s="13">
        <f t="shared" si="1384"/>
        <v>1.0247828251933693E-3</v>
      </c>
      <c r="BB950" s="13">
        <f t="shared" si="1385"/>
        <v>3.5694599876273555E-4</v>
      </c>
      <c r="BC950" s="13">
        <f t="shared" si="1386"/>
        <v>9.9463373429339297E-5</v>
      </c>
      <c r="BD950" s="13">
        <f t="shared" si="1387"/>
        <v>3.8864477323313497E-4</v>
      </c>
      <c r="BE950" s="13">
        <f t="shared" si="1388"/>
        <v>7.2684176862379372E-4</v>
      </c>
      <c r="BF950" s="13">
        <f t="shared" si="1389"/>
        <v>6.7966816100631779E-4</v>
      </c>
      <c r="BG950" s="13">
        <f t="shared" si="1390"/>
        <v>4.2370414857543327E-4</v>
      </c>
      <c r="BH950" s="13">
        <f t="shared" si="1391"/>
        <v>1.9810241506777461E-4</v>
      </c>
      <c r="BI950" s="13">
        <f t="shared" si="1392"/>
        <v>7.4098055424062971E-5</v>
      </c>
      <c r="BJ950" s="14">
        <f t="shared" si="1393"/>
        <v>0.484440619900256</v>
      </c>
      <c r="BK950" s="14">
        <f t="shared" si="1394"/>
        <v>0.22822135221273468</v>
      </c>
      <c r="BL950" s="14">
        <f t="shared" si="1395"/>
        <v>0.26947101149427782</v>
      </c>
      <c r="BM950" s="14">
        <f t="shared" si="1396"/>
        <v>0.62941332311577569</v>
      </c>
      <c r="BN950" s="14">
        <f t="shared" si="1397"/>
        <v>0.36681938024456712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1.3841000000000001</v>
      </c>
      <c r="F951" s="10">
        <f>VLOOKUP(B951,home!$B$2:$E$405,3,FALSE)</f>
        <v>0.96330000000000005</v>
      </c>
      <c r="G951" s="10">
        <f>VLOOKUP(C951,away!$B$2:$E$405,4,FALSE)</f>
        <v>0.52980000000000005</v>
      </c>
      <c r="H951" s="10">
        <f>VLOOKUP(A951,away!$A$2:$E$405,3,FALSE)</f>
        <v>1.1721999999999999</v>
      </c>
      <c r="I951" s="10">
        <f>VLOOKUP(C951,away!$B$2:$E$405,3,FALSE)</f>
        <v>1.2512000000000001</v>
      </c>
      <c r="J951" s="10">
        <f>VLOOKUP(B951,home!$B$2:$E$405,4,FALSE)</f>
        <v>0.6825</v>
      </c>
      <c r="K951" s="12">
        <f t="shared" si="1342"/>
        <v>0.70638421019400022</v>
      </c>
      <c r="L951" s="12">
        <f t="shared" si="1343"/>
        <v>1.0009931568000001</v>
      </c>
      <c r="M951" s="13">
        <f t="shared" si="1344"/>
        <v>0.18134075977452455</v>
      </c>
      <c r="N951" s="13">
        <f t="shared" si="1345"/>
        <v>0.12809624936930744</v>
      </c>
      <c r="O951" s="13">
        <f t="shared" si="1346"/>
        <v>0.18152085958321179</v>
      </c>
      <c r="P951" s="13">
        <f t="shared" si="1347"/>
        <v>0.12822346903042306</v>
      </c>
      <c r="Q951" s="13">
        <f t="shared" si="1348"/>
        <v>4.5242583969775964E-2</v>
      </c>
      <c r="R951" s="13">
        <f t="shared" si="1349"/>
        <v>9.0850569129624359E-2</v>
      </c>
      <c r="S951" s="13">
        <f t="shared" si="1350"/>
        <v>2.2666247277554414E-2</v>
      </c>
      <c r="T951" s="13">
        <f t="shared" si="1351"/>
        <v>4.5287516949695121E-2</v>
      </c>
      <c r="U951" s="13">
        <f t="shared" si="1352"/>
        <v>6.4175407520305108E-2</v>
      </c>
      <c r="V951" s="13">
        <f t="shared" si="1353"/>
        <v>1.7807756325979277E-3</v>
      </c>
      <c r="W951" s="13">
        <f t="shared" si="1354"/>
        <v>1.0652882314875309E-2</v>
      </c>
      <c r="X951" s="13">
        <f t="shared" si="1355"/>
        <v>1.0663462297385927E-2</v>
      </c>
      <c r="Y951" s="13">
        <f t="shared" si="1356"/>
        <v>5.3370263937390604E-3</v>
      </c>
      <c r="Z951" s="13">
        <f t="shared" si="1357"/>
        <v>3.0313599330046445E-2</v>
      </c>
      <c r="AA951" s="13">
        <f t="shared" si="1358"/>
        <v>2.1413047920892232E-2</v>
      </c>
      <c r="AB951" s="13">
        <f t="shared" si="1359"/>
        <v>7.5629194717228686E-3</v>
      </c>
      <c r="AC951" s="13">
        <f t="shared" si="1360"/>
        <v>7.8697568275763789E-5</v>
      </c>
      <c r="AD951" s="13">
        <f t="shared" si="1361"/>
        <v>1.8812569650707067E-3</v>
      </c>
      <c r="AE951" s="13">
        <f t="shared" si="1362"/>
        <v>1.8831253482181141E-3</v>
      </c>
      <c r="AF951" s="13">
        <f t="shared" si="1363"/>
        <v>9.4249779348147468E-4</v>
      </c>
      <c r="AG951" s="13">
        <f t="shared" si="1364"/>
        <v>3.1447794719135206E-4</v>
      </c>
      <c r="AH951" s="13">
        <f t="shared" si="1365"/>
        <v>7.5859263718383889E-3</v>
      </c>
      <c r="AI951" s="13">
        <f t="shared" si="1366"/>
        <v>5.3585786087608977E-3</v>
      </c>
      <c r="AJ951" s="13">
        <f t="shared" si="1367"/>
        <v>1.8926076591560155E-3</v>
      </c>
      <c r="AK951" s="13">
        <f t="shared" si="1368"/>
        <v>4.4563605550667913E-4</v>
      </c>
      <c r="AL951" s="13">
        <f t="shared" si="1369"/>
        <v>2.2258371964744831E-6</v>
      </c>
      <c r="AM951" s="13">
        <f t="shared" si="1370"/>
        <v>2.6577804308868674E-4</v>
      </c>
      <c r="AN951" s="13">
        <f t="shared" si="1371"/>
        <v>2.6604200235947099E-4</v>
      </c>
      <c r="AO951" s="13">
        <f t="shared" si="1372"/>
        <v>1.3315311189159994E-4</v>
      </c>
      <c r="AP951" s="13">
        <f t="shared" si="1373"/>
        <v>4.4428451270038768E-5</v>
      </c>
      <c r="AQ951" s="13">
        <f t="shared" si="1374"/>
        <v>1.1118143922132768E-5</v>
      </c>
      <c r="AR951" s="13">
        <f t="shared" si="1375"/>
        <v>1.5186920772397763E-3</v>
      </c>
      <c r="AS951" s="13">
        <f t="shared" si="1376"/>
        <v>1.072780103508905E-3</v>
      </c>
      <c r="AT951" s="13">
        <f t="shared" si="1377"/>
        <v>3.788974630644878E-4</v>
      </c>
      <c r="AU951" s="13">
        <f t="shared" si="1378"/>
        <v>8.9215728397106186E-5</v>
      </c>
      <c r="AV951" s="13">
        <f t="shared" si="1379"/>
        <v>1.5755145460168071E-5</v>
      </c>
      <c r="AW951" s="13">
        <f t="shared" si="1380"/>
        <v>4.3718271854566874E-8</v>
      </c>
      <c r="AX951" s="13">
        <f t="shared" si="1381"/>
        <v>3.1290235509018131E-5</v>
      </c>
      <c r="AY951" s="13">
        <f t="shared" si="1382"/>
        <v>3.1321311619187513E-5</v>
      </c>
      <c r="AZ951" s="13">
        <f t="shared" si="1383"/>
        <v>1.5676209296403515E-5</v>
      </c>
      <c r="BA951" s="13">
        <f t="shared" si="1384"/>
        <v>5.2305927434214895E-6</v>
      </c>
      <c r="BB951" s="13">
        <f t="shared" si="1385"/>
        <v>1.3089468855431622E-6</v>
      </c>
      <c r="BC951" s="13">
        <f t="shared" si="1386"/>
        <v>2.6204937500867574E-7</v>
      </c>
      <c r="BD951" s="13">
        <f t="shared" si="1387"/>
        <v>2.5336672943389874E-4</v>
      </c>
      <c r="BE951" s="13">
        <f t="shared" si="1388"/>
        <v>1.7897425706060152E-4</v>
      </c>
      <c r="BF951" s="13">
        <f t="shared" si="1389"/>
        <v>6.3212294609405479E-5</v>
      </c>
      <c r="BG951" s="13">
        <f t="shared" si="1390"/>
        <v>1.4884055600738447E-5</v>
      </c>
      <c r="BH951" s="13">
        <f t="shared" si="1391"/>
        <v>2.6284654650028031E-6</v>
      </c>
      <c r="BI951" s="13">
        <f t="shared" si="1392"/>
        <v>3.713413003036423E-7</v>
      </c>
      <c r="BJ951" s="14">
        <f t="shared" si="1393"/>
        <v>0.25110668844670103</v>
      </c>
      <c r="BK951" s="14">
        <f t="shared" si="1394"/>
        <v>0.33412349643219141</v>
      </c>
      <c r="BL951" s="14">
        <f t="shared" si="1395"/>
        <v>0.38439432998215867</v>
      </c>
      <c r="BM951" s="14">
        <f t="shared" si="1396"/>
        <v>0.24463234574088305</v>
      </c>
      <c r="BN951" s="14">
        <f t="shared" si="1397"/>
        <v>0.75527449085686715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1.3030999999999999</v>
      </c>
      <c r="F952" s="10">
        <f>VLOOKUP(B952,home!$B$2:$E$405,3,FALSE)</f>
        <v>1.4389000000000001</v>
      </c>
      <c r="G952" s="10">
        <f>VLOOKUP(C952,away!$B$2:$E$405,4,FALSE)</f>
        <v>0.71940000000000004</v>
      </c>
      <c r="H952" s="10">
        <f>VLOOKUP(A952,away!$A$2:$E$405,3,FALSE)</f>
        <v>1.1313</v>
      </c>
      <c r="I952" s="10">
        <f>VLOOKUP(C952,away!$B$2:$E$405,3,FALSE)</f>
        <v>0.60770000000000002</v>
      </c>
      <c r="J952" s="10">
        <f>VLOOKUP(B952,home!$B$2:$E$405,4,FALSE)</f>
        <v>1.1049</v>
      </c>
      <c r="K952" s="12">
        <f t="shared" si="1342"/>
        <v>1.348897006446</v>
      </c>
      <c r="L952" s="12">
        <f t="shared" si="1343"/>
        <v>0.75960881694900007</v>
      </c>
      <c r="M952" s="13">
        <f t="shared" si="1344"/>
        <v>0.12141925276963764</v>
      </c>
      <c r="N952" s="13">
        <f t="shared" si="1345"/>
        <v>0.16378206658587441</v>
      </c>
      <c r="O952" s="13">
        <f t="shared" si="1346"/>
        <v>9.2231134951176047E-2</v>
      </c>
      <c r="P952" s="13">
        <f t="shared" si="1347"/>
        <v>0.1244103018367584</v>
      </c>
      <c r="Q952" s="13">
        <f t="shared" si="1348"/>
        <v>0.11046256966361273</v>
      </c>
      <c r="R952" s="13">
        <f t="shared" si="1349"/>
        <v>3.5029791653063198E-2</v>
      </c>
      <c r="S952" s="13">
        <f t="shared" si="1350"/>
        <v>3.1868758145956438E-2</v>
      </c>
      <c r="T952" s="13">
        <f t="shared" si="1351"/>
        <v>8.3908341859323374E-2</v>
      </c>
      <c r="U952" s="13">
        <f t="shared" si="1352"/>
        <v>4.7251581097244026E-2</v>
      </c>
      <c r="V952" s="13">
        <f t="shared" si="1353"/>
        <v>3.6282016691585946E-3</v>
      </c>
      <c r="W952" s="13">
        <f t="shared" si="1354"/>
        <v>4.966754318119334E-2</v>
      </c>
      <c r="X952" s="13">
        <f t="shared" si="1355"/>
        <v>3.7727903716629645E-2</v>
      </c>
      <c r="Y952" s="13">
        <f t="shared" si="1356"/>
        <v>1.4329224154077414E-2</v>
      </c>
      <c r="Z952" s="13">
        <f t="shared" si="1357"/>
        <v>8.8696461985177666E-3</v>
      </c>
      <c r="AA952" s="13">
        <f t="shared" si="1358"/>
        <v>1.1964239205415761E-2</v>
      </c>
      <c r="AB952" s="13">
        <f t="shared" si="1359"/>
        <v>8.0692632242945952E-3</v>
      </c>
      <c r="AC952" s="13">
        <f t="shared" si="1360"/>
        <v>2.3234868775354005E-4</v>
      </c>
      <c r="AD952" s="13">
        <f t="shared" si="1361"/>
        <v>1.6749100078659776E-2</v>
      </c>
      <c r="AE952" s="13">
        <f t="shared" si="1362"/>
        <v>1.2722764095711155E-2</v>
      </c>
      <c r="AF952" s="13">
        <f t="shared" si="1363"/>
        <v>4.832161891532182E-3</v>
      </c>
      <c r="AG952" s="13">
        <f t="shared" si="1364"/>
        <v>1.2235175925776015E-3</v>
      </c>
      <c r="AH952" s="13">
        <f t="shared" si="1365"/>
        <v>1.6843653639030687E-3</v>
      </c>
      <c r="AI952" s="13">
        <f t="shared" si="1366"/>
        <v>2.2720353971301768E-3</v>
      </c>
      <c r="AJ952" s="13">
        <f t="shared" si="1367"/>
        <v>1.5323708728641225E-3</v>
      </c>
      <c r="AK952" s="13">
        <f t="shared" si="1368"/>
        <v>6.8900349439048666E-4</v>
      </c>
      <c r="AL952" s="13">
        <f t="shared" si="1369"/>
        <v>9.5228951637959986E-6</v>
      </c>
      <c r="AM952" s="13">
        <f t="shared" si="1370"/>
        <v>4.5185621913537257E-3</v>
      </c>
      <c r="AN952" s="13">
        <f t="shared" si="1371"/>
        <v>3.4323396804846846E-3</v>
      </c>
      <c r="AO952" s="13">
        <f t="shared" si="1372"/>
        <v>1.30361774203004E-3</v>
      </c>
      <c r="AP952" s="13">
        <f t="shared" si="1373"/>
        <v>3.3007984359238859E-4</v>
      </c>
      <c r="AQ952" s="13">
        <f t="shared" si="1374"/>
        <v>6.2682889872481292E-5</v>
      </c>
      <c r="AR952" s="13">
        <f t="shared" si="1375"/>
        <v>2.5589175627685652E-4</v>
      </c>
      <c r="AS952" s="13">
        <f t="shared" si="1376"/>
        <v>3.4517162401606117E-4</v>
      </c>
      <c r="AT952" s="13">
        <f t="shared" si="1377"/>
        <v>2.3280048517268463E-4</v>
      </c>
      <c r="AU952" s="13">
        <f t="shared" si="1378"/>
        <v>1.0467462584953694E-4</v>
      </c>
      <c r="AV952" s="13">
        <f t="shared" si="1379"/>
        <v>3.5298822364823848E-5</v>
      </c>
      <c r="AW952" s="13">
        <f t="shared" si="1380"/>
        <v>2.7104118687545094E-7</v>
      </c>
      <c r="AX952" s="13">
        <f t="shared" si="1381"/>
        <v>1.0158458355595198E-3</v>
      </c>
      <c r="AY952" s="13">
        <f t="shared" si="1382"/>
        <v>7.7164545335193526E-4</v>
      </c>
      <c r="AZ952" s="13">
        <f t="shared" si="1383"/>
        <v>2.9307434496236916E-4</v>
      </c>
      <c r="BA952" s="13">
        <f t="shared" si="1384"/>
        <v>7.4207285484989479E-5</v>
      </c>
      <c r="BB952" s="13">
        <f t="shared" si="1385"/>
        <v>1.4092127084062386E-5</v>
      </c>
      <c r="BC952" s="13">
        <f t="shared" si="1386"/>
        <v>2.1409007965239191E-6</v>
      </c>
      <c r="BD952" s="13">
        <f t="shared" si="1387"/>
        <v>3.23962723754108E-5</v>
      </c>
      <c r="BE952" s="13">
        <f t="shared" si="1388"/>
        <v>4.3699234827200873E-5</v>
      </c>
      <c r="BF952" s="13">
        <f t="shared" si="1389"/>
        <v>2.9472883521196029E-5</v>
      </c>
      <c r="BG952" s="13">
        <f t="shared" si="1390"/>
        <v>1.3251961451024327E-5</v>
      </c>
      <c r="BH952" s="13">
        <f t="shared" si="1391"/>
        <v>4.4688827827061241E-6</v>
      </c>
      <c r="BI952" s="13">
        <f t="shared" si="1392"/>
        <v>1.2056125215500718E-6</v>
      </c>
      <c r="BJ952" s="14">
        <f t="shared" si="1393"/>
        <v>0.50722348111376425</v>
      </c>
      <c r="BK952" s="14">
        <f t="shared" si="1394"/>
        <v>0.28234003145778036</v>
      </c>
      <c r="BL952" s="14">
        <f t="shared" si="1395"/>
        <v>0.20182211742064055</v>
      </c>
      <c r="BM952" s="14">
        <f t="shared" si="1396"/>
        <v>0.35214878431841545</v>
      </c>
      <c r="BN952" s="14">
        <f t="shared" si="1397"/>
        <v>0.6473351174601224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1.3030999999999999</v>
      </c>
      <c r="F953" s="10">
        <f>VLOOKUP(B953,home!$B$2:$E$405,3,FALSE)</f>
        <v>0.86329999999999996</v>
      </c>
      <c r="G953" s="10">
        <f>VLOOKUP(C953,away!$B$2:$E$405,4,FALSE)</f>
        <v>0.71619999999999995</v>
      </c>
      <c r="H953" s="10">
        <f>VLOOKUP(A953,away!$A$2:$E$405,3,FALSE)</f>
        <v>1.1313</v>
      </c>
      <c r="I953" s="10">
        <f>VLOOKUP(C953,away!$B$2:$E$405,3,FALSE)</f>
        <v>1.2375</v>
      </c>
      <c r="J953" s="10">
        <f>VLOOKUP(B953,home!$B$2:$E$405,4,FALSE)</f>
        <v>1.4363999999999999</v>
      </c>
      <c r="K953" s="12">
        <f t="shared" si="1342"/>
        <v>0.80570081392599979</v>
      </c>
      <c r="L953" s="12">
        <f t="shared" si="1343"/>
        <v>2.0109366584999999</v>
      </c>
      <c r="M953" s="13">
        <f t="shared" si="1344"/>
        <v>5.980670668290862E-2</v>
      </c>
      <c r="N953" s="13">
        <f t="shared" si="1345"/>
        <v>4.8186312252653005E-2</v>
      </c>
      <c r="O953" s="13">
        <f t="shared" si="1346"/>
        <v>0.12026749889281788</v>
      </c>
      <c r="P953" s="13">
        <f t="shared" si="1347"/>
        <v>9.6899621746787637E-2</v>
      </c>
      <c r="Q953" s="13">
        <f t="shared" si="1348"/>
        <v>1.9411875501027451E-2</v>
      </c>
      <c r="R953" s="13">
        <f t="shared" si="1349"/>
        <v>0.12092516117483783</v>
      </c>
      <c r="S953" s="13">
        <f t="shared" si="1350"/>
        <v>3.9249514040512426E-2</v>
      </c>
      <c r="T953" s="13">
        <f t="shared" si="1351"/>
        <v>3.903605205525415E-2</v>
      </c>
      <c r="U953" s="13">
        <f t="shared" si="1352"/>
        <v>9.7429500782699546E-2</v>
      </c>
      <c r="V953" s="13">
        <f t="shared" si="1353"/>
        <v>7.0658427517085185E-3</v>
      </c>
      <c r="W953" s="13">
        <f t="shared" si="1354"/>
        <v>5.2133879636693308E-3</v>
      </c>
      <c r="X953" s="13">
        <f t="shared" si="1355"/>
        <v>1.0483792971125325E-2</v>
      </c>
      <c r="Y953" s="13">
        <f t="shared" si="1356"/>
        <v>1.0541121802880275E-2</v>
      </c>
      <c r="Z953" s="13">
        <f t="shared" si="1357"/>
        <v>8.1057613180500768E-2</v>
      </c>
      <c r="AA953" s="13">
        <f t="shared" si="1358"/>
        <v>6.5308184914428316E-2</v>
      </c>
      <c r="AB953" s="13">
        <f t="shared" si="1359"/>
        <v>2.6309428870792295E-2</v>
      </c>
      <c r="AC953" s="13">
        <f t="shared" si="1360"/>
        <v>7.155107762338356E-4</v>
      </c>
      <c r="AD953" s="13">
        <f t="shared" si="1361"/>
        <v>1.0501077314100974E-3</v>
      </c>
      <c r="AE953" s="13">
        <f t="shared" si="1362"/>
        <v>2.1117001324668368E-3</v>
      </c>
      <c r="AF953" s="13">
        <f t="shared" si="1363"/>
        <v>2.1232476040684341E-3</v>
      </c>
      <c r="AG953" s="13">
        <f t="shared" si="1364"/>
        <v>1.4232388140311694E-3</v>
      </c>
      <c r="AH953" s="13">
        <f t="shared" si="1365"/>
        <v>4.0750431448795442E-2</v>
      </c>
      <c r="AI953" s="13">
        <f t="shared" si="1366"/>
        <v>3.2832655786130149E-2</v>
      </c>
      <c r="AJ953" s="13">
        <f t="shared" si="1367"/>
        <v>1.3226648745118622E-2</v>
      </c>
      <c r="AK953" s="13">
        <f t="shared" si="1368"/>
        <v>3.5522405531517934E-3</v>
      </c>
      <c r="AL953" s="13">
        <f t="shared" si="1369"/>
        <v>4.6371203109649102E-5</v>
      </c>
      <c r="AM953" s="13">
        <f t="shared" si="1370"/>
        <v>1.6921453078142017E-4</v>
      </c>
      <c r="AN953" s="13">
        <f t="shared" si="1371"/>
        <v>3.4027970309923451E-4</v>
      </c>
      <c r="AO953" s="13">
        <f t="shared" si="1372"/>
        <v>3.4214046455287338E-4</v>
      </c>
      <c r="AP953" s="13">
        <f t="shared" si="1373"/>
        <v>2.2934093417519764E-4</v>
      </c>
      <c r="AQ953" s="13">
        <f t="shared" si="1374"/>
        <v>1.152975229568851E-4</v>
      </c>
      <c r="AR953" s="13">
        <f t="shared" si="1375"/>
        <v>1.6389307290014799E-2</v>
      </c>
      <c r="AS953" s="13">
        <f t="shared" si="1376"/>
        <v>1.3204878223248248E-2</v>
      </c>
      <c r="AT953" s="13">
        <f t="shared" si="1377"/>
        <v>5.3195905661324108E-3</v>
      </c>
      <c r="AU953" s="13">
        <f t="shared" si="1378"/>
        <v>1.4286661496286514E-3</v>
      </c>
      <c r="AV953" s="13">
        <f t="shared" si="1379"/>
        <v>2.8776936989608208E-4</v>
      </c>
      <c r="AW953" s="13">
        <f t="shared" si="1380"/>
        <v>2.0869788925419746E-6</v>
      </c>
      <c r="AX953" s="13">
        <f t="shared" si="1381"/>
        <v>2.272271419644939E-5</v>
      </c>
      <c r="AY953" s="13">
        <f t="shared" si="1382"/>
        <v>4.5693938958258453E-5</v>
      </c>
      <c r="AZ953" s="13">
        <f t="shared" si="1383"/>
        <v>4.5943808461211616E-5</v>
      </c>
      <c r="BA953" s="13">
        <f t="shared" si="1384"/>
        <v>3.0796696221917637E-5</v>
      </c>
      <c r="BB953" s="13">
        <f t="shared" si="1385"/>
        <v>1.5482551348335658E-5</v>
      </c>
      <c r="BC953" s="13">
        <f t="shared" si="1386"/>
        <v>6.226886014695353E-6</v>
      </c>
      <c r="BD953" s="13">
        <f t="shared" si="1387"/>
        <v>5.4929764728186715E-3</v>
      </c>
      <c r="BE953" s="13">
        <f t="shared" si="1388"/>
        <v>4.4256956150263713E-3</v>
      </c>
      <c r="BF953" s="13">
        <f t="shared" si="1389"/>
        <v>1.7828932796077376E-3</v>
      </c>
      <c r="BG953" s="13">
        <f t="shared" si="1390"/>
        <v>4.7882618884104985E-4</v>
      </c>
      <c r="BH953" s="13">
        <f t="shared" si="1391"/>
        <v>9.6447662519579555E-5</v>
      </c>
      <c r="BI953" s="13">
        <f t="shared" si="1392"/>
        <v>1.5541592038657085E-5</v>
      </c>
      <c r="BJ953" s="14">
        <f t="shared" si="1393"/>
        <v>0.14094397657935256</v>
      </c>
      <c r="BK953" s="14">
        <f t="shared" si="1394"/>
        <v>0.20382926114021896</v>
      </c>
      <c r="BL953" s="14">
        <f t="shared" si="1395"/>
        <v>0.56952434357854409</v>
      </c>
      <c r="BM953" s="14">
        <f t="shared" si="1396"/>
        <v>0.52981441126751849</v>
      </c>
      <c r="BN953" s="14">
        <f t="shared" si="1397"/>
        <v>0.46549717625103243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1.3030999999999999</v>
      </c>
      <c r="F954" s="10">
        <f>VLOOKUP(B954,home!$B$2:$E$405,3,FALSE)</f>
        <v>0.52759999999999996</v>
      </c>
      <c r="G954" s="10">
        <f>VLOOKUP(C954,away!$B$2:$E$405,4,FALSE)</f>
        <v>0.9113</v>
      </c>
      <c r="H954" s="10">
        <f>VLOOKUP(A954,away!$A$2:$E$405,3,FALSE)</f>
        <v>1.1313</v>
      </c>
      <c r="I954" s="10">
        <f>VLOOKUP(C954,away!$B$2:$E$405,3,FALSE)</f>
        <v>0.88390000000000002</v>
      </c>
      <c r="J954" s="10">
        <f>VLOOKUP(B954,home!$B$2:$E$405,4,FALSE)</f>
        <v>0.71819999999999995</v>
      </c>
      <c r="K954" s="12">
        <f t="shared" si="1342"/>
        <v>0.62653292982799991</v>
      </c>
      <c r="L954" s="12">
        <f t="shared" si="1343"/>
        <v>0.71816844947399994</v>
      </c>
      <c r="M954" s="13">
        <f t="shared" si="1344"/>
        <v>0.26061752202727573</v>
      </c>
      <c r="N954" s="13">
        <f t="shared" si="1345"/>
        <v>0.16328545964026234</v>
      </c>
      <c r="O954" s="13">
        <f t="shared" si="1346"/>
        <v>0.18716728170008462</v>
      </c>
      <c r="P954" s="13">
        <f t="shared" si="1347"/>
        <v>0.1172664653714966</v>
      </c>
      <c r="Q954" s="13">
        <f t="shared" si="1348"/>
        <v>5.1151858713362593E-2</v>
      </c>
      <c r="R954" s="13">
        <f t="shared" si="1349"/>
        <v>6.720881824540656E-2</v>
      </c>
      <c r="S954" s="13">
        <f t="shared" si="1350"/>
        <v>1.3191192781049094E-2</v>
      </c>
      <c r="T954" s="13">
        <f t="shared" si="1351"/>
        <v>3.6735651059888727E-2</v>
      </c>
      <c r="U954" s="13">
        <f t="shared" si="1352"/>
        <v>4.210853780557211E-2</v>
      </c>
      <c r="V954" s="13">
        <f t="shared" si="1353"/>
        <v>6.5949541664429184E-4</v>
      </c>
      <c r="W954" s="13">
        <f t="shared" si="1354"/>
        <v>1.0682774635276992E-2</v>
      </c>
      <c r="X954" s="13">
        <f t="shared" si="1355"/>
        <v>7.672031695897052E-3</v>
      </c>
      <c r="Y954" s="13">
        <f t="shared" si="1356"/>
        <v>2.7549055536788842E-3</v>
      </c>
      <c r="Z954" s="13">
        <f t="shared" si="1357"/>
        <v>1.6089084263427839E-2</v>
      </c>
      <c r="AA954" s="13">
        <f t="shared" si="1358"/>
        <v>1.0080341101815011E-2</v>
      </c>
      <c r="AB954" s="13">
        <f t="shared" si="1359"/>
        <v>3.1578328220928835E-3</v>
      </c>
      <c r="AC954" s="13">
        <f t="shared" si="1360"/>
        <v>1.8546502513769167E-5</v>
      </c>
      <c r="AD954" s="13">
        <f t="shared" si="1361"/>
        <v>1.6732775227330842E-3</v>
      </c>
      <c r="AE954" s="13">
        <f t="shared" si="1362"/>
        <v>1.2016951240409147E-3</v>
      </c>
      <c r="AF954" s="13">
        <f t="shared" si="1363"/>
        <v>4.3150976198646482E-4</v>
      </c>
      <c r="AG954" s="13">
        <f t="shared" si="1364"/>
        <v>1.0329889889957141E-4</v>
      </c>
      <c r="AH954" s="13">
        <f t="shared" si="1365"/>
        <v>2.8886681747306254E-3</v>
      </c>
      <c r="AI954" s="13">
        <f t="shared" si="1366"/>
        <v>1.8098457348148793E-3</v>
      </c>
      <c r="AJ954" s="13">
        <f t="shared" si="1367"/>
        <v>5.6696397538513786E-4</v>
      </c>
      <c r="AK954" s="13">
        <f t="shared" si="1368"/>
        <v>1.1840720020166015E-4</v>
      </c>
      <c r="AL954" s="13">
        <f t="shared" si="1369"/>
        <v>3.3380453898501407E-7</v>
      </c>
      <c r="AM954" s="13">
        <f t="shared" si="1370"/>
        <v>2.0967269374665942E-4</v>
      </c>
      <c r="AN954" s="13">
        <f t="shared" si="1371"/>
        <v>1.5058031336507525E-4</v>
      </c>
      <c r="AO954" s="13">
        <f t="shared" si="1372"/>
        <v>5.4071015085352561E-5</v>
      </c>
      <c r="AP954" s="13">
        <f t="shared" si="1373"/>
        <v>1.294403235511097E-5</v>
      </c>
      <c r="AQ954" s="13">
        <f t="shared" si="1374"/>
        <v>2.323998911602833E-6</v>
      </c>
      <c r="AR954" s="13">
        <f t="shared" si="1375"/>
        <v>4.1491006881823664E-4</v>
      </c>
      <c r="AS954" s="13">
        <f t="shared" si="1376"/>
        <v>2.5995482103182685E-4</v>
      </c>
      <c r="AT954" s="13">
        <f t="shared" si="1377"/>
        <v>8.1435127821991919E-5</v>
      </c>
      <c r="AU954" s="13">
        <f t="shared" si="1378"/>
        <v>1.7007263075076756E-5</v>
      </c>
      <c r="AV954" s="13">
        <f t="shared" si="1379"/>
        <v>2.6639025906958497E-6</v>
      </c>
      <c r="AW954" s="13">
        <f t="shared" si="1380"/>
        <v>4.172150448592137E-9</v>
      </c>
      <c r="AX954" s="13">
        <f t="shared" si="1381"/>
        <v>2.1894474519670567E-5</v>
      </c>
      <c r="AY954" s="13">
        <f t="shared" si="1382"/>
        <v>1.5723920817839809E-5</v>
      </c>
      <c r="AZ954" s="13">
        <f t="shared" si="1383"/>
        <v>5.6462119166999828E-6</v>
      </c>
      <c r="BA954" s="13">
        <f t="shared" si="1384"/>
        <v>1.3516437525393493E-6</v>
      </c>
      <c r="BB954" s="13">
        <f t="shared" si="1385"/>
        <v>2.4267697450060079E-7</v>
      </c>
      <c r="BC954" s="13">
        <f t="shared" si="1386"/>
        <v>3.485658930002759E-8</v>
      </c>
      <c r="BD954" s="13">
        <f t="shared" si="1387"/>
        <v>4.9662553465723915E-5</v>
      </c>
      <c r="BE954" s="13">
        <f t="shared" si="1388"/>
        <v>3.1115225125619694E-5</v>
      </c>
      <c r="BF954" s="13">
        <f t="shared" si="1389"/>
        <v>9.7473565801061507E-6</v>
      </c>
      <c r="BG954" s="13">
        <f t="shared" si="1390"/>
        <v>2.0356799587373801E-6</v>
      </c>
      <c r="BH954" s="13">
        <f t="shared" si="1391"/>
        <v>3.1885513218496818E-7</v>
      </c>
      <c r="BI954" s="13">
        <f t="shared" si="1392"/>
        <v>3.995464803170847E-8</v>
      </c>
      <c r="BJ954" s="14">
        <f t="shared" si="1393"/>
        <v>0.27616694844406098</v>
      </c>
      <c r="BK954" s="14">
        <f t="shared" si="1394"/>
        <v>0.39176927982433629</v>
      </c>
      <c r="BL954" s="14">
        <f t="shared" si="1395"/>
        <v>0.31597558756835153</v>
      </c>
      <c r="BM954" s="14">
        <f t="shared" si="1396"/>
        <v>0.15328777465362101</v>
      </c>
      <c r="BN954" s="14">
        <f t="shared" si="1397"/>
        <v>0.84669740569788832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1.3030999999999999</v>
      </c>
      <c r="F955" s="10">
        <f>VLOOKUP(B955,home!$B$2:$E$405,3,FALSE)</f>
        <v>1.2470000000000001</v>
      </c>
      <c r="G955" s="10">
        <f>VLOOKUP(C955,away!$B$2:$E$405,4,FALSE)</f>
        <v>0.95930000000000004</v>
      </c>
      <c r="H955" s="10">
        <f>VLOOKUP(A955,away!$A$2:$E$405,3,FALSE)</f>
        <v>1.1313</v>
      </c>
      <c r="I955" s="10">
        <f>VLOOKUP(C955,away!$B$2:$E$405,3,FALSE)</f>
        <v>0.99439999999999995</v>
      </c>
      <c r="J955" s="10">
        <f>VLOOKUP(B955,home!$B$2:$E$405,4,FALSE)</f>
        <v>0.55249999999999999</v>
      </c>
      <c r="K955" s="12">
        <f t="shared" si="1342"/>
        <v>1.55882959601</v>
      </c>
      <c r="L955" s="12">
        <f t="shared" si="1343"/>
        <v>0.62154300779999994</v>
      </c>
      <c r="M955" s="13">
        <f t="shared" si="1344"/>
        <v>0.11299941878145177</v>
      </c>
      <c r="N955" s="13">
        <f t="shared" si="1345"/>
        <v>0.17614683832845526</v>
      </c>
      <c r="O955" s="13">
        <f t="shared" si="1346"/>
        <v>7.0233998629075339E-2</v>
      </c>
      <c r="P955" s="13">
        <f t="shared" si="1347"/>
        <v>0.1094828357091284</v>
      </c>
      <c r="Q955" s="13">
        <f t="shared" si="1348"/>
        <v>0.13729145241499238</v>
      </c>
      <c r="R955" s="13">
        <f t="shared" si="1349"/>
        <v>2.1826725378868275E-2</v>
      </c>
      <c r="S955" s="13">
        <f t="shared" si="1350"/>
        <v>2.6518922495731272E-2</v>
      </c>
      <c r="T955" s="13">
        <f t="shared" si="1351"/>
        <v>8.533254227924493E-2</v>
      </c>
      <c r="U955" s="13">
        <f t="shared" si="1352"/>
        <v>3.4024145504562446E-2</v>
      </c>
      <c r="V955" s="13">
        <f t="shared" si="1353"/>
        <v>2.8548493297991177E-3</v>
      </c>
      <c r="W955" s="13">
        <f t="shared" si="1354"/>
        <v>7.1337993101229583E-2</v>
      </c>
      <c r="X955" s="13">
        <f t="shared" si="1355"/>
        <v>4.4339630802553875E-2</v>
      </c>
      <c r="Y955" s="13">
        <f t="shared" si="1356"/>
        <v>1.3779493746880428E-2</v>
      </c>
      <c r="Z955" s="13">
        <f t="shared" si="1357"/>
        <v>4.5220828474687941E-3</v>
      </c>
      <c r="AA955" s="13">
        <f t="shared" si="1358"/>
        <v>7.0491565782435294E-3</v>
      </c>
      <c r="AB955" s="13">
        <f t="shared" si="1359"/>
        <v>5.4942169505372996E-3</v>
      </c>
      <c r="AC955" s="13">
        <f t="shared" si="1360"/>
        <v>1.7287533617386215E-4</v>
      </c>
      <c r="AD955" s="13">
        <f t="shared" si="1361"/>
        <v>2.7800943741538468E-2</v>
      </c>
      <c r="AE955" s="13">
        <f t="shared" si="1362"/>
        <v>1.7279482192794404E-2</v>
      </c>
      <c r="AF955" s="13">
        <f t="shared" si="1363"/>
        <v>5.3699706676679851E-3</v>
      </c>
      <c r="AG955" s="13">
        <f t="shared" si="1364"/>
        <v>1.1125559068600444E-3</v>
      </c>
      <c r="AH955" s="13">
        <f t="shared" si="1365"/>
        <v>7.0266724363413557E-4</v>
      </c>
      <c r="AI955" s="13">
        <f t="shared" si="1366"/>
        <v>1.0953384955236596E-3</v>
      </c>
      <c r="AJ955" s="13">
        <f t="shared" si="1367"/>
        <v>8.5372303223567401E-4</v>
      </c>
      <c r="AK955" s="13">
        <f t="shared" si="1368"/>
        <v>4.436029098147894E-4</v>
      </c>
      <c r="AL955" s="13">
        <f t="shared" si="1369"/>
        <v>6.6998157097034701E-6</v>
      </c>
      <c r="AM955" s="13">
        <f t="shared" si="1370"/>
        <v>8.6673867802638284E-3</v>
      </c>
      <c r="AN955" s="13">
        <f t="shared" si="1371"/>
        <v>5.3871536491711374E-3</v>
      </c>
      <c r="AO955" s="13">
        <f t="shared" si="1372"/>
        <v>1.6741738412932867E-3</v>
      </c>
      <c r="AP955" s="13">
        <f t="shared" si="1373"/>
        <v>3.4685701496583641E-4</v>
      </c>
      <c r="AQ955" s="13">
        <f t="shared" si="1374"/>
        <v>5.3896638089598887E-5</v>
      </c>
      <c r="AR955" s="13">
        <f t="shared" si="1375"/>
        <v>8.7347582418179239E-5</v>
      </c>
      <c r="AS955" s="13">
        <f t="shared" si="1376"/>
        <v>1.3615999661338051E-4</v>
      </c>
      <c r="AT955" s="13">
        <f t="shared" si="1377"/>
        <v>1.0612511625677948E-4</v>
      </c>
      <c r="AU955" s="13">
        <f t="shared" si="1378"/>
        <v>5.5143657367023287E-5</v>
      </c>
      <c r="AV955" s="13">
        <f t="shared" si="1379"/>
        <v>2.1489891283987692E-5</v>
      </c>
      <c r="AW955" s="13">
        <f t="shared" si="1380"/>
        <v>1.8031430567836407E-7</v>
      </c>
      <c r="AX955" s="13">
        <f t="shared" si="1381"/>
        <v>2.2518298388568459E-3</v>
      </c>
      <c r="AY955" s="13">
        <f t="shared" si="1382"/>
        <v>1.3996090910968731E-3</v>
      </c>
      <c r="AZ955" s="13">
        <f t="shared" si="1383"/>
        <v>4.3495862211228724E-4</v>
      </c>
      <c r="BA955" s="13">
        <f t="shared" si="1384"/>
        <v>9.0115163418738204E-5</v>
      </c>
      <c r="BB955" s="13">
        <f t="shared" si="1385"/>
        <v>1.4002612429917766E-5</v>
      </c>
      <c r="BC955" s="13">
        <f t="shared" si="1386"/>
        <v>1.7406451693497515E-6</v>
      </c>
      <c r="BD955" s="13">
        <f t="shared" si="1387"/>
        <v>9.0483798500422492E-6</v>
      </c>
      <c r="BE955" s="13">
        <f t="shared" si="1388"/>
        <v>1.4104882306186383E-5</v>
      </c>
      <c r="BF955" s="13">
        <f t="shared" si="1389"/>
        <v>1.0993553993560561E-5</v>
      </c>
      <c r="BG955" s="13">
        <f t="shared" si="1390"/>
        <v>5.7123591101653779E-6</v>
      </c>
      <c r="BH955" s="13">
        <f t="shared" si="1391"/>
        <v>2.2261486109907847E-6</v>
      </c>
      <c r="BI955" s="13">
        <f t="shared" si="1392"/>
        <v>6.940372679857974E-7</v>
      </c>
      <c r="BJ955" s="14">
        <f t="shared" si="1393"/>
        <v>0.60011262707908497</v>
      </c>
      <c r="BK955" s="14">
        <f t="shared" si="1394"/>
        <v>0.25343521055909102</v>
      </c>
      <c r="BL955" s="14">
        <f t="shared" si="1395"/>
        <v>0.14217262032757344</v>
      </c>
      <c r="BM955" s="14">
        <f t="shared" si="1396"/>
        <v>0.37086184279445578</v>
      </c>
      <c r="BN955" s="14">
        <f t="shared" si="1397"/>
        <v>0.62798126924197151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1.3030999999999999</v>
      </c>
      <c r="F956" s="10">
        <f>VLOOKUP(B956,home!$B$2:$E$405,3,FALSE)</f>
        <v>0.71940000000000004</v>
      </c>
      <c r="G956" s="10">
        <f>VLOOKUP(C956,away!$B$2:$E$405,4,FALSE)</f>
        <v>0.43169999999999997</v>
      </c>
      <c r="H956" s="10">
        <f>VLOOKUP(A956,away!$A$2:$E$405,3,FALSE)</f>
        <v>1.1313</v>
      </c>
      <c r="I956" s="10">
        <f>VLOOKUP(C956,away!$B$2:$E$405,3,FALSE)</f>
        <v>1.9888999999999999</v>
      </c>
      <c r="J956" s="10">
        <f>VLOOKUP(B956,home!$B$2:$E$405,4,FALSE)</f>
        <v>0.99439999999999995</v>
      </c>
      <c r="K956" s="12">
        <f t="shared" si="1342"/>
        <v>0.40469722543800002</v>
      </c>
      <c r="L956" s="12">
        <f t="shared" si="1343"/>
        <v>2.2374423316079994</v>
      </c>
      <c r="M956" s="13">
        <f t="shared" si="1344"/>
        <v>7.1208751268266188E-2</v>
      </c>
      <c r="N956" s="13">
        <f t="shared" si="1345"/>
        <v>2.8817984065171994E-2</v>
      </c>
      <c r="O956" s="13">
        <f t="shared" si="1346"/>
        <v>0.15932547446856357</v>
      </c>
      <c r="P956" s="13">
        <f t="shared" si="1347"/>
        <v>6.4478577459020595E-2</v>
      </c>
      <c r="Q956" s="13">
        <f t="shared" si="1348"/>
        <v>5.8312790969457995E-3</v>
      </c>
      <c r="R956" s="13">
        <f t="shared" si="1349"/>
        <v>0.17824078053974687</v>
      </c>
      <c r="S956" s="13">
        <f t="shared" si="1350"/>
        <v>1.4596123640324534E-2</v>
      </c>
      <c r="T956" s="13">
        <f t="shared" si="1351"/>
        <v>1.3047150698927399E-2</v>
      </c>
      <c r="U956" s="13">
        <f t="shared" si="1352"/>
        <v>7.2133549344339049E-2</v>
      </c>
      <c r="V956" s="13">
        <f t="shared" si="1353"/>
        <v>1.4685106535080861E-3</v>
      </c>
      <c r="W956" s="13">
        <f t="shared" si="1354"/>
        <v>7.8663415709619058E-4</v>
      </c>
      <c r="X956" s="13">
        <f t="shared" si="1355"/>
        <v>1.7600485625757938E-3</v>
      </c>
      <c r="Y956" s="13">
        <f t="shared" si="1356"/>
        <v>1.9690035797964465E-3</v>
      </c>
      <c r="Z956" s="13">
        <f t="shared" si="1357"/>
        <v>0.13293448919949363</v>
      </c>
      <c r="AA956" s="13">
        <f t="shared" si="1358"/>
        <v>5.3798218944052865E-2</v>
      </c>
      <c r="AB956" s="13">
        <f t="shared" si="1359"/>
        <v>1.088599497008212E-2</v>
      </c>
      <c r="AC956" s="13">
        <f t="shared" si="1360"/>
        <v>8.3107304435184529E-5</v>
      </c>
      <c r="AD956" s="13">
        <f t="shared" si="1361"/>
        <v>7.9587165202897026E-5</v>
      </c>
      <c r="AE956" s="13">
        <f t="shared" si="1362"/>
        <v>1.7807169247764095E-4</v>
      </c>
      <c r="AF956" s="13">
        <f t="shared" si="1363"/>
        <v>1.9921257140527787E-4</v>
      </c>
      <c r="AG956" s="13">
        <f t="shared" si="1364"/>
        <v>1.4857554675021665E-4</v>
      </c>
      <c r="AH956" s="13">
        <f t="shared" si="1365"/>
        <v>7.4358313366408371E-2</v>
      </c>
      <c r="AI956" s="13">
        <f t="shared" si="1366"/>
        <v>3.0092603107634824E-2</v>
      </c>
      <c r="AJ956" s="13">
        <f t="shared" si="1367"/>
        <v>6.0891964919333741E-3</v>
      </c>
      <c r="AK956" s="13">
        <f t="shared" si="1368"/>
        <v>8.2142697514407995E-4</v>
      </c>
      <c r="AL956" s="13">
        <f t="shared" si="1369"/>
        <v>3.0101023657874524E-6</v>
      </c>
      <c r="AM956" s="13">
        <f t="shared" si="1370"/>
        <v>6.441740987617638E-6</v>
      </c>
      <c r="AN956" s="13">
        <f t="shared" si="1371"/>
        <v>1.4413023974950024E-5</v>
      </c>
      <c r="AO956" s="13">
        <f t="shared" si="1372"/>
        <v>1.6124154984017092E-5</v>
      </c>
      <c r="AP956" s="13">
        <f t="shared" si="1373"/>
        <v>1.2025622307549314E-5</v>
      </c>
      <c r="AQ956" s="13">
        <f t="shared" si="1374"/>
        <v>6.7266591037100778E-6</v>
      </c>
      <c r="AR956" s="13">
        <f t="shared" si="1375"/>
        <v>3.327448760659503E-2</v>
      </c>
      <c r="AS956" s="13">
        <f t="shared" si="1376"/>
        <v>1.3466092812260128E-2</v>
      </c>
      <c r="AT956" s="13">
        <f t="shared" si="1377"/>
        <v>2.7248451993061333E-3</v>
      </c>
      <c r="AU956" s="13">
        <f t="shared" si="1378"/>
        <v>3.6757909730241551E-4</v>
      </c>
      <c r="AV956" s="13">
        <f t="shared" si="1379"/>
        <v>3.7189560201823039E-5</v>
      </c>
      <c r="AW956" s="13">
        <f t="shared" si="1380"/>
        <v>7.5711324137058275E-8</v>
      </c>
      <c r="AX956" s="13">
        <f t="shared" si="1381"/>
        <v>4.3449245077984959E-7</v>
      </c>
      <c r="AY956" s="13">
        <f t="shared" si="1382"/>
        <v>9.7215180213894057E-7</v>
      </c>
      <c r="AZ956" s="13">
        <f t="shared" si="1383"/>
        <v>1.0875667974273352E-6</v>
      </c>
      <c r="BA956" s="13">
        <f t="shared" si="1384"/>
        <v>8.1112266367175377E-7</v>
      </c>
      <c r="BB956" s="13">
        <f t="shared" si="1385"/>
        <v>4.53710045956455E-7</v>
      </c>
      <c r="BC956" s="13">
        <f t="shared" si="1386"/>
        <v>2.0303001261975678E-7</v>
      </c>
      <c r="BD956" s="13">
        <f t="shared" si="1387"/>
        <v>1.2408291188926895E-2</v>
      </c>
      <c r="BE956" s="13">
        <f t="shared" si="1388"/>
        <v>5.0216010165854974E-3</v>
      </c>
      <c r="BF956" s="13">
        <f t="shared" si="1389"/>
        <v>1.0161139993343953E-3</v>
      </c>
      <c r="BG956" s="13">
        <f t="shared" si="1390"/>
        <v>1.3707283875311321E-4</v>
      </c>
      <c r="BH956" s="13">
        <f t="shared" si="1391"/>
        <v>1.3868249381573819E-5</v>
      </c>
      <c r="BI956" s="13">
        <f t="shared" si="1392"/>
        <v>1.1224884092810375E-6</v>
      </c>
      <c r="BJ956" s="14">
        <f t="shared" si="1393"/>
        <v>5.2877240411480092E-2</v>
      </c>
      <c r="BK956" s="14">
        <f t="shared" si="1394"/>
        <v>0.15183905257972252</v>
      </c>
      <c r="BL956" s="14">
        <f t="shared" si="1395"/>
        <v>0.6542138222649615</v>
      </c>
      <c r="BM956" s="14">
        <f t="shared" si="1396"/>
        <v>0.48396086111746472</v>
      </c>
      <c r="BN956" s="14">
        <f t="shared" si="1397"/>
        <v>0.50790284689771503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1.3030999999999999</v>
      </c>
      <c r="F957" s="10">
        <f>VLOOKUP(B957,home!$B$2:$E$405,3,FALSE)</f>
        <v>1.2789999999999999</v>
      </c>
      <c r="G957" s="10">
        <f>VLOOKUP(C957,away!$B$2:$E$405,4,FALSE)</f>
        <v>1.9664999999999999</v>
      </c>
      <c r="H957" s="10">
        <f>VLOOKUP(A957,away!$A$2:$E$405,3,FALSE)</f>
        <v>1.1313</v>
      </c>
      <c r="I957" s="10">
        <f>VLOOKUP(C957,away!$B$2:$E$405,3,FALSE)</f>
        <v>0.49719999999999998</v>
      </c>
      <c r="J957" s="10">
        <f>VLOOKUP(B957,home!$B$2:$E$405,4,FALSE)</f>
        <v>1.2964</v>
      </c>
      <c r="K957" s="12">
        <f t="shared" si="1342"/>
        <v>3.2774965258499993</v>
      </c>
      <c r="L957" s="12">
        <f t="shared" si="1343"/>
        <v>0.72920213150399993</v>
      </c>
      <c r="M957" s="13">
        <f t="shared" si="1344"/>
        <v>1.8193358713343131E-2</v>
      </c>
      <c r="N957" s="13">
        <f t="shared" si="1345"/>
        <v>5.9628669976524926E-2</v>
      </c>
      <c r="O957" s="13">
        <f t="shared" si="1346"/>
        <v>1.3266635952986681E-2</v>
      </c>
      <c r="P957" s="13">
        <f t="shared" si="1347"/>
        <v>4.3481353245630544E-2</v>
      </c>
      <c r="Q957" s="13">
        <f t="shared" si="1348"/>
        <v>9.7716379344558332E-2</v>
      </c>
      <c r="R957" s="13">
        <f t="shared" si="1349"/>
        <v>4.8370296074027432E-3</v>
      </c>
      <c r="S957" s="13">
        <f t="shared" si="1350"/>
        <v>2.5979646060140433E-2</v>
      </c>
      <c r="T957" s="13">
        <f t="shared" si="1351"/>
        <v>7.1254992100905371E-2</v>
      </c>
      <c r="U957" s="13">
        <f t="shared" si="1352"/>
        <v>1.5853347733696076E-2</v>
      </c>
      <c r="V957" s="13">
        <f t="shared" si="1353"/>
        <v>6.8989165242842269E-3</v>
      </c>
      <c r="W957" s="13">
        <f t="shared" si="1354"/>
        <v>0.10675503127347685</v>
      </c>
      <c r="X957" s="13">
        <f t="shared" si="1355"/>
        <v>7.7845996353395494E-2</v>
      </c>
      <c r="Y957" s="13">
        <f t="shared" si="1356"/>
        <v>2.8382733234974294E-2</v>
      </c>
      <c r="Z957" s="13">
        <f t="shared" si="1357"/>
        <v>1.1757240999553456E-3</v>
      </c>
      <c r="AA957" s="13">
        <f t="shared" si="1358"/>
        <v>3.8534316529617624E-3</v>
      </c>
      <c r="AB957" s="13">
        <f t="shared" si="1359"/>
        <v>6.3148044275913003E-3</v>
      </c>
      <c r="AC957" s="13">
        <f t="shared" si="1360"/>
        <v>1.0305073101500664E-3</v>
      </c>
      <c r="AD957" s="13">
        <f t="shared" si="1361"/>
        <v>8.7472311028957098E-2</v>
      </c>
      <c r="AE957" s="13">
        <f t="shared" si="1362"/>
        <v>6.3784995649896356E-2</v>
      </c>
      <c r="AF957" s="13">
        <f t="shared" si="1363"/>
        <v>2.325607739293889E-2</v>
      </c>
      <c r="AG957" s="13">
        <f t="shared" si="1364"/>
        <v>5.6527937351176765E-3</v>
      </c>
      <c r="AH957" s="13">
        <f t="shared" si="1365"/>
        <v>2.1433512993701491E-4</v>
      </c>
      <c r="AI957" s="13">
        <f t="shared" si="1366"/>
        <v>7.0248264373617454E-4</v>
      </c>
      <c r="AJ957" s="13">
        <f t="shared" si="1367"/>
        <v>1.1511922121576177E-3</v>
      </c>
      <c r="AK957" s="13">
        <f t="shared" si="1368"/>
        <v>1.2576761586440559E-3</v>
      </c>
      <c r="AL957" s="13">
        <f t="shared" si="1369"/>
        <v>9.8514745036005287E-5</v>
      </c>
      <c r="AM957" s="13">
        <f t="shared" si="1370"/>
        <v>5.7338039101095493E-2</v>
      </c>
      <c r="AN957" s="13">
        <f t="shared" si="1371"/>
        <v>4.1811020328778523E-2</v>
      </c>
      <c r="AO957" s="13">
        <f t="shared" si="1372"/>
        <v>1.5244342572051182E-2</v>
      </c>
      <c r="AP957" s="13">
        <f t="shared" si="1373"/>
        <v>3.7054023656389649E-3</v>
      </c>
      <c r="AQ957" s="13">
        <f t="shared" si="1374"/>
        <v>6.7549682577597401E-4</v>
      </c>
      <c r="AR957" s="13">
        <f t="shared" si="1375"/>
        <v>3.1258726721251621E-5</v>
      </c>
      <c r="AS957" s="13">
        <f t="shared" si="1376"/>
        <v>1.0245036823139672E-4</v>
      </c>
      <c r="AT957" s="13">
        <f t="shared" si="1377"/>
        <v>1.6789036297522799E-4</v>
      </c>
      <c r="AU957" s="13">
        <f t="shared" si="1378"/>
        <v>1.8342002712500168E-4</v>
      </c>
      <c r="AV957" s="13">
        <f t="shared" si="1379"/>
        <v>1.5028962541837641E-4</v>
      </c>
      <c r="AW957" s="13">
        <f t="shared" si="1380"/>
        <v>6.5401680303999325E-6</v>
      </c>
      <c r="AX957" s="13">
        <f t="shared" si="1381"/>
        <v>3.1320870658815315E-2</v>
      </c>
      <c r="AY957" s="13">
        <f t="shared" si="1382"/>
        <v>2.2839245644969218E-2</v>
      </c>
      <c r="AZ957" s="13">
        <f t="shared" si="1383"/>
        <v>8.3272133031274988E-3</v>
      </c>
      <c r="BA957" s="13">
        <f t="shared" si="1384"/>
        <v>2.0240738967096791E-3</v>
      </c>
      <c r="BB957" s="13">
        <f t="shared" si="1385"/>
        <v>3.6898974995057615E-4</v>
      </c>
      <c r="BC957" s="13">
        <f t="shared" si="1386"/>
        <v>5.3813622433417628E-5</v>
      </c>
      <c r="BD957" s="13">
        <f t="shared" si="1387"/>
        <v>3.7989883588729525E-6</v>
      </c>
      <c r="BE957" s="13">
        <f t="shared" si="1388"/>
        <v>1.2451171147950692E-5</v>
      </c>
      <c r="BF957" s="13">
        <f t="shared" si="1389"/>
        <v>2.0404335090086077E-5</v>
      </c>
      <c r="BG957" s="13">
        <f t="shared" si="1390"/>
        <v>2.2291712456678781E-5</v>
      </c>
      <c r="BH957" s="13">
        <f t="shared" si="1391"/>
        <v>1.8265252533002965E-5</v>
      </c>
      <c r="BI957" s="13">
        <f t="shared" si="1392"/>
        <v>1.1972860344138022E-5</v>
      </c>
      <c r="BJ957" s="14">
        <f t="shared" si="1393"/>
        <v>0.80545848816009102</v>
      </c>
      <c r="BK957" s="14">
        <f t="shared" si="1394"/>
        <v>0.11852154224355363</v>
      </c>
      <c r="BL957" s="14">
        <f t="shared" si="1395"/>
        <v>4.8175428949515417E-2</v>
      </c>
      <c r="BM957" s="14">
        <f t="shared" si="1396"/>
        <v>0.7133750511357303</v>
      </c>
      <c r="BN957" s="14">
        <f t="shared" si="1397"/>
        <v>0.23712342684044635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1.3030999999999999</v>
      </c>
      <c r="F958" s="10">
        <f>VLOOKUP(B958,home!$B$2:$E$405,3,FALSE)</f>
        <v>0.86329999999999996</v>
      </c>
      <c r="G958" s="10">
        <f>VLOOKUP(C958,away!$B$2:$E$405,4,FALSE)</f>
        <v>0.9113</v>
      </c>
      <c r="H958" s="10">
        <f>VLOOKUP(A958,away!$A$2:$E$405,3,FALSE)</f>
        <v>1.1313</v>
      </c>
      <c r="I958" s="10">
        <f>VLOOKUP(C958,away!$B$2:$E$405,3,FALSE)</f>
        <v>1.7679</v>
      </c>
      <c r="J958" s="10">
        <f>VLOOKUP(B958,home!$B$2:$E$405,4,FALSE)</f>
        <v>0.60770000000000002</v>
      </c>
      <c r="K958" s="12">
        <f t="shared" si="1342"/>
        <v>1.0251817253989999</v>
      </c>
      <c r="L958" s="12">
        <f t="shared" si="1343"/>
        <v>1.215415356579</v>
      </c>
      <c r="M958" s="13">
        <f t="shared" si="1344"/>
        <v>0.10639495889770192</v>
      </c>
      <c r="N958" s="13">
        <f t="shared" si="1345"/>
        <v>0.10907416753650175</v>
      </c>
      <c r="O958" s="13">
        <f t="shared" si="1346"/>
        <v>0.12931406690685843</v>
      </c>
      <c r="P958" s="13">
        <f t="shared" si="1347"/>
        <v>0.13257041822993484</v>
      </c>
      <c r="Q958" s="13">
        <f t="shared" si="1348"/>
        <v>5.5910421635765213E-2</v>
      </c>
      <c r="R958" s="13">
        <f t="shared" si="1349"/>
        <v>7.8585151370140022E-2</v>
      </c>
      <c r="S958" s="13">
        <f t="shared" si="1350"/>
        <v>4.129640156766734E-2</v>
      </c>
      <c r="T958" s="13">
        <f t="shared" si="1351"/>
        <v>6.7954385048915808E-2</v>
      </c>
      <c r="U958" s="13">
        <f t="shared" si="1352"/>
        <v>8.0564061072381718E-2</v>
      </c>
      <c r="V958" s="13">
        <f t="shared" si="1353"/>
        <v>5.7173565405490359E-3</v>
      </c>
      <c r="W958" s="13">
        <f t="shared" si="1354"/>
        <v>1.9106114173446452E-2</v>
      </c>
      <c r="X958" s="13">
        <f t="shared" si="1355"/>
        <v>2.3221864570958504E-2</v>
      </c>
      <c r="Y958" s="13">
        <f t="shared" si="1356"/>
        <v>1.411210540397039E-2</v>
      </c>
      <c r="Z958" s="13">
        <f t="shared" si="1357"/>
        <v>3.1837866591451144E-2</v>
      </c>
      <c r="AA958" s="13">
        <f t="shared" si="1358"/>
        <v>3.2639599005247058E-2</v>
      </c>
      <c r="AB958" s="13">
        <f t="shared" si="1359"/>
        <v>1.6730760212265328E-2</v>
      </c>
      <c r="AC958" s="13">
        <f t="shared" si="1360"/>
        <v>4.4524686343398864E-4</v>
      </c>
      <c r="AD958" s="13">
        <f t="shared" si="1361"/>
        <v>4.89680977350103E-3</v>
      </c>
      <c r="AE958" s="13">
        <f t="shared" si="1362"/>
        <v>5.9516577969592858E-3</v>
      </c>
      <c r="AF958" s="13">
        <f t="shared" si="1363"/>
        <v>3.6168681417637284E-3</v>
      </c>
      <c r="AG958" s="13">
        <f t="shared" si="1364"/>
        <v>1.4653323607403293E-3</v>
      </c>
      <c r="AH958" s="13">
        <f t="shared" si="1365"/>
        <v>9.6740579939908027E-3</v>
      </c>
      <c r="AI958" s="13">
        <f t="shared" si="1366"/>
        <v>9.9176674658894778E-3</v>
      </c>
      <c r="AJ958" s="13">
        <f t="shared" si="1367"/>
        <v>5.0837057223070501E-3</v>
      </c>
      <c r="AK958" s="13">
        <f t="shared" si="1368"/>
        <v>1.7372407346051705E-3</v>
      </c>
      <c r="AL958" s="13">
        <f t="shared" si="1369"/>
        <v>2.219148858650877E-5</v>
      </c>
      <c r="AM958" s="13">
        <f t="shared" si="1370"/>
        <v>1.0040239785096947E-3</v>
      </c>
      <c r="AN958" s="13">
        <f t="shared" si="1371"/>
        <v>1.2203061618542266E-3</v>
      </c>
      <c r="AO958" s="13">
        <f t="shared" si="1372"/>
        <v>7.4158942442280296E-4</v>
      </c>
      <c r="AP958" s="13">
        <f t="shared" si="1373"/>
        <v>3.004463915733522E-4</v>
      </c>
      <c r="AQ958" s="13">
        <f t="shared" si="1374"/>
        <v>9.1291789536749893E-5</v>
      </c>
      <c r="AR958" s="13">
        <f t="shared" si="1375"/>
        <v>2.3515997292664504E-3</v>
      </c>
      <c r="AS958" s="13">
        <f t="shared" si="1376"/>
        <v>2.4108170678972004E-3</v>
      </c>
      <c r="AT958" s="13">
        <f t="shared" si="1377"/>
        <v>1.2357628006441049E-3</v>
      </c>
      <c r="AU958" s="13">
        <f t="shared" si="1378"/>
        <v>4.2229381338274128E-4</v>
      </c>
      <c r="AV958" s="13">
        <f t="shared" si="1379"/>
        <v>1.0823197505726048E-4</v>
      </c>
      <c r="AW958" s="13">
        <f t="shared" si="1380"/>
        <v>7.6808539968487196E-7</v>
      </c>
      <c r="AX958" s="13">
        <f t="shared" si="1381"/>
        <v>1.7155117243842279E-4</v>
      </c>
      <c r="AY958" s="13">
        <f t="shared" si="1382"/>
        <v>2.0850592942079111E-4</v>
      </c>
      <c r="AZ958" s="13">
        <f t="shared" si="1383"/>
        <v>1.2671065427790335E-4</v>
      </c>
      <c r="BA958" s="13">
        <f t="shared" si="1384"/>
        <v>5.1335358350512101E-5</v>
      </c>
      <c r="BB958" s="13">
        <f t="shared" si="1385"/>
        <v>1.5598445718674597E-5</v>
      </c>
      <c r="BC958" s="13">
        <f t="shared" si="1386"/>
        <v>3.7917180930482109E-6</v>
      </c>
      <c r="BD958" s="13">
        <f t="shared" si="1387"/>
        <v>4.7636173724624318E-4</v>
      </c>
      <c r="BE958" s="13">
        <f t="shared" si="1388"/>
        <v>4.8835734770416865E-4</v>
      </c>
      <c r="BF958" s="13">
        <f t="shared" si="1389"/>
        <v>2.5032751416531943E-4</v>
      </c>
      <c r="BG958" s="13">
        <f t="shared" si="1390"/>
        <v>8.5543730962281593E-5</v>
      </c>
      <c r="BH958" s="13">
        <f t="shared" si="1391"/>
        <v>2.1924467426244919E-5</v>
      </c>
      <c r="BI958" s="13">
        <f t="shared" si="1392"/>
        <v>4.4953126688983892E-6</v>
      </c>
      <c r="BJ958" s="14">
        <f t="shared" si="1393"/>
        <v>0.30924487746671858</v>
      </c>
      <c r="BK958" s="14">
        <f t="shared" si="1394"/>
        <v>0.28665507951729446</v>
      </c>
      <c r="BL958" s="14">
        <f t="shared" si="1395"/>
        <v>0.37210202598010594</v>
      </c>
      <c r="BM958" s="14">
        <f t="shared" si="1396"/>
        <v>0.3877829271346469</v>
      </c>
      <c r="BN958" s="14">
        <f t="shared" si="1397"/>
        <v>0.61184918457690218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1.3030999999999999</v>
      </c>
      <c r="F959" s="10">
        <f>VLOOKUP(B959,home!$B$2:$E$405,3,FALSE)</f>
        <v>0.5756</v>
      </c>
      <c r="G959" s="10">
        <f>VLOOKUP(C959,away!$B$2:$E$405,4,FALSE)</f>
        <v>1.4897</v>
      </c>
      <c r="H959" s="10">
        <f>VLOOKUP(A959,away!$A$2:$E$405,3,FALSE)</f>
        <v>1.1313</v>
      </c>
      <c r="I959" s="10">
        <f>VLOOKUP(C959,away!$B$2:$E$405,3,FALSE)</f>
        <v>0.77990000000000004</v>
      </c>
      <c r="J959" s="10">
        <f>VLOOKUP(B959,home!$B$2:$E$405,4,FALSE)</f>
        <v>1.3812</v>
      </c>
      <c r="K959" s="12">
        <f t="shared" si="1342"/>
        <v>1.1173708770919999</v>
      </c>
      <c r="L959" s="12">
        <f t="shared" si="1343"/>
        <v>1.2186339616440001</v>
      </c>
      <c r="M959" s="13">
        <f t="shared" si="1344"/>
        <v>9.6713252462015412E-2</v>
      </c>
      <c r="N959" s="13">
        <f t="shared" si="1345"/>
        <v>0.10806457172990216</v>
      </c>
      <c r="O959" s="13">
        <f t="shared" si="1346"/>
        <v>0.1178580539912622</v>
      </c>
      <c r="P959" s="13">
        <f t="shared" si="1347"/>
        <v>0.13169115716057292</v>
      </c>
      <c r="Q959" s="13">
        <f t="shared" si="1348"/>
        <v>6.0374102648206064E-2</v>
      </c>
      <c r="R959" s="13">
        <f t="shared" si="1349"/>
        <v>7.1812913623512151E-2</v>
      </c>
      <c r="S959" s="13">
        <f t="shared" si="1350"/>
        <v>4.4829846046957438E-2</v>
      </c>
      <c r="T959" s="13">
        <f t="shared" si="1351"/>
        <v>7.3573931890884889E-2</v>
      </c>
      <c r="U959" s="13">
        <f t="shared" si="1352"/>
        <v>8.0241658282035791E-2</v>
      </c>
      <c r="V959" s="13">
        <f t="shared" si="1353"/>
        <v>6.7825868407260749E-3</v>
      </c>
      <c r="W959" s="13">
        <f t="shared" si="1354"/>
        <v>2.2486754676556153E-2</v>
      </c>
      <c r="X959" s="13">
        <f t="shared" si="1355"/>
        <v>2.7403122936008373E-2</v>
      </c>
      <c r="Y959" s="13">
        <f t="shared" si="1356"/>
        <v>1.6697188132462723E-2</v>
      </c>
      <c r="Z959" s="13">
        <f t="shared" si="1357"/>
        <v>2.9171218475406324E-2</v>
      </c>
      <c r="AA959" s="13">
        <f t="shared" si="1358"/>
        <v>3.2595069973707112E-2</v>
      </c>
      <c r="AB959" s="13">
        <f t="shared" si="1359"/>
        <v>1.8210390962698116E-2</v>
      </c>
      <c r="AC959" s="13">
        <f t="shared" si="1360"/>
        <v>5.7722616010413201E-4</v>
      </c>
      <c r="AD959" s="13">
        <f t="shared" si="1361"/>
        <v>6.2815111989740387E-3</v>
      </c>
      <c r="AE959" s="13">
        <f t="shared" si="1362"/>
        <v>7.6548628775168865E-3</v>
      </c>
      <c r="AF959" s="13">
        <f t="shared" si="1363"/>
        <v>4.6642379371349971E-3</v>
      </c>
      <c r="AG959" s="13">
        <f t="shared" si="1364"/>
        <v>1.8946662517936861E-3</v>
      </c>
      <c r="AH959" s="13">
        <f t="shared" si="1365"/>
        <v>8.8872593841667642E-3</v>
      </c>
      <c r="AI959" s="13">
        <f t="shared" si="1366"/>
        <v>9.9303648130305237E-3</v>
      </c>
      <c r="AJ959" s="13">
        <f t="shared" si="1367"/>
        <v>5.5479502204897248E-3</v>
      </c>
      <c r="AK959" s="13">
        <f t="shared" si="1368"/>
        <v>2.0663726679771197E-3</v>
      </c>
      <c r="AL959" s="13">
        <f t="shared" si="1369"/>
        <v>3.1439571737005872E-5</v>
      </c>
      <c r="AM959" s="13">
        <f t="shared" si="1370"/>
        <v>1.4037555355721693E-3</v>
      </c>
      <c r="AN959" s="13">
        <f t="shared" si="1371"/>
        <v>1.7106641694940082E-3</v>
      </c>
      <c r="AO959" s="13">
        <f t="shared" si="1372"/>
        <v>1.0423367269564632E-3</v>
      </c>
      <c r="AP959" s="13">
        <f t="shared" si="1373"/>
        <v>4.2340897831266494E-4</v>
      </c>
      <c r="AQ959" s="13">
        <f t="shared" si="1374"/>
        <v>1.2899514015920032E-4</v>
      </c>
      <c r="AR959" s="13">
        <f t="shared" si="1375"/>
        <v>2.1660632222969922E-3</v>
      </c>
      <c r="AS959" s="13">
        <f t="shared" si="1376"/>
        <v>2.4202959625347137E-3</v>
      </c>
      <c r="AT959" s="13">
        <f t="shared" si="1377"/>
        <v>1.3521841112398196E-3</v>
      </c>
      <c r="AU959" s="13">
        <f t="shared" si="1378"/>
        <v>5.0363038212196789E-4</v>
      </c>
      <c r="AV959" s="13">
        <f t="shared" si="1379"/>
        <v>1.4068548045045046E-4</v>
      </c>
      <c r="AW959" s="13">
        <f t="shared" si="1380"/>
        <v>1.1891721941121388E-6</v>
      </c>
      <c r="AX959" s="13">
        <f t="shared" si="1381"/>
        <v>2.6141925900083747E-4</v>
      </c>
      <c r="AY959" s="13">
        <f t="shared" si="1382"/>
        <v>3.1857438724622957E-4</v>
      </c>
      <c r="AZ959" s="13">
        <f t="shared" si="1383"/>
        <v>1.9411278380409127E-4</v>
      </c>
      <c r="BA959" s="13">
        <f t="shared" si="1384"/>
        <v>7.8850810244308325E-5</v>
      </c>
      <c r="BB959" s="13">
        <f t="shared" si="1385"/>
        <v>2.402256881671519E-5</v>
      </c>
      <c r="BC959" s="13">
        <f t="shared" si="1386"/>
        <v>5.8549436411958508E-6</v>
      </c>
      <c r="BD959" s="13">
        <f t="shared" si="1387"/>
        <v>4.3993970095985784E-4</v>
      </c>
      <c r="BE959" s="13">
        <f t="shared" si="1388"/>
        <v>4.9157580952910842E-4</v>
      </c>
      <c r="BF959" s="13">
        <f t="shared" si="1389"/>
        <v>2.7463624672537492E-4</v>
      </c>
      <c r="BG959" s="13">
        <f t="shared" si="1390"/>
        <v>1.0229018129492903E-4</v>
      </c>
      <c r="BH959" s="13">
        <f t="shared" si="1391"/>
        <v>2.8574017397853609E-5</v>
      </c>
      <c r="BI959" s="13">
        <f t="shared" si="1392"/>
        <v>6.3855549763763558E-6</v>
      </c>
      <c r="BJ959" s="14">
        <f t="shared" si="1393"/>
        <v>0.33468694558268791</v>
      </c>
      <c r="BK959" s="14">
        <f t="shared" si="1394"/>
        <v>0.28094408262935927</v>
      </c>
      <c r="BL959" s="14">
        <f t="shared" si="1395"/>
        <v>0.35507629458840695</v>
      </c>
      <c r="BM959" s="14">
        <f t="shared" si="1396"/>
        <v>0.41304710444533738</v>
      </c>
      <c r="BN959" s="14">
        <f t="shared" si="1397"/>
        <v>0.58651405161547099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1.3030999999999999</v>
      </c>
      <c r="F960" s="10">
        <f>VLOOKUP(B960,home!$B$2:$E$405,3,FALSE)</f>
        <v>1.1031</v>
      </c>
      <c r="G960" s="10">
        <f>VLOOKUP(C960,away!$B$2:$E$405,4,FALSE)</f>
        <v>0.95930000000000004</v>
      </c>
      <c r="H960" s="10">
        <f>VLOOKUP(A960,away!$A$2:$E$405,3,FALSE)</f>
        <v>1.1313</v>
      </c>
      <c r="I960" s="10">
        <f>VLOOKUP(C960,away!$B$2:$E$405,3,FALSE)</f>
        <v>1.0497000000000001</v>
      </c>
      <c r="J960" s="10">
        <f>VLOOKUP(B960,home!$B$2:$E$405,4,FALSE)</f>
        <v>0.77339999999999998</v>
      </c>
      <c r="K960" s="12">
        <f t="shared" si="1342"/>
        <v>1.3789454108729999</v>
      </c>
      <c r="L960" s="12">
        <f t="shared" si="1343"/>
        <v>0.91843230677400001</v>
      </c>
      <c r="M960" s="13">
        <f t="shared" si="1344"/>
        <v>0.10052209572912414</v>
      </c>
      <c r="N960" s="13">
        <f t="shared" si="1345"/>
        <v>0.13861448259701212</v>
      </c>
      <c r="O960" s="13">
        <f t="shared" si="1346"/>
        <v>9.2322740262256328E-2</v>
      </c>
      <c r="P960" s="13">
        <f t="shared" si="1347"/>
        <v>0.1273080190038583</v>
      </c>
      <c r="Q960" s="13">
        <f t="shared" si="1348"/>
        <v>9.5570902328842591E-2</v>
      </c>
      <c r="R960" s="13">
        <f t="shared" si="1349"/>
        <v>4.2396093653380464E-2</v>
      </c>
      <c r="S960" s="13">
        <f t="shared" si="1350"/>
        <v>4.030788351836715E-2</v>
      </c>
      <c r="T960" s="13">
        <f t="shared" si="1351"/>
        <v>8.7775404286351541E-2</v>
      </c>
      <c r="U960" s="13">
        <f t="shared" si="1352"/>
        <v>5.8461898782270906E-2</v>
      </c>
      <c r="V960" s="13">
        <f t="shared" si="1353"/>
        <v>5.6720716903535719E-3</v>
      </c>
      <c r="W960" s="13">
        <f t="shared" si="1354"/>
        <v>4.3929019059783039E-2</v>
      </c>
      <c r="X960" s="13">
        <f t="shared" si="1355"/>
        <v>4.034583030939555E-2</v>
      </c>
      <c r="Y960" s="13">
        <f t="shared" si="1356"/>
        <v>1.8527456999885259E-2</v>
      </c>
      <c r="Z960" s="13">
        <f t="shared" si="1357"/>
        <v>1.2979314030760256E-2</v>
      </c>
      <c r="AA960" s="13">
        <f t="shared" si="1358"/>
        <v>1.7897765518996394E-2</v>
      </c>
      <c r="AB960" s="13">
        <f t="shared" si="1359"/>
        <v>1.2340020813650548E-2</v>
      </c>
      <c r="AC960" s="13">
        <f t="shared" si="1360"/>
        <v>4.4896858578026962E-4</v>
      </c>
      <c r="AD960" s="13">
        <f t="shared" si="1361"/>
        <v>1.5143929809160109E-2</v>
      </c>
      <c r="AE960" s="13">
        <f t="shared" si="1362"/>
        <v>1.3908674388250459E-2</v>
      </c>
      <c r="AF960" s="13">
        <f t="shared" si="1363"/>
        <v>6.3870879512846609E-3</v>
      </c>
      <c r="AG960" s="13">
        <f t="shared" si="1364"/>
        <v>1.9553693068889316E-3</v>
      </c>
      <c r="AH960" s="13">
        <f t="shared" si="1365"/>
        <v>2.980155331403821E-3</v>
      </c>
      <c r="AI960" s="13">
        <f t="shared" si="1366"/>
        <v>4.1094715179280034E-3</v>
      </c>
      <c r="AJ960" s="13">
        <f t="shared" si="1367"/>
        <v>2.8333684453800607E-3</v>
      </c>
      <c r="AK960" s="13">
        <f t="shared" si="1368"/>
        <v>1.3023534716897329E-3</v>
      </c>
      <c r="AL960" s="13">
        <f t="shared" si="1369"/>
        <v>2.2744174138458513E-5</v>
      </c>
      <c r="AM960" s="13">
        <f t="shared" si="1370"/>
        <v>4.1765305025848257E-3</v>
      </c>
      <c r="AN960" s="13">
        <f t="shared" si="1371"/>
        <v>3.8358605438009548E-3</v>
      </c>
      <c r="AO960" s="13">
        <f t="shared" si="1372"/>
        <v>1.7614891238532406E-3</v>
      </c>
      <c r="AP960" s="13">
        <f t="shared" si="1373"/>
        <v>5.392695064592814E-4</v>
      </c>
      <c r="AQ960" s="13">
        <f t="shared" si="1374"/>
        <v>1.2382063419756856E-4</v>
      </c>
      <c r="AR960" s="13">
        <f t="shared" si="1375"/>
        <v>5.4741418711320934E-4</v>
      </c>
      <c r="AS960" s="13">
        <f t="shared" si="1376"/>
        <v>7.5485428116653375E-4</v>
      </c>
      <c r="AT960" s="13">
        <f t="shared" si="1377"/>
        <v>5.2045142344621452E-4</v>
      </c>
      <c r="AU960" s="13">
        <f t="shared" si="1378"/>
        <v>2.3922470064782582E-4</v>
      </c>
      <c r="AV960" s="13">
        <f t="shared" si="1379"/>
        <v>8.2469450781446729E-5</v>
      </c>
      <c r="AW960" s="13">
        <f t="shared" si="1380"/>
        <v>8.001324740384711E-7</v>
      </c>
      <c r="AX960" s="13">
        <f t="shared" si="1381"/>
        <v>9.5986792831840933E-4</v>
      </c>
      <c r="AY960" s="13">
        <f t="shared" si="1382"/>
        <v>8.8157371560385696E-4</v>
      </c>
      <c r="AZ960" s="13">
        <f t="shared" si="1383"/>
        <v>4.0483289060668832E-4</v>
      </c>
      <c r="BA960" s="13">
        <f t="shared" si="1384"/>
        <v>1.2393720185929573E-4</v>
      </c>
      <c r="BB960" s="13">
        <f t="shared" si="1385"/>
        <v>2.8456982549686964E-5</v>
      </c>
      <c r="BC960" s="13">
        <f t="shared" si="1386"/>
        <v>5.227162425387294E-6</v>
      </c>
      <c r="BD960" s="13">
        <f t="shared" si="1387"/>
        <v>8.3793812438533104E-5</v>
      </c>
      <c r="BE960" s="13">
        <f t="shared" si="1388"/>
        <v>1.1554709312166813E-4</v>
      </c>
      <c r="BF960" s="13">
        <f t="shared" si="1389"/>
        <v>7.9666566899919727E-5</v>
      </c>
      <c r="BG960" s="13">
        <f t="shared" si="1390"/>
        <v>3.6618615608883694E-5</v>
      </c>
      <c r="BH960" s="13">
        <f t="shared" si="1391"/>
        <v>1.2623767986598157E-5</v>
      </c>
      <c r="BI960" s="13">
        <f t="shared" si="1392"/>
        <v>3.481497386608999E-6</v>
      </c>
      <c r="BJ960" s="14">
        <f t="shared" si="1393"/>
        <v>0.47499902322911353</v>
      </c>
      <c r="BK960" s="14">
        <f t="shared" si="1394"/>
        <v>0.27516335641722572</v>
      </c>
      <c r="BL960" s="14">
        <f t="shared" si="1395"/>
        <v>0.23712001319355372</v>
      </c>
      <c r="BM960" s="14">
        <f t="shared" si="1396"/>
        <v>0.40264659971304939</v>
      </c>
      <c r="BN960" s="14">
        <f t="shared" si="1397"/>
        <v>0.59673433357447403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1.8351999999999999</v>
      </c>
      <c r="F963" s="10">
        <f>VLOOKUP(B963,home!$B$2:$E$405,3,FALSE)</f>
        <v>1.0403</v>
      </c>
      <c r="G963" s="10">
        <f>VLOOKUP(C963,away!$B$2:$E$405,4,FALSE)</f>
        <v>1.1393</v>
      </c>
      <c r="H963" s="10">
        <f>VLOOKUP(A963,away!$A$2:$E$405,3,FALSE)</f>
        <v>1.2273000000000001</v>
      </c>
      <c r="I963" s="10">
        <f>VLOOKUP(C963,away!$B$2:$E$405,3,FALSE)</f>
        <v>0.96289999999999998</v>
      </c>
      <c r="J963" s="10">
        <f>VLOOKUP(B963,home!$B$2:$E$405,4,FALSE)</f>
        <v>0.59260000000000002</v>
      </c>
      <c r="K963" s="12">
        <f t="shared" si="1342"/>
        <v>2.1751043474079998</v>
      </c>
      <c r="L963" s="12">
        <f t="shared" si="1343"/>
        <v>0.70031522494200005</v>
      </c>
      <c r="M963" s="13">
        <f t="shared" si="1344"/>
        <v>5.6392473816628992E-2</v>
      </c>
      <c r="N963" s="13">
        <f t="shared" si="1345"/>
        <v>0.12265951495964152</v>
      </c>
      <c r="O963" s="13">
        <f t="shared" si="1346"/>
        <v>3.9492507985928377E-2</v>
      </c>
      <c r="P963" s="13">
        <f t="shared" si="1347"/>
        <v>8.590032581023796E-2</v>
      </c>
      <c r="Q963" s="13">
        <f t="shared" si="1348"/>
        <v>0.13339862211983647</v>
      </c>
      <c r="R963" s="13">
        <f t="shared" si="1349"/>
        <v>1.3828602306844583E-2</v>
      </c>
      <c r="S963" s="13">
        <f t="shared" si="1350"/>
        <v>3.2712104448099064E-2</v>
      </c>
      <c r="T963" s="13">
        <f t="shared" si="1351"/>
        <v>9.342108605680613E-2</v>
      </c>
      <c r="U963" s="13">
        <f t="shared" si="1352"/>
        <v>3.0078652996193948E-2</v>
      </c>
      <c r="V963" s="13">
        <f t="shared" si="1353"/>
        <v>5.5365552643847835E-3</v>
      </c>
      <c r="W963" s="13">
        <f t="shared" si="1354"/>
        <v>9.6718640970364408E-2</v>
      </c>
      <c r="X963" s="13">
        <f t="shared" si="1355"/>
        <v>6.7733536807245295E-2</v>
      </c>
      <c r="Y963" s="13">
        <f t="shared" si="1356"/>
        <v>2.3717413532641615E-2</v>
      </c>
      <c r="Z963" s="13">
        <f t="shared" si="1357"/>
        <v>3.2281269117171089E-3</v>
      </c>
      <c r="AA963" s="13">
        <f t="shared" si="1358"/>
        <v>7.0215128796606444E-3</v>
      </c>
      <c r="AB963" s="13">
        <f t="shared" si="1359"/>
        <v>7.6362615949655674E-3</v>
      </c>
      <c r="AC963" s="13">
        <f t="shared" si="1360"/>
        <v>5.2710037005948714E-4</v>
      </c>
      <c r="AD963" s="13">
        <f t="shared" si="1361"/>
        <v>5.2593284112508298E-2</v>
      </c>
      <c r="AE963" s="13">
        <f t="shared" si="1362"/>
        <v>3.6831877593689763E-2</v>
      </c>
      <c r="AF963" s="13">
        <f t="shared" si="1363"/>
        <v>1.289696232103053E-2</v>
      </c>
      <c r="AG963" s="13">
        <f t="shared" si="1364"/>
        <v>3.0106463563069987E-3</v>
      </c>
      <c r="AH963" s="13">
        <f t="shared" si="1365"/>
        <v>5.6517660608012264E-4</v>
      </c>
      <c r="AI963" s="13">
        <f t="shared" si="1366"/>
        <v>1.2293180929381735E-3</v>
      </c>
      <c r="AJ963" s="13">
        <f t="shared" si="1367"/>
        <v>1.3369475641485666E-3</v>
      </c>
      <c r="AK963" s="13">
        <f t="shared" si="1368"/>
        <v>9.6933348634536097E-4</v>
      </c>
      <c r="AL963" s="13">
        <f t="shared" si="1369"/>
        <v>3.2116408774715149E-5</v>
      </c>
      <c r="AM963" s="13">
        <f t="shared" si="1370"/>
        <v>2.2879176183516172E-2</v>
      </c>
      <c r="AN963" s="13">
        <f t="shared" si="1371"/>
        <v>1.6022635415446775E-2</v>
      </c>
      <c r="AO963" s="13">
        <f t="shared" si="1372"/>
        <v>5.6104477625661328E-3</v>
      </c>
      <c r="AP963" s="13">
        <f t="shared" si="1373"/>
        <v>1.309693995622281E-3</v>
      </c>
      <c r="AQ963" s="13">
        <f t="shared" si="1374"/>
        <v>2.2929966128735111E-4</v>
      </c>
      <c r="AR963" s="13">
        <f t="shared" si="1375"/>
        <v>7.9160356403791483E-5</v>
      </c>
      <c r="AS963" s="13">
        <f t="shared" si="1376"/>
        <v>1.7218203535625354E-4</v>
      </c>
      <c r="AT963" s="13">
        <f t="shared" si="1377"/>
        <v>1.8725694682447254E-4</v>
      </c>
      <c r="AU963" s="13">
        <f t="shared" si="1378"/>
        <v>1.3576779970675296E-4</v>
      </c>
      <c r="AV963" s="13">
        <f t="shared" si="1379"/>
        <v>7.3827282845044257E-5</v>
      </c>
      <c r="AW963" s="13">
        <f t="shared" si="1380"/>
        <v>1.3589332991164056E-6</v>
      </c>
      <c r="AX963" s="13">
        <f t="shared" si="1381"/>
        <v>8.2940992636466038E-3</v>
      </c>
      <c r="AY963" s="13">
        <f t="shared" si="1382"/>
        <v>5.8084839915119478E-3</v>
      </c>
      <c r="AZ963" s="13">
        <f t="shared" si="1383"/>
        <v>2.033884886543848E-3</v>
      </c>
      <c r="BA963" s="13">
        <f t="shared" si="1384"/>
        <v>4.7478685060869648E-4</v>
      </c>
      <c r="BB963" s="13">
        <f t="shared" si="1385"/>
        <v>8.3125115020883254E-5</v>
      </c>
      <c r="BC963" s="13">
        <f t="shared" si="1386"/>
        <v>1.1642756724835899E-5</v>
      </c>
      <c r="BD963" s="13">
        <f t="shared" si="1387"/>
        <v>9.2395338002350161E-6</v>
      </c>
      <c r="BE963" s="13">
        <f t="shared" si="1388"/>
        <v>2.0096950136914342E-5</v>
      </c>
      <c r="BF963" s="13">
        <f t="shared" si="1389"/>
        <v>2.1856481806222095E-5</v>
      </c>
      <c r="BG963" s="13">
        <f t="shared" si="1390"/>
        <v>1.5846709531919177E-5</v>
      </c>
      <c r="BH963" s="13">
        <f t="shared" si="1391"/>
        <v>8.6170616987473014E-6</v>
      </c>
      <c r="BI963" s="13">
        <f t="shared" si="1392"/>
        <v>3.7486016725656424E-6</v>
      </c>
      <c r="BJ963" s="14">
        <f t="shared" si="1393"/>
        <v>0.70573886071256653</v>
      </c>
      <c r="BK963" s="14">
        <f t="shared" si="1394"/>
        <v>0.18690916010969694</v>
      </c>
      <c r="BL963" s="14">
        <f t="shared" si="1395"/>
        <v>0.10288591327288825</v>
      </c>
      <c r="BM963" s="14">
        <f t="shared" si="1396"/>
        <v>0.54128288894953802</v>
      </c>
      <c r="BN963" s="14">
        <f t="shared" si="1397"/>
        <v>0.45167204699911789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1.8351999999999999</v>
      </c>
      <c r="F964" s="10">
        <f>VLOOKUP(B964,home!$B$2:$E$405,3,FALSE)</f>
        <v>1.0353000000000001</v>
      </c>
      <c r="G964" s="10">
        <f>VLOOKUP(C964,away!$B$2:$E$405,4,FALSE)</f>
        <v>0.79259999999999997</v>
      </c>
      <c r="H964" s="10">
        <f>VLOOKUP(A964,away!$A$2:$E$405,3,FALSE)</f>
        <v>1.2273000000000001</v>
      </c>
      <c r="I964" s="10">
        <f>VLOOKUP(C964,away!$B$2:$E$405,3,FALSE)</f>
        <v>1.4074</v>
      </c>
      <c r="J964" s="10">
        <f>VLOOKUP(B964,home!$B$2:$E$405,4,FALSE)</f>
        <v>1.3852</v>
      </c>
      <c r="K964" s="12">
        <f t="shared" si="1342"/>
        <v>1.5059261770560002</v>
      </c>
      <c r="L964" s="12">
        <f t="shared" si="1343"/>
        <v>2.392658758104</v>
      </c>
      <c r="M964" s="13">
        <f t="shared" si="1344"/>
        <v>2.0270575338836274E-2</v>
      </c>
      <c r="N964" s="13">
        <f t="shared" si="1345"/>
        <v>3.0525990026739346E-2</v>
      </c>
      <c r="O964" s="13">
        <f t="shared" si="1346"/>
        <v>4.850056961627356E-2</v>
      </c>
      <c r="P964" s="13">
        <f t="shared" si="1347"/>
        <v>7.303827738727324E-2</v>
      </c>
      <c r="Q964" s="13">
        <f t="shared" si="1348"/>
        <v>2.2984943730908584E-2</v>
      </c>
      <c r="R964" s="13">
        <f t="shared" si="1349"/>
        <v>5.8022656332704863E-2</v>
      </c>
      <c r="S964" s="13">
        <f t="shared" si="1350"/>
        <v>6.579228604182441E-2</v>
      </c>
      <c r="T964" s="13">
        <f t="shared" si="1351"/>
        <v>5.4995126922286051E-2</v>
      </c>
      <c r="U964" s="13">
        <f t="shared" si="1352"/>
        <v>8.7377837033744354E-2</v>
      </c>
      <c r="V964" s="13">
        <f t="shared" si="1353"/>
        <v>2.6340069328959513E-2</v>
      </c>
      <c r="W964" s="13">
        <f t="shared" si="1354"/>
        <v>1.1537876147511488E-2</v>
      </c>
      <c r="X964" s="13">
        <f t="shared" si="1355"/>
        <v>2.7606200414262597E-2</v>
      </c>
      <c r="Y964" s="13">
        <f t="shared" si="1356"/>
        <v>3.3026108599579843E-2</v>
      </c>
      <c r="Z964" s="13">
        <f t="shared" si="1357"/>
        <v>4.627613894763493E-2</v>
      </c>
      <c r="AA964" s="13">
        <f t="shared" si="1358"/>
        <v>6.9688449014324153E-2</v>
      </c>
      <c r="AB964" s="13">
        <f t="shared" si="1359"/>
        <v>5.2472829804551577E-2</v>
      </c>
      <c r="AC964" s="13">
        <f t="shared" si="1360"/>
        <v>5.9317300381537914E-3</v>
      </c>
      <c r="AD964" s="13">
        <f t="shared" si="1361"/>
        <v>4.343797429541895E-3</v>
      </c>
      <c r="AE964" s="13">
        <f t="shared" si="1362"/>
        <v>1.0393224963223056E-2</v>
      </c>
      <c r="AF964" s="13">
        <f t="shared" si="1363"/>
        <v>1.2433720366600388E-2</v>
      </c>
      <c r="AG964" s="13">
        <f t="shared" si="1364"/>
        <v>9.916549976987498E-3</v>
      </c>
      <c r="AH964" s="13">
        <f t="shared" si="1365"/>
        <v>2.7680752286074094E-2</v>
      </c>
      <c r="AI964" s="13">
        <f t="shared" si="1366"/>
        <v>4.1685169468201701E-2</v>
      </c>
      <c r="AJ964" s="13">
        <f t="shared" si="1367"/>
        <v>3.1387393948590248E-2</v>
      </c>
      <c r="AK964" s="13">
        <f t="shared" si="1368"/>
        <v>1.575569939225039E-2</v>
      </c>
      <c r="AL964" s="13">
        <f t="shared" si="1369"/>
        <v>8.5492066539038798E-4</v>
      </c>
      <c r="AM964" s="13">
        <f t="shared" si="1370"/>
        <v>1.3082876513951407E-3</v>
      </c>
      <c r="AN964" s="13">
        <f t="shared" si="1371"/>
        <v>3.1302859072298963E-3</v>
      </c>
      <c r="AO964" s="13">
        <f t="shared" si="1372"/>
        <v>3.7448529956515693E-3</v>
      </c>
      <c r="AP964" s="13">
        <f t="shared" si="1373"/>
        <v>2.986718439285909E-3</v>
      </c>
      <c r="AQ964" s="13">
        <f t="shared" si="1374"/>
        <v>1.7865495079370357E-3</v>
      </c>
      <c r="AR964" s="13">
        <f t="shared" si="1375"/>
        <v>1.3246118877636501E-2</v>
      </c>
      <c r="AS964" s="13">
        <f t="shared" si="1376"/>
        <v>1.9947677162228453E-2</v>
      </c>
      <c r="AT964" s="13">
        <f t="shared" si="1377"/>
        <v>1.5019864605030988E-2</v>
      </c>
      <c r="AU964" s="13">
        <f t="shared" si="1378"/>
        <v>7.5396024281843528E-3</v>
      </c>
      <c r="AV964" s="13">
        <f t="shared" si="1379"/>
        <v>2.8385211652994487E-3</v>
      </c>
      <c r="AW964" s="13">
        <f t="shared" si="1380"/>
        <v>8.5567286652829744E-5</v>
      </c>
      <c r="AX964" s="13">
        <f t="shared" si="1381"/>
        <v>3.2836410355917658E-4</v>
      </c>
      <c r="AY964" s="13">
        <f t="shared" si="1382"/>
        <v>7.8566324822783252E-4</v>
      </c>
      <c r="AZ964" s="13">
        <f t="shared" si="1383"/>
        <v>9.3991202589638052E-4</v>
      </c>
      <c r="BA964" s="13">
        <f t="shared" si="1384"/>
        <v>7.4962958020274937E-4</v>
      </c>
      <c r="BB964" s="13">
        <f t="shared" si="1385"/>
        <v>4.4840194510148347E-4</v>
      </c>
      <c r="BC964" s="13">
        <f t="shared" si="1386"/>
        <v>2.1457456821958668E-4</v>
      </c>
      <c r="BD964" s="13">
        <f t="shared" si="1387"/>
        <v>5.2822403905772855E-3</v>
      </c>
      <c r="BE964" s="13">
        <f t="shared" si="1388"/>
        <v>7.954664077672844E-3</v>
      </c>
      <c r="BF964" s="13">
        <f t="shared" si="1389"/>
        <v>5.9895684321272799E-3</v>
      </c>
      <c r="BG964" s="13">
        <f t="shared" si="1390"/>
        <v>3.0066159637362469E-3</v>
      </c>
      <c r="BH964" s="13">
        <f t="shared" si="1391"/>
        <v>1.1319354210362167E-3</v>
      </c>
      <c r="BI964" s="13">
        <f t="shared" si="1392"/>
        <v>3.4092223625506864E-4</v>
      </c>
      <c r="BJ964" s="14">
        <f t="shared" si="1393"/>
        <v>0.23418677855034753</v>
      </c>
      <c r="BK964" s="14">
        <f t="shared" si="1394"/>
        <v>0.19301352204866543</v>
      </c>
      <c r="BL964" s="14">
        <f t="shared" si="1395"/>
        <v>0.51486908765649952</v>
      </c>
      <c r="BM964" s="14">
        <f t="shared" si="1396"/>
        <v>0.7343024188088364</v>
      </c>
      <c r="BN964" s="14">
        <f t="shared" si="1397"/>
        <v>0.25334301243273588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1.5625</v>
      </c>
      <c r="F965" s="10">
        <f>VLOOKUP(B965,home!$B$2:$E$405,3,FALSE)</f>
        <v>1.28</v>
      </c>
      <c r="G965" s="10">
        <f>VLOOKUP(C965,away!$B$2:$E$405,4,FALSE)</f>
        <v>0.96</v>
      </c>
      <c r="H965" s="10">
        <f>VLOOKUP(A965,away!$A$2:$E$405,3,FALSE)</f>
        <v>1.1561999999999999</v>
      </c>
      <c r="I965" s="10">
        <f>VLOOKUP(C965,away!$B$2:$E$405,3,FALSE)</f>
        <v>0.64870000000000005</v>
      </c>
      <c r="J965" s="10">
        <f>VLOOKUP(B965,home!$B$2:$E$405,4,FALSE)</f>
        <v>0.17299999999999999</v>
      </c>
      <c r="K965" s="12">
        <f t="shared" si="1342"/>
        <v>1.92</v>
      </c>
      <c r="L965" s="12">
        <f t="shared" si="1343"/>
        <v>0.12975466061999999</v>
      </c>
      <c r="M965" s="13">
        <f t="shared" si="1344"/>
        <v>0.12876649120391945</v>
      </c>
      <c r="N965" s="13">
        <f t="shared" si="1345"/>
        <v>0.24723166311152536</v>
      </c>
      <c r="O965" s="13">
        <f t="shared" si="1346"/>
        <v>1.6708052365392783E-2</v>
      </c>
      <c r="P965" s="13">
        <f t="shared" si="1347"/>
        <v>3.2079460541554139E-2</v>
      </c>
      <c r="Q965" s="13">
        <f t="shared" si="1348"/>
        <v>0.23734239658706438</v>
      </c>
      <c r="R965" s="13">
        <f t="shared" si="1349"/>
        <v>1.083973832146364E-3</v>
      </c>
      <c r="S965" s="13">
        <f t="shared" si="1350"/>
        <v>1.9979805674121783E-3</v>
      </c>
      <c r="T965" s="13">
        <f t="shared" si="1351"/>
        <v>3.079628211989198E-2</v>
      </c>
      <c r="U965" s="13">
        <f t="shared" si="1352"/>
        <v>2.0812297577210192E-3</v>
      </c>
      <c r="V965" s="13">
        <f t="shared" si="1353"/>
        <v>5.5306088629316731E-5</v>
      </c>
      <c r="W965" s="13">
        <f t="shared" si="1354"/>
        <v>0.15189913381572118</v>
      </c>
      <c r="X965" s="13">
        <f t="shared" si="1355"/>
        <v>1.9709620556730863E-2</v>
      </c>
      <c r="Y965" s="13">
        <f t="shared" si="1356"/>
        <v>1.278707563143794E-3</v>
      </c>
      <c r="Z965" s="13">
        <f t="shared" si="1357"/>
        <v>4.6883552237037428E-5</v>
      </c>
      <c r="AA965" s="13">
        <f t="shared" si="1358"/>
        <v>9.0016420295111865E-5</v>
      </c>
      <c r="AB965" s="13">
        <f t="shared" si="1359"/>
        <v>8.641576348330741E-5</v>
      </c>
      <c r="AC965" s="13">
        <f t="shared" si="1360"/>
        <v>8.6114673123799572E-7</v>
      </c>
      <c r="AD965" s="13">
        <f t="shared" si="1361"/>
        <v>7.2911584231546159E-2</v>
      </c>
      <c r="AE965" s="13">
        <f t="shared" si="1362"/>
        <v>9.4606178672308142E-3</v>
      </c>
      <c r="AF965" s="13">
        <f t="shared" si="1363"/>
        <v>6.1377963030902107E-4</v>
      </c>
      <c r="AG965" s="13">
        <f t="shared" si="1364"/>
        <v>2.6546922542072028E-5</v>
      </c>
      <c r="AH965" s="13">
        <f t="shared" si="1365"/>
        <v>1.5208398522942081E-6</v>
      </c>
      <c r="AI965" s="13">
        <f t="shared" si="1366"/>
        <v>2.9200125164048793E-6</v>
      </c>
      <c r="AJ965" s="13">
        <f t="shared" si="1367"/>
        <v>2.8032120157486846E-6</v>
      </c>
      <c r="AK965" s="13">
        <f t="shared" si="1368"/>
        <v>1.7940556900791579E-6</v>
      </c>
      <c r="AL965" s="13">
        <f t="shared" si="1369"/>
        <v>8.5814631825260921E-9</v>
      </c>
      <c r="AM965" s="13">
        <f t="shared" si="1370"/>
        <v>2.799804834491372E-2</v>
      </c>
      <c r="AN965" s="13">
        <f t="shared" si="1371"/>
        <v>3.6328772610166316E-3</v>
      </c>
      <c r="AO965" s="13">
        <f t="shared" si="1372"/>
        <v>2.3569137803866404E-4</v>
      </c>
      <c r="AP965" s="13">
        <f t="shared" si="1373"/>
        <v>1.0194018256155657E-5</v>
      </c>
      <c r="AQ965" s="13">
        <f t="shared" si="1374"/>
        <v>3.3068034479539027E-7</v>
      </c>
      <c r="AR965" s="13">
        <f t="shared" si="1375"/>
        <v>3.946721177836119E-8</v>
      </c>
      <c r="AS965" s="13">
        <f t="shared" si="1376"/>
        <v>7.5777046614453475E-8</v>
      </c>
      <c r="AT965" s="13">
        <f t="shared" si="1377"/>
        <v>7.2745964749875353E-8</v>
      </c>
      <c r="AU965" s="13">
        <f t="shared" si="1378"/>
        <v>4.6557417439920215E-8</v>
      </c>
      <c r="AV965" s="13">
        <f t="shared" si="1379"/>
        <v>2.2347560371161703E-8</v>
      </c>
      <c r="AW965" s="13">
        <f t="shared" si="1380"/>
        <v>5.938585828649053E-11</v>
      </c>
      <c r="AX965" s="13">
        <f t="shared" si="1381"/>
        <v>8.9593754703723924E-3</v>
      </c>
      <c r="AY965" s="13">
        <f t="shared" si="1382"/>
        <v>1.1625207235253226E-3</v>
      </c>
      <c r="AZ965" s="13">
        <f t="shared" si="1383"/>
        <v>7.5421240972372517E-5</v>
      </c>
      <c r="BA965" s="13">
        <f t="shared" si="1384"/>
        <v>3.2620858419698111E-6</v>
      </c>
      <c r="BB965" s="13">
        <f t="shared" si="1385"/>
        <v>1.0581771033452492E-7</v>
      </c>
      <c r="BC965" s="13">
        <f t="shared" si="1386"/>
        <v>2.7460682184083504E-9</v>
      </c>
      <c r="BD965" s="13">
        <f t="shared" si="1387"/>
        <v>8.5350911165315297E-10</v>
      </c>
      <c r="BE965" s="13">
        <f t="shared" si="1388"/>
        <v>1.6387374943740538E-9</v>
      </c>
      <c r="BF965" s="13">
        <f t="shared" si="1389"/>
        <v>1.5731879945990919E-9</v>
      </c>
      <c r="BG965" s="13">
        <f t="shared" si="1390"/>
        <v>1.0068403165434186E-9</v>
      </c>
      <c r="BH965" s="13">
        <f t="shared" si="1391"/>
        <v>4.832833519408409E-10</v>
      </c>
      <c r="BI965" s="13">
        <f t="shared" si="1392"/>
        <v>1.8558080714528288E-10</v>
      </c>
      <c r="BJ965" s="14">
        <f t="shared" si="1393"/>
        <v>0.81334816217276651</v>
      </c>
      <c r="BK965" s="14">
        <f t="shared" si="1394"/>
        <v>0.1640626288532348</v>
      </c>
      <c r="BL965" s="14">
        <f t="shared" si="1395"/>
        <v>2.0058988895453135E-2</v>
      </c>
      <c r="BM965" s="14">
        <f t="shared" si="1396"/>
        <v>0.33314210516794901</v>
      </c>
      <c r="BN965" s="14">
        <f t="shared" si="1397"/>
        <v>0.66321203764160241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1.5625</v>
      </c>
      <c r="F966" s="10">
        <f>VLOOKUP(B966,home!$B$2:$E$405,3,FALSE)</f>
        <v>1.536</v>
      </c>
      <c r="G966" s="10">
        <f>VLOOKUP(C966,away!$B$2:$E$405,4,FALSE)</f>
        <v>1.0667</v>
      </c>
      <c r="H966" s="10">
        <f>VLOOKUP(A966,away!$A$2:$E$405,3,FALSE)</f>
        <v>1.1561999999999999</v>
      </c>
      <c r="I966" s="10">
        <f>VLOOKUP(C966,away!$B$2:$E$405,3,FALSE)</f>
        <v>1.1532</v>
      </c>
      <c r="J966" s="10">
        <f>VLOOKUP(B966,home!$B$2:$E$405,4,FALSE)</f>
        <v>0.51890000000000003</v>
      </c>
      <c r="K966" s="12">
        <f t="shared" si="1342"/>
        <v>2.5600799999999997</v>
      </c>
      <c r="L966" s="12">
        <f t="shared" si="1343"/>
        <v>0.69186485397600006</v>
      </c>
      <c r="M966" s="13">
        <f t="shared" si="1344"/>
        <v>3.8698870942824745E-2</v>
      </c>
      <c r="N966" s="13">
        <f t="shared" si="1345"/>
        <v>9.9072205523306756E-2</v>
      </c>
      <c r="O966" s="13">
        <f t="shared" si="1346"/>
        <v>2.6774388693893515E-2</v>
      </c>
      <c r="P966" s="13">
        <f t="shared" si="1347"/>
        <v>6.8544577007462887E-2</v>
      </c>
      <c r="Q966" s="13">
        <f t="shared" si="1348"/>
        <v>0.12681638595805358</v>
      </c>
      <c r="R966" s="13">
        <f t="shared" si="1349"/>
        <v>9.2621292619986494E-3</v>
      </c>
      <c r="S966" s="13">
        <f t="shared" si="1350"/>
        <v>3.0352042079428841E-2</v>
      </c>
      <c r="T966" s="13">
        <f t="shared" si="1351"/>
        <v>8.7739800352632805E-2</v>
      </c>
      <c r="U966" s="13">
        <f t="shared" si="1352"/>
        <v>2.3711791881057497E-2</v>
      </c>
      <c r="V966" s="13">
        <f t="shared" si="1353"/>
        <v>5.9733809481617734E-3</v>
      </c>
      <c r="W966" s="13">
        <f t="shared" si="1354"/>
        <v>0.10822003112116459</v>
      </c>
      <c r="X966" s="13">
        <f t="shared" si="1355"/>
        <v>7.4873636028922719E-2</v>
      </c>
      <c r="Y966" s="13">
        <f t="shared" si="1356"/>
        <v>2.5901218628901393E-2</v>
      </c>
      <c r="Z966" s="13">
        <f t="shared" si="1357"/>
        <v>2.1360472364531785E-3</v>
      </c>
      <c r="AA966" s="13">
        <f t="shared" si="1358"/>
        <v>5.4684518090990517E-3</v>
      </c>
      <c r="AB966" s="13">
        <f t="shared" si="1359"/>
        <v>6.9998370537191507E-3</v>
      </c>
      <c r="AC966" s="13">
        <f t="shared" si="1360"/>
        <v>6.6126423785256149E-4</v>
      </c>
      <c r="AD966" s="13">
        <f t="shared" si="1361"/>
        <v>6.9262984318167756E-2</v>
      </c>
      <c r="AE966" s="13">
        <f t="shared" si="1362"/>
        <v>4.792062453123111E-2</v>
      </c>
      <c r="AF966" s="13">
        <f t="shared" si="1363"/>
        <v>1.6577297946869466E-2</v>
      </c>
      <c r="AG966" s="13">
        <f t="shared" si="1364"/>
        <v>3.8230832744424975E-3</v>
      </c>
      <c r="AH966" s="13">
        <f t="shared" si="1365"/>
        <v>3.6946400233362907E-4</v>
      </c>
      <c r="AI966" s="13">
        <f t="shared" si="1366"/>
        <v>9.4585740309427696E-4</v>
      </c>
      <c r="AJ966" s="13">
        <f t="shared" si="1367"/>
        <v>1.2107353102567982E-3</v>
      </c>
      <c r="AK966" s="13">
        <f t="shared" si="1368"/>
        <v>1.0331930843607412E-3</v>
      </c>
      <c r="AL966" s="13">
        <f t="shared" si="1369"/>
        <v>4.6850025718561904E-5</v>
      </c>
      <c r="AM966" s="13">
        <f t="shared" si="1370"/>
        <v>3.5463756178650975E-2</v>
      </c>
      <c r="AN966" s="13">
        <f t="shared" si="1371"/>
        <v>2.4536126489982827E-2</v>
      </c>
      <c r="AO966" s="13">
        <f t="shared" si="1372"/>
        <v>8.4878417855643162E-3</v>
      </c>
      <c r="AP966" s="13">
        <f t="shared" si="1373"/>
        <v>1.9574798058469497E-3</v>
      </c>
      <c r="AQ966" s="13">
        <f t="shared" si="1374"/>
        <v>3.3857787000831708E-4</v>
      </c>
      <c r="AR966" s="13">
        <f t="shared" si="1375"/>
        <v>5.1123831604788983E-5</v>
      </c>
      <c r="AS966" s="13">
        <f t="shared" si="1376"/>
        <v>1.3088109881478815E-4</v>
      </c>
      <c r="AT966" s="13">
        <f t="shared" si="1377"/>
        <v>1.6753304172688143E-4</v>
      </c>
      <c r="AU966" s="13">
        <f t="shared" si="1378"/>
        <v>1.4296599648805152E-4</v>
      </c>
      <c r="AV966" s="13">
        <f t="shared" si="1379"/>
        <v>9.1501097072282711E-5</v>
      </c>
      <c r="AW966" s="13">
        <f t="shared" si="1380"/>
        <v>2.3050594941502937E-6</v>
      </c>
      <c r="AX966" s="13">
        <f t="shared" si="1381"/>
        <v>1.5131675486306799E-2</v>
      </c>
      <c r="AY966" s="13">
        <f t="shared" si="1382"/>
        <v>1.0469074450745873E-2</v>
      </c>
      <c r="AZ966" s="13">
        <f t="shared" si="1383"/>
        <v>3.6215923330645823E-3</v>
      </c>
      <c r="BA966" s="13">
        <f t="shared" si="1384"/>
        <v>8.3521748355877654E-4</v>
      </c>
      <c r="BB966" s="13">
        <f t="shared" si="1385"/>
        <v>1.4446440557514873E-4</v>
      </c>
      <c r="BC966" s="13">
        <f t="shared" si="1386"/>
        <v>1.9989968973595993E-5</v>
      </c>
      <c r="BD966" s="13">
        <f t="shared" si="1387"/>
        <v>5.89513038132349E-6</v>
      </c>
      <c r="BE966" s="13">
        <f t="shared" si="1388"/>
        <v>1.5092005386618637E-5</v>
      </c>
      <c r="BF966" s="13">
        <f t="shared" si="1389"/>
        <v>1.931837057508732E-5</v>
      </c>
      <c r="BG966" s="13">
        <f t="shared" si="1390"/>
        <v>1.6485524713956515E-5</v>
      </c>
      <c r="BH966" s="13">
        <f t="shared" si="1391"/>
        <v>1.0551065527426446E-5</v>
      </c>
      <c r="BI966" s="13">
        <f t="shared" si="1392"/>
        <v>5.4023143670907791E-6</v>
      </c>
      <c r="BJ966" s="14">
        <f t="shared" si="1393"/>
        <v>0.76121306394197075</v>
      </c>
      <c r="BK966" s="14">
        <f t="shared" si="1394"/>
        <v>0.15474605969219524</v>
      </c>
      <c r="BL966" s="14">
        <f t="shared" si="1395"/>
        <v>7.6432597976471617E-2</v>
      </c>
      <c r="BM966" s="14">
        <f t="shared" si="1396"/>
        <v>0.61489244206829874</v>
      </c>
      <c r="BN966" s="14">
        <f t="shared" si="1397"/>
        <v>0.36916855738754017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1.5625</v>
      </c>
      <c r="F967" s="10">
        <f>VLOOKUP(B967,home!$B$2:$E$405,3,FALSE)</f>
        <v>0.89600000000000002</v>
      </c>
      <c r="G967" s="10">
        <f>VLOOKUP(C967,away!$B$2:$E$405,4,FALSE)</f>
        <v>1.024</v>
      </c>
      <c r="H967" s="10">
        <f>VLOOKUP(A967,away!$A$2:$E$405,3,FALSE)</f>
        <v>1.1561999999999999</v>
      </c>
      <c r="I967" s="10">
        <f>VLOOKUP(C967,away!$B$2:$E$405,3,FALSE)</f>
        <v>1.2109000000000001</v>
      </c>
      <c r="J967" s="10">
        <f>VLOOKUP(B967,home!$B$2:$E$405,4,FALSE)</f>
        <v>0.69189999999999996</v>
      </c>
      <c r="K967" s="12">
        <f t="shared" si="1342"/>
        <v>1.4336000000000002</v>
      </c>
      <c r="L967" s="12">
        <f t="shared" si="1343"/>
        <v>0.96868946110199994</v>
      </c>
      <c r="M967" s="13">
        <f t="shared" si="1344"/>
        <v>9.0510495637833172E-2</v>
      </c>
      <c r="N967" s="13">
        <f t="shared" si="1345"/>
        <v>0.12975584654639763</v>
      </c>
      <c r="O967" s="13">
        <f t="shared" si="1346"/>
        <v>8.7676563243487535E-2</v>
      </c>
      <c r="P967" s="13">
        <f t="shared" si="1347"/>
        <v>0.12569312106586372</v>
      </c>
      <c r="Q967" s="13">
        <f t="shared" si="1348"/>
        <v>9.3008990804457875E-2</v>
      </c>
      <c r="R967" s="13">
        <f t="shared" si="1349"/>
        <v>4.2465681399804681E-2</v>
      </c>
      <c r="S967" s="13">
        <f t="shared" si="1350"/>
        <v>4.3637924452691976E-2</v>
      </c>
      <c r="T967" s="13">
        <f t="shared" si="1351"/>
        <v>9.0096829180011162E-2</v>
      </c>
      <c r="U967" s="13">
        <f t="shared" si="1352"/>
        <v>6.0878800854759989E-2</v>
      </c>
      <c r="V967" s="13">
        <f t="shared" si="1353"/>
        <v>6.7333958007879868E-3</v>
      </c>
      <c r="W967" s="13">
        <f t="shared" si="1354"/>
        <v>4.4445896405756927E-2</v>
      </c>
      <c r="X967" s="13">
        <f t="shared" si="1355"/>
        <v>4.3054271437487995E-2</v>
      </c>
      <c r="Y967" s="13">
        <f t="shared" si="1356"/>
        <v>2.0853109498459737E-2</v>
      </c>
      <c r="Z967" s="13">
        <f t="shared" si="1357"/>
        <v>1.3712019343502005E-2</v>
      </c>
      <c r="AA967" s="13">
        <f t="shared" si="1358"/>
        <v>1.9657550930844474E-2</v>
      </c>
      <c r="AB967" s="13">
        <f t="shared" si="1359"/>
        <v>1.4090532507229326E-2</v>
      </c>
      <c r="AC967" s="13">
        <f t="shared" si="1360"/>
        <v>5.8442223164879988E-4</v>
      </c>
      <c r="AD967" s="13">
        <f t="shared" si="1361"/>
        <v>1.5929409271823288E-2</v>
      </c>
      <c r="AE967" s="13">
        <f t="shared" si="1362"/>
        <v>1.5430650883195701E-2</v>
      </c>
      <c r="AF967" s="13">
        <f t="shared" si="1363"/>
        <v>7.4737544442479717E-3</v>
      </c>
      <c r="AG967" s="13">
        <f t="shared" si="1364"/>
        <v>2.4132490550024151E-3</v>
      </c>
      <c r="AH967" s="13">
        <f t="shared" si="1365"/>
        <v>3.3206721571192887E-3</v>
      </c>
      <c r="AI967" s="13">
        <f t="shared" si="1366"/>
        <v>4.7605156044462126E-3</v>
      </c>
      <c r="AJ967" s="13">
        <f t="shared" si="1367"/>
        <v>3.4123375852670467E-3</v>
      </c>
      <c r="AK967" s="13">
        <f t="shared" si="1368"/>
        <v>1.6306423874129458E-3</v>
      </c>
      <c r="AL967" s="13">
        <f t="shared" si="1369"/>
        <v>3.2463794965899909E-5</v>
      </c>
      <c r="AM967" s="13">
        <f t="shared" si="1370"/>
        <v>4.5672802264171714E-3</v>
      </c>
      <c r="AN967" s="13">
        <f t="shared" si="1371"/>
        <v>4.4242762212298699E-3</v>
      </c>
      <c r="AO967" s="13">
        <f t="shared" si="1372"/>
        <v>2.1428748742547779E-3</v>
      </c>
      <c r="AP967" s="13">
        <f t="shared" si="1373"/>
        <v>6.9192676905029224E-4</v>
      </c>
      <c r="AQ967" s="13">
        <f t="shared" si="1374"/>
        <v>1.6756554225834386E-4</v>
      </c>
      <c r="AR967" s="13">
        <f t="shared" si="1375"/>
        <v>6.4334002447526009E-4</v>
      </c>
      <c r="AS967" s="13">
        <f t="shared" si="1376"/>
        <v>9.2229225908773283E-4</v>
      </c>
      <c r="AT967" s="13">
        <f t="shared" si="1377"/>
        <v>6.6109909131408721E-4</v>
      </c>
      <c r="AU967" s="13">
        <f t="shared" si="1378"/>
        <v>3.1591721910262507E-4</v>
      </c>
      <c r="AV967" s="13">
        <f t="shared" si="1379"/>
        <v>1.1322473132638085E-4</v>
      </c>
      <c r="AW967" s="13">
        <f t="shared" si="1380"/>
        <v>1.2523028045135862E-6</v>
      </c>
      <c r="AX967" s="13">
        <f t="shared" si="1381"/>
        <v>1.0912754887652764E-3</v>
      </c>
      <c r="AY967" s="13">
        <f t="shared" si="1382"/>
        <v>1.0571070651258572E-3</v>
      </c>
      <c r="AZ967" s="13">
        <f t="shared" si="1383"/>
        <v>5.120042366219417E-4</v>
      </c>
      <c r="BA967" s="13">
        <f t="shared" si="1384"/>
        <v>1.6532436935174985E-4</v>
      </c>
      <c r="BB967" s="13">
        <f t="shared" si="1385"/>
        <v>4.0036993563593636E-5</v>
      </c>
      <c r="BC967" s="13">
        <f t="shared" si="1386"/>
        <v>7.7566827438523527E-6</v>
      </c>
      <c r="BD967" s="13">
        <f t="shared" si="1387"/>
        <v>1.038661169357145E-4</v>
      </c>
      <c r="BE967" s="13">
        <f t="shared" si="1388"/>
        <v>1.4890246523904032E-4</v>
      </c>
      <c r="BF967" s="13">
        <f t="shared" si="1389"/>
        <v>1.0673328708334414E-4</v>
      </c>
      <c r="BG967" s="13">
        <f t="shared" si="1390"/>
        <v>5.1004280120894045E-5</v>
      </c>
      <c r="BH967" s="13">
        <f t="shared" si="1391"/>
        <v>1.8279933995328431E-5</v>
      </c>
      <c r="BI967" s="13">
        <f t="shared" si="1392"/>
        <v>5.2412226751405661E-6</v>
      </c>
      <c r="BJ967" s="14">
        <f t="shared" si="1393"/>
        <v>0.47732943599622335</v>
      </c>
      <c r="BK967" s="14">
        <f t="shared" si="1394"/>
        <v>0.26824893004891737</v>
      </c>
      <c r="BL967" s="14">
        <f t="shared" si="1395"/>
        <v>0.2409831973017271</v>
      </c>
      <c r="BM967" s="14">
        <f t="shared" si="1396"/>
        <v>0.43010702923020383</v>
      </c>
      <c r="BN967" s="14">
        <f t="shared" si="1397"/>
        <v>0.56911069869784459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1.5625</v>
      </c>
      <c r="F968" s="10">
        <f>VLOOKUP(B968,home!$B$2:$E$405,3,FALSE)</f>
        <v>1.28</v>
      </c>
      <c r="G968" s="10">
        <f>VLOOKUP(C968,away!$B$2:$E$405,4,FALSE)</f>
        <v>0.38400000000000001</v>
      </c>
      <c r="H968" s="10">
        <f>VLOOKUP(A968,away!$A$2:$E$405,3,FALSE)</f>
        <v>1.1561999999999999</v>
      </c>
      <c r="I968" s="10">
        <f>VLOOKUP(C968,away!$B$2:$E$405,3,FALSE)</f>
        <v>0.69189999999999996</v>
      </c>
      <c r="J968" s="10">
        <f>VLOOKUP(B968,home!$B$2:$E$405,4,FALSE)</f>
        <v>0.51890000000000003</v>
      </c>
      <c r="K968" s="12">
        <f t="shared" si="1342"/>
        <v>0.76800000000000002</v>
      </c>
      <c r="L968" s="12">
        <f t="shared" si="1343"/>
        <v>0.41510691334199995</v>
      </c>
      <c r="M968" s="13">
        <f t="shared" si="1344"/>
        <v>0.30632553172081378</v>
      </c>
      <c r="N968" s="13">
        <f t="shared" si="1345"/>
        <v>0.235258008361585</v>
      </c>
      <c r="O968" s="13">
        <f t="shared" si="1346"/>
        <v>0.12715784595047394</v>
      </c>
      <c r="P968" s="13">
        <f t="shared" si="1347"/>
        <v>9.7657225689963989E-2</v>
      </c>
      <c r="Q968" s="13">
        <f t="shared" si="1348"/>
        <v>9.0339075210848621E-2</v>
      </c>
      <c r="R968" s="13">
        <f t="shared" si="1349"/>
        <v>2.6392050469859374E-2</v>
      </c>
      <c r="S968" s="13">
        <f t="shared" si="1350"/>
        <v>7.7833323881671664E-3</v>
      </c>
      <c r="T968" s="13">
        <f t="shared" si="1351"/>
        <v>3.7500374664946164E-2</v>
      </c>
      <c r="U968" s="13">
        <f t="shared" si="1352"/>
        <v>2.0269094760852001E-2</v>
      </c>
      <c r="V968" s="13">
        <f t="shared" si="1353"/>
        <v>2.757047537635746E-4</v>
      </c>
      <c r="W968" s="13">
        <f t="shared" si="1354"/>
        <v>2.312680325397725E-2</v>
      </c>
      <c r="X968" s="13">
        <f t="shared" si="1355"/>
        <v>9.6000959142262185E-3</v>
      </c>
      <c r="Y968" s="13">
        <f t="shared" si="1356"/>
        <v>1.9925330913707949E-3</v>
      </c>
      <c r="Z968" s="13">
        <f t="shared" si="1357"/>
        <v>3.6518408691032017E-3</v>
      </c>
      <c r="AA968" s="13">
        <f t="shared" si="1358"/>
        <v>2.8046137874712588E-3</v>
      </c>
      <c r="AB968" s="13">
        <f t="shared" si="1359"/>
        <v>1.0769716943889633E-3</v>
      </c>
      <c r="AC968" s="13">
        <f t="shared" si="1360"/>
        <v>5.4934535677686526E-6</v>
      </c>
      <c r="AD968" s="13">
        <f t="shared" si="1361"/>
        <v>4.4403462247636317E-3</v>
      </c>
      <c r="AE968" s="13">
        <f t="shared" si="1362"/>
        <v>1.8432184155314341E-3</v>
      </c>
      <c r="AF968" s="13">
        <f t="shared" si="1363"/>
        <v>3.8256635354319259E-4</v>
      </c>
      <c r="AG968" s="13">
        <f t="shared" si="1364"/>
        <v>5.2935312722606322E-5</v>
      </c>
      <c r="AH968" s="13">
        <f t="shared" si="1365"/>
        <v>3.7897609779739908E-4</v>
      </c>
      <c r="AI968" s="13">
        <f t="shared" si="1366"/>
        <v>2.9105364310840252E-4</v>
      </c>
      <c r="AJ968" s="13">
        <f t="shared" si="1367"/>
        <v>1.1176459895362655E-4</v>
      </c>
      <c r="AK968" s="13">
        <f t="shared" si="1368"/>
        <v>2.8611737332128399E-5</v>
      </c>
      <c r="AL968" s="13">
        <f t="shared" si="1369"/>
        <v>7.005298342207619E-8</v>
      </c>
      <c r="AM968" s="13">
        <f t="shared" si="1370"/>
        <v>6.8203718012369398E-4</v>
      </c>
      <c r="AN968" s="13">
        <f t="shared" si="1371"/>
        <v>2.8311834862562832E-4</v>
      </c>
      <c r="AO968" s="13">
        <f t="shared" si="1372"/>
        <v>5.8762191904234397E-5</v>
      </c>
      <c r="AP968" s="13">
        <f t="shared" si="1373"/>
        <v>8.1308640341923334E-6</v>
      </c>
      <c r="AQ968" s="13">
        <f t="shared" si="1374"/>
        <v>8.4379446800926519E-7</v>
      </c>
      <c r="AR968" s="13">
        <f t="shared" si="1375"/>
        <v>3.1463119637414843E-5</v>
      </c>
      <c r="AS968" s="13">
        <f t="shared" si="1376"/>
        <v>2.41636758815346E-5</v>
      </c>
      <c r="AT968" s="13">
        <f t="shared" si="1377"/>
        <v>9.2788515385092849E-6</v>
      </c>
      <c r="AU968" s="13">
        <f t="shared" si="1378"/>
        <v>2.3753859938583773E-6</v>
      </c>
      <c r="AV968" s="13">
        <f t="shared" si="1379"/>
        <v>4.560741108208084E-7</v>
      </c>
      <c r="AW968" s="13">
        <f t="shared" si="1380"/>
        <v>6.2036219133304173E-10</v>
      </c>
      <c r="AX968" s="13">
        <f t="shared" si="1381"/>
        <v>8.7300759055832818E-5</v>
      </c>
      <c r="AY968" s="13">
        <f t="shared" si="1382"/>
        <v>3.6239148624080419E-5</v>
      </c>
      <c r="AZ968" s="13">
        <f t="shared" si="1383"/>
        <v>7.5215605637420012E-6</v>
      </c>
      <c r="BA968" s="13">
        <f t="shared" si="1384"/>
        <v>1.0407505963766184E-6</v>
      </c>
      <c r="BB968" s="13">
        <f t="shared" si="1385"/>
        <v>1.0800569190518591E-7</v>
      </c>
      <c r="BC968" s="13">
        <f t="shared" si="1386"/>
        <v>8.9667818780257503E-9</v>
      </c>
      <c r="BD968" s="13">
        <f t="shared" si="1387"/>
        <v>2.1767597461328897E-6</v>
      </c>
      <c r="BE968" s="13">
        <f t="shared" si="1388"/>
        <v>1.6717514850300594E-6</v>
      </c>
      <c r="BF968" s="13">
        <f t="shared" si="1389"/>
        <v>6.4195257025154269E-7</v>
      </c>
      <c r="BG968" s="13">
        <f t="shared" si="1390"/>
        <v>1.6433985798439494E-7</v>
      </c>
      <c r="BH968" s="13">
        <f t="shared" si="1391"/>
        <v>3.1553252733003829E-8</v>
      </c>
      <c r="BI968" s="13">
        <f t="shared" si="1392"/>
        <v>4.8465796197893891E-9</v>
      </c>
      <c r="BJ968" s="14">
        <f t="shared" si="1393"/>
        <v>0.40570106837398451</v>
      </c>
      <c r="BK968" s="14">
        <f t="shared" si="1394"/>
        <v>0.41208359720788379</v>
      </c>
      <c r="BL968" s="14">
        <f t="shared" si="1395"/>
        <v>0.17858341105089096</v>
      </c>
      <c r="BM968" s="14">
        <f t="shared" si="1396"/>
        <v>0.11685394157005584</v>
      </c>
      <c r="BN968" s="14">
        <f t="shared" si="1397"/>
        <v>0.88312973740354472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1.3125</v>
      </c>
      <c r="F969" s="10">
        <f>VLOOKUP(B969,home!$B$2:$E$405,3,FALSE)</f>
        <v>0.9143</v>
      </c>
      <c r="G969" s="10">
        <f>VLOOKUP(C969,away!$B$2:$E$405,4,FALSE)</f>
        <v>0.76190000000000002</v>
      </c>
      <c r="H969" s="10">
        <f>VLOOKUP(A969,away!$A$2:$E$405,3,FALSE)</f>
        <v>0.8125</v>
      </c>
      <c r="I969" s="10">
        <f>VLOOKUP(C969,away!$B$2:$E$405,3,FALSE)</f>
        <v>0.35160000000000002</v>
      </c>
      <c r="J969" s="10">
        <f>VLOOKUP(B969,home!$B$2:$E$405,4,FALSE)</f>
        <v>0.98460000000000003</v>
      </c>
      <c r="K969" s="12">
        <f t="shared" si="1342"/>
        <v>0.91429428562499993</v>
      </c>
      <c r="L969" s="12">
        <f t="shared" si="1343"/>
        <v>0.28127560500000004</v>
      </c>
      <c r="M969" s="13">
        <f t="shared" si="1344"/>
        <v>0.30253149518255512</v>
      </c>
      <c r="N969" s="13">
        <f t="shared" si="1345"/>
        <v>0.27660281726699731</v>
      </c>
      <c r="O969" s="13">
        <f t="shared" si="1346"/>
        <v>8.5094729339027786E-2</v>
      </c>
      <c r="P969" s="13">
        <f t="shared" si="1347"/>
        <v>7.780162477147913E-2</v>
      </c>
      <c r="Q969" s="13">
        <f t="shared" si="1348"/>
        <v>0.12644818760749585</v>
      </c>
      <c r="R969" s="13">
        <f t="shared" si="1349"/>
        <v>1.1967535738573145E-2</v>
      </c>
      <c r="S969" s="13">
        <f t="shared" si="1350"/>
        <v>5.0020352537422964E-3</v>
      </c>
      <c r="T969" s="13">
        <f t="shared" si="1351"/>
        <v>3.5566790470451908E-2</v>
      </c>
      <c r="U969" s="13">
        <f t="shared" si="1352"/>
        <v>1.0941849538790387E-2</v>
      </c>
      <c r="V969" s="13">
        <f t="shared" si="1353"/>
        <v>1.4292964391122902E-4</v>
      </c>
      <c r="W969" s="13">
        <f t="shared" si="1354"/>
        <v>3.8536951785723798E-2</v>
      </c>
      <c r="X969" s="13">
        <f t="shared" si="1355"/>
        <v>1.0839504428385294E-2</v>
      </c>
      <c r="Y969" s="13">
        <f t="shared" si="1356"/>
        <v>1.5244440829971263E-3</v>
      </c>
      <c r="Z969" s="13">
        <f t="shared" si="1357"/>
        <v>1.1220586184087615E-3</v>
      </c>
      <c r="AA969" s="13">
        <f t="shared" si="1358"/>
        <v>1.0258917829474128E-3</v>
      </c>
      <c r="AB969" s="13">
        <f t="shared" si="1359"/>
        <v>4.6898349740923117E-4</v>
      </c>
      <c r="AC969" s="13">
        <f t="shared" si="1360"/>
        <v>2.2973142262412174E-6</v>
      </c>
      <c r="AD969" s="13">
        <f t="shared" si="1361"/>
        <v>8.8085287007733503E-3</v>
      </c>
      <c r="AE969" s="13">
        <f t="shared" si="1362"/>
        <v>2.4776242394698887E-3</v>
      </c>
      <c r="AF969" s="13">
        <f t="shared" si="1363"/>
        <v>3.4844762845977889E-4</v>
      </c>
      <c r="AG969" s="13">
        <f t="shared" si="1364"/>
        <v>3.2669939168613188E-5</v>
      </c>
      <c r="AH969" s="13">
        <f t="shared" si="1365"/>
        <v>7.8901929184597113E-5</v>
      </c>
      <c r="AI969" s="13">
        <f t="shared" si="1366"/>
        <v>7.2139582978265551E-5</v>
      </c>
      <c r="AJ969" s="13">
        <f t="shared" si="1367"/>
        <v>3.2978404242199354E-5</v>
      </c>
      <c r="AK969" s="13">
        <f t="shared" si="1368"/>
        <v>1.0050655515891377E-5</v>
      </c>
      <c r="AL969" s="13">
        <f t="shared" si="1369"/>
        <v>2.3631890531509397E-8</v>
      </c>
      <c r="AM969" s="13">
        <f t="shared" si="1370"/>
        <v>1.6107174911761763E-3</v>
      </c>
      <c r="AN969" s="13">
        <f t="shared" si="1371"/>
        <v>4.530555368146612E-4</v>
      </c>
      <c r="AO969" s="13">
        <f t="shared" si="1372"/>
        <v>6.3716735108071797E-5</v>
      </c>
      <c r="AP969" s="13">
        <f t="shared" si="1373"/>
        <v>5.9739877387158802E-6</v>
      </c>
      <c r="AQ969" s="13">
        <f t="shared" si="1374"/>
        <v>4.2008425386747276E-7</v>
      </c>
      <c r="AR969" s="13">
        <f t="shared" si="1375"/>
        <v>4.4386375734129421E-6</v>
      </c>
      <c r="AS969" s="13">
        <f t="shared" si="1376"/>
        <v>4.058220969331868E-6</v>
      </c>
      <c r="AT969" s="13">
        <f t="shared" si="1377"/>
        <v>1.8552041210318379E-6</v>
      </c>
      <c r="AU969" s="13">
        <f t="shared" si="1378"/>
        <v>5.6540084217578676E-7</v>
      </c>
      <c r="AV969" s="13">
        <f t="shared" si="1379"/>
        <v>1.2923568977222106E-7</v>
      </c>
      <c r="AW969" s="13">
        <f t="shared" si="1380"/>
        <v>1.6881616818327802E-10</v>
      </c>
      <c r="AX969" s="13">
        <f t="shared" si="1381"/>
        <v>2.4544496632310226E-4</v>
      </c>
      <c r="AY969" s="13">
        <f t="shared" si="1382"/>
        <v>6.9037681396735229E-5</v>
      </c>
      <c r="AZ969" s="13">
        <f t="shared" si="1383"/>
        <v>9.7093078013319719E-6</v>
      </c>
      <c r="BA969" s="13">
        <f t="shared" si="1384"/>
        <v>9.1033047531695708E-7</v>
      </c>
      <c r="BB969" s="13">
        <f t="shared" si="1385"/>
        <v>6.4013438798678661E-8</v>
      </c>
      <c r="BC969" s="13">
        <f t="shared" si="1386"/>
        <v>3.6010837452457626E-9</v>
      </c>
      <c r="BD969" s="13">
        <f t="shared" si="1387"/>
        <v>2.0808007813957627E-7</v>
      </c>
      <c r="BE969" s="13">
        <f t="shared" si="1388"/>
        <v>1.9024642639541801E-7</v>
      </c>
      <c r="BF969" s="13">
        <f t="shared" si="1389"/>
        <v>8.6970610256953936E-8</v>
      </c>
      <c r="BG969" s="13">
        <f t="shared" si="1390"/>
        <v>2.6505577325083999E-8</v>
      </c>
      <c r="BH969" s="13">
        <f t="shared" si="1391"/>
        <v>6.0584744713789671E-9</v>
      </c>
      <c r="BI969" s="13">
        <f t="shared" si="1392"/>
        <v>1.1078457177573465E-9</v>
      </c>
      <c r="BJ969" s="14">
        <f t="shared" si="1393"/>
        <v>0.50364501988553334</v>
      </c>
      <c r="BK969" s="14">
        <f t="shared" si="1394"/>
        <v>0.38554944347920128</v>
      </c>
      <c r="BL969" s="14">
        <f t="shared" si="1395"/>
        <v>0.10970462613687694</v>
      </c>
      <c r="BM969" s="14">
        <f t="shared" si="1396"/>
        <v>0.11950572070131155</v>
      </c>
      <c r="BN969" s="14">
        <f t="shared" si="1397"/>
        <v>0.88044638990612845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1.3125</v>
      </c>
      <c r="F970" s="10">
        <f>VLOOKUP(B970,home!$B$2:$E$405,3,FALSE)</f>
        <v>0.30480000000000002</v>
      </c>
      <c r="G970" s="10">
        <f>VLOOKUP(C970,away!$B$2:$E$405,4,FALSE)</f>
        <v>0.76190000000000002</v>
      </c>
      <c r="H970" s="10">
        <f>VLOOKUP(A970,away!$A$2:$E$405,3,FALSE)</f>
        <v>0.8125</v>
      </c>
      <c r="I970" s="10">
        <f>VLOOKUP(C970,away!$B$2:$E$405,3,FALSE)</f>
        <v>0.82050000000000001</v>
      </c>
      <c r="J970" s="10">
        <f>VLOOKUP(B970,home!$B$2:$E$405,4,FALSE)</f>
        <v>0.98460000000000003</v>
      </c>
      <c r="K970" s="12">
        <f t="shared" si="1342"/>
        <v>0.30479809500000005</v>
      </c>
      <c r="L970" s="12">
        <f t="shared" si="1343"/>
        <v>0.65638974374999992</v>
      </c>
      <c r="M970" s="13">
        <f t="shared" si="1344"/>
        <v>0.38243834098457363</v>
      </c>
      <c r="N970" s="13">
        <f t="shared" si="1345"/>
        <v>0.1165664777870585</v>
      </c>
      <c r="O970" s="13">
        <f t="shared" si="1346"/>
        <v>0.25102860463903931</v>
      </c>
      <c r="P970" s="13">
        <f t="shared" si="1347"/>
        <v>7.6513040484487371E-2</v>
      </c>
      <c r="Q970" s="13">
        <f t="shared" si="1348"/>
        <v>1.7764620185177625E-2</v>
      </c>
      <c r="R970" s="13">
        <f t="shared" si="1349"/>
        <v>8.2386300736469534E-2</v>
      </c>
      <c r="S970" s="13">
        <f t="shared" si="1350"/>
        <v>3.8269210594244164E-3</v>
      </c>
      <c r="T970" s="13">
        <f t="shared" si="1351"/>
        <v>1.1660514491164814E-2</v>
      </c>
      <c r="U970" s="13">
        <f t="shared" si="1352"/>
        <v>2.5111187518573014E-2</v>
      </c>
      <c r="V970" s="13">
        <f t="shared" si="1353"/>
        <v>8.5070900346343917E-5</v>
      </c>
      <c r="W970" s="13">
        <f t="shared" si="1354"/>
        <v>1.8048741302802295E-3</v>
      </c>
      <c r="X970" s="13">
        <f t="shared" si="1355"/>
        <v>1.1847008678756436E-3</v>
      </c>
      <c r="Y970" s="13">
        <f t="shared" si="1356"/>
        <v>3.888127495426481E-4</v>
      </c>
      <c r="Z970" s="13">
        <f t="shared" si="1357"/>
        <v>1.8025840942973891E-2</v>
      </c>
      <c r="AA970" s="13">
        <f t="shared" si="1358"/>
        <v>5.4942419801914475E-3</v>
      </c>
      <c r="AB970" s="13">
        <f t="shared" si="1359"/>
        <v>8.3731724451569054E-4</v>
      </c>
      <c r="AC970" s="13">
        <f t="shared" si="1360"/>
        <v>1.063738998013106E-6</v>
      </c>
      <c r="AD970" s="13">
        <f t="shared" si="1361"/>
        <v>1.3753054915604892E-4</v>
      </c>
      <c r="AE970" s="13">
        <f t="shared" si="1362"/>
        <v>9.0273641918335701E-5</v>
      </c>
      <c r="AF970" s="13">
        <f t="shared" si="1363"/>
        <v>2.9627346343077809E-5</v>
      </c>
      <c r="AG970" s="13">
        <f t="shared" si="1364"/>
        <v>6.4823620913751151E-6</v>
      </c>
      <c r="AH970" s="13">
        <f t="shared" si="1365"/>
        <v>2.9579942793592218E-3</v>
      </c>
      <c r="AI970" s="13">
        <f t="shared" si="1366"/>
        <v>9.0159102136958881E-4</v>
      </c>
      <c r="AJ970" s="13">
        <f t="shared" si="1367"/>
        <v>1.3740161289127749E-4</v>
      </c>
      <c r="AK970" s="13">
        <f t="shared" si="1368"/>
        <v>1.3959916619729612E-5</v>
      </c>
      <c r="AL970" s="13">
        <f t="shared" si="1369"/>
        <v>8.5127348696649573E-9</v>
      </c>
      <c r="AM970" s="13">
        <f t="shared" si="1370"/>
        <v>8.3838098774135226E-6</v>
      </c>
      <c r="AN970" s="13">
        <f t="shared" si="1371"/>
        <v>5.5030468170841794E-6</v>
      </c>
      <c r="AO970" s="13">
        <f t="shared" si="1372"/>
        <v>1.8060717450550684E-6</v>
      </c>
      <c r="AP970" s="13">
        <f t="shared" si="1373"/>
        <v>3.9516232331027061E-7</v>
      </c>
      <c r="AQ970" s="13">
        <f t="shared" si="1374"/>
        <v>6.4845124034320765E-8</v>
      </c>
      <c r="AR970" s="13">
        <f t="shared" si="1375"/>
        <v>3.8831942140851321E-4</v>
      </c>
      <c r="AS970" s="13">
        <f t="shared" si="1376"/>
        <v>1.1835901989681707E-4</v>
      </c>
      <c r="AT970" s="13">
        <f t="shared" si="1377"/>
        <v>1.803780189530847E-5</v>
      </c>
      <c r="AU970" s="13">
        <f t="shared" si="1378"/>
        <v>1.8326292185591376E-6</v>
      </c>
      <c r="AV970" s="13">
        <f t="shared" si="1379"/>
        <v>1.3964547366454092E-7</v>
      </c>
      <c r="AW970" s="13">
        <f t="shared" si="1380"/>
        <v>4.7308659397917771E-11</v>
      </c>
      <c r="AX970" s="13">
        <f t="shared" si="1381"/>
        <v>4.2589487991297052E-7</v>
      </c>
      <c r="AY970" s="13">
        <f t="shared" si="1382"/>
        <v>2.7955303109051169E-7</v>
      </c>
      <c r="AZ970" s="13">
        <f t="shared" si="1383"/>
        <v>9.1747871221018349E-8</v>
      </c>
      <c r="BA970" s="13">
        <f t="shared" si="1384"/>
        <v>2.0074120560124081E-8</v>
      </c>
      <c r="BB970" s="13">
        <f t="shared" si="1385"/>
        <v>3.2941117126166116E-9</v>
      </c>
      <c r="BC970" s="13">
        <f t="shared" si="1386"/>
        <v>4.3244422858565839E-10</v>
      </c>
      <c r="BD970" s="13">
        <f t="shared" si="1387"/>
        <v>4.2481480918580352E-5</v>
      </c>
      <c r="BE970" s="13">
        <f t="shared" si="1388"/>
        <v>1.2948274456762146E-5</v>
      </c>
      <c r="BF970" s="13">
        <f t="shared" si="1389"/>
        <v>1.9733046939791309E-6</v>
      </c>
      <c r="BG970" s="13">
        <f t="shared" si="1390"/>
        <v>2.0048650385979909E-7</v>
      </c>
      <c r="BH970" s="13">
        <f t="shared" si="1391"/>
        <v>1.5276976112419226E-8</v>
      </c>
      <c r="BI970" s="13">
        <f t="shared" si="1392"/>
        <v>9.3127864328517805E-10</v>
      </c>
      <c r="BJ970" s="14">
        <f t="shared" si="1393"/>
        <v>0.14965088804295393</v>
      </c>
      <c r="BK970" s="14">
        <f t="shared" si="1394"/>
        <v>0.46286472523359568</v>
      </c>
      <c r="BL970" s="14">
        <f t="shared" si="1395"/>
        <v>0.36945290722174956</v>
      </c>
      <c r="BM970" s="14">
        <f t="shared" si="1396"/>
        <v>7.3296697118744786E-2</v>
      </c>
      <c r="BN970" s="14">
        <f t="shared" si="1397"/>
        <v>0.92669738481680608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1.3523000000000001</v>
      </c>
      <c r="F971" s="10">
        <f>VLOOKUP(B971,home!$B$2:$E$405,3,FALSE)</f>
        <v>0.98599999999999999</v>
      </c>
      <c r="G971" s="10">
        <f>VLOOKUP(C971,away!$B$2:$E$405,4,FALSE)</f>
        <v>1.3310999999999999</v>
      </c>
      <c r="H971" s="10">
        <f>VLOOKUP(A971,away!$A$2:$E$405,3,FALSE)</f>
        <v>1.1932</v>
      </c>
      <c r="I971" s="10">
        <f>VLOOKUP(C971,away!$B$2:$E$405,3,FALSE)</f>
        <v>0.67049999999999998</v>
      </c>
      <c r="J971" s="10">
        <f>VLOOKUP(B971,home!$B$2:$E$405,4,FALSE)</f>
        <v>1.3968</v>
      </c>
      <c r="K971" s="12">
        <f t="shared" si="1342"/>
        <v>1.7748458785799999</v>
      </c>
      <c r="L971" s="12">
        <f t="shared" si="1343"/>
        <v>1.11749671008</v>
      </c>
      <c r="M971" s="13">
        <f t="shared" si="1344"/>
        <v>5.5446172780438979E-2</v>
      </c>
      <c r="N971" s="13">
        <f t="shared" si="1345"/>
        <v>9.8408411242396673E-2</v>
      </c>
      <c r="O971" s="13">
        <f t="shared" si="1346"/>
        <v>6.1960915668667786E-2</v>
      </c>
      <c r="P971" s="13">
        <f t="shared" si="1347"/>
        <v>0.10997107580757795</v>
      </c>
      <c r="Q971" s="13">
        <f t="shared" si="1348"/>
        <v>8.7329881555586755E-2</v>
      </c>
      <c r="R971" s="13">
        <f t="shared" si="1349"/>
        <v>3.4620559706640297E-2</v>
      </c>
      <c r="S971" s="13">
        <f t="shared" si="1350"/>
        <v>5.4528729882608852E-2</v>
      </c>
      <c r="T971" s="13">
        <f t="shared" si="1351"/>
        <v>9.759085533004426E-2</v>
      </c>
      <c r="U971" s="13">
        <f t="shared" si="1352"/>
        <v>6.144615770946333E-2</v>
      </c>
      <c r="V971" s="13">
        <f t="shared" si="1353"/>
        <v>1.2016825983156995E-2</v>
      </c>
      <c r="W971" s="13">
        <f t="shared" si="1354"/>
        <v>5.1665693451937569E-2</v>
      </c>
      <c r="X971" s="13">
        <f t="shared" si="1355"/>
        <v>5.773624245654202E-2</v>
      </c>
      <c r="Y971" s="13">
        <f t="shared" si="1356"/>
        <v>3.2260030498783468E-2</v>
      </c>
      <c r="Z971" s="13">
        <f t="shared" si="1357"/>
        <v>1.2896120524432913E-2</v>
      </c>
      <c r="AA971" s="13">
        <f t="shared" si="1358"/>
        <v>2.2888626362460699E-2</v>
      </c>
      <c r="AB971" s="13">
        <f t="shared" si="1359"/>
        <v>2.031189208288546E-2</v>
      </c>
      <c r="AC971" s="13">
        <f t="shared" si="1360"/>
        <v>1.4896240972226843E-3</v>
      </c>
      <c r="AD971" s="13">
        <f t="shared" si="1361"/>
        <v>2.2924660771787262E-2</v>
      </c>
      <c r="AE971" s="13">
        <f t="shared" si="1362"/>
        <v>2.5618232992172293E-2</v>
      </c>
      <c r="AF971" s="13">
        <f t="shared" si="1363"/>
        <v>1.4314145543407729E-2</v>
      </c>
      <c r="AG971" s="13">
        <f t="shared" si="1364"/>
        <v>5.33200351745481E-3</v>
      </c>
      <c r="AH971" s="13">
        <f t="shared" si="1365"/>
        <v>3.6028430647122352E-3</v>
      </c>
      <c r="AI971" s="13">
        <f t="shared" si="1366"/>
        <v>6.3944911645750458E-3</v>
      </c>
      <c r="AJ971" s="13">
        <f t="shared" si="1367"/>
        <v>5.6746181445311234E-3</v>
      </c>
      <c r="AK971" s="13">
        <f t="shared" si="1368"/>
        <v>3.3571908754454504E-3</v>
      </c>
      <c r="AL971" s="13">
        <f t="shared" si="1369"/>
        <v>1.1817988965201487E-4</v>
      </c>
      <c r="AM971" s="13">
        <f t="shared" si="1370"/>
        <v>8.1375479377302478E-3</v>
      </c>
      <c r="AN971" s="13">
        <f t="shared" si="1371"/>
        <v>9.0936830485318382E-3</v>
      </c>
      <c r="AO971" s="13">
        <f t="shared" si="1372"/>
        <v>5.0810804446222982E-3</v>
      </c>
      <c r="AP971" s="13">
        <f t="shared" si="1373"/>
        <v>1.8926968935057472E-3</v>
      </c>
      <c r="AQ971" s="13">
        <f t="shared" si="1374"/>
        <v>5.2877063791782709E-4</v>
      </c>
      <c r="AR971" s="13">
        <f t="shared" si="1375"/>
        <v>8.0523305435009304E-4</v>
      </c>
      <c r="AS971" s="13">
        <f t="shared" si="1376"/>
        <v>1.4291645678096475E-3</v>
      </c>
      <c r="AT971" s="13">
        <f t="shared" si="1377"/>
        <v>1.2682734214947602E-3</v>
      </c>
      <c r="AU971" s="13">
        <f t="shared" si="1378"/>
        <v>7.5032995168417677E-4</v>
      </c>
      <c r="AV971" s="13">
        <f t="shared" si="1379"/>
        <v>3.3293000558044778E-4</v>
      </c>
      <c r="AW971" s="13">
        <f t="shared" si="1380"/>
        <v>6.5110042527778267E-6</v>
      </c>
      <c r="AX971" s="13">
        <f t="shared" si="1381"/>
        <v>2.4071489031712852E-3</v>
      </c>
      <c r="AY971" s="13">
        <f t="shared" si="1382"/>
        <v>2.6899809799665912E-3</v>
      </c>
      <c r="AZ971" s="13">
        <f t="shared" si="1383"/>
        <v>1.5030224476452203E-3</v>
      </c>
      <c r="BA971" s="13">
        <f t="shared" si="1384"/>
        <v>5.5987421347330753E-4</v>
      </c>
      <c r="BB971" s="13">
        <f t="shared" si="1385"/>
        <v>1.5641439790376217E-4</v>
      </c>
      <c r="BC971" s="13">
        <f t="shared" si="1386"/>
        <v>3.4958515013319636E-5</v>
      </c>
      <c r="BD971" s="13">
        <f t="shared" si="1387"/>
        <v>1.4997421484731638E-4</v>
      </c>
      <c r="BE971" s="13">
        <f t="shared" si="1388"/>
        <v>2.6618111711503088E-4</v>
      </c>
      <c r="BF971" s="13">
        <f t="shared" si="1389"/>
        <v>2.362152293337165E-4</v>
      </c>
      <c r="BG971" s="13">
        <f t="shared" si="1390"/>
        <v>1.3974854208025872E-4</v>
      </c>
      <c r="BH971" s="13">
        <f t="shared" si="1391"/>
        <v>6.2008030987177701E-5</v>
      </c>
      <c r="BI971" s="13">
        <f t="shared" si="1392"/>
        <v>2.2010939647290662E-5</v>
      </c>
      <c r="BJ971" s="14">
        <f t="shared" si="1393"/>
        <v>0.52526533577959433</v>
      </c>
      <c r="BK971" s="14">
        <f t="shared" si="1394"/>
        <v>0.23626058942062406</v>
      </c>
      <c r="BL971" s="14">
        <f t="shared" si="1395"/>
        <v>0.22571936385431135</v>
      </c>
      <c r="BM971" s="14">
        <f t="shared" si="1396"/>
        <v>0.54972092284194041</v>
      </c>
      <c r="BN971" s="14">
        <f t="shared" si="1397"/>
        <v>0.44773701676130845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1.3523000000000001</v>
      </c>
      <c r="F972" s="10">
        <f>VLOOKUP(B972,home!$B$2:$E$405,3,FALSE)</f>
        <v>1.1832</v>
      </c>
      <c r="G972" s="10">
        <f>VLOOKUP(C972,away!$B$2:$E$405,4,FALSE)</f>
        <v>1.3556999999999999</v>
      </c>
      <c r="H972" s="10">
        <f>VLOOKUP(A972,away!$A$2:$E$405,3,FALSE)</f>
        <v>1.1932</v>
      </c>
      <c r="I972" s="10">
        <f>VLOOKUP(C972,away!$B$2:$E$405,3,FALSE)</f>
        <v>1.3968</v>
      </c>
      <c r="J972" s="10">
        <f>VLOOKUP(B972,home!$B$2:$E$405,4,FALSE)</f>
        <v>0.83809999999999996</v>
      </c>
      <c r="K972" s="12">
        <f t="shared" si="1342"/>
        <v>2.1691760717520001</v>
      </c>
      <c r="L972" s="12">
        <f t="shared" si="1343"/>
        <v>1.396829221056</v>
      </c>
      <c r="M972" s="13">
        <f t="shared" si="1344"/>
        <v>2.8268553022060879E-2</v>
      </c>
      <c r="N972" s="13">
        <f t="shared" si="1345"/>
        <v>6.1319468798507151E-2</v>
      </c>
      <c r="O972" s="13">
        <f t="shared" si="1346"/>
        <v>3.9486340898185528E-2</v>
      </c>
      <c r="P972" s="13">
        <f t="shared" si="1347"/>
        <v>8.565282583738644E-2</v>
      </c>
      <c r="Q972" s="13">
        <f t="shared" si="1348"/>
        <v>6.6506362225132551E-2</v>
      </c>
      <c r="R972" s="13">
        <f t="shared" si="1349"/>
        <v>2.7577837399582091E-2</v>
      </c>
      <c r="S972" s="13">
        <f t="shared" si="1350"/>
        <v>6.4881341540583087E-2</v>
      </c>
      <c r="T972" s="13">
        <f t="shared" si="1351"/>
        <v>9.2898030142200078E-2</v>
      </c>
      <c r="U972" s="13">
        <f t="shared" si="1352"/>
        <v>5.9821184997840879E-2</v>
      </c>
      <c r="V972" s="13">
        <f t="shared" si="1353"/>
        <v>2.1843158063837211E-2</v>
      </c>
      <c r="W972" s="13">
        <f t="shared" si="1354"/>
        <v>4.8088003186009545E-2</v>
      </c>
      <c r="X972" s="13">
        <f t="shared" si="1355"/>
        <v>6.7170728032452151E-2</v>
      </c>
      <c r="Y972" s="13">
        <f t="shared" si="1356"/>
        <v>4.69130178576673E-2</v>
      </c>
      <c r="Z972" s="13">
        <f t="shared" si="1357"/>
        <v>1.2840509711089094E-2</v>
      </c>
      <c r="AA972" s="13">
        <f t="shared" si="1358"/>
        <v>2.7853326414393649E-2</v>
      </c>
      <c r="AB972" s="13">
        <f t="shared" si="1359"/>
        <v>3.0209384588400324E-2</v>
      </c>
      <c r="AC972" s="13">
        <f t="shared" si="1360"/>
        <v>4.136505085527974E-3</v>
      </c>
      <c r="AD972" s="13">
        <f t="shared" si="1361"/>
        <v>2.6077836462356459E-2</v>
      </c>
      <c r="AE972" s="13">
        <f t="shared" si="1362"/>
        <v>3.6426283992539124E-2</v>
      </c>
      <c r="AF972" s="13">
        <f t="shared" si="1363"/>
        <v>2.5440648947631539E-2</v>
      </c>
      <c r="AG972" s="13">
        <f t="shared" si="1364"/>
        <v>1.1845413950893105E-2</v>
      </c>
      <c r="AH972" s="13">
        <f t="shared" si="1365"/>
        <v>4.4839997944256466E-3</v>
      </c>
      <c r="AI972" s="13">
        <f t="shared" si="1366"/>
        <v>9.7265850598090009E-3</v>
      </c>
      <c r="AJ972" s="13">
        <f t="shared" si="1367"/>
        <v>1.0549337785799091E-2</v>
      </c>
      <c r="AK972" s="13">
        <f t="shared" si="1368"/>
        <v>7.6277903659282068E-3</v>
      </c>
      <c r="AL972" s="13">
        <f t="shared" si="1369"/>
        <v>5.0133920811538046E-4</v>
      </c>
      <c r="AM972" s="13">
        <f t="shared" si="1370"/>
        <v>1.1313483771441099E-2</v>
      </c>
      <c r="AN972" s="13">
        <f t="shared" si="1371"/>
        <v>1.5803004723891768E-2</v>
      </c>
      <c r="AO972" s="13">
        <f t="shared" si="1372"/>
        <v>1.1037049389409016E-2</v>
      </c>
      <c r="AP972" s="13">
        <f t="shared" si="1373"/>
        <v>5.1389577004549323E-3</v>
      </c>
      <c r="AQ972" s="13">
        <f t="shared" si="1374"/>
        <v>1.7945615704415495E-3</v>
      </c>
      <c r="AR972" s="13">
        <f t="shared" si="1375"/>
        <v>1.2526763880125683E-3</v>
      </c>
      <c r="AS972" s="13">
        <f t="shared" si="1376"/>
        <v>2.7172756465255873E-3</v>
      </c>
      <c r="AT972" s="13">
        <f t="shared" si="1377"/>
        <v>2.9471246563988751E-3</v>
      </c>
      <c r="AU972" s="13">
        <f t="shared" si="1378"/>
        <v>2.130944095043592E-3</v>
      </c>
      <c r="AV972" s="13">
        <f t="shared" si="1379"/>
        <v>1.1555982353024447E-3</v>
      </c>
      <c r="AW972" s="13">
        <f t="shared" si="1380"/>
        <v>4.2195611659838649E-5</v>
      </c>
      <c r="AX972" s="13">
        <f t="shared" si="1381"/>
        <v>4.0901563808607624E-3</v>
      </c>
      <c r="AY972" s="13">
        <f t="shared" si="1382"/>
        <v>5.7132499514749666E-3</v>
      </c>
      <c r="AZ972" s="13">
        <f t="shared" si="1383"/>
        <v>3.9902172397085047E-3</v>
      </c>
      <c r="BA972" s="13">
        <f t="shared" si="1384"/>
        <v>1.8578840129287511E-3</v>
      </c>
      <c r="BB972" s="13">
        <f t="shared" si="1385"/>
        <v>6.4878666964791594E-4</v>
      </c>
      <c r="BC972" s="13">
        <f t="shared" si="1386"/>
        <v>1.8124883567916298E-4</v>
      </c>
      <c r="BD972" s="13">
        <f t="shared" si="1387"/>
        <v>2.9162916388380622E-4</v>
      </c>
      <c r="BE972" s="13">
        <f t="shared" si="1388"/>
        <v>6.3259500412179515E-4</v>
      </c>
      <c r="BF972" s="13">
        <f t="shared" si="1389"/>
        <v>6.8610497302542801E-4</v>
      </c>
      <c r="BG972" s="13">
        <f t="shared" si="1390"/>
        <v>4.9609416339893662E-4</v>
      </c>
      <c r="BH972" s="13">
        <f t="shared" si="1391"/>
        <v>2.6902889714520002E-4</v>
      </c>
      <c r="BI972" s="13">
        <f t="shared" si="1392"/>
        <v>1.1671420925943966E-4</v>
      </c>
      <c r="BJ972" s="14">
        <f t="shared" si="1393"/>
        <v>0.54425439384132734</v>
      </c>
      <c r="BK972" s="14">
        <f t="shared" si="1394"/>
        <v>0.21099697270898596</v>
      </c>
      <c r="BL972" s="14">
        <f t="shared" si="1395"/>
        <v>0.23003157273648209</v>
      </c>
      <c r="BM972" s="14">
        <f t="shared" si="1396"/>
        <v>0.68364100647721471</v>
      </c>
      <c r="BN972" s="14">
        <f t="shared" si="1397"/>
        <v>0.30881138818085463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1.3523000000000001</v>
      </c>
      <c r="F973" s="10">
        <f>VLOOKUP(B973,home!$B$2:$E$405,3,FALSE)</f>
        <v>0.73950000000000005</v>
      </c>
      <c r="G973" s="10">
        <f>VLOOKUP(C973,away!$B$2:$E$405,4,FALSE)</f>
        <v>0.73950000000000005</v>
      </c>
      <c r="H973" s="10">
        <f>VLOOKUP(A973,away!$A$2:$E$405,3,FALSE)</f>
        <v>1.1932</v>
      </c>
      <c r="I973" s="10">
        <f>VLOOKUP(C973,away!$B$2:$E$405,3,FALSE)</f>
        <v>1.2571000000000001</v>
      </c>
      <c r="J973" s="10">
        <f>VLOOKUP(B973,home!$B$2:$E$405,4,FALSE)</f>
        <v>1.1733</v>
      </c>
      <c r="K973" s="12">
        <f t="shared" si="1342"/>
        <v>0.73951911607500009</v>
      </c>
      <c r="L973" s="12">
        <f t="shared" si="1343"/>
        <v>1.7599168190760004</v>
      </c>
      <c r="M973" s="13">
        <f t="shared" si="1344"/>
        <v>8.2131312947165594E-2</v>
      </c>
      <c r="N973" s="13">
        <f t="shared" si="1345"/>
        <v>6.073767595276712E-2</v>
      </c>
      <c r="O973" s="13">
        <f t="shared" si="1346"/>
        <v>0.14454427902851122</v>
      </c>
      <c r="P973" s="13">
        <f t="shared" si="1347"/>
        <v>0.1068932574608628</v>
      </c>
      <c r="Q973" s="13">
        <f t="shared" si="1348"/>
        <v>2.2458336216520058E-2</v>
      </c>
      <c r="R973" s="13">
        <f t="shared" si="1349"/>
        <v>0.12719295388174567</v>
      </c>
      <c r="S973" s="13">
        <f t="shared" si="1350"/>
        <v>3.4780183344763578E-2</v>
      </c>
      <c r="T973" s="13">
        <f t="shared" si="1351"/>
        <v>3.9524803635917323E-2</v>
      </c>
      <c r="U973" s="13">
        <f t="shared" si="1352"/>
        <v>9.4061620825596812E-2</v>
      </c>
      <c r="V973" s="13">
        <f t="shared" si="1353"/>
        <v>5.0295705463753778E-3</v>
      </c>
      <c r="W973" s="13">
        <f t="shared" si="1354"/>
        <v>5.5361229824520269E-3</v>
      </c>
      <c r="X973" s="13">
        <f t="shared" si="1355"/>
        <v>9.7431159492905126E-3</v>
      </c>
      <c r="Y973" s="13">
        <f t="shared" si="1356"/>
        <v>8.5735368146820021E-3</v>
      </c>
      <c r="Z973" s="13">
        <f t="shared" si="1357"/>
        <v>7.4616339601480744E-2</v>
      </c>
      <c r="AA973" s="13">
        <f t="shared" si="1358"/>
        <v>5.5180209506839065E-2</v>
      </c>
      <c r="AB973" s="13">
        <f t="shared" si="1359"/>
        <v>2.0403409879665463E-2</v>
      </c>
      <c r="AC973" s="13">
        <f t="shared" si="1360"/>
        <v>4.0912165534015549E-4</v>
      </c>
      <c r="AD973" s="13">
        <f t="shared" si="1361"/>
        <v>1.0235171936163539E-3</v>
      </c>
      <c r="AE973" s="13">
        <f t="shared" si="1362"/>
        <v>1.8013051236588885E-3</v>
      </c>
      <c r="AF973" s="13">
        <f t="shared" si="1363"/>
        <v>1.5850735917075263E-3</v>
      </c>
      <c r="AG973" s="13">
        <f t="shared" si="1364"/>
        <v>9.2986589117309342E-4</v>
      </c>
      <c r="AH973" s="13">
        <f t="shared" si="1365"/>
        <v>3.2829637760633162E-2</v>
      </c>
      <c r="AI973" s="13">
        <f t="shared" si="1366"/>
        <v>2.4278144697805884E-2</v>
      </c>
      <c r="AJ973" s="13">
        <f t="shared" si="1367"/>
        <v>8.9770760534311766E-3</v>
      </c>
      <c r="AK973" s="13">
        <f t="shared" si="1368"/>
        <v>2.2129064493238253E-3</v>
      </c>
      <c r="AL973" s="13">
        <f t="shared" si="1369"/>
        <v>2.1298744592198223E-5</v>
      </c>
      <c r="AM973" s="13">
        <f t="shared" si="1370"/>
        <v>1.5138210606214622E-4</v>
      </c>
      <c r="AN973" s="13">
        <f t="shared" si="1371"/>
        <v>2.6641991456591811E-4</v>
      </c>
      <c r="AO973" s="13">
        <f t="shared" si="1372"/>
        <v>2.3443844429067519E-4</v>
      </c>
      <c r="AP973" s="13">
        <f t="shared" si="1373"/>
        <v>1.3753072038172372E-4</v>
      </c>
      <c r="AQ973" s="13">
        <f t="shared" si="1374"/>
        <v>6.0510656984858553E-5</v>
      </c>
      <c r="AR973" s="13">
        <f t="shared" si="1375"/>
        <v>1.155548633182216E-2</v>
      </c>
      <c r="AS973" s="13">
        <f t="shared" si="1376"/>
        <v>8.5455030379258702E-3</v>
      </c>
      <c r="AT973" s="13">
        <f t="shared" si="1377"/>
        <v>3.1597814265115825E-3</v>
      </c>
      <c r="AU973" s="13">
        <f t="shared" si="1378"/>
        <v>7.7890625584134973E-4</v>
      </c>
      <c r="AV973" s="13">
        <f t="shared" si="1379"/>
        <v>1.4400401645627068E-4</v>
      </c>
      <c r="AW973" s="13">
        <f t="shared" si="1380"/>
        <v>7.7000412428691459E-7</v>
      </c>
      <c r="AX973" s="13">
        <f t="shared" si="1381"/>
        <v>1.8658326877441703E-5</v>
      </c>
      <c r="AY973" s="13">
        <f t="shared" si="1382"/>
        <v>3.283710328742745E-5</v>
      </c>
      <c r="AZ973" s="13">
        <f t="shared" si="1383"/>
        <v>2.8895285182639697E-5</v>
      </c>
      <c r="BA973" s="13">
        <f t="shared" si="1384"/>
        <v>1.6951099461641713E-5</v>
      </c>
      <c r="BB973" s="13">
        <f t="shared" si="1385"/>
        <v>7.4581312610933502E-6</v>
      </c>
      <c r="BC973" s="13">
        <f t="shared" si="1386"/>
        <v>2.6251381290549345E-6</v>
      </c>
      <c r="BD973" s="13">
        <f t="shared" si="1387"/>
        <v>3.3894491246627789E-3</v>
      </c>
      <c r="BE973" s="13">
        <f t="shared" si="1388"/>
        <v>2.5065624206518011E-3</v>
      </c>
      <c r="BF973" s="13">
        <f t="shared" si="1389"/>
        <v>9.2682541285361592E-4</v>
      </c>
      <c r="BG973" s="13">
        <f t="shared" si="1390"/>
        <v>2.2846837002311779E-4</v>
      </c>
      <c r="BH973" s="13">
        <f t="shared" si="1391"/>
        <v>4.2239181762648017E-5</v>
      </c>
      <c r="BI973" s="13">
        <f t="shared" si="1392"/>
        <v>6.247336472168948E-6</v>
      </c>
      <c r="BJ973" s="14">
        <f t="shared" si="1393"/>
        <v>0.15287106027826949</v>
      </c>
      <c r="BK973" s="14">
        <f t="shared" si="1394"/>
        <v>0.2292975818023871</v>
      </c>
      <c r="BL973" s="14">
        <f t="shared" si="1395"/>
        <v>0.54096371099853557</v>
      </c>
      <c r="BM973" s="14">
        <f t="shared" si="1396"/>
        <v>0.45375881009393743</v>
      </c>
      <c r="BN973" s="14">
        <f t="shared" si="1397"/>
        <v>0.54395781548757238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1.5163</v>
      </c>
      <c r="F974" s="10">
        <f>VLOOKUP(B974,home!$B$2:$E$405,3,FALSE)</f>
        <v>1.0192000000000001</v>
      </c>
      <c r="G974" s="10">
        <f>VLOOKUP(C974,away!$B$2:$E$405,4,FALSE)</f>
        <v>1.3740000000000001</v>
      </c>
      <c r="H974" s="10">
        <f>VLOOKUP(A974,away!$A$2:$E$405,3,FALSE)</f>
        <v>1.0435000000000001</v>
      </c>
      <c r="I974" s="10">
        <f>VLOOKUP(C974,away!$B$2:$E$405,3,FALSE)</f>
        <v>1.0382</v>
      </c>
      <c r="J974" s="10">
        <f>VLOOKUP(B974,home!$B$2:$E$405,4,FALSE)</f>
        <v>1.2197</v>
      </c>
      <c r="K974" s="12">
        <f t="shared" si="1342"/>
        <v>2.1233974070400006</v>
      </c>
      <c r="L974" s="12">
        <f t="shared" si="1343"/>
        <v>1.3213762654900003</v>
      </c>
      <c r="M974" s="13">
        <f t="shared" si="1344"/>
        <v>3.1911983783890388E-2</v>
      </c>
      <c r="N974" s="13">
        <f t="shared" si="1345"/>
        <v>6.7761823620215392E-2</v>
      </c>
      <c r="O974" s="13">
        <f t="shared" si="1346"/>
        <v>4.2167737956734529E-2</v>
      </c>
      <c r="P974" s="13">
        <f t="shared" si="1347"/>
        <v>8.953886543807231E-2</v>
      </c>
      <c r="Q974" s="13">
        <f t="shared" si="1348"/>
        <v>7.1942640285733633E-2</v>
      </c>
      <c r="R974" s="13">
        <f t="shared" si="1349"/>
        <v>2.7859724052715411E-2</v>
      </c>
      <c r="S974" s="13">
        <f t="shared" si="1350"/>
        <v>6.2807192418921493E-2</v>
      </c>
      <c r="T974" s="13">
        <f t="shared" si="1351"/>
        <v>9.5063297350253165E-2</v>
      </c>
      <c r="U974" s="13">
        <f t="shared" si="1352"/>
        <v>5.9157265814385837E-2</v>
      </c>
      <c r="V974" s="13">
        <f t="shared" si="1353"/>
        <v>1.958053956791771E-2</v>
      </c>
      <c r="W974" s="13">
        <f t="shared" si="1354"/>
        <v>5.0920938612779416E-2</v>
      </c>
      <c r="X974" s="13">
        <f t="shared" si="1355"/>
        <v>6.7285719699400018E-2</v>
      </c>
      <c r="Y974" s="13">
        <f t="shared" si="1356"/>
        <v>4.4454876508600083E-2</v>
      </c>
      <c r="Z974" s="13">
        <f t="shared" si="1357"/>
        <v>1.227105937545301E-2</v>
      </c>
      <c r="AA974" s="13">
        <f t="shared" si="1358"/>
        <v>2.6056335659470811E-2</v>
      </c>
      <c r="AB974" s="13">
        <f t="shared" si="1359"/>
        <v>2.766397778814212E-2</v>
      </c>
      <c r="AC974" s="13">
        <f t="shared" si="1360"/>
        <v>3.4337008579784765E-3</v>
      </c>
      <c r="AD974" s="13">
        <f t="shared" si="1361"/>
        <v>2.7031347253604728E-2</v>
      </c>
      <c r="AE974" s="13">
        <f t="shared" si="1362"/>
        <v>3.5718580685131597E-2</v>
      </c>
      <c r="AF974" s="13">
        <f t="shared" si="1363"/>
        <v>2.3598842377161224E-2</v>
      </c>
      <c r="AG974" s="13">
        <f t="shared" si="1364"/>
        <v>1.0394316736740156E-2</v>
      </c>
      <c r="AH974" s="13">
        <f t="shared" si="1365"/>
        <v>4.0536716527855366E-3</v>
      </c>
      <c r="AI974" s="13">
        <f t="shared" si="1366"/>
        <v>8.6075558765163606E-3</v>
      </c>
      <c r="AJ974" s="13">
        <f t="shared" si="1367"/>
        <v>9.1386309145733823E-3</v>
      </c>
      <c r="AK974" s="13">
        <f t="shared" si="1368"/>
        <v>6.4683150626335681E-3</v>
      </c>
      <c r="AL974" s="13">
        <f t="shared" si="1369"/>
        <v>3.8537206732015589E-4</v>
      </c>
      <c r="AM974" s="13">
        <f t="shared" si="1370"/>
        <v>1.1479658533420423E-2</v>
      </c>
      <c r="AN974" s="13">
        <f t="shared" si="1371"/>
        <v>1.5168948321991494E-2</v>
      </c>
      <c r="AO974" s="13">
        <f t="shared" si="1372"/>
        <v>1.0021944142561965E-2</v>
      </c>
      <c r="AP974" s="13">
        <f t="shared" si="1373"/>
        <v>4.414253041349305E-3</v>
      </c>
      <c r="AQ974" s="13">
        <f t="shared" si="1374"/>
        <v>1.4582222996765042E-3</v>
      </c>
      <c r="AR974" s="13">
        <f t="shared" si="1375"/>
        <v>1.0712851020160858E-3</v>
      </c>
      <c r="AS974" s="13">
        <f t="shared" si="1376"/>
        <v>2.2747640078215389E-3</v>
      </c>
      <c r="AT974" s="13">
        <f t="shared" si="1377"/>
        <v>2.4151139979180884E-3</v>
      </c>
      <c r="AU974" s="13">
        <f t="shared" si="1378"/>
        <v>1.7094156002950924E-3</v>
      </c>
      <c r="AV974" s="13">
        <f t="shared" si="1379"/>
        <v>9.0744216330508186E-4</v>
      </c>
      <c r="AW974" s="13">
        <f t="shared" si="1380"/>
        <v>3.0035544982660602E-5</v>
      </c>
      <c r="AX974" s="13">
        <f t="shared" si="1381"/>
        <v>4.0626461939282524E-3</v>
      </c>
      <c r="AY974" s="13">
        <f t="shared" si="1382"/>
        <v>5.3682842557400785E-3</v>
      </c>
      <c r="AZ974" s="13">
        <f t="shared" si="1383"/>
        <v>3.5467617009692959E-3</v>
      </c>
      <c r="BA974" s="13">
        <f t="shared" si="1384"/>
        <v>1.5622022436699234E-3</v>
      </c>
      <c r="BB974" s="13">
        <f t="shared" si="1385"/>
        <v>5.1606424167016543E-4</v>
      </c>
      <c r="BC974" s="13">
        <f t="shared" si="1386"/>
        <v>1.3638300808221042E-4</v>
      </c>
      <c r="BD974" s="13">
        <f t="shared" si="1387"/>
        <v>2.3592845122951474E-4</v>
      </c>
      <c r="BE974" s="13">
        <f t="shared" si="1388"/>
        <v>5.0096986158771478E-4</v>
      </c>
      <c r="BF974" s="13">
        <f t="shared" si="1389"/>
        <v>5.3187905255027096E-4</v>
      </c>
      <c r="BG974" s="13">
        <f t="shared" si="1390"/>
        <v>3.764635336813791E-4</v>
      </c>
      <c r="BH974" s="13">
        <f t="shared" si="1391"/>
        <v>1.9984542281603919E-4</v>
      </c>
      <c r="BI974" s="13">
        <f t="shared" si="1392"/>
        <v>8.4870250523278032E-5</v>
      </c>
      <c r="BJ974" s="14">
        <f t="shared" si="1393"/>
        <v>0.55190775111267909</v>
      </c>
      <c r="BK974" s="14">
        <f t="shared" si="1394"/>
        <v>0.2130259383898406</v>
      </c>
      <c r="BL974" s="14">
        <f t="shared" si="1395"/>
        <v>0.22148119222170157</v>
      </c>
      <c r="BM974" s="14">
        <f t="shared" si="1396"/>
        <v>0.66216491725155546</v>
      </c>
      <c r="BN974" s="14">
        <f t="shared" si="1397"/>
        <v>0.33118277513736172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1.5163</v>
      </c>
      <c r="F975" s="10">
        <f>VLOOKUP(B975,home!$B$2:$E$405,3,FALSE)</f>
        <v>1.5387999999999999</v>
      </c>
      <c r="G975" s="10">
        <f>VLOOKUP(C975,away!$B$2:$E$405,4,FALSE)</f>
        <v>0.47960000000000003</v>
      </c>
      <c r="H975" s="10">
        <f>VLOOKUP(A975,away!$A$2:$E$405,3,FALSE)</f>
        <v>1.0435000000000001</v>
      </c>
      <c r="I975" s="10">
        <f>VLOOKUP(C975,away!$B$2:$E$405,3,FALSE)</f>
        <v>1.1326000000000001</v>
      </c>
      <c r="J975" s="10">
        <f>VLOOKUP(B975,home!$B$2:$E$405,4,FALSE)</f>
        <v>1.1180000000000001</v>
      </c>
      <c r="K975" s="12">
        <f t="shared" si="1342"/>
        <v>1.1190422582240001</v>
      </c>
      <c r="L975" s="12">
        <f t="shared" si="1343"/>
        <v>1.3213285358000004</v>
      </c>
      <c r="M975" s="13">
        <f t="shared" si="1344"/>
        <v>8.7128538730186528E-2</v>
      </c>
      <c r="N975" s="13">
        <f t="shared" si="1345"/>
        <v>9.7500516736385198E-2</v>
      </c>
      <c r="O975" s="13">
        <f t="shared" si="1346"/>
        <v>0.11512542450675101</v>
      </c>
      <c r="P975" s="13">
        <f t="shared" si="1347"/>
        <v>0.12883021501903127</v>
      </c>
      <c r="Q975" s="13">
        <f t="shared" si="1348"/>
        <v>5.455359921334571E-2</v>
      </c>
      <c r="R975" s="13">
        <f t="shared" si="1349"/>
        <v>7.6059254298429399E-2</v>
      </c>
      <c r="S975" s="13">
        <f t="shared" si="1350"/>
        <v>4.76228126390566E-2</v>
      </c>
      <c r="T975" s="13">
        <f t="shared" si="1351"/>
        <v>7.2083227371190148E-2</v>
      </c>
      <c r="U975" s="13">
        <f t="shared" si="1352"/>
        <v>8.5113519688947925E-2</v>
      </c>
      <c r="V975" s="13">
        <f t="shared" si="1353"/>
        <v>7.8240178648900562E-3</v>
      </c>
      <c r="W975" s="13">
        <f t="shared" si="1354"/>
        <v>2.03492609526498E-2</v>
      </c>
      <c r="X975" s="13">
        <f t="shared" si="1355"/>
        <v>2.6888059179176884E-2</v>
      </c>
      <c r="Y975" s="13">
        <f t="shared" si="1356"/>
        <v>1.7763979932862779E-2</v>
      </c>
      <c r="Z975" s="13">
        <f t="shared" si="1357"/>
        <v>3.3499754372061208E-2</v>
      </c>
      <c r="AA975" s="13">
        <f t="shared" si="1358"/>
        <v>3.7487640782460696E-2</v>
      </c>
      <c r="AB975" s="13">
        <f t="shared" si="1359"/>
        <v>2.0975127098347472E-2</v>
      </c>
      <c r="AC975" s="13">
        <f t="shared" si="1360"/>
        <v>7.2304803808883017E-4</v>
      </c>
      <c r="AD975" s="13">
        <f t="shared" si="1361"/>
        <v>5.6929207324106753E-3</v>
      </c>
      <c r="AE975" s="13">
        <f t="shared" si="1362"/>
        <v>7.5222186157816633E-3</v>
      </c>
      <c r="AF975" s="13">
        <f t="shared" si="1363"/>
        <v>4.9696610547791458E-3</v>
      </c>
      <c r="AG975" s="13">
        <f t="shared" si="1364"/>
        <v>2.1888516549778722E-3</v>
      </c>
      <c r="AH975" s="13">
        <f t="shared" si="1365"/>
        <v>1.106604534852383E-2</v>
      </c>
      <c r="AI975" s="13">
        <f t="shared" si="1366"/>
        <v>1.2383372376421299E-2</v>
      </c>
      <c r="AJ975" s="13">
        <f t="shared" si="1367"/>
        <v>6.9287584942695976E-3</v>
      </c>
      <c r="AK975" s="13">
        <f t="shared" si="1368"/>
        <v>2.584524517372057E-3</v>
      </c>
      <c r="AL975" s="13">
        <f t="shared" si="1369"/>
        <v>4.276460299858089E-5</v>
      </c>
      <c r="AM975" s="13">
        <f t="shared" si="1370"/>
        <v>1.274123774457414E-3</v>
      </c>
      <c r="AN975" s="13">
        <f t="shared" si="1371"/>
        <v>1.683536101331785E-3</v>
      </c>
      <c r="AO975" s="13">
        <f t="shared" si="1372"/>
        <v>1.1122521458695844E-3</v>
      </c>
      <c r="AP975" s="13">
        <f t="shared" si="1373"/>
        <v>4.8988349978075561E-4</v>
      </c>
      <c r="AQ975" s="13">
        <f t="shared" si="1374"/>
        <v>1.6182426186947148E-4</v>
      </c>
      <c r="AR975" s="13">
        <f t="shared" si="1375"/>
        <v>2.9243762994922776E-3</v>
      </c>
      <c r="AS975" s="13">
        <f t="shared" si="1376"/>
        <v>3.2725006580805833E-3</v>
      </c>
      <c r="AT975" s="13">
        <f t="shared" si="1377"/>
        <v>1.8310332632290114E-3</v>
      </c>
      <c r="AU975" s="13">
        <f t="shared" si="1378"/>
        <v>6.8300119925568414E-4</v>
      </c>
      <c r="AV975" s="13">
        <f t="shared" si="1379"/>
        <v>1.9107680109619525E-4</v>
      </c>
      <c r="AW975" s="13">
        <f t="shared" si="1380"/>
        <v>1.7564639681289074E-6</v>
      </c>
      <c r="AX975" s="13">
        <f t="shared" si="1381"/>
        <v>2.3763305763761832E-4</v>
      </c>
      <c r="AY975" s="13">
        <f t="shared" si="1382"/>
        <v>3.1399134010599134E-4</v>
      </c>
      <c r="AZ975" s="13">
        <f t="shared" si="1383"/>
        <v>2.0744285883806478E-4</v>
      </c>
      <c r="BA975" s="13">
        <f t="shared" si="1384"/>
        <v>9.1366722976888784E-5</v>
      </c>
      <c r="BB975" s="13">
        <f t="shared" si="1385"/>
        <v>3.0181364572974191E-5</v>
      </c>
      <c r="BC975" s="13">
        <f t="shared" si="1386"/>
        <v>7.9758996519307933E-6</v>
      </c>
      <c r="BD975" s="13">
        <f t="shared" si="1387"/>
        <v>6.4401030898939221E-4</v>
      </c>
      <c r="BE975" s="13">
        <f t="shared" si="1388"/>
        <v>7.2067475049102559E-4</v>
      </c>
      <c r="BF975" s="13">
        <f t="shared" si="1389"/>
        <v>4.0323275011724762E-4</v>
      </c>
      <c r="BG975" s="13">
        <f t="shared" si="1390"/>
        <v>1.5041149576035953E-4</v>
      </c>
      <c r="BH975" s="13">
        <f t="shared" si="1391"/>
        <v>4.2079204969630585E-5</v>
      </c>
      <c r="BI975" s="13">
        <f t="shared" si="1392"/>
        <v>9.4176817106971949E-6</v>
      </c>
      <c r="BJ975" s="14">
        <f t="shared" si="1393"/>
        <v>0.31512250647065237</v>
      </c>
      <c r="BK975" s="14">
        <f t="shared" si="1394"/>
        <v>0.27248538823435786</v>
      </c>
      <c r="BL975" s="14">
        <f t="shared" si="1395"/>
        <v>0.37859548152471545</v>
      </c>
      <c r="BM975" s="14">
        <f t="shared" si="1396"/>
        <v>0.44019334722151987</v>
      </c>
      <c r="BN975" s="14">
        <f t="shared" si="1397"/>
        <v>0.55919754850412906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1.5163</v>
      </c>
      <c r="F976" s="10">
        <f>VLOOKUP(B976,home!$B$2:$E$405,3,FALSE)</f>
        <v>1.4389000000000001</v>
      </c>
      <c r="G976" s="10">
        <f>VLOOKUP(C976,away!$B$2:$E$405,4,FALSE)</f>
        <v>0.76939999999999997</v>
      </c>
      <c r="H976" s="10">
        <f>VLOOKUP(A976,away!$A$2:$E$405,3,FALSE)</f>
        <v>1.0435000000000001</v>
      </c>
      <c r="I976" s="10">
        <f>VLOOKUP(C976,away!$B$2:$E$405,3,FALSE)</f>
        <v>0.87849999999999995</v>
      </c>
      <c r="J976" s="10">
        <f>VLOOKUP(B976,home!$B$2:$E$405,4,FALSE)</f>
        <v>1.1326000000000001</v>
      </c>
      <c r="K976" s="12">
        <f t="shared" si="1342"/>
        <v>1.678680051458</v>
      </c>
      <c r="L976" s="12">
        <f t="shared" si="1343"/>
        <v>1.0382711258500001</v>
      </c>
      <c r="M976" s="13">
        <f t="shared" si="1344"/>
        <v>6.6075901347366239E-2</v>
      </c>
      <c r="N976" s="13">
        <f t="shared" si="1345"/>
        <v>0.11092029747393051</v>
      </c>
      <c r="O976" s="13">
        <f t="shared" si="1346"/>
        <v>6.860470048348348E-2</v>
      </c>
      <c r="P976" s="13">
        <f t="shared" si="1347"/>
        <v>0.11516534213787474</v>
      </c>
      <c r="Q976" s="13">
        <f t="shared" si="1348"/>
        <v>9.3099845335637185E-2</v>
      </c>
      <c r="R976" s="13">
        <f t="shared" si="1349"/>
        <v>3.5615139804794221E-2</v>
      </c>
      <c r="S976" s="13">
        <f t="shared" si="1350"/>
        <v>5.0181139262894102E-2</v>
      </c>
      <c r="T976" s="13">
        <f t="shared" si="1351"/>
        <v>9.6662881233092884E-2</v>
      </c>
      <c r="U976" s="13">
        <f t="shared" si="1352"/>
        <v>5.9786424720195831E-2</v>
      </c>
      <c r="V976" s="13">
        <f t="shared" si="1353"/>
        <v>9.7179959447918438E-3</v>
      </c>
      <c r="W976" s="13">
        <f t="shared" si="1354"/>
        <v>5.2094951052919752E-2</v>
      </c>
      <c r="X976" s="13">
        <f t="shared" si="1355"/>
        <v>5.4088683480815636E-2</v>
      </c>
      <c r="Y976" s="13">
        <f t="shared" si="1356"/>
        <v>2.8079359146685374E-2</v>
      </c>
      <c r="Z976" s="13">
        <f t="shared" si="1357"/>
        <v>1.2326057100809621E-2</v>
      </c>
      <c r="AA976" s="13">
        <f t="shared" si="1358"/>
        <v>2.0691506168261341E-2</v>
      </c>
      <c r="AB976" s="13">
        <f t="shared" si="1359"/>
        <v>1.7367209319640239E-2</v>
      </c>
      <c r="AC976" s="13">
        <f t="shared" si="1360"/>
        <v>1.0586086465102019E-3</v>
      </c>
      <c r="AD976" s="13">
        <f t="shared" si="1361"/>
        <v>2.1862688778554341E-2</v>
      </c>
      <c r="AE976" s="13">
        <f t="shared" si="1362"/>
        <v>2.2699398492217776E-2</v>
      </c>
      <c r="AF976" s="13">
        <f t="shared" si="1363"/>
        <v>1.1784065014316373E-2</v>
      </c>
      <c r="AG976" s="13">
        <f t="shared" si="1364"/>
        <v>4.0783514831679536E-3</v>
      </c>
      <c r="AH976" s="13">
        <f t="shared" si="1365"/>
        <v>3.1994472958372469E-3</v>
      </c>
      <c r="AI976" s="13">
        <f t="shared" si="1366"/>
        <v>5.3708483512132296E-3</v>
      </c>
      <c r="AJ976" s="13">
        <f t="shared" si="1367"/>
        <v>4.5079679932938698E-3</v>
      </c>
      <c r="AK976" s="13">
        <f t="shared" si="1368"/>
        <v>2.5224786476511899E-3</v>
      </c>
      <c r="AL976" s="13">
        <f t="shared" si="1369"/>
        <v>7.3803020150746263E-5</v>
      </c>
      <c r="AM976" s="13">
        <f t="shared" si="1370"/>
        <v>7.3400919047587601E-3</v>
      </c>
      <c r="AN976" s="13">
        <f t="shared" si="1371"/>
        <v>7.6210054857963486E-3</v>
      </c>
      <c r="AO976" s="13">
        <f t="shared" si="1372"/>
        <v>3.9563349729234013E-3</v>
      </c>
      <c r="AP976" s="13">
        <f t="shared" si="1373"/>
        <v>1.3692494555256369E-3</v>
      </c>
      <c r="AQ976" s="13">
        <f t="shared" si="1374"/>
        <v>3.5541304343952553E-4</v>
      </c>
      <c r="AR976" s="13">
        <f t="shared" si="1375"/>
        <v>6.6437874918933565E-4</v>
      </c>
      <c r="AS976" s="13">
        <f t="shared" si="1376"/>
        <v>1.1152793528767556E-3</v>
      </c>
      <c r="AT976" s="13">
        <f t="shared" si="1377"/>
        <v>9.3609860073859874E-4</v>
      </c>
      <c r="AU976" s="13">
        <f t="shared" si="1378"/>
        <v>5.2380334908587749E-4</v>
      </c>
      <c r="AV976" s="13">
        <f t="shared" si="1379"/>
        <v>2.1982455824933852E-4</v>
      </c>
      <c r="AW976" s="13">
        <f t="shared" si="1380"/>
        <v>3.5731425246291776E-6</v>
      </c>
      <c r="AX976" s="13">
        <f t="shared" si="1381"/>
        <v>2.0536109760644823E-3</v>
      </c>
      <c r="AY976" s="13">
        <f t="shared" si="1382"/>
        <v>2.1322049801763875E-3</v>
      </c>
      <c r="AZ976" s="13">
        <f t="shared" si="1383"/>
        <v>1.1069034326553575E-3</v>
      </c>
      <c r="BA976" s="13">
        <f t="shared" si="1384"/>
        <v>3.8308862441010269E-4</v>
      </c>
      <c r="BB976" s="13">
        <f t="shared" si="1385"/>
        <v>9.9437464341651247E-5</v>
      </c>
      <c r="BC976" s="13">
        <f t="shared" si="1386"/>
        <v>2.0648609610735104E-5</v>
      </c>
      <c r="BD976" s="13">
        <f t="shared" si="1387"/>
        <v>1.1496754531860437E-4</v>
      </c>
      <c r="BE976" s="13">
        <f t="shared" si="1388"/>
        <v>1.9299372489143475E-4</v>
      </c>
      <c r="BF976" s="13">
        <f t="shared" si="1389"/>
        <v>1.6198735801591243E-4</v>
      </c>
      <c r="BG976" s="13">
        <f t="shared" si="1390"/>
        <v>9.0641648829899098E-5</v>
      </c>
      <c r="BH976" s="13">
        <f t="shared" si="1391"/>
        <v>3.8039581930503262E-5</v>
      </c>
      <c r="BI976" s="13">
        <f t="shared" si="1392"/>
        <v>1.2771257470507591E-5</v>
      </c>
      <c r="BJ976" s="14">
        <f t="shared" si="1393"/>
        <v>0.52180851044104004</v>
      </c>
      <c r="BK976" s="14">
        <f t="shared" si="1394"/>
        <v>0.24440499533976426</v>
      </c>
      <c r="BL976" s="14">
        <f t="shared" si="1395"/>
        <v>0.22173650851096743</v>
      </c>
      <c r="BM976" s="14">
        <f t="shared" si="1396"/>
        <v>0.50866621297184322</v>
      </c>
      <c r="BN976" s="14">
        <f t="shared" si="1397"/>
        <v>0.48948122658308646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1.6234</v>
      </c>
      <c r="F977" s="10">
        <f>VLOOKUP(B977,home!$B$2:$E$405,3,FALSE)</f>
        <v>0.748</v>
      </c>
      <c r="G977" s="10">
        <f>VLOOKUP(C977,away!$B$2:$E$405,4,FALSE)</f>
        <v>0.83599999999999997</v>
      </c>
      <c r="H977" s="10">
        <f>VLOOKUP(A977,away!$A$2:$E$405,3,FALSE)</f>
        <v>1.1247</v>
      </c>
      <c r="I977" s="10">
        <f>VLOOKUP(C977,away!$B$2:$E$405,3,FALSE)</f>
        <v>1.0797000000000001</v>
      </c>
      <c r="J977" s="10">
        <f>VLOOKUP(B977,home!$B$2:$E$405,4,FALSE)</f>
        <v>1.9688000000000001</v>
      </c>
      <c r="K977" s="12">
        <f t="shared" si="1342"/>
        <v>1.0151574751999999</v>
      </c>
      <c r="L977" s="12">
        <f t="shared" si="1343"/>
        <v>2.3907898159920005</v>
      </c>
      <c r="M977" s="13">
        <f t="shared" si="1344"/>
        <v>3.3175378448355219E-2</v>
      </c>
      <c r="N977" s="13">
        <f t="shared" si="1345"/>
        <v>3.3678233424436779E-2</v>
      </c>
      <c r="O977" s="13">
        <f t="shared" si="1346"/>
        <v>7.931535693600815E-2</v>
      </c>
      <c r="P977" s="13">
        <f t="shared" si="1347"/>
        <v>8.0517577491744846E-2</v>
      </c>
      <c r="Q977" s="13">
        <f t="shared" si="1348"/>
        <v>1.709435520617374E-2</v>
      </c>
      <c r="R977" s="13">
        <f t="shared" si="1349"/>
        <v>9.4813173807189399E-2</v>
      </c>
      <c r="S977" s="13">
        <f t="shared" si="1350"/>
        <v>4.8854606852725711E-2</v>
      </c>
      <c r="T977" s="13">
        <f t="shared" si="1351"/>
        <v>4.0869010337870014E-2</v>
      </c>
      <c r="U977" s="13">
        <f t="shared" si="1352"/>
        <v>9.6250302137805166E-2</v>
      </c>
      <c r="V977" s="13">
        <f t="shared" si="1353"/>
        <v>1.3174611805749156E-2</v>
      </c>
      <c r="W977" s="13">
        <f t="shared" si="1354"/>
        <v>5.7844874904237698E-3</v>
      </c>
      <c r="X977" s="13">
        <f t="shared" si="1355"/>
        <v>1.3829493782838273E-2</v>
      </c>
      <c r="Y977" s="13">
        <f t="shared" si="1356"/>
        <v>1.6531706448167215E-2</v>
      </c>
      <c r="Z977" s="13">
        <f t="shared" si="1357"/>
        <v>7.5559456786702631E-2</v>
      </c>
      <c r="AA977" s="13">
        <f t="shared" si="1358"/>
        <v>7.6704747379072555E-2</v>
      </c>
      <c r="AB977" s="13">
        <f t="shared" si="1359"/>
        <v>3.8933698842596544E-2</v>
      </c>
      <c r="AC977" s="13">
        <f t="shared" si="1360"/>
        <v>1.9984471101143833E-3</v>
      </c>
      <c r="AD977" s="13">
        <f t="shared" si="1361"/>
        <v>1.4680414290261443E-3</v>
      </c>
      <c r="AE977" s="13">
        <f t="shared" si="1362"/>
        <v>3.5097784979700487E-3</v>
      </c>
      <c r="AF977" s="13">
        <f t="shared" si="1363"/>
        <v>4.1955713446672465E-3</v>
      </c>
      <c r="AG977" s="13">
        <f t="shared" si="1364"/>
        <v>3.3435764143661057E-3</v>
      </c>
      <c r="AH977" s="13">
        <f t="shared" si="1365"/>
        <v>4.5161694946884073E-2</v>
      </c>
      <c r="AI977" s="13">
        <f t="shared" si="1366"/>
        <v>4.5846232218031434E-2</v>
      </c>
      <c r="AJ977" s="13">
        <f t="shared" si="1367"/>
        <v>2.3270572672944835E-2</v>
      </c>
      <c r="AK977" s="13">
        <f t="shared" si="1368"/>
        <v>7.8744319337082647E-3</v>
      </c>
      <c r="AL977" s="13">
        <f t="shared" si="1369"/>
        <v>1.9401149596804811E-4</v>
      </c>
      <c r="AM977" s="13">
        <f t="shared" si="1370"/>
        <v>2.9805864611583615E-4</v>
      </c>
      <c r="AN977" s="13">
        <f t="shared" si="1371"/>
        <v>7.125955757021047E-4</v>
      </c>
      <c r="AO977" s="13">
        <f t="shared" si="1372"/>
        <v>8.5183312265477433E-4</v>
      </c>
      <c r="AP977" s="13">
        <f t="shared" si="1373"/>
        <v>6.7885131818923306E-4</v>
      </c>
      <c r="AQ977" s="13">
        <f t="shared" si="1374"/>
        <v>4.0574770452489082E-4</v>
      </c>
      <c r="AR977" s="13">
        <f t="shared" si="1375"/>
        <v>2.159442407038957E-2</v>
      </c>
      <c r="AS977" s="13">
        <f t="shared" si="1376"/>
        <v>2.1921741017694785E-2</v>
      </c>
      <c r="AT977" s="13">
        <f t="shared" si="1377"/>
        <v>1.1127009631755655E-2</v>
      </c>
      <c r="AU977" s="13">
        <f t="shared" si="1378"/>
        <v>3.7652223347663838E-3</v>
      </c>
      <c r="AV977" s="13">
        <f t="shared" si="1379"/>
        <v>9.5557339973202258E-4</v>
      </c>
      <c r="AW977" s="13">
        <f t="shared" si="1380"/>
        <v>1.3079760077370743E-5</v>
      </c>
      <c r="AX977" s="13">
        <f t="shared" si="1381"/>
        <v>5.0429410442080403E-5</v>
      </c>
      <c r="AY977" s="13">
        <f t="shared" si="1382"/>
        <v>1.2056612091140647E-4</v>
      </c>
      <c r="AZ977" s="13">
        <f t="shared" si="1383"/>
        <v>1.4412412701432539E-4</v>
      </c>
      <c r="BA977" s="13">
        <f t="shared" si="1384"/>
        <v>1.148568317015289E-4</v>
      </c>
      <c r="BB977" s="13">
        <f t="shared" si="1385"/>
        <v>6.86496358822806E-5</v>
      </c>
      <c r="BC977" s="13">
        <f t="shared" si="1386"/>
        <v>3.2825370067783104E-5</v>
      </c>
      <c r="BD977" s="13">
        <f t="shared" si="1387"/>
        <v>8.6046215249499809E-3</v>
      </c>
      <c r="BE977" s="13">
        <f t="shared" si="1388"/>
        <v>8.7350458623197957E-3</v>
      </c>
      <c r="BF977" s="13">
        <f t="shared" si="1389"/>
        <v>4.4337235516743847E-3</v>
      </c>
      <c r="BG977" s="13">
        <f t="shared" si="1390"/>
        <v>1.5003092021508482E-3</v>
      </c>
      <c r="BH977" s="13">
        <f t="shared" si="1391"/>
        <v>3.807625254186953E-4</v>
      </c>
      <c r="BI977" s="13">
        <f t="shared" si="1392"/>
        <v>7.7306784790963709E-5</v>
      </c>
      <c r="BJ977" s="14">
        <f t="shared" si="1393"/>
        <v>0.14378279223914564</v>
      </c>
      <c r="BK977" s="14">
        <f t="shared" si="1394"/>
        <v>0.17803519932556877</v>
      </c>
      <c r="BL977" s="14">
        <f t="shared" si="1395"/>
        <v>0.59126595077988375</v>
      </c>
      <c r="BM977" s="14">
        <f t="shared" si="1396"/>
        <v>0.64994183745655854</v>
      </c>
      <c r="BN977" s="14">
        <f t="shared" si="1397"/>
        <v>0.33859407531390817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1.6234</v>
      </c>
      <c r="F978" s="10">
        <f>VLOOKUP(B978,home!$B$2:$E$405,3,FALSE)</f>
        <v>0.92400000000000004</v>
      </c>
      <c r="G978" s="10">
        <f>VLOOKUP(C978,away!$B$2:$E$405,4,FALSE)</f>
        <v>1.232</v>
      </c>
      <c r="H978" s="10">
        <f>VLOOKUP(A978,away!$A$2:$E$405,3,FALSE)</f>
        <v>1.1247</v>
      </c>
      <c r="I978" s="10">
        <f>VLOOKUP(C978,away!$B$2:$E$405,3,FALSE)</f>
        <v>1.2447999999999999</v>
      </c>
      <c r="J978" s="10">
        <f>VLOOKUP(B978,home!$B$2:$E$405,4,FALSE)</f>
        <v>0.6986</v>
      </c>
      <c r="K978" s="12">
        <f t="shared" si="1342"/>
        <v>1.8480266111999999</v>
      </c>
      <c r="L978" s="12">
        <f t="shared" si="1343"/>
        <v>0.9780585548159999</v>
      </c>
      <c r="M978" s="13">
        <f t="shared" si="1344"/>
        <v>5.9244331998465447E-2</v>
      </c>
      <c r="N978" s="13">
        <f t="shared" si="1345"/>
        <v>0.1094851020959318</v>
      </c>
      <c r="O978" s="13">
        <f t="shared" si="1346"/>
        <v>5.794442573545841E-2</v>
      </c>
      <c r="P978" s="13">
        <f t="shared" si="1347"/>
        <v>0.10708284072982927</v>
      </c>
      <c r="Q978" s="13">
        <f t="shared" si="1348"/>
        <v>0.10116569110161544</v>
      </c>
      <c r="R978" s="13">
        <f t="shared" si="1349"/>
        <v>2.833652064723274E-2</v>
      </c>
      <c r="S978" s="13">
        <f t="shared" si="1350"/>
        <v>4.8387476033433012E-2</v>
      </c>
      <c r="T978" s="13">
        <f t="shared" si="1351"/>
        <v>9.8945969635807859E-2</v>
      </c>
      <c r="U978" s="13">
        <f t="shared" si="1352"/>
        <v>5.2366644224904342E-2</v>
      </c>
      <c r="V978" s="13">
        <f t="shared" si="1353"/>
        <v>9.7177010950004888E-3</v>
      </c>
      <c r="W978" s="13">
        <f t="shared" si="1354"/>
        <v>6.2318963098741478E-2</v>
      </c>
      <c r="X978" s="13">
        <f t="shared" si="1355"/>
        <v>6.0951594985986714E-2</v>
      </c>
      <c r="Y978" s="13">
        <f t="shared" si="1356"/>
        <v>2.9807114452862153E-2</v>
      </c>
      <c r="Z978" s="13">
        <f t="shared" si="1357"/>
        <v>9.2382588109154E-3</v>
      </c>
      <c r="AA978" s="13">
        <f t="shared" si="1358"/>
        <v>1.7072548123724527E-2</v>
      </c>
      <c r="AB978" s="13">
        <f t="shared" si="1359"/>
        <v>1.5775261626817777E-2</v>
      </c>
      <c r="AC978" s="13">
        <f t="shared" si="1360"/>
        <v>1.097783327444491E-3</v>
      </c>
      <c r="AD978" s="13">
        <f t="shared" si="1361"/>
        <v>2.8791775547216257E-2</v>
      </c>
      <c r="AE978" s="13">
        <f t="shared" si="1362"/>
        <v>2.8160042382296975E-2</v>
      </c>
      <c r="AF978" s="13">
        <f t="shared" si="1363"/>
        <v>1.3771085177993341E-2</v>
      </c>
      <c r="AG978" s="13">
        <f t="shared" si="1364"/>
        <v>4.4896425558120685E-3</v>
      </c>
      <c r="AH978" s="13">
        <f t="shared" si="1365"/>
        <v>2.2588895154050229E-3</v>
      </c>
      <c r="AI978" s="13">
        <f t="shared" si="1366"/>
        <v>4.1744879362291543E-3</v>
      </c>
      <c r="AJ978" s="13">
        <f t="shared" si="1367"/>
        <v>3.8572823971424232E-3</v>
      </c>
      <c r="AK978" s="13">
        <f t="shared" si="1368"/>
        <v>2.3761201722775089E-3</v>
      </c>
      <c r="AL978" s="13">
        <f t="shared" si="1369"/>
        <v>7.9368778914847324E-5</v>
      </c>
      <c r="AM978" s="13">
        <f t="shared" si="1370"/>
        <v>1.0641593478990616E-2</v>
      </c>
      <c r="AN978" s="13">
        <f t="shared" si="1371"/>
        <v>1.040810153900093E-2</v>
      </c>
      <c r="AO978" s="13">
        <f t="shared" si="1372"/>
        <v>5.0898663748067171E-3</v>
      </c>
      <c r="AP978" s="13">
        <f t="shared" si="1373"/>
        <v>1.6593957835833368E-3</v>
      </c>
      <c r="AQ978" s="13">
        <f t="shared" si="1374"/>
        <v>4.0574656048982048E-4</v>
      </c>
      <c r="AR978" s="13">
        <f t="shared" si="1375"/>
        <v>4.4186524298521035E-4</v>
      </c>
      <c r="AS978" s="13">
        <f t="shared" si="1376"/>
        <v>8.1657872760102282E-4</v>
      </c>
      <c r="AT978" s="13">
        <f t="shared" si="1377"/>
        <v>7.545296093732631E-4</v>
      </c>
      <c r="AU978" s="13">
        <f t="shared" si="1378"/>
        <v>4.6479693235337719E-4</v>
      </c>
      <c r="AV978" s="13">
        <f t="shared" si="1379"/>
        <v>2.1473927494829173E-4</v>
      </c>
      <c r="AW978" s="13">
        <f t="shared" si="1380"/>
        <v>3.9849261265288474E-6</v>
      </c>
      <c r="AX978" s="13">
        <f t="shared" si="1381"/>
        <v>3.2776579891245069E-3</v>
      </c>
      <c r="AY978" s="13">
        <f t="shared" si="1382"/>
        <v>3.2057414360242313E-3</v>
      </c>
      <c r="AZ978" s="13">
        <f t="shared" si="1383"/>
        <v>1.5677014180158139E-3</v>
      </c>
      <c r="BA978" s="13">
        <f t="shared" si="1384"/>
        <v>5.1110126109584701E-4</v>
      </c>
      <c r="BB978" s="13">
        <f t="shared" si="1385"/>
        <v>1.2497174019800977E-4</v>
      </c>
      <c r="BC978" s="13">
        <f t="shared" si="1386"/>
        <v>2.4445935922181214E-5</v>
      </c>
      <c r="BD978" s="13">
        <f t="shared" si="1387"/>
        <v>7.2028346829589214E-5</v>
      </c>
      <c r="BE978" s="13">
        <f t="shared" si="1388"/>
        <v>1.3311030170182401E-4</v>
      </c>
      <c r="BF978" s="13">
        <f t="shared" si="1389"/>
        <v>1.2299568988491573E-4</v>
      </c>
      <c r="BG978" s="13">
        <f t="shared" si="1390"/>
        <v>7.5766435990075659E-5</v>
      </c>
      <c r="BH978" s="13">
        <f t="shared" si="1391"/>
        <v>3.5004597486360293E-5</v>
      </c>
      <c r="BI978" s="13">
        <f t="shared" si="1392"/>
        <v>1.2937885533827691E-5</v>
      </c>
      <c r="BJ978" s="14">
        <f t="shared" si="1393"/>
        <v>0.57480330455151618</v>
      </c>
      <c r="BK978" s="14">
        <f t="shared" si="1394"/>
        <v>0.22881524339911177</v>
      </c>
      <c r="BL978" s="14">
        <f t="shared" si="1395"/>
        <v>0.18730653342387962</v>
      </c>
      <c r="BM978" s="14">
        <f t="shared" si="1396"/>
        <v>0.53370267136699223</v>
      </c>
      <c r="BN978" s="14">
        <f t="shared" si="1397"/>
        <v>0.46325891230853311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1.2644</v>
      </c>
      <c r="F979" s="10">
        <f>VLOOKUP(B979,home!$B$2:$E$405,3,FALSE)</f>
        <v>0.98860000000000003</v>
      </c>
      <c r="G979" s="10">
        <f>VLOOKUP(C979,away!$B$2:$E$405,4,FALSE)</f>
        <v>0.61509999999999998</v>
      </c>
      <c r="H979" s="10">
        <f>VLOOKUP(A979,away!$A$2:$E$405,3,FALSE)</f>
        <v>0.96630000000000005</v>
      </c>
      <c r="I979" s="10">
        <f>VLOOKUP(C979,away!$B$2:$E$405,3,FALSE)</f>
        <v>1.3797999999999999</v>
      </c>
      <c r="J979" s="10">
        <f>VLOOKUP(B979,home!$B$2:$E$405,4,FALSE)</f>
        <v>0.90549999999999997</v>
      </c>
      <c r="K979" s="12">
        <f t="shared" si="1342"/>
        <v>0.76886629018399988</v>
      </c>
      <c r="L979" s="12">
        <f t="shared" si="1343"/>
        <v>1.2073038200699999</v>
      </c>
      <c r="M979" s="13">
        <f t="shared" si="1344"/>
        <v>0.13859904116468216</v>
      </c>
      <c r="N979" s="13">
        <f t="shared" si="1345"/>
        <v>0.10656413060334866</v>
      </c>
      <c r="O979" s="13">
        <f t="shared" si="1346"/>
        <v>0.16733115185615996</v>
      </c>
      <c r="P979" s="13">
        <f t="shared" si="1347"/>
        <v>0.12865528195986123</v>
      </c>
      <c r="Q979" s="13">
        <f t="shared" si="1348"/>
        <v>4.0966783881839962E-2</v>
      </c>
      <c r="R979" s="13">
        <f t="shared" si="1349"/>
        <v>0.1010097694263276</v>
      </c>
      <c r="S979" s="13">
        <f t="shared" si="1350"/>
        <v>2.9856233919584325E-2</v>
      </c>
      <c r="T979" s="13">
        <f t="shared" si="1351"/>
        <v>4.9459354676527484E-2</v>
      </c>
      <c r="U979" s="13">
        <f t="shared" si="1352"/>
        <v>7.7663006691161704E-2</v>
      </c>
      <c r="V979" s="13">
        <f t="shared" si="1353"/>
        <v>3.0793560738671898E-3</v>
      </c>
      <c r="W979" s="13">
        <f t="shared" si="1354"/>
        <v>1.0499326381333324E-2</v>
      </c>
      <c r="X979" s="13">
        <f t="shared" si="1355"/>
        <v>1.2675876848345452E-2</v>
      </c>
      <c r="Y979" s="13">
        <f t="shared" si="1356"/>
        <v>7.6518172708721676E-3</v>
      </c>
      <c r="Z979" s="13">
        <f t="shared" si="1357"/>
        <v>4.0649826830931726E-2</v>
      </c>
      <c r="AA979" s="13">
        <f t="shared" si="1358"/>
        <v>3.1254281552120497E-2</v>
      </c>
      <c r="AB979" s="13">
        <f t="shared" si="1359"/>
        <v>1.2015181754672553E-2</v>
      </c>
      <c r="AC979" s="13">
        <f t="shared" si="1360"/>
        <v>1.7865176979627435E-4</v>
      </c>
      <c r="AD979" s="13">
        <f t="shared" si="1361"/>
        <v>2.018144531061688E-3</v>
      </c>
      <c r="AE979" s="13">
        <f t="shared" si="1362"/>
        <v>2.4365136018041551E-3</v>
      </c>
      <c r="AF979" s="13">
        <f t="shared" si="1363"/>
        <v>1.4708060895553354E-3</v>
      </c>
      <c r="AG979" s="13">
        <f t="shared" si="1364"/>
        <v>5.9190327016745835E-4</v>
      </c>
      <c r="AH979" s="13">
        <f t="shared" si="1365"/>
        <v>1.2269172804541961E-2</v>
      </c>
      <c r="AI979" s="13">
        <f t="shared" si="1366"/>
        <v>9.4333533778545985E-3</v>
      </c>
      <c r="AJ979" s="13">
        <f t="shared" si="1367"/>
        <v>3.626493707812884E-3</v>
      </c>
      <c r="AK979" s="13">
        <f t="shared" si="1368"/>
        <v>9.2942958783390347E-4</v>
      </c>
      <c r="AL979" s="13">
        <f t="shared" si="1369"/>
        <v>6.6333774382920718E-6</v>
      </c>
      <c r="AM979" s="13">
        <f t="shared" si="1370"/>
        <v>3.1033665973050577E-4</v>
      </c>
      <c r="AN979" s="13">
        <f t="shared" si="1371"/>
        <v>3.7467063480040334E-4</v>
      </c>
      <c r="AO979" s="13">
        <f t="shared" si="1372"/>
        <v>2.261706443312894E-4</v>
      </c>
      <c r="AP979" s="13">
        <f t="shared" si="1373"/>
        <v>9.1018894296286318E-5</v>
      </c>
      <c r="AQ979" s="13">
        <f t="shared" si="1374"/>
        <v>2.7471864695613494E-5</v>
      </c>
      <c r="AR979" s="13">
        <f t="shared" si="1375"/>
        <v>2.9625238392044949E-3</v>
      </c>
      <c r="AS979" s="13">
        <f t="shared" si="1376"/>
        <v>2.2777847138308201E-3</v>
      </c>
      <c r="AT979" s="13">
        <f t="shared" si="1377"/>
        <v>8.756559413804632E-4</v>
      </c>
      <c r="AU979" s="13">
        <f t="shared" si="1378"/>
        <v>2.244207783755916E-4</v>
      </c>
      <c r="AV979" s="13">
        <f t="shared" si="1379"/>
        <v>4.3137392827461685E-5</v>
      </c>
      <c r="AW979" s="13">
        <f t="shared" si="1380"/>
        <v>1.7104075450269159E-7</v>
      </c>
      <c r="AX979" s="13">
        <f t="shared" si="1381"/>
        <v>3.9767899379181353E-5</v>
      </c>
      <c r="AY979" s="13">
        <f t="shared" si="1382"/>
        <v>4.8011936836645029E-5</v>
      </c>
      <c r="AZ979" s="13">
        <f t="shared" si="1383"/>
        <v>2.8982497375920545E-5</v>
      </c>
      <c r="BA979" s="13">
        <f t="shared" si="1384"/>
        <v>1.1663559932372541E-5</v>
      </c>
      <c r="BB979" s="13">
        <f t="shared" si="1385"/>
        <v>3.5203651154921888E-6</v>
      </c>
      <c r="BC979" s="13">
        <f t="shared" si="1386"/>
        <v>8.5003005039497768E-7</v>
      </c>
      <c r="BD979" s="13">
        <f t="shared" si="1387"/>
        <v>5.9611105802000381E-4</v>
      </c>
      <c r="BE979" s="13">
        <f t="shared" si="1388"/>
        <v>4.5832969771749939E-4</v>
      </c>
      <c r="BF979" s="13">
        <f t="shared" si="1389"/>
        <v>1.7619712718260389E-4</v>
      </c>
      <c r="BG979" s="13">
        <f t="shared" si="1390"/>
        <v>4.5157343839322359E-5</v>
      </c>
      <c r="BH979" s="13">
        <f t="shared" si="1391"/>
        <v>8.6799898580757698E-6</v>
      </c>
      <c r="BI979" s="13">
        <f t="shared" si="1392"/>
        <v>1.3347503202026926E-6</v>
      </c>
      <c r="BJ979" s="14">
        <f t="shared" si="1393"/>
        <v>0.23549712214139981</v>
      </c>
      <c r="BK979" s="14">
        <f t="shared" si="1394"/>
        <v>0.30042321020206603</v>
      </c>
      <c r="BL979" s="14">
        <f t="shared" si="1395"/>
        <v>0.42320117339104218</v>
      </c>
      <c r="BM979" s="14">
        <f t="shared" si="1396"/>
        <v>0.31659733277713809</v>
      </c>
      <c r="BN979" s="14">
        <f t="shared" si="1397"/>
        <v>0.6831261588922195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1.2644</v>
      </c>
      <c r="F980" s="10">
        <f>VLOOKUP(B980,home!$B$2:$E$405,3,FALSE)</f>
        <v>0.67789999999999995</v>
      </c>
      <c r="G980" s="10">
        <f>VLOOKUP(C980,away!$B$2:$E$405,4,FALSE)</f>
        <v>1.0545</v>
      </c>
      <c r="H980" s="10">
        <f>VLOOKUP(A980,away!$A$2:$E$405,3,FALSE)</f>
        <v>0.96630000000000005</v>
      </c>
      <c r="I980" s="10">
        <f>VLOOKUP(C980,away!$B$2:$E$405,3,FALSE)</f>
        <v>1.6097999999999999</v>
      </c>
      <c r="J980" s="10">
        <f>VLOOKUP(B980,home!$B$2:$E$405,4,FALSE)</f>
        <v>0.73919999999999997</v>
      </c>
      <c r="K980" s="12">
        <f t="shared" si="1342"/>
        <v>0.9038507134199999</v>
      </c>
      <c r="L980" s="12">
        <f t="shared" si="1343"/>
        <v>1.149862367808</v>
      </c>
      <c r="M980" s="13">
        <f t="shared" si="1344"/>
        <v>0.12825778676882227</v>
      </c>
      <c r="N980" s="13">
        <f t="shared" si="1345"/>
        <v>0.11592589207267023</v>
      </c>
      <c r="O980" s="13">
        <f t="shared" si="1346"/>
        <v>0.14747880238381156</v>
      </c>
      <c r="P980" s="13">
        <f t="shared" si="1347"/>
        <v>0.13329882074893526</v>
      </c>
      <c r="Q980" s="13">
        <f t="shared" si="1348"/>
        <v>5.2389850126866443E-2</v>
      </c>
      <c r="R980" s="13">
        <f t="shared" si="1349"/>
        <v>8.4790162455268853E-2</v>
      </c>
      <c r="S980" s="13">
        <f t="shared" si="1350"/>
        <v>3.463449678319272E-2</v>
      </c>
      <c r="T980" s="13">
        <f t="shared" si="1351"/>
        <v>6.0241117115984892E-2</v>
      </c>
      <c r="U980" s="13">
        <f t="shared" si="1352"/>
        <v>7.663764882619245E-2</v>
      </c>
      <c r="V980" s="13">
        <f t="shared" si="1353"/>
        <v>3.9995298139102048E-3</v>
      </c>
      <c r="W980" s="13">
        <f t="shared" si="1354"/>
        <v>1.5784201137711704E-2</v>
      </c>
      <c r="X980" s="13">
        <f t="shared" si="1355"/>
        <v>1.814965889416691E-2</v>
      </c>
      <c r="Y980" s="13">
        <f t="shared" si="1356"/>
        <v>1.0434804875477148E-2</v>
      </c>
      <c r="Z980" s="13">
        <f t="shared" si="1357"/>
        <v>3.2499005655880139E-2</v>
      </c>
      <c r="AA980" s="13">
        <f t="shared" si="1358"/>
        <v>2.9374249447507876E-2</v>
      </c>
      <c r="AB980" s="13">
        <f t="shared" si="1359"/>
        <v>1.3274968159653512E-2</v>
      </c>
      <c r="AC980" s="13">
        <f t="shared" si="1360"/>
        <v>2.597954387290835E-4</v>
      </c>
      <c r="AD980" s="13">
        <f t="shared" si="1361"/>
        <v>3.5666403647713735E-3</v>
      </c>
      <c r="AE980" s="13">
        <f t="shared" si="1362"/>
        <v>4.1011455349556003E-3</v>
      </c>
      <c r="AF980" s="13">
        <f t="shared" si="1363"/>
        <v>2.3578764577746273E-3</v>
      </c>
      <c r="AG980" s="13">
        <f t="shared" si="1364"/>
        <v>9.0374446891182414E-4</v>
      </c>
      <c r="AH980" s="13">
        <f t="shared" si="1365"/>
        <v>9.3423458987189831E-3</v>
      </c>
      <c r="AI980" s="13">
        <f t="shared" si="1366"/>
        <v>8.4440860055735624E-3</v>
      </c>
      <c r="AJ980" s="13">
        <f t="shared" si="1367"/>
        <v>3.8160965801587502E-3</v>
      </c>
      <c r="AK980" s="13">
        <f t="shared" si="1368"/>
        <v>1.1497272054853697E-3</v>
      </c>
      <c r="AL980" s="13">
        <f t="shared" si="1369"/>
        <v>1.0800256730130098E-5</v>
      </c>
      <c r="AM980" s="13">
        <f t="shared" si="1370"/>
        <v>6.4474208764223517E-4</v>
      </c>
      <c r="AN980" s="13">
        <f t="shared" si="1371"/>
        <v>7.4136466352177355E-4</v>
      </c>
      <c r="AO980" s="13">
        <f t="shared" si="1372"/>
        <v>4.2623366370316397E-4</v>
      </c>
      <c r="AP980" s="13">
        <f t="shared" si="1373"/>
        <v>1.6337001659506628E-4</v>
      </c>
      <c r="AQ980" s="13">
        <f t="shared" si="1374"/>
        <v>4.6963258527708807E-5</v>
      </c>
      <c r="AR980" s="13">
        <f t="shared" si="1375"/>
        <v>2.1484823951964734E-3</v>
      </c>
      <c r="AS980" s="13">
        <f t="shared" si="1376"/>
        <v>1.9419073456686425E-3</v>
      </c>
      <c r="AT980" s="13">
        <f t="shared" si="1377"/>
        <v>8.7759716988907029E-4</v>
      </c>
      <c r="AU980" s="13">
        <f t="shared" si="1378"/>
        <v>2.644056093665364E-4</v>
      </c>
      <c r="AV980" s="13">
        <f t="shared" si="1379"/>
        <v>5.9745799664548417E-5</v>
      </c>
      <c r="AW980" s="13">
        <f t="shared" si="1380"/>
        <v>3.1179858812761492E-7</v>
      </c>
      <c r="AX980" s="13">
        <f t="shared" si="1381"/>
        <v>9.7125099314555687E-5</v>
      </c>
      <c r="AY980" s="13">
        <f t="shared" si="1382"/>
        <v>1.1168049667142216E-4</v>
      </c>
      <c r="AZ980" s="13">
        <f t="shared" si="1383"/>
        <v>6.4208600170287484E-5</v>
      </c>
      <c r="BA980" s="13">
        <f t="shared" si="1384"/>
        <v>2.4610351008481304E-5</v>
      </c>
      <c r="BB980" s="13">
        <f t="shared" si="1385"/>
        <v>7.0746291207995811E-6</v>
      </c>
      <c r="BC980" s="13">
        <f t="shared" si="1386"/>
        <v>1.6269699584412069E-6</v>
      </c>
      <c r="BD980" s="13">
        <f t="shared" si="1387"/>
        <v>4.1174317568907001E-4</v>
      </c>
      <c r="BE980" s="13">
        <f t="shared" si="1388"/>
        <v>3.7215436309238225E-4</v>
      </c>
      <c r="BF980" s="13">
        <f t="shared" si="1389"/>
        <v>1.6818599329170768E-4</v>
      </c>
      <c r="BG980" s="13">
        <f t="shared" si="1390"/>
        <v>5.0671676674653779E-5</v>
      </c>
      <c r="BH980" s="13">
        <f t="shared" si="1391"/>
        <v>1.1449907778143342E-5</v>
      </c>
      <c r="BI980" s="13">
        <f t="shared" si="1392"/>
        <v>2.0698014627736139E-6</v>
      </c>
      <c r="BJ980" s="14">
        <f t="shared" si="1393"/>
        <v>0.28618393088552474</v>
      </c>
      <c r="BK980" s="14">
        <f t="shared" si="1394"/>
        <v>0.30057291030699113</v>
      </c>
      <c r="BL980" s="14">
        <f t="shared" si="1395"/>
        <v>0.38061650020014492</v>
      </c>
      <c r="BM980" s="14">
        <f t="shared" si="1396"/>
        <v>0.33761966379408292</v>
      </c>
      <c r="BN980" s="14">
        <f t="shared" si="1397"/>
        <v>0.66214131455637459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1.2644</v>
      </c>
      <c r="F981" s="10">
        <f>VLOOKUP(B981,home!$B$2:$E$405,3,FALSE)</f>
        <v>0.69199999999999995</v>
      </c>
      <c r="G981" s="10">
        <f>VLOOKUP(C981,away!$B$2:$E$405,4,FALSE)</f>
        <v>0.69199999999999995</v>
      </c>
      <c r="H981" s="10">
        <f>VLOOKUP(A981,away!$A$2:$E$405,3,FALSE)</f>
        <v>0.96630000000000005</v>
      </c>
      <c r="I981" s="10">
        <f>VLOOKUP(C981,away!$B$2:$E$405,3,FALSE)</f>
        <v>0.3881</v>
      </c>
      <c r="J981" s="10">
        <f>VLOOKUP(B981,home!$B$2:$E$405,4,FALSE)</f>
        <v>0.7762</v>
      </c>
      <c r="K981" s="12">
        <f t="shared" si="1342"/>
        <v>0.60547564159999989</v>
      </c>
      <c r="L981" s="12">
        <f t="shared" si="1343"/>
        <v>0.29109132348600003</v>
      </c>
      <c r="M981" s="13">
        <f t="shared" si="1344"/>
        <v>0.40796782618136451</v>
      </c>
      <c r="N981" s="13">
        <f t="shared" si="1345"/>
        <v>0.24701458130931889</v>
      </c>
      <c r="O981" s="13">
        <f t="shared" si="1346"/>
        <v>0.11875589446283982</v>
      </c>
      <c r="P981" s="13">
        <f t="shared" si="1347"/>
        <v>7.1903801393669808E-2</v>
      </c>
      <c r="Q981" s="13">
        <f t="shared" si="1348"/>
        <v>7.4780656051407587E-2</v>
      </c>
      <c r="R981" s="13">
        <f t="shared" si="1349"/>
        <v>1.7284405245475889E-2</v>
      </c>
      <c r="S981" s="13">
        <f t="shared" si="1350"/>
        <v>3.1682379853662079E-3</v>
      </c>
      <c r="T981" s="13">
        <f t="shared" si="1351"/>
        <v>2.1768000141155593E-2</v>
      </c>
      <c r="U981" s="13">
        <f t="shared" si="1352"/>
        <v>1.0465286355678918E-2</v>
      </c>
      <c r="V981" s="13">
        <f t="shared" si="1353"/>
        <v>6.2044204972395425E-5</v>
      </c>
      <c r="W981" s="13">
        <f t="shared" si="1354"/>
        <v>1.5092621900664975E-2</v>
      </c>
      <c r="X981" s="13">
        <f t="shared" si="1355"/>
        <v>4.3933312839383575E-3</v>
      </c>
      <c r="Y981" s="13">
        <f t="shared" si="1356"/>
        <v>6.3943030897703197E-4</v>
      </c>
      <c r="Z981" s="13">
        <f t="shared" si="1357"/>
        <v>1.6771134661913135E-3</v>
      </c>
      <c r="AA981" s="13">
        <f t="shared" si="1358"/>
        <v>1.0154513519781852E-3</v>
      </c>
      <c r="AB981" s="13">
        <f t="shared" si="1359"/>
        <v>3.0741552942628944E-4</v>
      </c>
      <c r="AC981" s="13">
        <f t="shared" si="1360"/>
        <v>6.8345067699958772E-7</v>
      </c>
      <c r="AD981" s="13">
        <f t="shared" si="1361"/>
        <v>2.2845537321828338E-3</v>
      </c>
      <c r="AE981" s="13">
        <f t="shared" si="1362"/>
        <v>6.6501376947598206E-4</v>
      </c>
      <c r="AF981" s="13">
        <f t="shared" si="1363"/>
        <v>9.6789869146588642E-5</v>
      </c>
      <c r="AG981" s="13">
        <f t="shared" si="1364"/>
        <v>9.3915637033057545E-6</v>
      </c>
      <c r="AH981" s="13">
        <f t="shared" si="1365"/>
        <v>1.2204829462745556E-4</v>
      </c>
      <c r="AI981" s="13">
        <f t="shared" si="1366"/>
        <v>7.3897269495744474E-5</v>
      </c>
      <c r="AJ981" s="13">
        <f t="shared" si="1367"/>
        <v>2.2371498330211988E-5</v>
      </c>
      <c r="AK981" s="13">
        <f t="shared" si="1368"/>
        <v>4.5151324350128107E-6</v>
      </c>
      <c r="AL981" s="13">
        <f t="shared" si="1369"/>
        <v>4.8182918933907162E-9</v>
      </c>
      <c r="AM981" s="13">
        <f t="shared" si="1370"/>
        <v>2.7664832735261517E-4</v>
      </c>
      <c r="AN981" s="13">
        <f t="shared" si="1371"/>
        <v>8.0529927749260947E-5</v>
      </c>
      <c r="AO981" s="13">
        <f t="shared" si="1372"/>
        <v>1.1720781624382161E-5</v>
      </c>
      <c r="AP981" s="13">
        <f t="shared" si="1373"/>
        <v>1.1372726117772647E-6</v>
      </c>
      <c r="AQ981" s="13">
        <f t="shared" si="1374"/>
        <v>8.2762547431655953E-8</v>
      </c>
      <c r="AR981" s="13">
        <f t="shared" si="1375"/>
        <v>7.1054399224630614E-6</v>
      </c>
      <c r="AS981" s="13">
        <f t="shared" si="1376"/>
        <v>4.3021707959035751E-6</v>
      </c>
      <c r="AT981" s="13">
        <f t="shared" si="1377"/>
        <v>1.3024298114612493E-6</v>
      </c>
      <c r="AU981" s="13">
        <f t="shared" si="1378"/>
        <v>2.6286317524448901E-7</v>
      </c>
      <c r="AV981" s="13">
        <f t="shared" si="1379"/>
        <v>3.9789312421042542E-8</v>
      </c>
      <c r="AW981" s="13">
        <f t="shared" si="1380"/>
        <v>2.3589380850742041E-11</v>
      </c>
      <c r="AX981" s="13">
        <f t="shared" si="1381"/>
        <v>2.7917303916898569E-5</v>
      </c>
      <c r="AY981" s="13">
        <f t="shared" si="1382"/>
        <v>8.1264849453308976E-6</v>
      </c>
      <c r="AZ981" s="13">
        <f t="shared" si="1383"/>
        <v>1.1827746290127126E-6</v>
      </c>
      <c r="BA981" s="13">
        <f t="shared" si="1384"/>
        <v>1.1476514404832445E-7</v>
      </c>
      <c r="BB981" s="13">
        <f t="shared" si="1385"/>
        <v>8.3517844177720483E-9</v>
      </c>
      <c r="BC981" s="13">
        <f t="shared" si="1386"/>
        <v>4.8622639592780357E-10</v>
      </c>
      <c r="BD981" s="13">
        <f t="shared" si="1387"/>
        <v>3.4472198516333911E-7</v>
      </c>
      <c r="BE981" s="13">
        <f t="shared" si="1388"/>
        <v>2.0872076514039839E-7</v>
      </c>
      <c r="BF981" s="13">
        <f t="shared" si="1389"/>
        <v>6.3187669594312793E-8</v>
      </c>
      <c r="BG981" s="13">
        <f t="shared" si="1390"/>
        <v>1.2752864929608449E-8</v>
      </c>
      <c r="BH981" s="13">
        <f t="shared" si="1391"/>
        <v>1.930387268873203E-9</v>
      </c>
      <c r="BI981" s="13">
        <f t="shared" si="1392"/>
        <v>2.3376049403149487E-10</v>
      </c>
      <c r="BJ981" s="14">
        <f t="shared" si="1393"/>
        <v>0.36715183916850264</v>
      </c>
      <c r="BK981" s="14">
        <f t="shared" si="1394"/>
        <v>0.4831107245192871</v>
      </c>
      <c r="BL981" s="14">
        <f t="shared" si="1395"/>
        <v>0.14806492938073765</v>
      </c>
      <c r="BM981" s="14">
        <f t="shared" si="1396"/>
        <v>6.2289315429286334E-2</v>
      </c>
      <c r="BN981" s="14">
        <f t="shared" si="1397"/>
        <v>0.93770716464407655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1.2644</v>
      </c>
      <c r="F982" s="10">
        <f>VLOOKUP(B982,home!$B$2:$E$405,3,FALSE)</f>
        <v>0.56489999999999996</v>
      </c>
      <c r="G982" s="10">
        <f>VLOOKUP(C982,away!$B$2:$E$405,4,FALSE)</f>
        <v>0.70299999999999996</v>
      </c>
      <c r="H982" s="10">
        <f>VLOOKUP(A982,away!$A$2:$E$405,3,FALSE)</f>
        <v>0.96630000000000005</v>
      </c>
      <c r="I982" s="10">
        <f>VLOOKUP(C982,away!$B$2:$E$405,3,FALSE)</f>
        <v>0.80489999999999995</v>
      </c>
      <c r="J982" s="10">
        <f>VLOOKUP(B982,home!$B$2:$E$405,4,FALSE)</f>
        <v>1.0348999999999999</v>
      </c>
      <c r="K982" s="12">
        <f t="shared" si="1342"/>
        <v>0.50212447067999988</v>
      </c>
      <c r="L982" s="12">
        <f t="shared" si="1343"/>
        <v>0.80491921296299995</v>
      </c>
      <c r="M982" s="13">
        <f t="shared" si="1344"/>
        <v>0.27061891008112965</v>
      </c>
      <c r="N982" s="13">
        <f t="shared" si="1345"/>
        <v>0.13588437698048569</v>
      </c>
      <c r="O982" s="13">
        <f t="shared" si="1346"/>
        <v>0.21782636011540774</v>
      </c>
      <c r="P982" s="13">
        <f t="shared" si="1347"/>
        <v>0.10937594577310014</v>
      </c>
      <c r="Q982" s="13">
        <f t="shared" si="1348"/>
        <v>3.411543543250397E-2</v>
      </c>
      <c r="R982" s="13">
        <f t="shared" si="1349"/>
        <v>8.7666311173344474E-2</v>
      </c>
      <c r="S982" s="13">
        <f t="shared" si="1350"/>
        <v>1.1051608986021788E-2</v>
      </c>
      <c r="T982" s="13">
        <f t="shared" si="1351"/>
        <v>2.7460169438221136E-2</v>
      </c>
      <c r="U982" s="13">
        <f t="shared" si="1352"/>
        <v>4.4019400094383751E-2</v>
      </c>
      <c r="V982" s="13">
        <f t="shared" si="1353"/>
        <v>4.9630275069109892E-4</v>
      </c>
      <c r="W982" s="13">
        <f t="shared" si="1354"/>
        <v>5.7100649861879255E-3</v>
      </c>
      <c r="X982" s="13">
        <f t="shared" si="1355"/>
        <v>4.5961410146499685E-3</v>
      </c>
      <c r="Y982" s="13">
        <f t="shared" si="1356"/>
        <v>1.8497611040895077E-3</v>
      </c>
      <c r="Z982" s="13">
        <f t="shared" si="1357"/>
        <v>2.3521432731005969E-2</v>
      </c>
      <c r="AA982" s="13">
        <f t="shared" si="1358"/>
        <v>1.1810686959691594E-2</v>
      </c>
      <c r="AB982" s="13">
        <f t="shared" si="1359"/>
        <v>2.9652174690011595E-3</v>
      </c>
      <c r="AC982" s="13">
        <f t="shared" si="1360"/>
        <v>1.2536906310971626E-5</v>
      </c>
      <c r="AD982" s="13">
        <f t="shared" si="1361"/>
        <v>7.1679083968450284E-4</v>
      </c>
      <c r="AE982" s="13">
        <f t="shared" si="1362"/>
        <v>5.7695871853793794E-4</v>
      </c>
      <c r="AF982" s="13">
        <f t="shared" si="1363"/>
        <v>2.3220257881884895E-4</v>
      </c>
      <c r="AG982" s="13">
        <f t="shared" si="1364"/>
        <v>6.2301438996948967E-5</v>
      </c>
      <c r="AH982" s="13">
        <f t="shared" si="1365"/>
        <v>4.7332132804008666E-3</v>
      </c>
      <c r="AI982" s="13">
        <f t="shared" si="1366"/>
        <v>2.3766622130368307E-3</v>
      </c>
      <c r="AJ982" s="13">
        <f t="shared" si="1367"/>
        <v>5.9669012785313778E-4</v>
      </c>
      <c r="AK982" s="13">
        <f t="shared" si="1368"/>
        <v>9.9870904869412802E-5</v>
      </c>
      <c r="AL982" s="13">
        <f t="shared" si="1369"/>
        <v>2.0268147328214176E-7</v>
      </c>
      <c r="AM982" s="13">
        <f t="shared" si="1370"/>
        <v>7.1983644192970728E-5</v>
      </c>
      <c r="AN982" s="13">
        <f t="shared" si="1371"/>
        <v>5.7941018230014625E-5</v>
      </c>
      <c r="AO982" s="13">
        <f t="shared" si="1372"/>
        <v>2.3318919395989095E-5</v>
      </c>
      <c r="AP982" s="13">
        <f t="shared" si="1373"/>
        <v>6.2566154157890604E-6</v>
      </c>
      <c r="AQ982" s="13">
        <f t="shared" si="1374"/>
        <v>1.2590174890722756E-6</v>
      </c>
      <c r="AR982" s="13">
        <f t="shared" si="1375"/>
        <v>7.6197086168925711E-4</v>
      </c>
      <c r="AS982" s="13">
        <f t="shared" si="1376"/>
        <v>3.8260421559930163E-4</v>
      </c>
      <c r="AT982" s="13">
        <f t="shared" si="1377"/>
        <v>9.6057469618867941E-5</v>
      </c>
      <c r="AU982" s="13">
        <f t="shared" si="1378"/>
        <v>1.6077602029078084E-5</v>
      </c>
      <c r="AV982" s="13">
        <f t="shared" si="1379"/>
        <v>2.0182393521636303E-6</v>
      </c>
      <c r="AW982" s="13">
        <f t="shared" si="1380"/>
        <v>2.2754915784498114E-9</v>
      </c>
      <c r="AX982" s="13">
        <f t="shared" si="1381"/>
        <v>6.0241248730021485E-6</v>
      </c>
      <c r="AY982" s="13">
        <f t="shared" si="1382"/>
        <v>4.8489338515677217E-6</v>
      </c>
      <c r="AZ982" s="13">
        <f t="shared" si="1383"/>
        <v>1.9515000097567687E-6</v>
      </c>
      <c r="BA982" s="13">
        <f t="shared" si="1384"/>
        <v>5.235999506502352E-7</v>
      </c>
      <c r="BB982" s="13">
        <f t="shared" si="1385"/>
        <v>1.0536391504621319E-7</v>
      </c>
      <c r="BC982" s="13">
        <f t="shared" si="1386"/>
        <v>1.6961887914739669E-8</v>
      </c>
      <c r="BD982" s="13">
        <f t="shared" si="1387"/>
        <v>1.0222083104860925E-4</v>
      </c>
      <c r="BE982" s="13">
        <f t="shared" si="1388"/>
        <v>5.1327580682752613E-5</v>
      </c>
      <c r="BF982" s="13">
        <f t="shared" si="1389"/>
        <v>1.288641714080607E-5</v>
      </c>
      <c r="BG982" s="13">
        <f t="shared" si="1390"/>
        <v>2.1568617952629763E-6</v>
      </c>
      <c r="BH982" s="13">
        <f t="shared" si="1391"/>
        <v>2.707532718190839E-7</v>
      </c>
      <c r="BI982" s="13">
        <f t="shared" si="1392"/>
        <v>2.7190368659407128E-8</v>
      </c>
      <c r="BJ982" s="14">
        <f t="shared" si="1393"/>
        <v>0.21137843223138822</v>
      </c>
      <c r="BK982" s="14">
        <f t="shared" si="1394"/>
        <v>0.3915603561125785</v>
      </c>
      <c r="BL982" s="14">
        <f t="shared" si="1395"/>
        <v>0.37352203036058568</v>
      </c>
      <c r="BM982" s="14">
        <f t="shared" si="1396"/>
        <v>0.14449006522122648</v>
      </c>
      <c r="BN982" s="14">
        <f t="shared" si="1397"/>
        <v>0.85548733955597156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1.2644</v>
      </c>
      <c r="F983" s="10">
        <f>VLOOKUP(B983,home!$B$2:$E$405,3,FALSE)</f>
        <v>0.61509999999999998</v>
      </c>
      <c r="G983" s="10">
        <f>VLOOKUP(C983,away!$B$2:$E$405,4,FALSE)</f>
        <v>0.88980000000000004</v>
      </c>
      <c r="H983" s="10">
        <f>VLOOKUP(A983,away!$A$2:$E$405,3,FALSE)</f>
        <v>0.96630000000000005</v>
      </c>
      <c r="I983" s="10">
        <f>VLOOKUP(C983,away!$B$2:$E$405,3,FALSE)</f>
        <v>1.1641999999999999</v>
      </c>
      <c r="J983" s="10">
        <f>VLOOKUP(B983,home!$B$2:$E$405,4,FALSE)</f>
        <v>0.91990000000000005</v>
      </c>
      <c r="K983" s="12">
        <f t="shared" si="1342"/>
        <v>0.69202632511200002</v>
      </c>
      <c r="L983" s="12">
        <f t="shared" si="1343"/>
        <v>1.0348566465540001</v>
      </c>
      <c r="M983" s="13">
        <f t="shared" si="1344"/>
        <v>0.17783787263021336</v>
      </c>
      <c r="N983" s="13">
        <f t="shared" si="1345"/>
        <v>0.12306848946202252</v>
      </c>
      <c r="O983" s="13">
        <f t="shared" si="1346"/>
        <v>0.18403670450039999</v>
      </c>
      <c r="P983" s="13">
        <f t="shared" si="1347"/>
        <v>0.1273582443011349</v>
      </c>
      <c r="Q983" s="13">
        <f t="shared" si="1348"/>
        <v>4.2583317249744158E-2</v>
      </c>
      <c r="R983" s="13">
        <f t="shared" si="1349"/>
        <v>9.5225803431066708E-2</v>
      </c>
      <c r="S983" s="13">
        <f t="shared" si="1350"/>
        <v>2.2801839326422355E-2</v>
      </c>
      <c r="T983" s="13">
        <f t="shared" si="1351"/>
        <v>4.4067628888215346E-2</v>
      </c>
      <c r="U983" s="13">
        <f t="shared" si="1352"/>
        <v>6.5898762804238786E-2</v>
      </c>
      <c r="V983" s="13">
        <f t="shared" si="1353"/>
        <v>1.8143880656263387E-3</v>
      </c>
      <c r="W983" s="13">
        <f t="shared" si="1354"/>
        <v>9.8229255158062984E-3</v>
      </c>
      <c r="X983" s="13">
        <f t="shared" si="1355"/>
        <v>1.0165319758637027E-2</v>
      </c>
      <c r="Y983" s="13">
        <f t="shared" si="1356"/>
        <v>5.2598243582861158E-3</v>
      </c>
      <c r="Z983" s="13">
        <f t="shared" si="1357"/>
        <v>3.2848351868028029E-2</v>
      </c>
      <c r="AA983" s="13">
        <f t="shared" si="1358"/>
        <v>2.2731924229217344E-2</v>
      </c>
      <c r="AB983" s="13">
        <f t="shared" si="1359"/>
        <v>7.8655449935348537E-3</v>
      </c>
      <c r="AC983" s="13">
        <f t="shared" si="1360"/>
        <v>8.1210653804178904E-5</v>
      </c>
      <c r="AD983" s="13">
        <f t="shared" si="1361"/>
        <v>1.6994307616380823E-3</v>
      </c>
      <c r="AE983" s="13">
        <f t="shared" si="1362"/>
        <v>1.758667219039496E-3</v>
      </c>
      <c r="AF983" s="13">
        <f t="shared" si="1363"/>
        <v>9.0998423034983097E-4</v>
      </c>
      <c r="AG983" s="13">
        <f t="shared" si="1364"/>
        <v>3.139010763456163E-4</v>
      </c>
      <c r="AH983" s="13">
        <f t="shared" si="1365"/>
        <v>8.4983338147433269E-3</v>
      </c>
      <c r="AI983" s="13">
        <f t="shared" si="1366"/>
        <v>5.8810707193918703E-3</v>
      </c>
      <c r="AJ983" s="13">
        <f t="shared" si="1367"/>
        <v>2.0349278788322706E-3</v>
      </c>
      <c r="AK983" s="13">
        <f t="shared" si="1368"/>
        <v>4.6940788728541791E-4</v>
      </c>
      <c r="AL983" s="13">
        <f t="shared" si="1369"/>
        <v>2.3263540288864966E-6</v>
      </c>
      <c r="AM983" s="13">
        <f t="shared" si="1370"/>
        <v>2.3521016495173797E-4</v>
      </c>
      <c r="AN983" s="13">
        <f t="shared" si="1371"/>
        <v>2.4340880253736875E-4</v>
      </c>
      <c r="AO983" s="13">
        <f t="shared" si="1372"/>
        <v>1.259466085677731E-4</v>
      </c>
      <c r="AP983" s="13">
        <f t="shared" si="1373"/>
        <v>4.344556166243166E-5</v>
      </c>
      <c r="AQ983" s="13">
        <f t="shared" si="1374"/>
        <v>1.1239982062409764E-5</v>
      </c>
      <c r="AR983" s="13">
        <f t="shared" si="1375"/>
        <v>1.7589114465643488E-3</v>
      </c>
      <c r="AS983" s="13">
        <f t="shared" si="1376"/>
        <v>1.2172130245633585E-3</v>
      </c>
      <c r="AT983" s="13">
        <f t="shared" si="1377"/>
        <v>4.2117172813352171E-4</v>
      </c>
      <c r="AU983" s="13">
        <f t="shared" si="1378"/>
        <v>9.7153974420437144E-5</v>
      </c>
      <c r="AV983" s="13">
        <f t="shared" si="1379"/>
        <v>1.6808276972050091E-5</v>
      </c>
      <c r="AW983" s="13">
        <f t="shared" si="1380"/>
        <v>4.6278163419280543E-8</v>
      </c>
      <c r="AX983" s="13">
        <f t="shared" si="1381"/>
        <v>2.7128604346756414E-5</v>
      </c>
      <c r="AY983" s="13">
        <f t="shared" si="1382"/>
        <v>2.8074216519974614E-5</v>
      </c>
      <c r="AZ983" s="13">
        <f t="shared" si="1383"/>
        <v>1.4526394781245918E-5</v>
      </c>
      <c r="BA983" s="13">
        <f t="shared" si="1384"/>
        <v>5.0109120632798936E-6</v>
      </c>
      <c r="BB983" s="13">
        <f t="shared" si="1385"/>
        <v>1.2963939134957038E-6</v>
      </c>
      <c r="BC983" s="13">
        <f t="shared" si="1386"/>
        <v>2.683163715866362E-7</v>
      </c>
      <c r="BD983" s="13">
        <f t="shared" si="1387"/>
        <v>3.0337020019617118E-4</v>
      </c>
      <c r="BE983" s="13">
        <f t="shared" si="1388"/>
        <v>2.0994016479024814E-4</v>
      </c>
      <c r="BF983" s="13">
        <f t="shared" si="1389"/>
        <v>7.2642060366601542E-5</v>
      </c>
      <c r="BG983" s="13">
        <f t="shared" si="1390"/>
        <v>1.6756739361354445E-5</v>
      </c>
      <c r="BH983" s="13">
        <f t="shared" si="1391"/>
        <v>2.8990261902744294E-6</v>
      </c>
      <c r="BI983" s="13">
        <f t="shared" si="1392"/>
        <v>4.0124048817181119E-7</v>
      </c>
      <c r="BJ983" s="14">
        <f t="shared" si="1393"/>
        <v>0.24038504447786258</v>
      </c>
      <c r="BK983" s="14">
        <f t="shared" si="1394"/>
        <v>0.32992395554775006</v>
      </c>
      <c r="BL983" s="14">
        <f t="shared" si="1395"/>
        <v>0.3967597481407571</v>
      </c>
      <c r="BM983" s="14">
        <f t="shared" si="1396"/>
        <v>0.24977864052145954</v>
      </c>
      <c r="BN983" s="14">
        <f t="shared" si="1397"/>
        <v>0.75011043157458157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1.6515</v>
      </c>
      <c r="F984" s="10">
        <f>VLOOKUP(B984,home!$B$2:$E$405,3,FALSE)</f>
        <v>1.0899000000000001</v>
      </c>
      <c r="G984" s="10">
        <f>VLOOKUP(C984,away!$B$2:$E$405,4,FALSE)</f>
        <v>0.72660000000000002</v>
      </c>
      <c r="H984" s="10">
        <f>VLOOKUP(A984,away!$A$2:$E$405,3,FALSE)</f>
        <v>1.3485</v>
      </c>
      <c r="I984" s="10">
        <f>VLOOKUP(C984,away!$B$2:$E$405,3,FALSE)</f>
        <v>0.59330000000000005</v>
      </c>
      <c r="J984" s="10">
        <f>VLOOKUP(B984,home!$B$2:$E$405,4,FALSE)</f>
        <v>1.0382</v>
      </c>
      <c r="K984" s="12">
        <f t="shared" si="1342"/>
        <v>1.3078580930100001</v>
      </c>
      <c r="L984" s="12">
        <f t="shared" si="1343"/>
        <v>0.83062753491000008</v>
      </c>
      <c r="M984" s="13">
        <f t="shared" si="1344"/>
        <v>0.11783315120952222</v>
      </c>
      <c r="N984" s="13">
        <f t="shared" si="1345"/>
        <v>0.1541090404342447</v>
      </c>
      <c r="O984" s="13">
        <f t="shared" si="1346"/>
        <v>9.7875459919842714E-2</v>
      </c>
      <c r="P984" s="13">
        <f t="shared" si="1347"/>
        <v>0.12800721236324217</v>
      </c>
      <c r="Q984" s="13">
        <f t="shared" si="1348"/>
        <v>0.10077637786896614</v>
      </c>
      <c r="R984" s="13">
        <f t="shared" si="1349"/>
        <v>4.0649026000700736E-2</v>
      </c>
      <c r="S984" s="13">
        <f t="shared" si="1350"/>
        <v>3.4764932976866766E-2</v>
      </c>
      <c r="T984" s="13">
        <f t="shared" si="1351"/>
        <v>8.3707634326458016E-2</v>
      </c>
      <c r="U984" s="13">
        <f t="shared" si="1352"/>
        <v>5.3163157627990364E-2</v>
      </c>
      <c r="V984" s="13">
        <f t="shared" si="1353"/>
        <v>4.1962932923790761E-3</v>
      </c>
      <c r="W984" s="13">
        <f t="shared" si="1354"/>
        <v>4.3933733793387081E-2</v>
      </c>
      <c r="X984" s="13">
        <f t="shared" si="1355"/>
        <v>3.6492569000193271E-2</v>
      </c>
      <c r="Y984" s="13">
        <f t="shared" si="1356"/>
        <v>1.5155866315581811E-2</v>
      </c>
      <c r="Z984" s="13">
        <f t="shared" si="1357"/>
        <v>1.1254733421151519E-2</v>
      </c>
      <c r="AA984" s="13">
        <f t="shared" si="1358"/>
        <v>1.4719594189523139E-2</v>
      </c>
      <c r="AB984" s="13">
        <f t="shared" si="1359"/>
        <v>9.6255701932954057E-3</v>
      </c>
      <c r="AC984" s="13">
        <f t="shared" si="1360"/>
        <v>2.849133505205628E-4</v>
      </c>
      <c r="AD984" s="13">
        <f t="shared" si="1361"/>
        <v>1.4364772324457062E-2</v>
      </c>
      <c r="AE984" s="13">
        <f t="shared" si="1362"/>
        <v>1.1931775425407158E-2</v>
      </c>
      <c r="AF984" s="13">
        <f t="shared" si="1363"/>
        <v>4.9554306043528328E-3</v>
      </c>
      <c r="AG984" s="13">
        <f t="shared" si="1364"/>
        <v>1.3720390357703888E-3</v>
      </c>
      <c r="AH984" s="13">
        <f t="shared" si="1365"/>
        <v>2.337122869420069E-3</v>
      </c>
      <c r="AI984" s="13">
        <f t="shared" si="1366"/>
        <v>3.0566250591297904E-3</v>
      </c>
      <c r="AJ984" s="13">
        <f t="shared" si="1367"/>
        <v>1.9988159104400334E-3</v>
      </c>
      <c r="AK984" s="13">
        <f t="shared" si="1368"/>
        <v>8.7138918830204982E-4</v>
      </c>
      <c r="AL984" s="13">
        <f t="shared" si="1369"/>
        <v>1.238054431739964E-5</v>
      </c>
      <c r="AM984" s="13">
        <f t="shared" si="1370"/>
        <v>3.7574167477574488E-3</v>
      </c>
      <c r="AN984" s="13">
        <f t="shared" si="1371"/>
        <v>3.121013810819319E-3</v>
      </c>
      <c r="AO984" s="13">
        <f t="shared" si="1372"/>
        <v>1.2962000040504581E-3</v>
      </c>
      <c r="AP984" s="13">
        <f t="shared" si="1373"/>
        <v>3.5888647137158813E-4</v>
      </c>
      <c r="AQ984" s="13">
        <f t="shared" si="1374"/>
        <v>7.4525246256982615E-5</v>
      </c>
      <c r="AR984" s="13">
        <f t="shared" si="1375"/>
        <v>3.8825572156163564E-4</v>
      </c>
      <c r="AS984" s="13">
        <f t="shared" si="1376"/>
        <v>5.0778338760182232E-4</v>
      </c>
      <c r="AT984" s="13">
        <f t="shared" si="1377"/>
        <v>3.3205430648553858E-4</v>
      </c>
      <c r="AU984" s="13">
        <f t="shared" si="1378"/>
        <v>1.4475997068531154E-4</v>
      </c>
      <c r="AV984" s="13">
        <f t="shared" si="1379"/>
        <v>4.7331374801168784E-5</v>
      </c>
      <c r="AW984" s="13">
        <f t="shared" si="1380"/>
        <v>3.7359769332559926E-7</v>
      </c>
      <c r="AX984" s="13">
        <f t="shared" si="1381"/>
        <v>8.1902798372764834E-4</v>
      </c>
      <c r="AY984" s="13">
        <f t="shared" si="1382"/>
        <v>6.8030719514600407E-4</v>
      </c>
      <c r="AZ984" s="13">
        <f t="shared" si="1383"/>
        <v>2.8254094424283086E-4</v>
      </c>
      <c r="BA984" s="13">
        <f t="shared" si="1384"/>
        <v>7.8228762675855478E-5</v>
      </c>
      <c r="BB984" s="13">
        <f t="shared" si="1385"/>
        <v>1.6244741075126313E-5</v>
      </c>
      <c r="BC984" s="13">
        <f t="shared" si="1386"/>
        <v>2.6986658468966789E-6</v>
      </c>
      <c r="BD984" s="13">
        <f t="shared" si="1387"/>
        <v>5.3749315485907455E-5</v>
      </c>
      <c r="BE984" s="13">
        <f t="shared" si="1388"/>
        <v>7.0296477251991784E-5</v>
      </c>
      <c r="BF984" s="13">
        <f t="shared" si="1389"/>
        <v>4.5968908342055419E-5</v>
      </c>
      <c r="BG984" s="13">
        <f t="shared" si="1390"/>
        <v>2.0040269600664026E-5</v>
      </c>
      <c r="BH984" s="13">
        <f t="shared" si="1391"/>
        <v>6.5524571958326853E-6</v>
      </c>
      <c r="BI984" s="13">
        <f t="shared" si="1392"/>
        <v>1.7139368345342783E-6</v>
      </c>
      <c r="BJ984" s="14">
        <f t="shared" si="1393"/>
        <v>0.47728632970178858</v>
      </c>
      <c r="BK984" s="14">
        <f t="shared" si="1394"/>
        <v>0.28577919093199422</v>
      </c>
      <c r="BL984" s="14">
        <f t="shared" si="1395"/>
        <v>0.22591526708449078</v>
      </c>
      <c r="BM984" s="14">
        <f t="shared" si="1396"/>
        <v>0.36030531974545371</v>
      </c>
      <c r="BN984" s="14">
        <f t="shared" si="1397"/>
        <v>0.63925026779651861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1.6515</v>
      </c>
      <c r="F985" s="10">
        <f>VLOOKUP(B985,home!$B$2:$E$405,3,FALSE)</f>
        <v>1.4129</v>
      </c>
      <c r="G985" s="10">
        <f>VLOOKUP(C985,away!$B$2:$E$405,4,FALSE)</f>
        <v>1.8165</v>
      </c>
      <c r="H985" s="10">
        <f>VLOOKUP(A985,away!$A$2:$E$405,3,FALSE)</f>
        <v>1.3485</v>
      </c>
      <c r="I985" s="10">
        <f>VLOOKUP(C985,away!$B$2:$E$405,3,FALSE)</f>
        <v>0.88990000000000002</v>
      </c>
      <c r="J985" s="10">
        <f>VLOOKUP(B985,home!$B$2:$E$405,4,FALSE)</f>
        <v>0.86519999999999997</v>
      </c>
      <c r="K985" s="12">
        <f t="shared" si="1342"/>
        <v>4.2386290017750001</v>
      </c>
      <c r="L985" s="12">
        <f t="shared" si="1343"/>
        <v>1.0382660857800001</v>
      </c>
      <c r="M985" s="13">
        <f t="shared" si="1344"/>
        <v>5.1082669166095289E-3</v>
      </c>
      <c r="N985" s="13">
        <f t="shared" si="1345"/>
        <v>2.1652048301548907E-2</v>
      </c>
      <c r="O985" s="13">
        <f t="shared" si="1346"/>
        <v>5.3037402966276456E-3</v>
      </c>
      <c r="P985" s="13">
        <f t="shared" si="1347"/>
        <v>2.248058743916868E-2</v>
      </c>
      <c r="Q985" s="13">
        <f t="shared" si="1348"/>
        <v>4.5887499939389176E-2</v>
      </c>
      <c r="R985" s="13">
        <f t="shared" si="1349"/>
        <v>2.753346838886621E-3</v>
      </c>
      <c r="S985" s="13">
        <f t="shared" si="1350"/>
        <v>2.4733281358442535E-2</v>
      </c>
      <c r="T985" s="13">
        <f t="shared" si="1351"/>
        <v>4.764343494829959E-2</v>
      </c>
      <c r="U985" s="13">
        <f t="shared" si="1352"/>
        <v>1.167041576325035E-2</v>
      </c>
      <c r="V985" s="13">
        <f t="shared" si="1353"/>
        <v>1.2094092952393904E-2</v>
      </c>
      <c r="W985" s="13">
        <f t="shared" si="1354"/>
        <v>6.4833362687347823E-2</v>
      </c>
      <c r="X985" s="13">
        <f t="shared" si="1355"/>
        <v>6.7314281705347728E-2</v>
      </c>
      <c r="Y985" s="13">
        <f t="shared" si="1356"/>
        <v>3.4945067891651825E-2</v>
      </c>
      <c r="Z985" s="13">
        <f t="shared" si="1357"/>
        <v>9.5290221506851632E-4</v>
      </c>
      <c r="AA985" s="13">
        <f t="shared" si="1358"/>
        <v>4.0389989646450524E-3</v>
      </c>
      <c r="AB985" s="13">
        <f t="shared" si="1359"/>
        <v>8.5599090748418594E-3</v>
      </c>
      <c r="AC985" s="13">
        <f t="shared" si="1360"/>
        <v>3.3264989691232116E-3</v>
      </c>
      <c r="AD985" s="13">
        <f t="shared" si="1361"/>
        <v>6.8701142842297433E-2</v>
      </c>
      <c r="AE985" s="13">
        <f t="shared" si="1362"/>
        <v>7.1330066667484815E-2</v>
      </c>
      <c r="AF985" s="13">
        <f t="shared" si="1363"/>
        <v>3.702979455863796E-2</v>
      </c>
      <c r="AG985" s="13">
        <f t="shared" si="1364"/>
        <v>1.2815593284544862E-2</v>
      </c>
      <c r="AH985" s="13">
        <f t="shared" si="1365"/>
        <v>2.4734151324257001E-4</v>
      </c>
      <c r="AI985" s="13">
        <f t="shared" si="1366"/>
        <v>1.0483889113728725E-3</v>
      </c>
      <c r="AJ985" s="13">
        <f t="shared" si="1367"/>
        <v>2.2218658224421894E-3</v>
      </c>
      <c r="AK985" s="13">
        <f t="shared" si="1368"/>
        <v>3.1392216376853752E-3</v>
      </c>
      <c r="AL985" s="13">
        <f t="shared" si="1369"/>
        <v>5.8557355880152874E-4</v>
      </c>
      <c r="AM985" s="13">
        <f t="shared" si="1370"/>
        <v>5.823973130128976E-2</v>
      </c>
      <c r="AN985" s="13">
        <f t="shared" si="1371"/>
        <v>6.0468337855069068E-2</v>
      </c>
      <c r="AO985" s="13">
        <f t="shared" si="1372"/>
        <v>3.1391112229202579E-2</v>
      </c>
      <c r="AP985" s="13">
        <f t="shared" si="1373"/>
        <v>1.0864109074164954E-2</v>
      </c>
      <c r="AQ985" s="13">
        <f t="shared" si="1374"/>
        <v>2.8199590009800562E-3</v>
      </c>
      <c r="AR985" s="13">
        <f t="shared" si="1375"/>
        <v>5.1361260961053072E-5</v>
      </c>
      <c r="AS985" s="13">
        <f t="shared" si="1376"/>
        <v>2.1770133027725367E-4</v>
      </c>
      <c r="AT985" s="13">
        <f t="shared" si="1377"/>
        <v>4.6137758611908275E-4</v>
      </c>
      <c r="AU985" s="13">
        <f t="shared" si="1378"/>
        <v>6.5186947243109556E-4</v>
      </c>
      <c r="AV985" s="13">
        <f t="shared" si="1379"/>
        <v>6.9075821280455282E-4</v>
      </c>
      <c r="AW985" s="13">
        <f t="shared" si="1380"/>
        <v>7.1583516840886124E-5</v>
      </c>
      <c r="AX985" s="13">
        <f t="shared" si="1381"/>
        <v>4.114276902487167E-2</v>
      </c>
      <c r="AY985" s="13">
        <f t="shared" si="1382"/>
        <v>4.2717141753604138E-2</v>
      </c>
      <c r="AZ985" s="13">
        <f t="shared" si="1383"/>
        <v>2.2175879782111989E-2</v>
      </c>
      <c r="BA985" s="13">
        <f t="shared" si="1384"/>
        <v>7.6748213000337531E-3</v>
      </c>
      <c r="BB985" s="13">
        <f t="shared" si="1385"/>
        <v>1.9921266675617536E-3</v>
      </c>
      <c r="BC985" s="13">
        <f t="shared" si="1386"/>
        <v>4.1367151150145968E-4</v>
      </c>
      <c r="BD985" s="13">
        <f t="shared" si="1387"/>
        <v>8.887775896459615E-6</v>
      </c>
      <c r="BE985" s="13">
        <f t="shared" si="1388"/>
        <v>3.7671984676010521E-5</v>
      </c>
      <c r="BF985" s="13">
        <f t="shared" si="1389"/>
        <v>7.9838783401080813E-5</v>
      </c>
      <c r="BG985" s="13">
        <f t="shared" si="1390"/>
        <v>1.1280232759675118E-4</v>
      </c>
      <c r="BH985" s="13">
        <f t="shared" si="1391"/>
        <v>1.1953180430482853E-4</v>
      </c>
      <c r="BI985" s="13">
        <f t="shared" si="1392"/>
        <v>1.0133019447218798E-4</v>
      </c>
      <c r="BJ985" s="14">
        <f t="shared" si="1393"/>
        <v>0.75205195232694144</v>
      </c>
      <c r="BK985" s="14">
        <f t="shared" si="1394"/>
        <v>0.11104544294814352</v>
      </c>
      <c r="BL985" s="14">
        <f t="shared" si="1395"/>
        <v>4.1516359555934877E-2</v>
      </c>
      <c r="BM985" s="14">
        <f t="shared" si="1396"/>
        <v>0.75973560907709459</v>
      </c>
      <c r="BN985" s="14">
        <f t="shared" si="1397"/>
        <v>0.10318548973223056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1.6515</v>
      </c>
      <c r="F986" s="10">
        <f>VLOOKUP(B986,home!$B$2:$E$405,3,FALSE)</f>
        <v>1.9376</v>
      </c>
      <c r="G986" s="10">
        <f>VLOOKUP(C986,away!$B$2:$E$405,4,FALSE)</f>
        <v>0.84770000000000001</v>
      </c>
      <c r="H986" s="10">
        <f>VLOOKUP(A986,away!$A$2:$E$405,3,FALSE)</f>
        <v>1.3485</v>
      </c>
      <c r="I986" s="10">
        <f>VLOOKUP(C986,away!$B$2:$E$405,3,FALSE)</f>
        <v>0.59330000000000005</v>
      </c>
      <c r="J986" s="10">
        <f>VLOOKUP(B986,home!$B$2:$E$405,4,FALSE)</f>
        <v>0.44490000000000002</v>
      </c>
      <c r="K986" s="12">
        <f t="shared" si="1342"/>
        <v>2.7125945632800001</v>
      </c>
      <c r="L986" s="12">
        <f t="shared" si="1343"/>
        <v>0.35594894074500005</v>
      </c>
      <c r="M986" s="13">
        <f t="shared" si="1344"/>
        <v>4.6488816345016809E-2</v>
      </c>
      <c r="N986" s="13">
        <f t="shared" si="1345"/>
        <v>0.126105310470815</v>
      </c>
      <c r="O986" s="13">
        <f t="shared" si="1346"/>
        <v>1.6547644934497577E-2</v>
      </c>
      <c r="P986" s="13">
        <f t="shared" si="1347"/>
        <v>4.488705168440596E-2</v>
      </c>
      <c r="Q986" s="13">
        <f t="shared" si="1348"/>
        <v>0.17103628979193466</v>
      </c>
      <c r="R986" s="13">
        <f t="shared" si="1349"/>
        <v>2.945058343129389E-3</v>
      </c>
      <c r="S986" s="13">
        <f t="shared" si="1350"/>
        <v>1.0835118891634818E-2</v>
      </c>
      <c r="T986" s="13">
        <f t="shared" si="1351"/>
        <v>6.0880186180394008E-2</v>
      </c>
      <c r="U986" s="13">
        <f t="shared" si="1352"/>
        <v>7.9887492501151854E-3</v>
      </c>
      <c r="V986" s="13">
        <f t="shared" si="1353"/>
        <v>1.1624218466413272E-3</v>
      </c>
      <c r="W986" s="13">
        <f t="shared" si="1354"/>
        <v>0.15465070327106151</v>
      </c>
      <c r="X986" s="13">
        <f t="shared" si="1355"/>
        <v>5.5047754014803656E-2</v>
      </c>
      <c r="Y986" s="13">
        <f t="shared" si="1356"/>
        <v>9.7970948659803422E-3</v>
      </c>
      <c r="Z986" s="13">
        <f t="shared" si="1357"/>
        <v>3.4943013255637708E-4</v>
      </c>
      <c r="AA986" s="13">
        <f t="shared" si="1358"/>
        <v>9.4786227781863816E-4</v>
      </c>
      <c r="AB986" s="13">
        <f t="shared" si="1359"/>
        <v>1.2855830307745178E-3</v>
      </c>
      <c r="AC986" s="13">
        <f t="shared" si="1360"/>
        <v>7.0148174350733998E-5</v>
      </c>
      <c r="AD986" s="13">
        <f t="shared" si="1361"/>
        <v>0.10487616422512749</v>
      </c>
      <c r="AE986" s="13">
        <f t="shared" si="1362"/>
        <v>3.7330559565332801E-2</v>
      </c>
      <c r="AF986" s="13">
        <f t="shared" si="1363"/>
        <v>6.6438865673491693E-3</v>
      </c>
      <c r="AG986" s="13">
        <f t="shared" si="1364"/>
        <v>7.8829479535929051E-4</v>
      </c>
      <c r="AH986" s="13">
        <f t="shared" si="1365"/>
        <v>3.1094821386956834E-5</v>
      </c>
      <c r="AI986" s="13">
        <f t="shared" si="1366"/>
        <v>8.4347643440421777E-5</v>
      </c>
      <c r="AJ986" s="13">
        <f t="shared" si="1367"/>
        <v>1.1440047951098406E-4</v>
      </c>
      <c r="AK986" s="13">
        <f t="shared" si="1368"/>
        <v>1.034407062527068E-4</v>
      </c>
      <c r="AL986" s="13">
        <f t="shared" si="1369"/>
        <v>2.7092492132126624E-6</v>
      </c>
      <c r="AM986" s="13">
        <f t="shared" si="1370"/>
        <v>5.6897302578948254E-2</v>
      </c>
      <c r="AN986" s="13">
        <f t="shared" si="1371"/>
        <v>2.025253458422439E-2</v>
      </c>
      <c r="AO986" s="13">
        <f t="shared" si="1372"/>
        <v>3.6044341163280758E-3</v>
      </c>
      <c r="AP986" s="13">
        <f t="shared" si="1373"/>
        <v>4.2766483523070634E-4</v>
      </c>
      <c r="AQ986" s="13">
        <f t="shared" si="1374"/>
        <v>3.8056711273563718E-5</v>
      </c>
      <c r="AR986" s="13">
        <f t="shared" si="1375"/>
        <v>2.2136337470684525E-6</v>
      </c>
      <c r="AS986" s="13">
        <f t="shared" si="1376"/>
        <v>6.0046908673910195E-6</v>
      </c>
      <c r="AT986" s="13">
        <f t="shared" si="1377"/>
        <v>8.1441459005309759E-6</v>
      </c>
      <c r="AU986" s="13">
        <f t="shared" si="1378"/>
        <v>7.3639219641131403E-6</v>
      </c>
      <c r="AV986" s="13">
        <f t="shared" si="1379"/>
        <v>4.9938336710678713E-6</v>
      </c>
      <c r="AW986" s="13">
        <f t="shared" si="1380"/>
        <v>7.2663957473175723E-8</v>
      </c>
      <c r="AX986" s="13">
        <f t="shared" si="1381"/>
        <v>2.5723218940158669E-2</v>
      </c>
      <c r="AY986" s="13">
        <f t="shared" si="1382"/>
        <v>9.1561525343012012E-3</v>
      </c>
      <c r="AZ986" s="13">
        <f t="shared" si="1383"/>
        <v>1.6295613979420802E-3</v>
      </c>
      <c r="BA986" s="13">
        <f t="shared" si="1384"/>
        <v>1.9334688449214169E-4</v>
      </c>
      <c r="BB986" s="13">
        <f t="shared" si="1385"/>
        <v>1.7205404682830922E-5</v>
      </c>
      <c r="BC986" s="13">
        <f t="shared" si="1386"/>
        <v>1.2248491143885465E-6</v>
      </c>
      <c r="BD986" s="13">
        <f t="shared" si="1387"/>
        <v>1.3132343124440013E-7</v>
      </c>
      <c r="BE986" s="13">
        <f t="shared" si="1388"/>
        <v>3.5622722562483466E-7</v>
      </c>
      <c r="BF986" s="13">
        <f t="shared" si="1389"/>
        <v>4.8315001776112225E-7</v>
      </c>
      <c r="BG986" s="13">
        <f t="shared" si="1390"/>
        <v>4.3686337047581859E-7</v>
      </c>
      <c r="BH986" s="13">
        <f t="shared" si="1391"/>
        <v>2.962583009122205E-7</v>
      </c>
      <c r="BI986" s="13">
        <f t="shared" si="1392"/>
        <v>1.6072573127621192E-7</v>
      </c>
      <c r="BJ986" s="14">
        <f t="shared" si="1393"/>
        <v>0.84509694658485424</v>
      </c>
      <c r="BK986" s="14">
        <f t="shared" si="1394"/>
        <v>0.11260241872556405</v>
      </c>
      <c r="BL986" s="14">
        <f t="shared" si="1395"/>
        <v>3.0078766261153838E-2</v>
      </c>
      <c r="BM986" s="14">
        <f t="shared" si="1396"/>
        <v>0.57096131026398556</v>
      </c>
      <c r="BN986" s="14">
        <f t="shared" si="1397"/>
        <v>0.40801017156979941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1.1910000000000001</v>
      </c>
      <c r="F987" s="10">
        <f>VLOOKUP(B987,home!$B$2:$E$405,3,FALSE)</f>
        <v>1.0495000000000001</v>
      </c>
      <c r="G987" s="10">
        <f>VLOOKUP(C987,away!$B$2:$E$405,4,FALSE)</f>
        <v>0.95960000000000001</v>
      </c>
      <c r="H987" s="10">
        <f>VLOOKUP(A987,away!$A$2:$E$405,3,FALSE)</f>
        <v>1.03</v>
      </c>
      <c r="I987" s="10">
        <f>VLOOKUP(C987,away!$B$2:$E$405,3,FALSE)</f>
        <v>1.6644000000000001</v>
      </c>
      <c r="J987" s="10">
        <f>VLOOKUP(B987,home!$B$2:$E$405,4,FALSE)</f>
        <v>1.3754</v>
      </c>
      <c r="K987" s="12">
        <f t="shared" si="1342"/>
        <v>1.1994563382000001</v>
      </c>
      <c r="L987" s="12">
        <f t="shared" si="1343"/>
        <v>2.3578922328000003</v>
      </c>
      <c r="M987" s="13">
        <f t="shared" si="1344"/>
        <v>2.8514328290710822E-2</v>
      </c>
      <c r="N987" s="13">
        <f t="shared" si="1345"/>
        <v>3.4201691797808666E-2</v>
      </c>
      <c r="O987" s="13">
        <f t="shared" si="1346"/>
        <v>6.7233713200176362E-2</v>
      </c>
      <c r="P987" s="13">
        <f t="shared" si="1347"/>
        <v>8.0643903438672532E-2</v>
      </c>
      <c r="Q987" s="13">
        <f t="shared" si="1348"/>
        <v>2.051171800202229E-2</v>
      </c>
      <c r="R987" s="13">
        <f t="shared" si="1349"/>
        <v>7.9264925068499359E-2</v>
      </c>
      <c r="S987" s="13">
        <f t="shared" si="1350"/>
        <v>5.7019045789205781E-2</v>
      </c>
      <c r="T987" s="13">
        <f t="shared" si="1351"/>
        <v>4.83644205583523E-2</v>
      </c>
      <c r="U987" s="13">
        <f t="shared" si="1352"/>
        <v>9.5074816770359616E-2</v>
      </c>
      <c r="V987" s="13">
        <f t="shared" si="1353"/>
        <v>1.7917847304733364E-2</v>
      </c>
      <c r="W987" s="13">
        <f t="shared" si="1354"/>
        <v>8.2009700549655565E-3</v>
      </c>
      <c r="X987" s="13">
        <f t="shared" si="1355"/>
        <v>1.9337003594028679E-2</v>
      </c>
      <c r="Y987" s="13">
        <f t="shared" si="1356"/>
        <v>2.2797285289992957E-2</v>
      </c>
      <c r="Z987" s="13">
        <f t="shared" si="1357"/>
        <v>6.2299383717496215E-2</v>
      </c>
      <c r="AA987" s="13">
        <f t="shared" si="1358"/>
        <v>7.4725390665904709E-2</v>
      </c>
      <c r="AB987" s="13">
        <f t="shared" si="1359"/>
        <v>4.4814921729345286E-2</v>
      </c>
      <c r="AC987" s="13">
        <f t="shared" si="1360"/>
        <v>3.1671909231475023E-3</v>
      </c>
      <c r="AD987" s="13">
        <f t="shared" si="1361"/>
        <v>2.4591763779542113E-3</v>
      </c>
      <c r="AE987" s="13">
        <f t="shared" si="1362"/>
        <v>5.7984728806634734E-3</v>
      </c>
      <c r="AF987" s="13">
        <f t="shared" si="1363"/>
        <v>6.8360870837089246E-3</v>
      </c>
      <c r="AG987" s="13">
        <f t="shared" si="1364"/>
        <v>5.3729188791405589E-3</v>
      </c>
      <c r="AH987" s="13">
        <f t="shared" si="1365"/>
        <v>3.6723808243927784E-2</v>
      </c>
      <c r="AI987" s="13">
        <f t="shared" si="1366"/>
        <v>4.4048604561020589E-2</v>
      </c>
      <c r="AJ987" s="13">
        <f t="shared" si="1367"/>
        <v>2.6417188964790804E-2</v>
      </c>
      <c r="AK987" s="13">
        <f t="shared" si="1368"/>
        <v>1.0562088247081805E-2</v>
      </c>
      <c r="AL987" s="13">
        <f t="shared" si="1369"/>
        <v>3.5829655375238756E-4</v>
      </c>
      <c r="AM987" s="13">
        <f t="shared" si="1370"/>
        <v>5.8993493865777983E-4</v>
      </c>
      <c r="AN987" s="13">
        <f t="shared" si="1371"/>
        <v>1.3910030097185238E-3</v>
      </c>
      <c r="AO987" s="13">
        <f t="shared" si="1372"/>
        <v>1.6399175962083655E-3</v>
      </c>
      <c r="AP987" s="13">
        <f t="shared" si="1373"/>
        <v>1.2889163208439174E-3</v>
      </c>
      <c r="AQ987" s="13">
        <f t="shared" si="1374"/>
        <v>7.5978144541175648E-4</v>
      </c>
      <c r="AR987" s="13">
        <f t="shared" si="1375"/>
        <v>1.7318156443438787E-2</v>
      </c>
      <c r="AS987" s="13">
        <f t="shared" si="1376"/>
        <v>2.0772372512021822E-2</v>
      </c>
      <c r="AT987" s="13">
        <f t="shared" si="1377"/>
        <v>1.2457776934498023E-2</v>
      </c>
      <c r="AU987" s="13">
        <f t="shared" si="1378"/>
        <v>4.9808531679884716E-3</v>
      </c>
      <c r="AV987" s="13">
        <f t="shared" si="1379"/>
        <v>1.4935789754968315E-3</v>
      </c>
      <c r="AW987" s="13">
        <f t="shared" si="1380"/>
        <v>2.814806373505995E-5</v>
      </c>
      <c r="AX987" s="13">
        <f t="shared" si="1381"/>
        <v>1.1793353354978355E-4</v>
      </c>
      <c r="AY987" s="13">
        <f t="shared" si="1382"/>
        <v>2.7807456274369291E-4</v>
      </c>
      <c r="AZ987" s="13">
        <f t="shared" si="1383"/>
        <v>3.2783492581630496E-4</v>
      </c>
      <c r="BA987" s="13">
        <f t="shared" si="1384"/>
        <v>2.5766647507427656E-4</v>
      </c>
      <c r="BB987" s="13">
        <f t="shared" si="1385"/>
        <v>1.5188744505764793E-4</v>
      </c>
      <c r="BC987" s="13">
        <f t="shared" si="1386"/>
        <v>7.1626845392252955E-5</v>
      </c>
      <c r="BD987" s="13">
        <f t="shared" si="1387"/>
        <v>6.8057244273999305E-3</v>
      </c>
      <c r="BE987" s="13">
        <f t="shared" si="1388"/>
        <v>8.1631693004874124E-3</v>
      </c>
      <c r="BF987" s="13">
        <f t="shared" si="1389"/>
        <v>4.8956825786346464E-3</v>
      </c>
      <c r="BG987" s="13">
        <f t="shared" si="1390"/>
        <v>1.9573858329195483E-3</v>
      </c>
      <c r="BH987" s="13">
        <f t="shared" si="1391"/>
        <v>5.8694971089956005E-4</v>
      </c>
      <c r="BI987" s="13">
        <f t="shared" si="1392"/>
        <v>1.4080411018862704E-4</v>
      </c>
      <c r="BJ987" s="14">
        <f t="shared" si="1393"/>
        <v>0.18075432161711191</v>
      </c>
      <c r="BK987" s="14">
        <f t="shared" si="1394"/>
        <v>0.18789868686296607</v>
      </c>
      <c r="BL987" s="14">
        <f t="shared" si="1395"/>
        <v>0.55843791144507993</v>
      </c>
      <c r="BM987" s="14">
        <f t="shared" si="1396"/>
        <v>0.67877009734575577</v>
      </c>
      <c r="BN987" s="14">
        <f t="shared" si="1397"/>
        <v>0.31037027979789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1.1910000000000001</v>
      </c>
      <c r="F988" s="10">
        <f>VLOOKUP(B988,home!$B$2:$E$405,3,FALSE)</f>
        <v>1.0196000000000001</v>
      </c>
      <c r="G988" s="10">
        <f>VLOOKUP(C988,away!$B$2:$E$405,4,FALSE)</f>
        <v>1.3794</v>
      </c>
      <c r="H988" s="10">
        <f>VLOOKUP(A988,away!$A$2:$E$405,3,FALSE)</f>
        <v>1.03</v>
      </c>
      <c r="I988" s="10">
        <f>VLOOKUP(C988,away!$B$2:$E$405,3,FALSE)</f>
        <v>0.76280000000000003</v>
      </c>
      <c r="J988" s="10">
        <f>VLOOKUP(B988,home!$B$2:$E$405,4,FALSE)</f>
        <v>0.83220000000000005</v>
      </c>
      <c r="K988" s="12">
        <f t="shared" si="1342"/>
        <v>1.6750655618400001</v>
      </c>
      <c r="L988" s="12">
        <f t="shared" si="1343"/>
        <v>0.6538462248000001</v>
      </c>
      <c r="M988" s="13">
        <f t="shared" si="1344"/>
        <v>9.7401683251505944E-2</v>
      </c>
      <c r="N988" s="13">
        <f t="shared" si="1345"/>
        <v>0.1631542052798455</v>
      </c>
      <c r="O988" s="13">
        <f t="shared" si="1346"/>
        <v>6.3685722883162557E-2</v>
      </c>
      <c r="P988" s="13">
        <f t="shared" si="1347"/>
        <v>0.10667776118247123</v>
      </c>
      <c r="Q988" s="13">
        <f t="shared" si="1348"/>
        <v>0.13664699526682161</v>
      </c>
      <c r="R988" s="13">
        <f t="shared" si="1349"/>
        <v>2.0820334740407405E-2</v>
      </c>
      <c r="S988" s="13">
        <f t="shared" si="1350"/>
        <v>2.9209312280361489E-2</v>
      </c>
      <c r="T988" s="13">
        <f t="shared" si="1351"/>
        <v>8.9346121985474786E-2</v>
      </c>
      <c r="U988" s="13">
        <f t="shared" si="1352"/>
        <v>3.4875425709637399E-2</v>
      </c>
      <c r="V988" s="13">
        <f t="shared" si="1353"/>
        <v>3.5545633022271788E-3</v>
      </c>
      <c r="W988" s="13">
        <f t="shared" si="1354"/>
        <v>7.629755863345547E-2</v>
      </c>
      <c r="X988" s="13">
        <f t="shared" si="1355"/>
        <v>4.9886870673941514E-2</v>
      </c>
      <c r="Y988" s="13">
        <f t="shared" si="1356"/>
        <v>1.6309171028621245E-2</v>
      </c>
      <c r="Z988" s="13">
        <f t="shared" si="1357"/>
        <v>4.5377657563625577E-3</v>
      </c>
      <c r="AA988" s="13">
        <f t="shared" si="1358"/>
        <v>7.6010551461797608E-3</v>
      </c>
      <c r="AB988" s="13">
        <f t="shared" si="1359"/>
        <v>6.3661328545062141E-3</v>
      </c>
      <c r="AC988" s="13">
        <f t="shared" si="1360"/>
        <v>2.4331769893790839E-4</v>
      </c>
      <c r="AD988" s="13">
        <f t="shared" si="1361"/>
        <v>3.1950853229842334E-2</v>
      </c>
      <c r="AE988" s="13">
        <f t="shared" si="1362"/>
        <v>2.0890944763471302E-2</v>
      </c>
      <c r="AF988" s="13">
        <f t="shared" si="1363"/>
        <v>6.8297326830505196E-3</v>
      </c>
      <c r="AG988" s="13">
        <f t="shared" si="1364"/>
        <v>1.4885316437352528E-3</v>
      </c>
      <c r="AH988" s="13">
        <f t="shared" si="1365"/>
        <v>7.4175025220609369E-4</v>
      </c>
      <c r="AI988" s="13">
        <f t="shared" si="1366"/>
        <v>1.242480302956562E-3</v>
      </c>
      <c r="AJ988" s="13">
        <f t="shared" si="1367"/>
        <v>1.0406179833735338E-3</v>
      </c>
      <c r="AK988" s="13">
        <f t="shared" si="1368"/>
        <v>5.8103444899346558E-4</v>
      </c>
      <c r="AL988" s="13">
        <f t="shared" si="1369"/>
        <v>1.0659605260308608E-5</v>
      </c>
      <c r="AM988" s="13">
        <f t="shared" si="1370"/>
        <v>1.0703954783342646E-2</v>
      </c>
      <c r="AN988" s="13">
        <f t="shared" si="1371"/>
        <v>6.9987404255184918E-3</v>
      </c>
      <c r="AO988" s="13">
        <f t="shared" si="1372"/>
        <v>2.2880500027902058E-3</v>
      </c>
      <c r="AP988" s="13">
        <f t="shared" si="1373"/>
        <v>4.9867761882600194E-4</v>
      </c>
      <c r="AQ988" s="13">
        <f t="shared" si="1374"/>
        <v>8.1514619615408697E-5</v>
      </c>
      <c r="AR988" s="13">
        <f t="shared" si="1375"/>
        <v>9.6998120429880514E-5</v>
      </c>
      <c r="AS988" s="13">
        <f t="shared" si="1376"/>
        <v>1.6247821109530177E-4</v>
      </c>
      <c r="AT988" s="13">
        <f t="shared" si="1377"/>
        <v>1.3608082797755494E-4</v>
      </c>
      <c r="AU988" s="13">
        <f t="shared" si="1378"/>
        <v>7.5981436190625167E-5</v>
      </c>
      <c r="AV988" s="13">
        <f t="shared" si="1379"/>
        <v>3.1818471775514894E-5</v>
      </c>
      <c r="AW988" s="13">
        <f t="shared" si="1380"/>
        <v>3.2429933055969075E-7</v>
      </c>
      <c r="AX988" s="13">
        <f t="shared" si="1381"/>
        <v>2.9883043388449675E-3</v>
      </c>
      <c r="AY988" s="13">
        <f t="shared" si="1382"/>
        <v>1.9538915105072421E-3</v>
      </c>
      <c r="AZ988" s="13">
        <f t="shared" si="1383"/>
        <v>6.3877229390696497E-4</v>
      </c>
      <c r="BA988" s="13">
        <f t="shared" si="1384"/>
        <v>1.392196176259684E-4</v>
      </c>
      <c r="BB988" s="13">
        <f t="shared" si="1385"/>
        <v>2.2757055350709743E-5</v>
      </c>
      <c r="BC988" s="13">
        <f t="shared" si="1386"/>
        <v>2.9759229457252426E-6</v>
      </c>
      <c r="BD988" s="13">
        <f t="shared" si="1387"/>
        <v>1.057030914262885E-5</v>
      </c>
      <c r="BE988" s="13">
        <f t="shared" si="1388"/>
        <v>1.770596082282008E-5</v>
      </c>
      <c r="BF988" s="13">
        <f t="shared" si="1389"/>
        <v>1.4829322606797081E-5</v>
      </c>
      <c r="BG988" s="13">
        <f t="shared" si="1390"/>
        <v>8.2800292013537225E-6</v>
      </c>
      <c r="BH988" s="13">
        <f t="shared" si="1391"/>
        <v>3.4673979415542929E-6</v>
      </c>
      <c r="BI988" s="13">
        <f t="shared" si="1392"/>
        <v>1.1616237762185001E-6</v>
      </c>
      <c r="BJ988" s="14">
        <f t="shared" si="1393"/>
        <v>0.61911784337753406</v>
      </c>
      <c r="BK988" s="14">
        <f t="shared" si="1394"/>
        <v>0.2390511888312713</v>
      </c>
      <c r="BL988" s="14">
        <f t="shared" si="1395"/>
        <v>0.13751392603238324</v>
      </c>
      <c r="BM988" s="14">
        <f t="shared" si="1396"/>
        <v>0.40988045418216013</v>
      </c>
      <c r="BN988" s="14">
        <f t="shared" si="1397"/>
        <v>0.58838670260421433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1.1910000000000001</v>
      </c>
      <c r="F989" s="10">
        <f>VLOOKUP(B989,home!$B$2:$E$405,3,FALSE)</f>
        <v>1.4209000000000001</v>
      </c>
      <c r="G989" s="10">
        <f>VLOOKUP(C989,away!$B$2:$E$405,4,FALSE)</f>
        <v>1.0634999999999999</v>
      </c>
      <c r="H989" s="10">
        <f>VLOOKUP(A989,away!$A$2:$E$405,3,FALSE)</f>
        <v>1.03</v>
      </c>
      <c r="I989" s="10">
        <f>VLOOKUP(C989,away!$B$2:$E$405,3,FALSE)</f>
        <v>1.1003000000000001</v>
      </c>
      <c r="J989" s="10">
        <f>VLOOKUP(B989,home!$B$2:$E$405,4,FALSE)</f>
        <v>1.0456000000000001</v>
      </c>
      <c r="K989" s="12">
        <f t="shared" si="1342"/>
        <v>1.7997524356499999</v>
      </c>
      <c r="L989" s="12">
        <f t="shared" si="1343"/>
        <v>1.1849878904000002</v>
      </c>
      <c r="M989" s="13">
        <f t="shared" si="1344"/>
        <v>5.0552629045753361E-2</v>
      </c>
      <c r="N989" s="13">
        <f t="shared" si="1345"/>
        <v>9.0982217253605516E-2</v>
      </c>
      <c r="O989" s="13">
        <f t="shared" si="1346"/>
        <v>5.9904253247101046E-2</v>
      </c>
      <c r="P989" s="13">
        <f t="shared" si="1347"/>
        <v>0.1078128256872645</v>
      </c>
      <c r="Q989" s="13">
        <f t="shared" si="1348"/>
        <v>8.187273355150701E-2</v>
      </c>
      <c r="R989" s="13">
        <f t="shared" si="1349"/>
        <v>3.5492907340634816E-2</v>
      </c>
      <c r="S989" s="13">
        <f t="shared" si="1350"/>
        <v>5.748269477811125E-2</v>
      </c>
      <c r="T989" s="13">
        <f t="shared" si="1351"/>
        <v>9.7018197812481596E-2</v>
      </c>
      <c r="U989" s="13">
        <f t="shared" si="1352"/>
        <v>6.3878446434607258E-2</v>
      </c>
      <c r="V989" s="13">
        <f t="shared" si="1353"/>
        <v>1.3621385758719164E-2</v>
      </c>
      <c r="W989" s="13">
        <f t="shared" si="1354"/>
        <v>4.9116883874216061E-2</v>
      </c>
      <c r="X989" s="13">
        <f t="shared" si="1355"/>
        <v>5.8202912605129074E-2</v>
      </c>
      <c r="Y989" s="13">
        <f t="shared" si="1356"/>
        <v>3.4484873311543741E-2</v>
      </c>
      <c r="Z989" s="13">
        <f t="shared" si="1357"/>
        <v>1.4019555131247178E-2</v>
      </c>
      <c r="AA989" s="13">
        <f t="shared" si="1358"/>
        <v>2.5231728494191558E-2</v>
      </c>
      <c r="AB989" s="13">
        <f t="shared" si="1359"/>
        <v>2.2705432406540386E-2</v>
      </c>
      <c r="AC989" s="13">
        <f t="shared" si="1360"/>
        <v>1.8156326833845737E-3</v>
      </c>
      <c r="AD989" s="13">
        <f t="shared" si="1361"/>
        <v>2.209955784603965E-2</v>
      </c>
      <c r="AE989" s="13">
        <f t="shared" si="1362"/>
        <v>2.6187708430751296E-2</v>
      </c>
      <c r="AF989" s="13">
        <f t="shared" si="1363"/>
        <v>1.5516058683883142E-2</v>
      </c>
      <c r="AG989" s="13">
        <f t="shared" si="1364"/>
        <v>6.1287805490457623E-3</v>
      </c>
      <c r="AH989" s="13">
        <f t="shared" si="1365"/>
        <v>4.1532507648307741E-3</v>
      </c>
      <c r="AI989" s="13">
        <f t="shared" si="1366"/>
        <v>7.4748231798694087E-3</v>
      </c>
      <c r="AJ989" s="13">
        <f t="shared" si="1367"/>
        <v>6.7264156120115243E-3</v>
      </c>
      <c r="AK989" s="13">
        <f t="shared" si="1368"/>
        <v>4.0352942936373081E-3</v>
      </c>
      <c r="AL989" s="13">
        <f t="shared" si="1369"/>
        <v>1.5488689209708663E-4</v>
      </c>
      <c r="AM989" s="13">
        <f t="shared" si="1370"/>
        <v>7.9547466120395861E-3</v>
      </c>
      <c r="AN989" s="13">
        <f t="shared" si="1371"/>
        <v>9.426278406467337E-3</v>
      </c>
      <c r="AO989" s="13">
        <f t="shared" si="1372"/>
        <v>5.5850128816014033E-3</v>
      </c>
      <c r="AP989" s="13">
        <f t="shared" si="1373"/>
        <v>2.2060575441418908E-3</v>
      </c>
      <c r="AQ989" s="13">
        <f t="shared" si="1374"/>
        <v>6.5353786883342636E-4</v>
      </c>
      <c r="AR989" s="13">
        <f t="shared" si="1375"/>
        <v>9.8431037242380031E-4</v>
      </c>
      <c r="AS989" s="13">
        <f t="shared" si="1376"/>
        <v>1.7715149902052926E-3</v>
      </c>
      <c r="AT989" s="13">
        <f t="shared" si="1377"/>
        <v>1.5941442092062309E-3</v>
      </c>
      <c r="AU989" s="13">
        <f t="shared" si="1378"/>
        <v>9.5635497443208556E-4</v>
      </c>
      <c r="AV989" s="13">
        <f t="shared" si="1379"/>
        <v>4.3030054864503505E-4</v>
      </c>
      <c r="AW989" s="13">
        <f t="shared" si="1380"/>
        <v>9.1756924165066448E-6</v>
      </c>
      <c r="AX989" s="13">
        <f t="shared" si="1381"/>
        <v>2.3860957649994713E-3</v>
      </c>
      <c r="AY989" s="13">
        <f t="shared" si="1382"/>
        <v>2.8274945868590981E-3</v>
      </c>
      <c r="AZ989" s="13">
        <f t="shared" si="1383"/>
        <v>1.6752734227997914E-3</v>
      </c>
      <c r="BA989" s="13">
        <f t="shared" si="1384"/>
        <v>6.6172623970890416E-4</v>
      </c>
      <c r="BB989" s="13">
        <f t="shared" si="1385"/>
        <v>1.9603439520374483E-4</v>
      </c>
      <c r="BC989" s="13">
        <f t="shared" si="1386"/>
        <v>4.6459676883665055E-5</v>
      </c>
      <c r="BD989" s="13">
        <f t="shared" si="1387"/>
        <v>1.9439931195288612E-4</v>
      </c>
      <c r="BE989" s="13">
        <f t="shared" si="1388"/>
        <v>3.4987063517589084E-4</v>
      </c>
      <c r="BF989" s="13">
        <f t="shared" si="1389"/>
        <v>3.1484026391011109E-4</v>
      </c>
      <c r="BG989" s="13">
        <f t="shared" si="1390"/>
        <v>1.8887817727097038E-4</v>
      </c>
      <c r="BH989" s="13">
        <f t="shared" si="1391"/>
        <v>8.4983489896140401E-5</v>
      </c>
      <c r="BI989" s="13">
        <f t="shared" si="1392"/>
        <v>3.0589848586123172E-5</v>
      </c>
      <c r="BJ989" s="14">
        <f t="shared" si="1393"/>
        <v>0.51522864131774126</v>
      </c>
      <c r="BK989" s="14">
        <f t="shared" si="1394"/>
        <v>0.23426754943218903</v>
      </c>
      <c r="BL989" s="14">
        <f t="shared" si="1395"/>
        <v>0.23650273859512863</v>
      </c>
      <c r="BM989" s="14">
        <f t="shared" si="1396"/>
        <v>0.57058259945599743</v>
      </c>
      <c r="BN989" s="14">
        <f t="shared" si="1397"/>
        <v>0.42661756612586621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1.1910000000000001</v>
      </c>
      <c r="F990" s="10">
        <f>VLOOKUP(B990,home!$B$2:$E$405,3,FALSE)</f>
        <v>0.71970000000000001</v>
      </c>
      <c r="G990" s="10">
        <f>VLOOKUP(C990,away!$B$2:$E$405,4,FALSE)</f>
        <v>0.83960000000000001</v>
      </c>
      <c r="H990" s="10">
        <f>VLOOKUP(A990,away!$A$2:$E$405,3,FALSE)</f>
        <v>1.03</v>
      </c>
      <c r="I990" s="10">
        <f>VLOOKUP(C990,away!$B$2:$E$405,3,FALSE)</f>
        <v>0.97089999999999999</v>
      </c>
      <c r="J990" s="10">
        <f>VLOOKUP(B990,home!$B$2:$E$405,4,FALSE)</f>
        <v>0.69350000000000001</v>
      </c>
      <c r="K990" s="12">
        <f t="shared" si="1342"/>
        <v>0.71967380292000005</v>
      </c>
      <c r="L990" s="12">
        <f t="shared" si="1343"/>
        <v>0.69351872449999996</v>
      </c>
      <c r="M990" s="13">
        <f t="shared" si="1344"/>
        <v>0.24336509188699765</v>
      </c>
      <c r="N990" s="13">
        <f t="shared" si="1345"/>
        <v>0.17514348117629086</v>
      </c>
      <c r="O990" s="13">
        <f t="shared" si="1346"/>
        <v>0.16877824811329592</v>
      </c>
      <c r="P990" s="13">
        <f t="shared" si="1347"/>
        <v>0.121465283669871</v>
      </c>
      <c r="Q990" s="13">
        <f t="shared" si="1348"/>
        <v>6.3023087577394318E-2</v>
      </c>
      <c r="R990" s="13">
        <f t="shared" si="1349"/>
        <v>5.8525437677438737E-2</v>
      </c>
      <c r="S990" s="13">
        <f t="shared" si="1350"/>
        <v>1.5156051164327316E-2</v>
      </c>
      <c r="T990" s="13">
        <f t="shared" si="1351"/>
        <v>4.3707691310726306E-2</v>
      </c>
      <c r="U990" s="13">
        <f t="shared" si="1352"/>
        <v>4.211922430087979E-2</v>
      </c>
      <c r="V990" s="13">
        <f t="shared" si="1353"/>
        <v>8.4049945961888492E-4</v>
      </c>
      <c r="W990" s="13">
        <f t="shared" si="1354"/>
        <v>1.5118688369527865E-2</v>
      </c>
      <c r="X990" s="13">
        <f t="shared" si="1355"/>
        <v>1.0485093474147949E-2</v>
      </c>
      <c r="Y990" s="13">
        <f t="shared" si="1356"/>
        <v>3.6358043262271788E-3</v>
      </c>
      <c r="Z990" s="13">
        <f t="shared" si="1357"/>
        <v>1.3529495629620518E-2</v>
      </c>
      <c r="AA990" s="13">
        <f t="shared" si="1358"/>
        <v>9.7368235713585199E-3</v>
      </c>
      <c r="AB990" s="13">
        <f t="shared" si="1359"/>
        <v>3.5036684239803401E-3</v>
      </c>
      <c r="AC990" s="13">
        <f t="shared" si="1360"/>
        <v>2.6218711282549497E-5</v>
      </c>
      <c r="AD990" s="13">
        <f t="shared" si="1361"/>
        <v>2.7201309885151229E-3</v>
      </c>
      <c r="AE990" s="13">
        <f t="shared" si="1362"/>
        <v>1.8864617736279322E-3</v>
      </c>
      <c r="AF990" s="13">
        <f t="shared" si="1363"/>
        <v>6.541482815322255E-4</v>
      </c>
      <c r="AG990" s="13">
        <f t="shared" si="1364"/>
        <v>1.5122136061403198E-4</v>
      </c>
      <c r="AH990" s="13">
        <f t="shared" si="1365"/>
        <v>2.3457396380456865E-3</v>
      </c>
      <c r="AI990" s="13">
        <f t="shared" si="1366"/>
        <v>1.6881673659725237E-3</v>
      </c>
      <c r="AJ990" s="13">
        <f t="shared" si="1367"/>
        <v>6.074649141174426E-4</v>
      </c>
      <c r="AK990" s="13">
        <f t="shared" si="1368"/>
        <v>1.4572552829445707E-4</v>
      </c>
      <c r="AL990" s="13">
        <f t="shared" si="1369"/>
        <v>5.2343796371125664E-7</v>
      </c>
      <c r="AM990" s="13">
        <f t="shared" si="1370"/>
        <v>3.9152140258904363E-4</v>
      </c>
      <c r="AN990" s="13">
        <f t="shared" si="1371"/>
        <v>2.7152742373800457E-4</v>
      </c>
      <c r="AO990" s="13">
        <f t="shared" si="1372"/>
        <v>9.4154676288775937E-5</v>
      </c>
      <c r="AP990" s="13">
        <f t="shared" si="1373"/>
        <v>2.1766010335167426E-5</v>
      </c>
      <c r="AQ990" s="13">
        <f t="shared" si="1374"/>
        <v>3.7737839312747826E-6</v>
      </c>
      <c r="AR990" s="13">
        <f t="shared" si="1375"/>
        <v>3.2536287235730726E-4</v>
      </c>
      <c r="AS990" s="13">
        <f t="shared" si="1376"/>
        <v>2.3415513567835787E-4</v>
      </c>
      <c r="AT990" s="13">
        <f t="shared" si="1377"/>
        <v>8.4257658483446172E-5</v>
      </c>
      <c r="AU990" s="13">
        <f t="shared" si="1378"/>
        <v>2.0212676501972106E-5</v>
      </c>
      <c r="AV990" s="13">
        <f t="shared" si="1379"/>
        <v>3.6366334413414971E-6</v>
      </c>
      <c r="AW990" s="13">
        <f t="shared" si="1380"/>
        <v>7.2569912979514349E-9</v>
      </c>
      <c r="AX990" s="13">
        <f t="shared" si="1381"/>
        <v>4.6961282787638202E-5</v>
      </c>
      <c r="AY990" s="13">
        <f t="shared" si="1382"/>
        <v>3.2568528939766651E-5</v>
      </c>
      <c r="AZ990" s="13">
        <f t="shared" si="1383"/>
        <v>1.1293442324574149E-5</v>
      </c>
      <c r="BA990" s="13">
        <f t="shared" si="1384"/>
        <v>2.6107379053843264E-6</v>
      </c>
      <c r="BB990" s="13">
        <f t="shared" si="1385"/>
        <v>4.5264890553648491E-7</v>
      </c>
      <c r="BC990" s="13">
        <f t="shared" si="1386"/>
        <v>6.2784098322796805E-8</v>
      </c>
      <c r="BD990" s="13">
        <f t="shared" si="1387"/>
        <v>3.7607540706149323E-5</v>
      </c>
      <c r="BE990" s="13">
        <f t="shared" si="1388"/>
        <v>2.7065161838463189E-5</v>
      </c>
      <c r="BF990" s="13">
        <f t="shared" si="1389"/>
        <v>9.7390439734660286E-6</v>
      </c>
      <c r="BG990" s="13">
        <f t="shared" si="1390"/>
        <v>2.3363116043964687E-6</v>
      </c>
      <c r="BH990" s="13">
        <f t="shared" si="1391"/>
        <v>4.203455642855333E-7</v>
      </c>
      <c r="BI990" s="13">
        <f t="shared" si="1392"/>
        <v>6.0502338157984645E-8</v>
      </c>
      <c r="BJ990" s="14">
        <f t="shared" si="1393"/>
        <v>0.31740250136044723</v>
      </c>
      <c r="BK990" s="14">
        <f t="shared" si="1394"/>
        <v>0.38088623685900092</v>
      </c>
      <c r="BL990" s="14">
        <f t="shared" si="1395"/>
        <v>0.28819535341587083</v>
      </c>
      <c r="BM990" s="14">
        <f t="shared" si="1396"/>
        <v>0.16968039589170247</v>
      </c>
      <c r="BN990" s="14">
        <f t="shared" si="1397"/>
        <v>0.83030063010128841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1.1910000000000001</v>
      </c>
      <c r="F991" s="10">
        <f>VLOOKUP(B991,home!$B$2:$E$405,3,FALSE)</f>
        <v>1.0980000000000001</v>
      </c>
      <c r="G991" s="10">
        <f>VLOOKUP(C991,away!$B$2:$E$405,4,FALSE)</f>
        <v>1.2917000000000001</v>
      </c>
      <c r="H991" s="10">
        <f>VLOOKUP(A991,away!$A$2:$E$405,3,FALSE)</f>
        <v>1.03</v>
      </c>
      <c r="I991" s="10">
        <f>VLOOKUP(C991,away!$B$2:$E$405,3,FALSE)</f>
        <v>0.97089999999999999</v>
      </c>
      <c r="J991" s="10">
        <f>VLOOKUP(B991,home!$B$2:$E$405,4,FALSE)</f>
        <v>1.1202000000000001</v>
      </c>
      <c r="K991" s="12">
        <f t="shared" si="1342"/>
        <v>1.6891793406000002</v>
      </c>
      <c r="L991" s="12">
        <f t="shared" si="1343"/>
        <v>1.1202302454000002</v>
      </c>
      <c r="M991" s="13">
        <f t="shared" si="1344"/>
        <v>6.0240548758207078E-2</v>
      </c>
      <c r="N991" s="13">
        <f t="shared" si="1345"/>
        <v>0.1017570904287704</v>
      </c>
      <c r="O991" s="13">
        <f t="shared" si="1346"/>
        <v>6.7483284718436995E-2</v>
      </c>
      <c r="P991" s="13">
        <f t="shared" si="1347"/>
        <v>0.11399137038221148</v>
      </c>
      <c r="Q991" s="13">
        <f t="shared" si="1348"/>
        <v>8.5942987455922493E-2</v>
      </c>
      <c r="R991" s="13">
        <f t="shared" si="1349"/>
        <v>3.779840830026638E-2</v>
      </c>
      <c r="S991" s="13">
        <f t="shared" si="1350"/>
        <v>5.3925606545226878E-2</v>
      </c>
      <c r="T991" s="13">
        <f t="shared" si="1351"/>
        <v>9.6275933928157198E-2</v>
      </c>
      <c r="U991" s="13">
        <f t="shared" si="1352"/>
        <v>6.3848290408373545E-2</v>
      </c>
      <c r="V991" s="13">
        <f t="shared" si="1353"/>
        <v>1.133797733604347E-2</v>
      </c>
      <c r="W991" s="13">
        <f t="shared" si="1354"/>
        <v>4.8391039626663072E-2</v>
      </c>
      <c r="X991" s="13">
        <f t="shared" si="1355"/>
        <v>5.4209106196137904E-2</v>
      </c>
      <c r="Y991" s="13">
        <f t="shared" si="1356"/>
        <v>3.0363340168507124E-2</v>
      </c>
      <c r="Z991" s="13">
        <f t="shared" si="1357"/>
        <v>1.4114306735312268E-2</v>
      </c>
      <c r="AA991" s="13">
        <f t="shared" si="1358"/>
        <v>2.384159534418092E-2</v>
      </c>
      <c r="AB991" s="13">
        <f t="shared" si="1359"/>
        <v>2.0136365151167783E-2</v>
      </c>
      <c r="AC991" s="13">
        <f t="shared" si="1360"/>
        <v>1.3409069975914407E-3</v>
      </c>
      <c r="AD991" s="13">
        <f t="shared" si="1361"/>
        <v>2.0435286101878818E-2</v>
      </c>
      <c r="AE991" s="13">
        <f t="shared" si="1362"/>
        <v>2.289222556472692E-2</v>
      </c>
      <c r="AF991" s="13">
        <f t="shared" si="1363"/>
        <v>1.28222817310631E-2</v>
      </c>
      <c r="AG991" s="13">
        <f t="shared" si="1364"/>
        <v>4.7879692700589175E-3</v>
      </c>
      <c r="AH991" s="13">
        <f t="shared" si="1365"/>
        <v>3.9528183244374356E-3</v>
      </c>
      <c r="AI991" s="13">
        <f t="shared" si="1366"/>
        <v>6.6770190507848262E-3</v>
      </c>
      <c r="AJ991" s="13">
        <f t="shared" si="1367"/>
        <v>5.6393413186891766E-3</v>
      </c>
      <c r="AK991" s="13">
        <f t="shared" si="1368"/>
        <v>3.1752862833739053E-3</v>
      </c>
      <c r="AL991" s="13">
        <f t="shared" si="1369"/>
        <v>1.0149431196190476E-4</v>
      </c>
      <c r="AM991" s="13">
        <f t="shared" si="1370"/>
        <v>6.9037726205088022E-3</v>
      </c>
      <c r="AN991" s="13">
        <f t="shared" si="1371"/>
        <v>7.7338148968583778E-3</v>
      </c>
      <c r="AO991" s="13">
        <f t="shared" si="1372"/>
        <v>4.3318266798929202E-3</v>
      </c>
      <c r="AP991" s="13">
        <f t="shared" si="1373"/>
        <v>1.6175477548822374E-3</v>
      </c>
      <c r="AQ991" s="13">
        <f t="shared" si="1374"/>
        <v>4.5300647959948723E-4</v>
      </c>
      <c r="AR991" s="13">
        <f t="shared" si="1375"/>
        <v>8.8561332832123331E-4</v>
      </c>
      <c r="AS991" s="13">
        <f t="shared" si="1376"/>
        <v>1.4959597379602325E-3</v>
      </c>
      <c r="AT991" s="13">
        <f t="shared" si="1377"/>
        <v>1.2634721418659076E-3</v>
      </c>
      <c r="AU991" s="13">
        <f t="shared" si="1378"/>
        <v>7.1141034648784091E-4</v>
      </c>
      <c r="AV991" s="13">
        <f t="shared" si="1379"/>
        <v>3.0042491499408742E-4</v>
      </c>
      <c r="AW991" s="13">
        <f t="shared" si="1380"/>
        <v>5.3348505584090491E-6</v>
      </c>
      <c r="AX991" s="13">
        <f t="shared" si="1381"/>
        <v>1.9436183471272319E-3</v>
      </c>
      <c r="AY991" s="13">
        <f t="shared" si="1382"/>
        <v>2.1773000579662816E-3</v>
      </c>
      <c r="AZ991" s="13">
        <f t="shared" si="1383"/>
        <v>1.2195386891225015E-3</v>
      </c>
      <c r="BA991" s="13">
        <f t="shared" si="1384"/>
        <v>4.5538804166349799E-4</v>
      </c>
      <c r="BB991" s="13">
        <f t="shared" si="1385"/>
        <v>1.2753486441623152E-4</v>
      </c>
      <c r="BC991" s="13">
        <f t="shared" si="1386"/>
        <v>2.8573682492410157E-5</v>
      </c>
      <c r="BD991" s="13">
        <f t="shared" si="1387"/>
        <v>1.653484726858009E-4</v>
      </c>
      <c r="BE991" s="13">
        <f t="shared" si="1388"/>
        <v>2.7930322406061832E-4</v>
      </c>
      <c r="BF991" s="13">
        <f t="shared" si="1389"/>
        <v>2.3589661792308472E-4</v>
      </c>
      <c r="BG991" s="13">
        <f t="shared" si="1390"/>
        <v>1.3282389783769545E-4</v>
      </c>
      <c r="BH991" s="13">
        <f t="shared" si="1391"/>
        <v>5.6090846041350089E-5</v>
      </c>
      <c r="BI991" s="13">
        <f t="shared" si="1392"/>
        <v>1.8949499665964777E-5</v>
      </c>
      <c r="BJ991" s="14">
        <f t="shared" si="1393"/>
        <v>0.50486918258641578</v>
      </c>
      <c r="BK991" s="14">
        <f t="shared" si="1394"/>
        <v>0.24311520438920853</v>
      </c>
      <c r="BL991" s="14">
        <f t="shared" si="1395"/>
        <v>0.23809770192755478</v>
      </c>
      <c r="BM991" s="14">
        <f t="shared" si="1396"/>
        <v>0.53081074038726861</v>
      </c>
      <c r="BN991" s="14">
        <f t="shared" si="1397"/>
        <v>0.4672136900438148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1.4861</v>
      </c>
      <c r="F992" s="10">
        <f>VLOOKUP(B992,home!$B$2:$E$405,3,FALSE)</f>
        <v>0.78510000000000002</v>
      </c>
      <c r="G992" s="10">
        <f>VLOOKUP(C992,away!$B$2:$E$405,4,FALSE)</f>
        <v>1.2337</v>
      </c>
      <c r="H992" s="10">
        <f>VLOOKUP(A992,away!$A$2:$E$405,3,FALSE)</f>
        <v>1.1943999999999999</v>
      </c>
      <c r="I992" s="10">
        <f>VLOOKUP(C992,away!$B$2:$E$405,3,FALSE)</f>
        <v>0.9768</v>
      </c>
      <c r="J992" s="10">
        <f>VLOOKUP(B992,home!$B$2:$E$405,4,FALSE)</f>
        <v>0.9768</v>
      </c>
      <c r="K992" s="12">
        <f t="shared" si="1342"/>
        <v>1.4394035726069998</v>
      </c>
      <c r="L992" s="12">
        <f t="shared" si="1343"/>
        <v>1.1396227138559998</v>
      </c>
      <c r="M992" s="13">
        <f t="shared" si="1344"/>
        <v>7.5847822129327683E-2</v>
      </c>
      <c r="N992" s="13">
        <f t="shared" si="1345"/>
        <v>0.10917562614741452</v>
      </c>
      <c r="O992" s="13">
        <f t="shared" si="1346"/>
        <v>8.6437900895091541E-2</v>
      </c>
      <c r="P992" s="13">
        <f t="shared" si="1347"/>
        <v>0.12441902335704456</v>
      </c>
      <c r="Q992" s="13">
        <f t="shared" si="1348"/>
        <v>7.8573893159097338E-2</v>
      </c>
      <c r="R992" s="13">
        <f t="shared" si="1349"/>
        <v>4.9253297599040097E-2</v>
      </c>
      <c r="S992" s="13">
        <f t="shared" si="1350"/>
        <v>5.1023526248142596E-2</v>
      </c>
      <c r="T992" s="13">
        <f t="shared" si="1351"/>
        <v>8.954459336020186E-2</v>
      </c>
      <c r="U992" s="13">
        <f t="shared" si="1352"/>
        <v>7.0895372526734085E-2</v>
      </c>
      <c r="V992" s="13">
        <f t="shared" si="1353"/>
        <v>9.2997576899615051E-3</v>
      </c>
      <c r="W992" s="13">
        <f t="shared" si="1354"/>
        <v>3.7699847508948454E-2</v>
      </c>
      <c r="X992" s="13">
        <f t="shared" si="1355"/>
        <v>4.2963602530105185E-2</v>
      </c>
      <c r="Y992" s="13">
        <f t="shared" si="1356"/>
        <v>2.4481148656194489E-2</v>
      </c>
      <c r="Z992" s="13">
        <f t="shared" si="1357"/>
        <v>1.8710058892058418E-2</v>
      </c>
      <c r="AA992" s="13">
        <f t="shared" si="1358"/>
        <v>2.6931325612916251E-2</v>
      </c>
      <c r="AB992" s="13">
        <f t="shared" si="1359"/>
        <v>1.9382523151137029E-2</v>
      </c>
      <c r="AC992" s="13">
        <f t="shared" si="1360"/>
        <v>9.5344429210280116E-4</v>
      </c>
      <c r="AD992" s="13">
        <f t="shared" si="1361"/>
        <v>1.3566323797779879E-2</v>
      </c>
      <c r="AE992" s="13">
        <f t="shared" si="1362"/>
        <v>1.5460490743475136E-2</v>
      </c>
      <c r="AF992" s="13">
        <f t="shared" si="1363"/>
        <v>8.8095632093123499E-3</v>
      </c>
      <c r="AG992" s="13">
        <f t="shared" si="1364"/>
        <v>3.3465261108275024E-3</v>
      </c>
      <c r="AH992" s="13">
        <f t="shared" si="1365"/>
        <v>5.3306020227433014E-3</v>
      </c>
      <c r="AI992" s="13">
        <f t="shared" si="1366"/>
        <v>7.6728875956828075E-3</v>
      </c>
      <c r="AJ992" s="13">
        <f t="shared" si="1367"/>
        <v>5.5221909087188837E-3</v>
      </c>
      <c r="AK992" s="13">
        <f t="shared" si="1368"/>
        <v>2.6495537742092846E-3</v>
      </c>
      <c r="AL992" s="13">
        <f t="shared" si="1369"/>
        <v>6.2560323721100284E-5</v>
      </c>
      <c r="AM992" s="13">
        <f t="shared" si="1370"/>
        <v>3.9054829883335483E-3</v>
      </c>
      <c r="AN992" s="13">
        <f t="shared" si="1371"/>
        <v>4.4507771220831174E-3</v>
      </c>
      <c r="AO992" s="13">
        <f t="shared" si="1372"/>
        <v>2.5361033513182796E-3</v>
      </c>
      <c r="AP992" s="13">
        <f t="shared" si="1373"/>
        <v>9.6340032794954426E-4</v>
      </c>
      <c r="AQ992" s="13">
        <f t="shared" si="1374"/>
        <v>2.744782240669051E-4</v>
      </c>
      <c r="AR992" s="13">
        <f t="shared" si="1375"/>
        <v>1.2149750287289997E-3</v>
      </c>
      <c r="AS992" s="13">
        <f t="shared" si="1376"/>
        <v>1.7488393969808146E-3</v>
      </c>
      <c r="AT992" s="13">
        <f t="shared" si="1377"/>
        <v>1.258642837965028E-3</v>
      </c>
      <c r="AU992" s="13">
        <f t="shared" si="1378"/>
        <v>6.0389833253435797E-4</v>
      </c>
      <c r="AV992" s="13">
        <f t="shared" si="1379"/>
        <v>2.1731335433534124E-4</v>
      </c>
      <c r="AW992" s="13">
        <f t="shared" si="1380"/>
        <v>2.8506254584519337E-6</v>
      </c>
      <c r="AX992" s="13">
        <f t="shared" si="1381"/>
        <v>9.3692769436052627E-4</v>
      </c>
      <c r="AY992" s="13">
        <f t="shared" si="1382"/>
        <v>1.0677440817339874E-3</v>
      </c>
      <c r="AZ992" s="13">
        <f t="shared" si="1383"/>
        <v>6.0841270406468472E-4</v>
      </c>
      <c r="BA992" s="13">
        <f t="shared" si="1384"/>
        <v>2.3112031231688765E-4</v>
      </c>
      <c r="BB992" s="13">
        <f t="shared" si="1385"/>
        <v>6.5847489387454479E-5</v>
      </c>
      <c r="BC992" s="13">
        <f t="shared" si="1386"/>
        <v>1.5008258911266993E-5</v>
      </c>
      <c r="BD992" s="13">
        <f t="shared" si="1387"/>
        <v>2.3076885658456926E-4</v>
      </c>
      <c r="BE992" s="13">
        <f t="shared" si="1388"/>
        <v>3.321695166142614E-4</v>
      </c>
      <c r="BF992" s="13">
        <f t="shared" si="1389"/>
        <v>2.3906299446285406E-4</v>
      </c>
      <c r="BG992" s="13">
        <f t="shared" si="1390"/>
        <v>1.1470270943598648E-4</v>
      </c>
      <c r="BH992" s="13">
        <f t="shared" si="1391"/>
        <v>4.1275872437465391E-5</v>
      </c>
      <c r="BI992" s="13">
        <f t="shared" si="1392"/>
        <v>1.1882527649791709E-5</v>
      </c>
      <c r="BJ992" s="14">
        <f t="shared" si="1393"/>
        <v>0.43867691777788292</v>
      </c>
      <c r="BK992" s="14">
        <f t="shared" si="1394"/>
        <v>0.26267387812203424</v>
      </c>
      <c r="BL992" s="14">
        <f t="shared" si="1395"/>
        <v>0.28008918551400275</v>
      </c>
      <c r="BM992" s="14">
        <f t="shared" si="1396"/>
        <v>0.475377583562687</v>
      </c>
      <c r="BN992" s="14">
        <f t="shared" si="1397"/>
        <v>0.52370756328701573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1.4861</v>
      </c>
      <c r="F993" s="10">
        <f>VLOOKUP(B993,home!$B$2:$E$405,3,FALSE)</f>
        <v>0.56079999999999997</v>
      </c>
      <c r="G993" s="10">
        <f>VLOOKUP(C993,away!$B$2:$E$405,4,FALSE)</f>
        <v>1.1214999999999999</v>
      </c>
      <c r="H993" s="10">
        <f>VLOOKUP(A993,away!$A$2:$E$405,3,FALSE)</f>
        <v>1.1943999999999999</v>
      </c>
      <c r="I993" s="10">
        <f>VLOOKUP(C993,away!$B$2:$E$405,3,FALSE)</f>
        <v>1.1163000000000001</v>
      </c>
      <c r="J993" s="10">
        <f>VLOOKUP(B993,home!$B$2:$E$405,4,FALSE)</f>
        <v>1.9536</v>
      </c>
      <c r="K993" s="12">
        <f t="shared" si="1342"/>
        <v>0.9346635729199998</v>
      </c>
      <c r="L993" s="12">
        <f t="shared" si="1343"/>
        <v>2.6047519153919998</v>
      </c>
      <c r="M993" s="13">
        <f t="shared" si="1344"/>
        <v>2.9030290668208548E-2</v>
      </c>
      <c r="N993" s="13">
        <f t="shared" si="1345"/>
        <v>2.713355519885393E-2</v>
      </c>
      <c r="O993" s="13">
        <f t="shared" si="1346"/>
        <v>7.5616705222402728E-2</v>
      </c>
      <c r="P993" s="13">
        <f t="shared" si="1347"/>
        <v>7.0676179875609341E-2</v>
      </c>
      <c r="Q993" s="13">
        <f t="shared" si="1348"/>
        <v>1.2680372824091422E-2</v>
      </c>
      <c r="R993" s="13">
        <f t="shared" si="1349"/>
        <v>9.8481378881842871E-2</v>
      </c>
      <c r="S993" s="13">
        <f t="shared" si="1350"/>
        <v>4.3016469064153302E-2</v>
      </c>
      <c r="T993" s="13">
        <f t="shared" si="1351"/>
        <v>3.3029225401436796E-2</v>
      </c>
      <c r="U993" s="13">
        <f t="shared" si="1352"/>
        <v>9.2046957451791478E-2</v>
      </c>
      <c r="V993" s="13">
        <f t="shared" si="1353"/>
        <v>1.1636273833727021E-2</v>
      </c>
      <c r="W993" s="13">
        <f t="shared" si="1354"/>
        <v>3.950627523240987E-3</v>
      </c>
      <c r="X993" s="13">
        <f t="shared" si="1355"/>
        <v>1.0290404608162313E-2</v>
      </c>
      <c r="Y993" s="13">
        <f t="shared" si="1356"/>
        <v>1.3401975556634724E-2</v>
      </c>
      <c r="Z993" s="13">
        <f t="shared" si="1357"/>
        <v>8.550652009097516E-2</v>
      </c>
      <c r="AA993" s="13">
        <f t="shared" si="1358"/>
        <v>7.9919829576186596E-2</v>
      </c>
      <c r="AB993" s="13">
        <f t="shared" si="1359"/>
        <v>3.7349076729418007E-2</v>
      </c>
      <c r="AC993" s="13">
        <f t="shared" si="1360"/>
        <v>1.7705803223643016E-3</v>
      </c>
      <c r="AD993" s="13">
        <f t="shared" si="1361"/>
        <v>9.2312690903712728E-4</v>
      </c>
      <c r="AE993" s="13">
        <f t="shared" si="1362"/>
        <v>2.4045165844643539E-3</v>
      </c>
      <c r="AF993" s="13">
        <f t="shared" si="1363"/>
        <v>3.131584589487678E-3</v>
      </c>
      <c r="AG993" s="13">
        <f t="shared" si="1364"/>
        <v>2.7190003192266994E-3</v>
      </c>
      <c r="AH993" s="13">
        <f t="shared" si="1365"/>
        <v>5.568081799636803E-2</v>
      </c>
      <c r="AI993" s="13">
        <f t="shared" si="1366"/>
        <v>5.2042832291593566E-2</v>
      </c>
      <c r="AJ993" s="13">
        <f t="shared" si="1367"/>
        <v>2.4321269787268587E-2</v>
      </c>
      <c r="AK993" s="13">
        <f t="shared" si="1368"/>
        <v>7.577401639106569E-3</v>
      </c>
      <c r="AL993" s="13">
        <f t="shared" si="1369"/>
        <v>1.7242383795305755E-4</v>
      </c>
      <c r="AM993" s="13">
        <f t="shared" si="1370"/>
        <v>1.7256261901184747E-4</v>
      </c>
      <c r="AN993" s="13">
        <f t="shared" si="1371"/>
        <v>4.4948281239616967E-4</v>
      </c>
      <c r="AO993" s="13">
        <f t="shared" si="1372"/>
        <v>5.8539560826235309E-4</v>
      </c>
      <c r="AP993" s="13">
        <f t="shared" si="1373"/>
        <v>5.0827011062780966E-4</v>
      </c>
      <c r="AQ993" s="13">
        <f t="shared" si="1374"/>
        <v>3.3097938604857279E-4</v>
      </c>
      <c r="AR993" s="13">
        <f t="shared" si="1375"/>
        <v>2.9006943465326583E-2</v>
      </c>
      <c r="AS993" s="13">
        <f t="shared" si="1376"/>
        <v>2.7111733418790585E-2</v>
      </c>
      <c r="AT993" s="13">
        <f t="shared" si="1377"/>
        <v>1.2670174812630681E-2</v>
      </c>
      <c r="AU993" s="13">
        <f t="shared" si="1378"/>
        <v>3.9474502866314615E-3</v>
      </c>
      <c r="AV993" s="13">
        <f t="shared" si="1379"/>
        <v>9.2238449720675954E-4</v>
      </c>
      <c r="AW993" s="13">
        <f t="shared" si="1380"/>
        <v>1.166048165698885E-5</v>
      </c>
      <c r="AX993" s="13">
        <f t="shared" si="1381"/>
        <v>2.6881332339674331E-5</v>
      </c>
      <c r="AY993" s="13">
        <f t="shared" si="1382"/>
        <v>7.0019201900055629E-5</v>
      </c>
      <c r="AZ993" s="13">
        <f t="shared" si="1383"/>
        <v>9.1191325131694532E-5</v>
      </c>
      <c r="BA993" s="13">
        <f t="shared" si="1384"/>
        <v>7.917692626797198E-5</v>
      </c>
      <c r="BB993" s="13">
        <f t="shared" si="1385"/>
        <v>5.1559062587837804E-5</v>
      </c>
      <c r="BC993" s="13">
        <f t="shared" si="1386"/>
        <v>2.6859713406297295E-5</v>
      </c>
      <c r="BD993" s="13">
        <f t="shared" si="1387"/>
        <v>1.2592648591829486E-2</v>
      </c>
      <c r="BE993" s="13">
        <f t="shared" si="1388"/>
        <v>1.1769889925365352E-2</v>
      </c>
      <c r="BF993" s="13">
        <f t="shared" si="1389"/>
        <v>5.5004436852585433E-3</v>
      </c>
      <c r="BG993" s="13">
        <f t="shared" si="1390"/>
        <v>1.7136881158363341E-3</v>
      </c>
      <c r="BH993" s="13">
        <f t="shared" si="1391"/>
        <v>4.004304643045325E-4</v>
      </c>
      <c r="BI993" s="13">
        <f t="shared" si="1392"/>
        <v>7.48535536945778E-5</v>
      </c>
      <c r="BJ993" s="14">
        <f t="shared" si="1393"/>
        <v>0.11205676761261631</v>
      </c>
      <c r="BK993" s="14">
        <f t="shared" si="1394"/>
        <v>0.15637223680391563</v>
      </c>
      <c r="BL993" s="14">
        <f t="shared" si="1395"/>
        <v>0.62874691039285346</v>
      </c>
      <c r="BM993" s="14">
        <f t="shared" si="1396"/>
        <v>0.6690055935091086</v>
      </c>
      <c r="BN993" s="14">
        <f t="shared" si="1397"/>
        <v>0.31361848267100884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1.4861</v>
      </c>
      <c r="F994" s="10">
        <f>VLOOKUP(B994,home!$B$2:$E$405,3,FALSE)</f>
        <v>0.56079999999999997</v>
      </c>
      <c r="G994" s="10">
        <f>VLOOKUP(C994,away!$B$2:$E$405,4,FALSE)</f>
        <v>1.2337</v>
      </c>
      <c r="H994" s="10">
        <f>VLOOKUP(A994,away!$A$2:$E$405,3,FALSE)</f>
        <v>1.1943999999999999</v>
      </c>
      <c r="I994" s="10">
        <f>VLOOKUP(C994,away!$B$2:$E$405,3,FALSE)</f>
        <v>1.1163000000000001</v>
      </c>
      <c r="J994" s="10">
        <f>VLOOKUP(B994,home!$B$2:$E$405,4,FALSE)</f>
        <v>0.9768</v>
      </c>
      <c r="K994" s="12">
        <f t="shared" si="1342"/>
        <v>1.028171600456</v>
      </c>
      <c r="L994" s="12">
        <f t="shared" si="1343"/>
        <v>1.3023759576959999</v>
      </c>
      <c r="M994" s="13">
        <f t="shared" si="1344"/>
        <v>9.7242486592999208E-2</v>
      </c>
      <c r="N994" s="13">
        <f t="shared" si="1345"/>
        <v>9.9981963072645133E-2</v>
      </c>
      <c r="O994" s="13">
        <f t="shared" si="1346"/>
        <v>0.12664627660529779</v>
      </c>
      <c r="P994" s="13">
        <f t="shared" si="1347"/>
        <v>0.13021410490906229</v>
      </c>
      <c r="Q994" s="13">
        <f t="shared" si="1348"/>
        <v>5.1399307494567101E-2</v>
      </c>
      <c r="R994" s="13">
        <f t="shared" si="1349"/>
        <v>8.2470532891228632E-2</v>
      </c>
      <c r="S994" s="13">
        <f t="shared" si="1350"/>
        <v>4.3591319266225385E-2</v>
      </c>
      <c r="T994" s="13">
        <f t="shared" si="1351"/>
        <v>6.6941222323148017E-2</v>
      </c>
      <c r="U994" s="13">
        <f t="shared" si="1352"/>
        <v>8.4793859793233728E-2</v>
      </c>
      <c r="V994" s="13">
        <f t="shared" si="1353"/>
        <v>6.4857391488580855E-3</v>
      </c>
      <c r="W994" s="13">
        <f t="shared" si="1354"/>
        <v>1.7615769416339713E-2</v>
      </c>
      <c r="X994" s="13">
        <f t="shared" si="1355"/>
        <v>2.2942354564157341E-2</v>
      </c>
      <c r="Y994" s="13">
        <f t="shared" si="1356"/>
        <v>1.4939785498647809E-2</v>
      </c>
      <c r="Z994" s="13">
        <f t="shared" si="1357"/>
        <v>3.5802546418637789E-2</v>
      </c>
      <c r="AA994" s="13">
        <f t="shared" si="1358"/>
        <v>3.6811161451651052E-2</v>
      </c>
      <c r="AB994" s="13">
        <f t="shared" si="1359"/>
        <v>1.892409539219413E-2</v>
      </c>
      <c r="AC994" s="13">
        <f t="shared" si="1360"/>
        <v>5.4280203767628375E-4</v>
      </c>
      <c r="AD994" s="13">
        <f t="shared" si="1361"/>
        <v>4.5280084585154643E-3</v>
      </c>
      <c r="AE994" s="13">
        <f t="shared" si="1362"/>
        <v>5.8971693526146665E-3</v>
      </c>
      <c r="AF994" s="13">
        <f t="shared" si="1363"/>
        <v>3.8401657916535144E-3</v>
      </c>
      <c r="AG994" s="13">
        <f t="shared" si="1364"/>
        <v>1.6671132002053881E-3</v>
      </c>
      <c r="AH994" s="13">
        <f t="shared" si="1365"/>
        <v>1.1657093919982217E-2</v>
      </c>
      <c r="AI994" s="13">
        <f t="shared" si="1366"/>
        <v>1.1985492912374024E-2</v>
      </c>
      <c r="AJ994" s="13">
        <f t="shared" si="1367"/>
        <v>6.1615717149848207E-3</v>
      </c>
      <c r="AK994" s="13">
        <f t="shared" si="1368"/>
        <v>2.1117176838401216E-3</v>
      </c>
      <c r="AL994" s="13">
        <f t="shared" si="1369"/>
        <v>2.9073909545180597E-5</v>
      </c>
      <c r="AM994" s="13">
        <f t="shared" si="1370"/>
        <v>9.3111394073403051E-4</v>
      </c>
      <c r="AN994" s="13">
        <f t="shared" si="1371"/>
        <v>1.2126604102875795E-3</v>
      </c>
      <c r="AO994" s="13">
        <f t="shared" si="1372"/>
        <v>7.8966988160415546E-4</v>
      </c>
      <c r="AP994" s="13">
        <f t="shared" si="1373"/>
        <v>3.4281568943929971E-4</v>
      </c>
      <c r="AQ994" s="13">
        <f t="shared" si="1374"/>
        <v>1.1161872796168057E-4</v>
      </c>
      <c r="AR994" s="13">
        <f t="shared" si="1375"/>
        <v>3.0363837715978105E-3</v>
      </c>
      <c r="AS994" s="13">
        <f t="shared" si="1376"/>
        <v>3.1219235620423467E-3</v>
      </c>
      <c r="AT994" s="13">
        <f t="shared" si="1377"/>
        <v>1.6049365726431876E-3</v>
      </c>
      <c r="AU994" s="13">
        <f t="shared" si="1378"/>
        <v>5.5005006817497126E-4</v>
      </c>
      <c r="AV994" s="13">
        <f t="shared" si="1379"/>
        <v>1.4138646473159803E-4</v>
      </c>
      <c r="AW994" s="13">
        <f t="shared" si="1380"/>
        <v>1.0814411935774869E-6</v>
      </c>
      <c r="AX994" s="13">
        <f t="shared" si="1381"/>
        <v>1.5955748510856682E-4</v>
      </c>
      <c r="AY994" s="13">
        <f t="shared" si="1382"/>
        <v>2.0780383247583493E-4</v>
      </c>
      <c r="AZ994" s="13">
        <f t="shared" si="1383"/>
        <v>1.3531935766680737E-4</v>
      </c>
      <c r="BA994" s="13">
        <f t="shared" si="1384"/>
        <v>5.8745559345371948E-5</v>
      </c>
      <c r="BB994" s="13">
        <f t="shared" si="1385"/>
        <v>1.9127201028203993E-5</v>
      </c>
      <c r="BC994" s="13">
        <f t="shared" si="1386"/>
        <v>4.9821613514302161E-6</v>
      </c>
      <c r="BD994" s="13">
        <f t="shared" si="1387"/>
        <v>6.5908553707788142E-4</v>
      </c>
      <c r="BE994" s="13">
        <f t="shared" si="1388"/>
        <v>6.776530314947678E-4</v>
      </c>
      <c r="BF994" s="13">
        <f t="shared" si="1389"/>
        <v>3.483718009729177E-4</v>
      </c>
      <c r="BG994" s="13">
        <f t="shared" si="1390"/>
        <v>1.1939533072002131E-4</v>
      </c>
      <c r="BH994" s="13">
        <f t="shared" si="1391"/>
        <v>3.0689722068344431E-5</v>
      </c>
      <c r="BI994" s="13">
        <f t="shared" si="1392"/>
        <v>6.310860131311905E-6</v>
      </c>
      <c r="BJ994" s="14">
        <f t="shared" si="1393"/>
        <v>0.29372627341949709</v>
      </c>
      <c r="BK994" s="14">
        <f t="shared" si="1394"/>
        <v>0.27831332969684225</v>
      </c>
      <c r="BL994" s="14">
        <f t="shared" si="1395"/>
        <v>0.39185798908644165</v>
      </c>
      <c r="BM994" s="14">
        <f t="shared" si="1396"/>
        <v>0.41153874466433632</v>
      </c>
      <c r="BN994" s="14">
        <f t="shared" si="1397"/>
        <v>0.58795467156580017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1.4861</v>
      </c>
      <c r="F995" s="10">
        <f>VLOOKUP(B995,home!$B$2:$E$405,3,FALSE)</f>
        <v>1.0094000000000001</v>
      </c>
      <c r="G995" s="10">
        <f>VLOOKUP(C995,away!$B$2:$E$405,4,FALSE)</f>
        <v>0.4486</v>
      </c>
      <c r="H995" s="10">
        <f>VLOOKUP(A995,away!$A$2:$E$405,3,FALSE)</f>
        <v>1.1943999999999999</v>
      </c>
      <c r="I995" s="10">
        <f>VLOOKUP(C995,away!$B$2:$E$405,3,FALSE)</f>
        <v>1.1163000000000001</v>
      </c>
      <c r="J995" s="10">
        <f>VLOOKUP(B995,home!$B$2:$E$405,4,FALSE)</f>
        <v>0.83720000000000006</v>
      </c>
      <c r="K995" s="12">
        <f t="shared" si="1342"/>
        <v>0.67293110592399996</v>
      </c>
      <c r="L995" s="12">
        <f t="shared" si="1343"/>
        <v>1.1162460603840001</v>
      </c>
      <c r="M995" s="13">
        <f t="shared" si="1344"/>
        <v>0.1670976066560029</v>
      </c>
      <c r="N995" s="13">
        <f t="shared" si="1345"/>
        <v>0.11244517724427758</v>
      </c>
      <c r="O995" s="13">
        <f t="shared" si="1346"/>
        <v>0.18652204512935849</v>
      </c>
      <c r="P995" s="13">
        <f t="shared" si="1347"/>
        <v>0.12551648610810545</v>
      </c>
      <c r="Q995" s="13">
        <f t="shared" si="1348"/>
        <v>3.7833928739405949E-2</v>
      </c>
      <c r="R995" s="13">
        <f t="shared" si="1349"/>
        <v>0.10410224902520657</v>
      </c>
      <c r="S995" s="13">
        <f t="shared" si="1350"/>
        <v>2.3570637246407657E-2</v>
      </c>
      <c r="T995" s="13">
        <f t="shared" si="1351"/>
        <v>4.2231973904210886E-2</v>
      </c>
      <c r="U995" s="13">
        <f t="shared" si="1352"/>
        <v>7.0053641565707911E-2</v>
      </c>
      <c r="V995" s="13">
        <f t="shared" si="1353"/>
        <v>1.9672491104678262E-3</v>
      </c>
      <c r="W995" s="13">
        <f t="shared" si="1354"/>
        <v>8.4865425026860852E-3</v>
      </c>
      <c r="X995" s="13">
        <f t="shared" si="1355"/>
        <v>9.4730696349047145E-3</v>
      </c>
      <c r="Y995" s="13">
        <f t="shared" si="1356"/>
        <v>5.2871383298528441E-3</v>
      </c>
      <c r="Z995" s="13">
        <f t="shared" si="1357"/>
        <v>3.8734575117166978E-2</v>
      </c>
      <c r="AA995" s="13">
        <f t="shared" si="1358"/>
        <v>2.6065700471091427E-2</v>
      </c>
      <c r="AB995" s="13">
        <f t="shared" si="1359"/>
        <v>8.7702103223476404E-3</v>
      </c>
      <c r="AC995" s="13">
        <f t="shared" si="1360"/>
        <v>9.2357021364145855E-5</v>
      </c>
      <c r="AD995" s="13">
        <f t="shared" si="1361"/>
        <v>1.4277146079508941E-3</v>
      </c>
      <c r="AE995" s="13">
        <f t="shared" si="1362"/>
        <v>1.5936808064778726E-3</v>
      </c>
      <c r="AF995" s="13">
        <f t="shared" si="1363"/>
        <v>8.894699608702609E-4</v>
      </c>
      <c r="AG995" s="13">
        <f t="shared" si="1364"/>
        <v>3.3095577988377981E-4</v>
      </c>
      <c r="AH995" s="13">
        <f t="shared" si="1365"/>
        <v>1.0809329218796437E-2</v>
      </c>
      <c r="AI995" s="13">
        <f t="shared" si="1366"/>
        <v>7.2739338655012937E-3</v>
      </c>
      <c r="AJ995" s="13">
        <f t="shared" si="1367"/>
        <v>2.4474281802649108E-3</v>
      </c>
      <c r="AK995" s="13">
        <f t="shared" si="1368"/>
        <v>5.4898351733840981E-4</v>
      </c>
      <c r="AL995" s="13">
        <f t="shared" si="1369"/>
        <v>2.7749838004331157E-6</v>
      </c>
      <c r="AM995" s="13">
        <f t="shared" si="1370"/>
        <v>1.9215071401444914E-4</v>
      </c>
      <c r="AN995" s="13">
        <f t="shared" si="1371"/>
        <v>2.1448747751860151E-4</v>
      </c>
      <c r="AO995" s="13">
        <f t="shared" si="1372"/>
        <v>1.1971040089092039E-4</v>
      </c>
      <c r="AP995" s="13">
        <f t="shared" si="1373"/>
        <v>4.4542087793826389E-5</v>
      </c>
      <c r="AQ995" s="13">
        <f t="shared" si="1374"/>
        <v>1.2429982505284239E-5</v>
      </c>
      <c r="AR995" s="13">
        <f t="shared" si="1375"/>
        <v>2.4131742311750376E-3</v>
      </c>
      <c r="AS995" s="13">
        <f t="shared" si="1376"/>
        <v>1.6239000041719165E-3</v>
      </c>
      <c r="AT995" s="13">
        <f t="shared" si="1377"/>
        <v>5.4638641285869791E-4</v>
      </c>
      <c r="AU995" s="13">
        <f t="shared" si="1378"/>
        <v>1.2256013768895029E-4</v>
      </c>
      <c r="AV995" s="13">
        <f t="shared" si="1379"/>
        <v>2.0618632249305754E-5</v>
      </c>
      <c r="AW995" s="13">
        <f t="shared" si="1380"/>
        <v>5.7901323963957214E-8</v>
      </c>
      <c r="AX995" s="13">
        <f t="shared" si="1381"/>
        <v>2.155069874763824E-5</v>
      </c>
      <c r="AY995" s="13">
        <f t="shared" si="1382"/>
        <v>2.4055882575573587E-5</v>
      </c>
      <c r="AZ995" s="13">
        <f t="shared" si="1383"/>
        <v>1.3426142077022068E-5</v>
      </c>
      <c r="BA995" s="13">
        <f t="shared" si="1384"/>
        <v>4.9956260665439124E-6</v>
      </c>
      <c r="BB995" s="13">
        <f t="shared" si="1385"/>
        <v>1.394086978982815E-6</v>
      </c>
      <c r="BC995" s="13">
        <f t="shared" si="1386"/>
        <v>3.1122881962444001E-7</v>
      </c>
      <c r="BD995" s="13">
        <f t="shared" si="1387"/>
        <v>4.4894937142822008E-4</v>
      </c>
      <c r="BE995" s="13">
        <f t="shared" si="1388"/>
        <v>3.0211199701907676E-4</v>
      </c>
      <c r="BF995" s="13">
        <f t="shared" si="1389"/>
        <v>1.0165028013347775E-4</v>
      </c>
      <c r="BG995" s="13">
        <f t="shared" si="1390"/>
        <v>2.2801211809235201E-5</v>
      </c>
      <c r="BH995" s="13">
        <f t="shared" si="1391"/>
        <v>3.8359111697990021E-6</v>
      </c>
      <c r="BI995" s="13">
        <f t="shared" si="1392"/>
        <v>5.1626078914381359E-7</v>
      </c>
      <c r="BJ995" s="14">
        <f t="shared" si="1393"/>
        <v>0.22064870583850929</v>
      </c>
      <c r="BK995" s="14">
        <f t="shared" si="1394"/>
        <v>0.31827116700872393</v>
      </c>
      <c r="BL995" s="14">
        <f t="shared" si="1395"/>
        <v>0.42220002574610588</v>
      </c>
      <c r="BM995" s="14">
        <f t="shared" si="1396"/>
        <v>0.26631298282689753</v>
      </c>
      <c r="BN995" s="14">
        <f t="shared" si="1397"/>
        <v>0.73351749290235702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1.2639</v>
      </c>
      <c r="F996" s="10">
        <f>VLOOKUP(B996,home!$B$2:$E$405,3,FALSE)</f>
        <v>0.85709999999999997</v>
      </c>
      <c r="G996" s="10">
        <f>VLOOKUP(C996,away!$B$2:$E$405,4,FALSE)</f>
        <v>0.39560000000000001</v>
      </c>
      <c r="H996" s="10">
        <f>VLOOKUP(A996,away!$A$2:$E$405,3,FALSE)</f>
        <v>1.1389</v>
      </c>
      <c r="I996" s="10">
        <f>VLOOKUP(C996,away!$B$2:$E$405,3,FALSE)</f>
        <v>1.3170999999999999</v>
      </c>
      <c r="J996" s="10">
        <f>VLOOKUP(B996,home!$B$2:$E$405,4,FALSE)</f>
        <v>1.0244</v>
      </c>
      <c r="K996" s="12">
        <f t="shared" ref="K996:K1044" si="1398">E996*F996*G996</f>
        <v>0.42854900576400001</v>
      </c>
      <c r="L996" s="12">
        <f t="shared" ref="L996:L1044" si="1399">H996*I996*J996</f>
        <v>1.5366462926360001</v>
      </c>
      <c r="M996" s="13">
        <f t="shared" ref="M996:M1044" si="1400">_xlfn.POISSON.DIST(0,K996,FALSE) * _xlfn.POISSON.DIST(0,L996,FALSE)</f>
        <v>0.14012851706811016</v>
      </c>
      <c r="N996" s="13">
        <f t="shared" ref="N996:N1044" si="1401">_xlfn.POISSON.DIST(1,K996,FALSE) * _xlfn.POISSON.DIST(0,L996,FALSE)</f>
        <v>6.0051936668722307E-2</v>
      </c>
      <c r="O996" s="13">
        <f t="shared" ref="O996:O1044" si="1402">_xlfn.POISSON.DIST(0,K996,FALSE) * _xlfn.POISSON.DIST(1,L996,FALSE)</f>
        <v>0.21532796624529194</v>
      </c>
      <c r="P996" s="13">
        <f t="shared" ref="P996:P1044" si="1403">_xlfn.POISSON.DIST(1,K996,FALSE) * _xlfn.POISSON.DIST(1,L996,FALSE)</f>
        <v>9.2278585847603997E-2</v>
      </c>
      <c r="Q996" s="13">
        <f t="shared" ref="Q996:Q1044" si="1404">_xlfn.POISSON.DIST(2,K996,FALSE) * _xlfn.POISSON.DIST(0,L996,FALSE)</f>
        <v>1.2867598876791819E-2</v>
      </c>
      <c r="R996" s="13">
        <f t="shared" ref="R996:R1044" si="1405">_xlfn.POISSON.DIST(0,K996,FALSE) * _xlfn.POISSON.DIST(2,L996,FALSE)</f>
        <v>0.16544146051583883</v>
      </c>
      <c r="S996" s="13">
        <f t="shared" ref="S996:S1044" si="1406">_xlfn.POISSON.DIST(2,K996,FALSE) * _xlfn.POISSON.DIST(2,L996,FALSE)</f>
        <v>1.5192013703204148E-2</v>
      </c>
      <c r="T996" s="13">
        <f t="shared" ref="T996:T1044" si="1407">_xlfn.POISSON.DIST(2,K996,FALSE) * _xlfn.POISSON.DIST(1,L996,FALSE)</f>
        <v>1.977294810914931E-2</v>
      </c>
      <c r="U996" s="13">
        <f t="shared" ref="U996:U1044" si="1408">_xlfn.POISSON.DIST(1,K996,FALSE) * _xlfn.POISSON.DIST(2,L996,FALSE)</f>
        <v>7.0899773416206777E-2</v>
      </c>
      <c r="V996" s="13">
        <f t="shared" ref="V996:V1044" si="1409">_xlfn.POISSON.DIST(3,K996,FALSE) * _xlfn.POISSON.DIST(3,L996,FALSE)</f>
        <v>1.1115966733338883E-3</v>
      </c>
      <c r="W996" s="13">
        <f t="shared" ref="W996:W1044" si="1410">_xlfn.POISSON.DIST(3,K996,FALSE) * _xlfn.POISSON.DIST(0,L996,FALSE)</f>
        <v>1.8381322350730326E-3</v>
      </c>
      <c r="X996" s="13">
        <f t="shared" ref="X996:X1044" si="1411">_xlfn.POISSON.DIST(3,K996,FALSE) * _xlfn.POISSON.DIST(1,L996,FALSE)</f>
        <v>2.8245590843997003E-3</v>
      </c>
      <c r="Y996" s="13">
        <f t="shared" ref="Y996:Y1044" si="1412">_xlfn.POISSON.DIST(3,K996,FALSE) * _xlfn.POISSON.DIST(2,L996,FALSE)</f>
        <v>2.1701741226870675E-3</v>
      </c>
      <c r="Z996" s="13">
        <f t="shared" ref="Z996:Z1044" si="1413">_xlfn.POISSON.DIST(0,K996,FALSE) * _xlfn.POISSON.DIST(3,L996,FALSE)</f>
        <v>8.4741668983316282E-2</v>
      </c>
      <c r="AA996" s="13">
        <f t="shared" ref="AA996:AA1044" si="1414">_xlfn.POISSON.DIST(1,K996,FALSE) * _xlfn.POISSON.DIST(3,L996,FALSE)</f>
        <v>3.6315957989582183E-2</v>
      </c>
      <c r="AB996" s="13">
        <f t="shared" ref="AB996:AB1044" si="1415">_xlfn.POISSON.DIST(2,K996,FALSE) * _xlfn.POISSON.DIST(3,L996,FALSE)</f>
        <v>7.7815838449013189E-3</v>
      </c>
      <c r="AC996" s="13">
        <f t="shared" ref="AC996:AC1044" si="1416">_xlfn.POISSON.DIST(4,K996,FALSE) * _xlfn.POISSON.DIST(4,L996,FALSE)</f>
        <v>4.5751112618949657E-5</v>
      </c>
      <c r="AD996" s="13">
        <f t="shared" ref="AD996:AD1044" si="1417">_xlfn.POISSON.DIST(4,K996,FALSE) * _xlfn.POISSON.DIST(0,L996,FALSE)</f>
        <v>1.969324354508268E-4</v>
      </c>
      <c r="AE996" s="13">
        <f t="shared" ref="AE996:AE1044" si="1418">_xlfn.POISSON.DIST(4,K996,FALSE) * _xlfn.POISSON.DIST(1,L996,FALSE)</f>
        <v>3.0261549683529139E-4</v>
      </c>
      <c r="AF996" s="13">
        <f t="shared" ref="AF996:AF1044" si="1419">_xlfn.POISSON.DIST(4,K996,FALSE) * _xlfn.POISSON.DIST(2,L996,FALSE)</f>
        <v>2.3250649065307589E-4</v>
      </c>
      <c r="AG996" s="13">
        <f t="shared" ref="AG996:AG1044" si="1420">_xlfn.POISSON.DIST(4,K996,FALSE) * _xlfn.POISSON.DIST(3,L996,FALSE)</f>
        <v>1.1909341229195191E-4</v>
      </c>
      <c r="AH996" s="13">
        <f t="shared" ref="AH996:AH1044" si="1421">_xlfn.POISSON.DIST(0,K996,FALSE) * _xlfn.POISSON.DIST(4,L996,FALSE)</f>
        <v>3.2554492868750028E-2</v>
      </c>
      <c r="AI996" s="13">
        <f t="shared" ref="AI996:AI1044" si="1422">_xlfn.POISSON.DIST(1,K996,FALSE) * _xlfn.POISSON.DIST(4,L996,FALSE)</f>
        <v>1.3951195552054053E-2</v>
      </c>
      <c r="AJ996" s="13">
        <f t="shared" ref="AJ996:AJ1044" si="1423">_xlfn.POISSON.DIST(2,K996,FALSE) * _xlfn.POISSON.DIST(4,L996,FALSE)</f>
        <v>2.9893854915259517E-3</v>
      </c>
      <c r="AK996" s="13">
        <f t="shared" ref="AK996:AK1044" si="1424">_xlfn.POISSON.DIST(3,K996,FALSE) * _xlfn.POISSON.DIST(4,L996,FALSE)</f>
        <v>4.2703272674625772E-4</v>
      </c>
      <c r="AL996" s="13">
        <f t="shared" ref="AL996:AL1044" si="1425">_xlfn.POISSON.DIST(5,K996,FALSE) * _xlfn.POISSON.DIST(5,L996,FALSE)</f>
        <v>1.2051359885237622E-6</v>
      </c>
      <c r="AM996" s="13">
        <f t="shared" ref="AM996:AM1044" si="1426">_xlfn.POISSON.DIST(5,K996,FALSE) * _xlfn.POISSON.DIST(0,L996,FALSE)</f>
        <v>1.6879039883026991E-5</v>
      </c>
      <c r="AN996" s="13">
        <f t="shared" ref="AN996:AN1044" si="1427">_xlfn.POISSON.DIST(5,K996,FALSE) * _xlfn.POISSON.DIST(1,L996,FALSE)</f>
        <v>2.5937114059508609E-5</v>
      </c>
      <c r="AO996" s="13">
        <f t="shared" ref="AO996:AO1044" si="1428">_xlfn.POISSON.DIST(5,K996,FALSE) * _xlfn.POISSON.DIST(2,L996,FALSE)</f>
        <v>1.9928085080610491E-5</v>
      </c>
      <c r="AP996" s="13">
        <f t="shared" ref="AP996:AP1044" si="1429">_xlfn.POISSON.DIST(5,K996,FALSE) * _xlfn.POISSON.DIST(3,L996,FALSE)</f>
        <v>1.0207472686151628E-5</v>
      </c>
      <c r="AQ996" s="13">
        <f t="shared" ref="AQ996:AQ1044" si="1430">_xlfn.POISSON.DIST(5,K996,FALSE) * _xlfn.POISSON.DIST(4,L996,FALSE)</f>
        <v>3.921318765089535E-6</v>
      </c>
      <c r="AR996" s="13">
        <f t="shared" ref="AR996:AR1044" si="1431">_xlfn.POISSON.DIST(0,K996,FALSE) * _xlfn.POISSON.DIST(5,L996,FALSE)</f>
        <v>1.0004948155081966E-2</v>
      </c>
      <c r="AS996" s="13">
        <f t="shared" ref="AS996:AS1044" si="1432">_xlfn.POISSON.DIST(1,K996,FALSE) * _xlfn.POISSON.DIST(5,L996,FALSE)</f>
        <v>4.2876105845807422E-3</v>
      </c>
      <c r="AT996" s="13">
        <f t="shared" ref="AT996:AT1044" si="1433">_xlfn.POISSON.DIST(2,K996,FALSE) * _xlfn.POISSON.DIST(5,L996,FALSE)</f>
        <v>9.1872562656264E-4</v>
      </c>
      <c r="AU996" s="13">
        <f t="shared" ref="AU996:AU1044" si="1434">_xlfn.POISSON.DIST(3,K996,FALSE) * _xlfn.POISSON.DIST(5,L996,FALSE)</f>
        <v>1.3123965127777578E-4</v>
      </c>
      <c r="AV996" s="13">
        <f t="shared" ref="AV996:AV1044" si="1435">_xlfn.POISSON.DIST(4,K996,FALSE) * _xlfn.POISSON.DIST(5,L996,FALSE)</f>
        <v>1.406065551797622E-5</v>
      </c>
      <c r="AW996" s="13">
        <f t="shared" ref="AW996:AW1044" si="1436">_xlfn.POISSON.DIST(6,K996,FALSE) * _xlfn.POISSON.DIST(6,L996,FALSE)</f>
        <v>2.2044891183112524E-8</v>
      </c>
      <c r="AX996" s="13">
        <f t="shared" ref="AX996:AX1044" si="1437">_xlfn.POISSON.DIST(6,K996,FALSE) * _xlfn.POISSON.DIST(0,L996,FALSE)</f>
        <v>1.2055826266870193E-6</v>
      </c>
      <c r="AY996" s="13">
        <f t="shared" ref="AY996:AY1044" si="1438">_xlfn.POISSON.DIST(6,K996,FALSE) * _xlfn.POISSON.DIST(1,L996,FALSE)</f>
        <v>1.8525540737649792E-6</v>
      </c>
      <c r="AZ996" s="13">
        <f t="shared" ref="AZ996:AZ1044" si="1439">_xlfn.POISSON.DIST(6,K996,FALSE) * _xlfn.POISSON.DIST(2,L996,FALSE)</f>
        <v>1.4233601746793373E-6</v>
      </c>
      <c r="BA996" s="13">
        <f t="shared" ref="BA996:BA1044" si="1440">_xlfn.POISSON.DIST(6,K996,FALSE) * _xlfn.POISSON.DIST(3,L996,FALSE)</f>
        <v>7.2906704516891079E-7</v>
      </c>
      <c r="BB996" s="13">
        <f t="shared" ref="BB996:BB1044" si="1441">_xlfn.POISSON.DIST(6,K996,FALSE) * _xlfn.POISSON.DIST(4,L996,FALSE)</f>
        <v>2.800795430104726E-7</v>
      </c>
      <c r="BC996" s="13">
        <f t="shared" ref="BC996:BC1044" si="1442">_xlfn.POISSON.DIST(6,K996,FALSE) * _xlfn.POISSON.DIST(5,L996,FALSE)</f>
        <v>8.6076638282045554E-8</v>
      </c>
      <c r="BD996" s="13">
        <f t="shared" ref="BD996:BD1044" si="1443">_xlfn.POISSON.DIST(0,K996,FALSE) * _xlfn.POISSON.DIST(6,L996,FALSE)</f>
        <v>2.5623444150870123E-3</v>
      </c>
      <c r="BE996" s="13">
        <f t="shared" ref="BE996:BE1044" si="1444">_xlfn.POISSON.DIST(1,K996,FALSE) * _xlfn.POISSON.DIST(6,L996,FALSE)</f>
        <v>1.098090151510477E-3</v>
      </c>
      <c r="BF996" s="13">
        <f t="shared" ref="BF996:BF1044" si="1445">_xlfn.POISSON.DIST(2,K996,FALSE) * _xlfn.POISSON.DIST(6,L996,FALSE)</f>
        <v>2.3529272133452755E-4</v>
      </c>
      <c r="BG996" s="13">
        <f t="shared" ref="BG996:BG1044" si="1446">_xlfn.POISSON.DIST(3,K996,FALSE) * _xlfn.POISSON.DIST(6,L996,FALSE)</f>
        <v>3.3611487263805904E-5</v>
      </c>
      <c r="BH996" s="13">
        <f t="shared" ref="BH996:BH1044" si="1447">_xlfn.POISSON.DIST(4,K996,FALSE) * _xlfn.POISSON.DIST(6,L996,FALSE)</f>
        <v>3.6010423622883415E-6</v>
      </c>
      <c r="BI996" s="13">
        <f t="shared" ref="BI996:BI1044" si="1448">_xlfn.POISSON.DIST(5,K996,FALSE) * _xlfn.POISSON.DIST(6,L996,FALSE)</f>
        <v>3.0864462481454302E-7</v>
      </c>
      <c r="BJ996" s="14">
        <f t="shared" ref="BJ996:BJ1044" si="1449">SUM(N996,Q996,T996,W996,X996,Y996,AD996,AE996,AF996,AG996,AM996,AN996,AO996,AP996,AQ996,AX996,AY996,AZ996,BA996,BB996,BC996)</f>
        <v>0.10045894668263038</v>
      </c>
      <c r="BK996" s="14">
        <f t="shared" ref="BK996:BK1044" si="1450">SUM(M996,P996,S996,V996,AC996,AL996,AY996)</f>
        <v>0.24875952209493341</v>
      </c>
      <c r="BL996" s="14">
        <f t="shared" ref="BL996:BL1044" si="1451">SUM(O996,R996,U996,AA996,AB996,AH996,AI996,AJ996,AK996,AR996,AS996,AT996,AU996,AV996,BD996,BE996,BF996,BG996,BH996,BI996)</f>
        <v>0.56497868178610144</v>
      </c>
      <c r="BM996" s="14">
        <f t="shared" ref="BM996:BM1044" si="1452">SUM(S996:BI996)</f>
        <v>0.31284092381543971</v>
      </c>
      <c r="BN996" s="14">
        <f t="shared" ref="BN996:BN1044" si="1453">SUM(M996:R996)</f>
        <v>0.686096065222359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1.8351999999999999</v>
      </c>
      <c r="F1000" s="10">
        <f>VLOOKUP(B1000,home!$B$2:$E$405,3,FALSE)</f>
        <v>0.64400000000000002</v>
      </c>
      <c r="G1000" s="10">
        <f>VLOOKUP(C1000,away!$B$2:$E$405,4,FALSE)</f>
        <v>1.2533000000000001</v>
      </c>
      <c r="H1000" s="10">
        <f>VLOOKUP(A1000,away!$A$2:$E$405,3,FALSE)</f>
        <v>1.2273000000000001</v>
      </c>
      <c r="I1000" s="10">
        <f>VLOOKUP(C1000,away!$B$2:$E$405,3,FALSE)</f>
        <v>1.0591999999999999</v>
      </c>
      <c r="J1000" s="10">
        <f>VLOOKUP(B1000,home!$B$2:$E$405,4,FALSE)</f>
        <v>1.1111</v>
      </c>
      <c r="K1000" s="12">
        <f t="shared" si="1398"/>
        <v>1.4812361670400001</v>
      </c>
      <c r="L1000" s="12">
        <f t="shared" si="1399"/>
        <v>1.444381289376</v>
      </c>
      <c r="M1000" s="13">
        <f t="shared" si="1400"/>
        <v>5.3631566532187744E-2</v>
      </c>
      <c r="N1000" s="13">
        <f t="shared" si="1401"/>
        <v>7.9441016042488516E-2</v>
      </c>
      <c r="O1000" s="13">
        <f t="shared" si="1402"/>
        <v>7.7464431219016056E-2</v>
      </c>
      <c r="P1000" s="13">
        <f t="shared" si="1403"/>
        <v>0.11474311718078906</v>
      </c>
      <c r="Q1000" s="13">
        <f t="shared" si="1404"/>
        <v>5.8835453054269439E-2</v>
      </c>
      <c r="R1000" s="13">
        <f t="shared" si="1405"/>
        <v>5.5944087522450454E-2</v>
      </c>
      <c r="S1000" s="13">
        <f t="shared" si="1406"/>
        <v>6.137235862979383E-2</v>
      </c>
      <c r="T1000" s="13">
        <f t="shared" si="1407"/>
        <v>8.49808275435468E-2</v>
      </c>
      <c r="U1000" s="13">
        <f t="shared" si="1408"/>
        <v>8.2866405770304796E-2</v>
      </c>
      <c r="V1000" s="13">
        <f t="shared" si="1409"/>
        <v>1.4589367571000378E-2</v>
      </c>
      <c r="W1000" s="13">
        <f t="shared" si="1410"/>
        <v>2.9049733656055968E-2</v>
      </c>
      <c r="X1000" s="13">
        <f t="shared" si="1411"/>
        <v>4.1958891754163494E-2</v>
      </c>
      <c r="Y1000" s="13">
        <f t="shared" si="1412"/>
        <v>3.0302319086333351E-2</v>
      </c>
      <c r="Z1000" s="13">
        <f t="shared" si="1413"/>
        <v>2.6934864422880258E-2</v>
      </c>
      <c r="AA1000" s="13">
        <f t="shared" si="1414"/>
        <v>3.9896895337489212E-2</v>
      </c>
      <c r="AB1000" s="13">
        <f t="shared" si="1415"/>
        <v>2.9548362163249294E-2</v>
      </c>
      <c r="AC1000" s="13">
        <f t="shared" si="1416"/>
        <v>1.9508444618480995E-3</v>
      </c>
      <c r="AD1000" s="13">
        <f t="shared" si="1417"/>
        <v>1.0757379033557312E-2</v>
      </c>
      <c r="AE1000" s="13">
        <f t="shared" si="1418"/>
        <v>1.553775699879586E-2</v>
      </c>
      <c r="AF1000" s="13">
        <f t="shared" si="1419"/>
        <v>1.1221222743965869E-2</v>
      </c>
      <c r="AG1000" s="13">
        <f t="shared" si="1420"/>
        <v>5.4025747251015719E-3</v>
      </c>
      <c r="AH1000" s="13">
        <f t="shared" si="1421"/>
        <v>9.7260535510718844E-3</v>
      </c>
      <c r="AI1000" s="13">
        <f t="shared" si="1422"/>
        <v>1.44065822824155E-2</v>
      </c>
      <c r="AJ1000" s="13">
        <f t="shared" si="1423"/>
        <v>1.0669775360075757E-2</v>
      </c>
      <c r="AK1000" s="13">
        <f t="shared" si="1424"/>
        <v>5.2681523858454822E-3</v>
      </c>
      <c r="AL1000" s="13">
        <f t="shared" si="1425"/>
        <v>1.6695091280094198E-4</v>
      </c>
      <c r="AM1000" s="13">
        <f t="shared" si="1426"/>
        <v>3.186843777412577E-3</v>
      </c>
      <c r="AN1000" s="13">
        <f t="shared" si="1427"/>
        <v>4.6030175242590598E-3</v>
      </c>
      <c r="AO1000" s="13">
        <f t="shared" si="1428"/>
        <v>3.3242561933548133E-3</v>
      </c>
      <c r="AP1000" s="13">
        <f t="shared" si="1429"/>
        <v>1.600497815591326E-3</v>
      </c>
      <c r="AQ1000" s="13">
        <f t="shared" si="1430"/>
        <v>5.779322746318178E-4</v>
      </c>
      <c r="AR1000" s="13">
        <f t="shared" si="1431"/>
        <v>2.8096259537274473E-3</v>
      </c>
      <c r="AS1000" s="13">
        <f t="shared" si="1432"/>
        <v>4.1617195785153488E-3</v>
      </c>
      <c r="AT1000" s="13">
        <f t="shared" si="1433"/>
        <v>3.0822447783877007E-3</v>
      </c>
      <c r="AU1000" s="13">
        <f t="shared" si="1434"/>
        <v>1.5218441471393502E-3</v>
      </c>
      <c r="AV1000" s="13">
        <f t="shared" si="1435"/>
        <v>5.6355264783523754E-4</v>
      </c>
      <c r="AW1000" s="13">
        <f t="shared" si="1436"/>
        <v>9.9218454673523448E-6</v>
      </c>
      <c r="AX1000" s="13">
        <f t="shared" si="1437"/>
        <v>7.8674471030164652E-4</v>
      </c>
      <c r="AY1000" s="13">
        <f t="shared" si="1438"/>
        <v>1.1363593390752397E-3</v>
      </c>
      <c r="AZ1000" s="13">
        <f t="shared" si="1439"/>
        <v>8.2066808368397716E-4</v>
      </c>
      <c r="BA1000" s="13">
        <f t="shared" si="1440"/>
        <v>3.9511920828706461E-4</v>
      </c>
      <c r="BB1000" s="13">
        <f t="shared" si="1441"/>
        <v>1.4267569788072368E-4</v>
      </c>
      <c r="BC1000" s="13">
        <f t="shared" si="1442"/>
        <v>4.1215621693516076E-5</v>
      </c>
      <c r="BD1000" s="13">
        <f t="shared" si="1443"/>
        <v>6.7636185961818609E-4</v>
      </c>
      <c r="BE1000" s="13">
        <f t="shared" si="1444"/>
        <v>1.0018516484728885E-3</v>
      </c>
      <c r="BF1000" s="13">
        <f t="shared" si="1445"/>
        <v>7.4198944786334361E-4</v>
      </c>
      <c r="BG1000" s="13">
        <f t="shared" si="1446"/>
        <v>3.6635386857907491E-4</v>
      </c>
      <c r="BH1000" s="13">
        <f t="shared" si="1447"/>
        <v>1.3566415001858628E-4</v>
      </c>
      <c r="BI1000" s="13">
        <f t="shared" si="1448"/>
        <v>4.0190129115654034E-5</v>
      </c>
      <c r="BJ1000" s="14">
        <f t="shared" si="1449"/>
        <v>0.38410250488444997</v>
      </c>
      <c r="BK1000" s="14">
        <f t="shared" si="1450"/>
        <v>0.24759056462749532</v>
      </c>
      <c r="BL1000" s="14">
        <f t="shared" si="1451"/>
        <v>0.34089214380119126</v>
      </c>
      <c r="BM1000" s="14">
        <f t="shared" si="1452"/>
        <v>0.55833396869120733</v>
      </c>
      <c r="BN1000" s="14">
        <f t="shared" si="1453"/>
        <v>0.44005967155120129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1.8351999999999999</v>
      </c>
      <c r="F1001" s="10">
        <f>VLOOKUP(B1001,home!$B$2:$E$405,3,FALSE)</f>
        <v>0.69350000000000001</v>
      </c>
      <c r="G1001" s="10">
        <f>VLOOKUP(C1001,away!$B$2:$E$405,4,FALSE)</f>
        <v>0.79259999999999997</v>
      </c>
      <c r="H1001" s="10">
        <f>VLOOKUP(A1001,away!$A$2:$E$405,3,FALSE)</f>
        <v>1.2273000000000001</v>
      </c>
      <c r="I1001" s="10">
        <f>VLOOKUP(C1001,away!$B$2:$E$405,3,FALSE)</f>
        <v>1.2592000000000001</v>
      </c>
      <c r="J1001" s="10">
        <f>VLOOKUP(B1001,home!$B$2:$E$405,4,FALSE)</f>
        <v>0.74070000000000003</v>
      </c>
      <c r="K1001" s="12">
        <f t="shared" si="1398"/>
        <v>1.0087508971200001</v>
      </c>
      <c r="L1001" s="12">
        <f t="shared" si="1399"/>
        <v>1.1446897497120003</v>
      </c>
      <c r="M1001" s="13">
        <f t="shared" si="1400"/>
        <v>0.11608406560768927</v>
      </c>
      <c r="N1001" s="13">
        <f t="shared" si="1401"/>
        <v>0.1170999053230935</v>
      </c>
      <c r="O1001" s="13">
        <f t="shared" si="1402"/>
        <v>0.13288024000601725</v>
      </c>
      <c r="P1001" s="13">
        <f t="shared" si="1403"/>
        <v>0.13404306131559082</v>
      </c>
      <c r="Q1001" s="13">
        <f t="shared" si="1404"/>
        <v>5.906231727366882E-2</v>
      </c>
      <c r="R1001" s="13">
        <f t="shared" si="1405"/>
        <v>7.6053324337079231E-2</v>
      </c>
      <c r="S1001" s="13">
        <f t="shared" si="1406"/>
        <v>3.8695108998803664E-2</v>
      </c>
      <c r="T1001" s="13">
        <f t="shared" si="1407"/>
        <v>6.7608029177406714E-2</v>
      </c>
      <c r="U1001" s="13">
        <f t="shared" si="1408"/>
        <v>7.6718859153987004E-2</v>
      </c>
      <c r="V1001" s="13">
        <f t="shared" si="1409"/>
        <v>4.9646117722126036E-3</v>
      </c>
      <c r="W1001" s="13">
        <f t="shared" si="1410"/>
        <v>1.9859721845266503E-2</v>
      </c>
      <c r="X1001" s="13">
        <f t="shared" si="1411"/>
        <v>2.2733220028408056E-2</v>
      </c>
      <c r="Y1001" s="13">
        <f t="shared" si="1412"/>
        <v>1.3011241972233129E-2</v>
      </c>
      <c r="Z1001" s="13">
        <f t="shared" si="1413"/>
        <v>2.9019153600058929E-2</v>
      </c>
      <c r="AA1001" s="13">
        <f t="shared" si="1414"/>
        <v>2.9273097227722523E-2</v>
      </c>
      <c r="AB1001" s="13">
        <f t="shared" si="1415"/>
        <v>1.4764631544973043E-2</v>
      </c>
      <c r="AC1001" s="13">
        <f t="shared" si="1416"/>
        <v>3.5829193950258982E-4</v>
      </c>
      <c r="AD1001" s="13">
        <f t="shared" si="1417"/>
        <v>5.0083780569915599E-3</v>
      </c>
      <c r="AE1001" s="13">
        <f t="shared" si="1418"/>
        <v>5.7330390245207427E-3</v>
      </c>
      <c r="AF1001" s="13">
        <f t="shared" si="1419"/>
        <v>3.2812755030338907E-3</v>
      </c>
      <c r="AG1001" s="13">
        <f t="shared" si="1420"/>
        <v>1.2520141447679939E-3</v>
      </c>
      <c r="AH1001" s="13">
        <f t="shared" si="1421"/>
        <v>8.3044819178263885E-3</v>
      </c>
      <c r="AI1001" s="13">
        <f t="shared" si="1422"/>
        <v>8.3771535847241875E-3</v>
      </c>
      <c r="AJ1001" s="13">
        <f t="shared" si="1423"/>
        <v>4.2252305969512748E-3</v>
      </c>
      <c r="AK1001" s="13">
        <f t="shared" si="1424"/>
        <v>1.4207350517378241E-3</v>
      </c>
      <c r="AL1001" s="13">
        <f t="shared" si="1425"/>
        <v>1.6548885728360097E-5</v>
      </c>
      <c r="AM1001" s="13">
        <f t="shared" si="1426"/>
        <v>1.0104411716212725E-3</v>
      </c>
      <c r="AN1001" s="13">
        <f t="shared" si="1427"/>
        <v>1.1566416518418547E-3</v>
      </c>
      <c r="AO1001" s="13">
        <f t="shared" si="1428"/>
        <v>6.6199792147666374E-4</v>
      </c>
      <c r="AP1001" s="13">
        <f t="shared" si="1429"/>
        <v>2.5259407834832888E-4</v>
      </c>
      <c r="AQ1001" s="13">
        <f t="shared" si="1430"/>
        <v>7.2285463080820506E-5</v>
      </c>
      <c r="AR1001" s="13">
        <f t="shared" si="1431"/>
        <v>1.9012110656009048E-3</v>
      </c>
      <c r="AS1001" s="13">
        <f t="shared" si="1432"/>
        <v>1.9178483680393839E-3</v>
      </c>
      <c r="AT1001" s="13">
        <f t="shared" si="1433"/>
        <v>9.6731563089992828E-4</v>
      </c>
      <c r="AU1001" s="13">
        <f t="shared" si="1434"/>
        <v>3.2526017015616722E-4</v>
      </c>
      <c r="AV1001" s="13">
        <f t="shared" si="1435"/>
        <v>8.2026622110609355E-5</v>
      </c>
      <c r="AW1001" s="13">
        <f t="shared" si="1436"/>
        <v>5.3080864112928144E-7</v>
      </c>
      <c r="AX1001" s="13">
        <f t="shared" si="1437"/>
        <v>1.6988057305999035E-4</v>
      </c>
      <c r="AY1001" s="13">
        <f t="shared" si="1438"/>
        <v>1.9446055065697155E-4</v>
      </c>
      <c r="AZ1001" s="13">
        <f t="shared" si="1439"/>
        <v>1.1129849953019328E-4</v>
      </c>
      <c r="BA1001" s="13">
        <f t="shared" si="1440"/>
        <v>4.2467417190179374E-5</v>
      </c>
      <c r="BB1001" s="13">
        <f t="shared" si="1441"/>
        <v>1.2153004288585383E-5</v>
      </c>
      <c r="BC1001" s="13">
        <f t="shared" si="1442"/>
        <v>2.7822838874699344E-6</v>
      </c>
      <c r="BD1001" s="13">
        <f t="shared" si="1443"/>
        <v>3.6271613647206397E-4</v>
      </c>
      <c r="BE1001" s="13">
        <f t="shared" si="1444"/>
        <v>3.6589022806609488E-4</v>
      </c>
      <c r="BF1001" s="13">
        <f t="shared" si="1445"/>
        <v>1.8454604790455733E-4</v>
      </c>
      <c r="BG1001" s="13">
        <f t="shared" si="1446"/>
        <v>6.205366379455758E-5</v>
      </c>
      <c r="BH1001" s="13">
        <f t="shared" si="1447"/>
        <v>1.5649172255585699E-5</v>
      </c>
      <c r="BI1001" s="13">
        <f t="shared" si="1448"/>
        <v>3.1572233104015001E-6</v>
      </c>
      <c r="BJ1001" s="14">
        <f t="shared" si="1449"/>
        <v>0.31833614496437312</v>
      </c>
      <c r="BK1001" s="14">
        <f t="shared" si="1450"/>
        <v>0.29435614907018431</v>
      </c>
      <c r="BL1001" s="14">
        <f t="shared" si="1451"/>
        <v>0.35820542774962905</v>
      </c>
      <c r="BM1001" s="14">
        <f t="shared" si="1452"/>
        <v>0.36450003177909068</v>
      </c>
      <c r="BN1001" s="14">
        <f t="shared" si="1453"/>
        <v>0.63522291386313889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1.8351999999999999</v>
      </c>
      <c r="F1002" s="10">
        <f>VLOOKUP(B1002,home!$B$2:$E$405,3,FALSE)</f>
        <v>1.0403</v>
      </c>
      <c r="G1002" s="10">
        <f>VLOOKUP(C1002,away!$B$2:$E$405,4,FALSE)</f>
        <v>0.74299999999999999</v>
      </c>
      <c r="H1002" s="10">
        <f>VLOOKUP(A1002,away!$A$2:$E$405,3,FALSE)</f>
        <v>1.2273000000000001</v>
      </c>
      <c r="I1002" s="10">
        <f>VLOOKUP(C1002,away!$B$2:$E$405,3,FALSE)</f>
        <v>1.3332999999999999</v>
      </c>
      <c r="J1002" s="10">
        <f>VLOOKUP(B1002,home!$B$2:$E$405,4,FALSE)</f>
        <v>0.88890000000000002</v>
      </c>
      <c r="K1002" s="12">
        <f t="shared" si="1398"/>
        <v>1.41850481008</v>
      </c>
      <c r="L1002" s="12">
        <f t="shared" si="1399"/>
        <v>1.454559595101</v>
      </c>
      <c r="M1002" s="13">
        <f t="shared" si="1400"/>
        <v>5.6525444041631394E-2</v>
      </c>
      <c r="N1002" s="13">
        <f t="shared" si="1401"/>
        <v>8.0181614264962009E-2</v>
      </c>
      <c r="O1002" s="13">
        <f t="shared" si="1402"/>
        <v>8.2219626998099593E-2</v>
      </c>
      <c r="P1002" s="13">
        <f t="shared" si="1403"/>
        <v>0.11662893637978769</v>
      </c>
      <c r="Q1002" s="13">
        <f t="shared" si="1404"/>
        <v>5.6869002757413883E-2</v>
      </c>
      <c r="R1002" s="13">
        <f t="shared" si="1405"/>
        <v>5.9796673677855509E-2</v>
      </c>
      <c r="S1002" s="13">
        <f t="shared" si="1406"/>
        <v>6.0160114757623021E-2</v>
      </c>
      <c r="T1002" s="13">
        <f t="shared" si="1407"/>
        <v>8.2719353624621586E-2</v>
      </c>
      <c r="U1002" s="13">
        <f t="shared" si="1408"/>
        <v>8.4821869238822151E-2</v>
      </c>
      <c r="V1002" s="13">
        <f t="shared" si="1409"/>
        <v>1.3792039075161936E-2</v>
      </c>
      <c r="W1002" s="13">
        <f t="shared" si="1410"/>
        <v>2.6889651318614777E-2</v>
      </c>
      <c r="X1002" s="13">
        <f t="shared" si="1411"/>
        <v>3.9112600334411378E-2</v>
      </c>
      <c r="Y1002" s="13">
        <f t="shared" si="1412"/>
        <v>2.8445804052884334E-2</v>
      </c>
      <c r="Z1002" s="13">
        <f t="shared" si="1413"/>
        <v>2.8992608484416035E-2</v>
      </c>
      <c r="AA1002" s="13">
        <f t="shared" si="1414"/>
        <v>4.1126154591910359E-2</v>
      </c>
      <c r="AB1002" s="13">
        <f t="shared" si="1415"/>
        <v>2.916882405435927E-2</v>
      </c>
      <c r="AC1002" s="13">
        <f t="shared" si="1416"/>
        <v>1.7785694512411753E-3</v>
      </c>
      <c r="AD1002" s="13">
        <f t="shared" si="1417"/>
        <v>9.5357749342072761E-3</v>
      </c>
      <c r="AE1002" s="13">
        <f t="shared" si="1418"/>
        <v>1.3870352927274798E-2</v>
      </c>
      <c r="AF1002" s="13">
        <f t="shared" si="1419"/>
        <v>1.0087627468902403E-2</v>
      </c>
      <c r="AG1002" s="13">
        <f t="shared" si="1420"/>
        <v>4.8910184422321333E-3</v>
      </c>
      <c r="AH1002" s="13">
        <f t="shared" si="1421"/>
        <v>1.0542869214503509E-2</v>
      </c>
      <c r="AI1002" s="13">
        <f t="shared" si="1422"/>
        <v>1.4955110692817578E-2</v>
      </c>
      <c r="AJ1002" s="13">
        <f t="shared" si="1423"/>
        <v>1.060694822652029E-2</v>
      </c>
      <c r="AK1002" s="13">
        <f t="shared" si="1424"/>
        <v>5.0153356931961829E-3</v>
      </c>
      <c r="AL1002" s="13">
        <f t="shared" si="1425"/>
        <v>1.4678887845485293E-4</v>
      </c>
      <c r="AM1002" s="13">
        <f t="shared" si="1426"/>
        <v>2.7053085224026598E-3</v>
      </c>
      <c r="AN1002" s="13">
        <f t="shared" si="1427"/>
        <v>3.9350324689692963E-3</v>
      </c>
      <c r="AO1002" s="13">
        <f t="shared" si="1428"/>
        <v>2.8618696173866348E-3</v>
      </c>
      <c r="AP1002" s="13">
        <f t="shared" si="1429"/>
        <v>1.3875866372992521E-3</v>
      </c>
      <c r="AQ1002" s="13">
        <f t="shared" si="1430"/>
        <v>5.0458186432939E-4</v>
      </c>
      <c r="AR1002" s="13">
        <f t="shared" si="1431"/>
        <v>3.0670463151702024E-3</v>
      </c>
      <c r="AS1002" s="13">
        <f t="shared" si="1432"/>
        <v>4.3506199508070711E-3</v>
      </c>
      <c r="AT1002" s="13">
        <f t="shared" si="1433"/>
        <v>3.0856876635249222E-3</v>
      </c>
      <c r="AU1002" s="13">
        <f t="shared" si="1434"/>
        <v>1.4590209310382054E-3</v>
      </c>
      <c r="AV1002" s="13">
        <f t="shared" si="1435"/>
        <v>5.1740705217127392E-4</v>
      </c>
      <c r="AW1002" s="13">
        <f t="shared" si="1436"/>
        <v>8.4130405818083899E-6</v>
      </c>
      <c r="AX1002" s="13">
        <f t="shared" si="1437"/>
        <v>6.3958219196309893E-4</v>
      </c>
      <c r="AY1002" s="13">
        <f t="shared" si="1438"/>
        <v>9.303104141756552E-4</v>
      </c>
      <c r="AZ1002" s="13">
        <f t="shared" si="1439"/>
        <v>6.7659596968079247E-4</v>
      </c>
      <c r="BA1002" s="13">
        <f t="shared" si="1440"/>
        <v>3.2804971990195393E-4</v>
      </c>
      <c r="BB1002" s="13">
        <f t="shared" si="1441"/>
        <v>1.1929196693839572E-4</v>
      </c>
      <c r="BC1002" s="13">
        <f t="shared" si="1442"/>
        <v>3.4703455025742925E-5</v>
      </c>
      <c r="BD1002" s="13">
        <f t="shared" si="1443"/>
        <v>7.4353360772499652E-4</v>
      </c>
      <c r="BE1002" s="13">
        <f t="shared" si="1444"/>
        <v>1.0547059990140433E-3</v>
      </c>
      <c r="BF1002" s="13">
        <f t="shared" si="1445"/>
        <v>7.4805276641082621E-4</v>
      </c>
      <c r="BG1002" s="13">
        <f t="shared" si="1446"/>
        <v>3.5370548244913566E-4</v>
      </c>
      <c r="BH1002" s="13">
        <f t="shared" si="1447"/>
        <v>1.2543323205144158E-4</v>
      </c>
      <c r="BI1002" s="13">
        <f t="shared" si="1448"/>
        <v>3.5585528601770095E-5</v>
      </c>
      <c r="BJ1002" s="14">
        <f t="shared" si="1449"/>
        <v>0.3667257129535974</v>
      </c>
      <c r="BK1002" s="14">
        <f t="shared" si="1450"/>
        <v>0.24996220299807573</v>
      </c>
      <c r="BL1002" s="14">
        <f t="shared" si="1451"/>
        <v>0.35379421091704832</v>
      </c>
      <c r="BM1002" s="14">
        <f t="shared" si="1452"/>
        <v>0.54633153985979399</v>
      </c>
      <c r="BN1002" s="14">
        <f t="shared" si="1453"/>
        <v>0.45222129811975015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1.8351999999999999</v>
      </c>
      <c r="F1003" s="10">
        <f>VLOOKUP(B1003,home!$B$2:$E$405,3,FALSE)</f>
        <v>1.1889000000000001</v>
      </c>
      <c r="G1003" s="10">
        <f>VLOOKUP(C1003,away!$B$2:$E$405,4,FALSE)</f>
        <v>0.4904</v>
      </c>
      <c r="H1003" s="10">
        <f>VLOOKUP(A1003,away!$A$2:$E$405,3,FALSE)</f>
        <v>1.2273000000000001</v>
      </c>
      <c r="I1003" s="10">
        <f>VLOOKUP(C1003,away!$B$2:$E$405,3,FALSE)</f>
        <v>1.3852</v>
      </c>
      <c r="J1003" s="10">
        <f>VLOOKUP(B1003,home!$B$2:$E$405,4,FALSE)</f>
        <v>1.2592000000000001</v>
      </c>
      <c r="K1003" s="12">
        <f t="shared" si="1398"/>
        <v>1.0699886949119999</v>
      </c>
      <c r="L1003" s="12">
        <f t="shared" si="1399"/>
        <v>2.1407104648320003</v>
      </c>
      <c r="M1003" s="13">
        <f t="shared" si="1400"/>
        <v>4.0328407413976385E-2</v>
      </c>
      <c r="N1003" s="13">
        <f t="shared" si="1401"/>
        <v>4.3150940016760009E-2</v>
      </c>
      <c r="O1003" s="13">
        <f t="shared" si="1402"/>
        <v>8.6331443781107658E-2</v>
      </c>
      <c r="P1003" s="13">
        <f t="shared" si="1403"/>
        <v>9.2373668861216063E-2</v>
      </c>
      <c r="Q1003" s="13">
        <f t="shared" si="1404"/>
        <v>2.3085508996379515E-2</v>
      </c>
      <c r="R1003" s="13">
        <f t="shared" si="1405"/>
        <v>9.2405312573136389E-2</v>
      </c>
      <c r="S1003" s="13">
        <f t="shared" si="1406"/>
        <v>5.2896303412693212E-2</v>
      </c>
      <c r="T1003" s="13">
        <f t="shared" si="1407"/>
        <v>4.9419390694522912E-2</v>
      </c>
      <c r="U1003" s="13">
        <f t="shared" si="1408"/>
        <v>9.8872639803065612E-2</v>
      </c>
      <c r="V1003" s="13">
        <f t="shared" si="1409"/>
        <v>1.3462320782879726E-2</v>
      </c>
      <c r="W1003" s="13">
        <f t="shared" si="1410"/>
        <v>8.2337445474717826E-3</v>
      </c>
      <c r="X1003" s="13">
        <f t="shared" si="1411"/>
        <v>1.7626063117526264E-2</v>
      </c>
      <c r="Y1003" s="13">
        <f t="shared" si="1412"/>
        <v>1.8866148884738924E-2</v>
      </c>
      <c r="Z1003" s="13">
        <f t="shared" si="1413"/>
        <v>6.5937673210461692E-2</v>
      </c>
      <c r="AA1003" s="13">
        <f t="shared" si="1414"/>
        <v>7.0552564903995835E-2</v>
      </c>
      <c r="AB1003" s="13">
        <f t="shared" si="1415"/>
        <v>3.7745223422160336E-2</v>
      </c>
      <c r="AC1003" s="13">
        <f t="shared" si="1416"/>
        <v>1.9272456468089794E-3</v>
      </c>
      <c r="AD1003" s="13">
        <f t="shared" si="1417"/>
        <v>2.2025033956470318E-3</v>
      </c>
      <c r="AE1003" s="13">
        <f t="shared" si="1418"/>
        <v>4.7149220678896157E-3</v>
      </c>
      <c r="AF1003" s="13">
        <f t="shared" si="1419"/>
        <v>5.0466415057993201E-3</v>
      </c>
      <c r="AG1003" s="13">
        <f t="shared" si="1420"/>
        <v>3.6011327612400427E-3</v>
      </c>
      <c r="AH1003" s="13">
        <f t="shared" si="1421"/>
        <v>3.5288366767076994E-2</v>
      </c>
      <c r="AI1003" s="13">
        <f t="shared" si="1422"/>
        <v>3.7758153502680705E-2</v>
      </c>
      <c r="AJ1003" s="13">
        <f t="shared" si="1423"/>
        <v>2.0200398694310139E-2</v>
      </c>
      <c r="AK1003" s="13">
        <f t="shared" si="1424"/>
        <v>7.2047327452089902E-3</v>
      </c>
      <c r="AL1003" s="13">
        <f t="shared" si="1425"/>
        <v>1.7657702112070528E-4</v>
      </c>
      <c r="AM1003" s="13">
        <f t="shared" si="1426"/>
        <v>4.7133074676952323E-4</v>
      </c>
      <c r="AN1003" s="13">
        <f t="shared" si="1427"/>
        <v>1.0089826620065998E-3</v>
      </c>
      <c r="AO1003" s="13">
        <f t="shared" si="1428"/>
        <v>1.0799698716957892E-3</v>
      </c>
      <c r="AP1003" s="13">
        <f t="shared" si="1429"/>
        <v>7.7063426868081617E-4</v>
      </c>
      <c r="AQ1003" s="13">
        <f t="shared" si="1430"/>
        <v>4.1242621088079468E-4</v>
      </c>
      <c r="AR1003" s="13">
        <f t="shared" si="1431"/>
        <v>1.5108435205022298E-2</v>
      </c>
      <c r="AS1003" s="13">
        <f t="shared" si="1432"/>
        <v>1.6165854867184321E-2</v>
      </c>
      <c r="AT1003" s="13">
        <f t="shared" si="1433"/>
        <v>8.6486409757376755E-3</v>
      </c>
      <c r="AU1003" s="13">
        <f t="shared" si="1434"/>
        <v>3.0846493567973335E-3</v>
      </c>
      <c r="AV1003" s="13">
        <f t="shared" si="1435"/>
        <v>8.2513498488517964E-4</v>
      </c>
      <c r="AW1003" s="13">
        <f t="shared" si="1436"/>
        <v>1.1234889528413794E-5</v>
      </c>
      <c r="AX1003" s="13">
        <f t="shared" si="1437"/>
        <v>8.4053095101303395E-5</v>
      </c>
      <c r="AY1003" s="13">
        <f t="shared" si="1438"/>
        <v>1.799333402848795E-4</v>
      </c>
      <c r="AZ1003" s="13">
        <f t="shared" si="1439"/>
        <v>1.9259259226000954E-4</v>
      </c>
      <c r="BA1003" s="13">
        <f t="shared" si="1440"/>
        <v>1.3742832590004164E-4</v>
      </c>
      <c r="BB1003" s="13">
        <f t="shared" si="1441"/>
        <v>7.354856385464045E-5</v>
      </c>
      <c r="BC1003" s="13">
        <f t="shared" si="1442"/>
        <v>3.148923606339867E-5</v>
      </c>
      <c r="BD1003" s="13">
        <f t="shared" si="1443"/>
        <v>5.3904642251045741E-3</v>
      </c>
      <c r="BE1003" s="13">
        <f t="shared" si="1444"/>
        <v>5.7677357811894677E-3</v>
      </c>
      <c r="BF1003" s="13">
        <f t="shared" si="1445"/>
        <v>3.0857060405560812E-3</v>
      </c>
      <c r="BG1003" s="13">
        <f t="shared" si="1446"/>
        <v>1.100556859738892E-3</v>
      </c>
      <c r="BH1003" s="13">
        <f t="shared" si="1447"/>
        <v>2.9439584950711643E-4</v>
      </c>
      <c r="BI1003" s="13">
        <f t="shared" si="1448"/>
        <v>6.3000046160325833E-5</v>
      </c>
      <c r="BJ1003" s="14">
        <f t="shared" si="1449"/>
        <v>0.18038938490147324</v>
      </c>
      <c r="BK1003" s="14">
        <f t="shared" si="1450"/>
        <v>0.20134445647897997</v>
      </c>
      <c r="BL1003" s="14">
        <f t="shared" si="1451"/>
        <v>0.54589341038462602</v>
      </c>
      <c r="BM1003" s="14">
        <f t="shared" si="1452"/>
        <v>0.61572094488220819</v>
      </c>
      <c r="BN1003" s="14">
        <f t="shared" si="1453"/>
        <v>0.37767528164257602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1.8351999999999999</v>
      </c>
      <c r="F1004" s="10">
        <f>VLOOKUP(B1004,home!$B$2:$E$405,3,FALSE)</f>
        <v>0.65390000000000004</v>
      </c>
      <c r="G1004" s="10">
        <f>VLOOKUP(C1004,away!$B$2:$E$405,4,FALSE)</f>
        <v>1.1393</v>
      </c>
      <c r="H1004" s="10">
        <f>VLOOKUP(A1004,away!$A$2:$E$405,3,FALSE)</f>
        <v>1.2273000000000001</v>
      </c>
      <c r="I1004" s="10">
        <f>VLOOKUP(C1004,away!$B$2:$E$405,3,FALSE)</f>
        <v>0.81479999999999997</v>
      </c>
      <c r="J1004" s="10">
        <f>VLOOKUP(B1004,home!$B$2:$E$405,4,FALSE)</f>
        <v>1.4665999999999999</v>
      </c>
      <c r="K1004" s="12">
        <f t="shared" si="1398"/>
        <v>1.367202473104</v>
      </c>
      <c r="L1004" s="12">
        <f t="shared" si="1399"/>
        <v>1.466605925064</v>
      </c>
      <c r="M1004" s="13">
        <f t="shared" si="1400"/>
        <v>5.878853664104719E-2</v>
      </c>
      <c r="N1004" s="13">
        <f t="shared" si="1401"/>
        <v>8.0375832685804838E-2</v>
      </c>
      <c r="O1004" s="13">
        <f t="shared" si="1402"/>
        <v>8.6219616163601867E-2</v>
      </c>
      <c r="P1004" s="13">
        <f t="shared" si="1403"/>
        <v>0.11787967244895409</v>
      </c>
      <c r="Q1004" s="13">
        <f t="shared" si="1404"/>
        <v>5.4945018612912858E-2</v>
      </c>
      <c r="R1004" s="13">
        <f t="shared" si="1405"/>
        <v>6.3225099961141173E-2</v>
      </c>
      <c r="S1004" s="13">
        <f t="shared" si="1406"/>
        <v>5.9091525196132144E-2</v>
      </c>
      <c r="T1004" s="13">
        <f t="shared" si="1407"/>
        <v>8.0582689850449751E-2</v>
      </c>
      <c r="U1004" s="13">
        <f t="shared" si="1408"/>
        <v>8.6441513029119815E-2</v>
      </c>
      <c r="V1004" s="13">
        <f t="shared" si="1409"/>
        <v>1.3165245457366954E-2</v>
      </c>
      <c r="W1004" s="13">
        <f t="shared" si="1410"/>
        <v>2.5040321777439922E-2</v>
      </c>
      <c r="X1004" s="13">
        <f t="shared" si="1411"/>
        <v>3.6724284284302501E-2</v>
      </c>
      <c r="Y1004" s="13">
        <f t="shared" si="1412"/>
        <v>2.69300264625464E-2</v>
      </c>
      <c r="Z1004" s="13">
        <f t="shared" si="1413"/>
        <v>3.0908768738591112E-2</v>
      </c>
      <c r="AA1004" s="13">
        <f t="shared" si="1414"/>
        <v>4.2258545060001367E-2</v>
      </c>
      <c r="AB1004" s="13">
        <f t="shared" si="1415"/>
        <v>2.8887993657905349E-2</v>
      </c>
      <c r="AC1004" s="13">
        <f t="shared" si="1416"/>
        <v>1.6498909809792351E-3</v>
      </c>
      <c r="AD1004" s="13">
        <f t="shared" si="1417"/>
        <v>8.558797465358951E-3</v>
      </c>
      <c r="AE1004" s="13">
        <f t="shared" si="1418"/>
        <v>1.2552383074118182E-2</v>
      </c>
      <c r="AF1004" s="13">
        <f t="shared" si="1419"/>
        <v>9.2046996950873976E-3</v>
      </c>
      <c r="AG1004" s="13">
        <f t="shared" si="1420"/>
        <v>4.4998890370833242E-3</v>
      </c>
      <c r="AH1004" s="13">
        <f t="shared" si="1421"/>
        <v>1.1332745842112664E-2</v>
      </c>
      <c r="AI1004" s="13">
        <f t="shared" si="1422"/>
        <v>1.5494158142395506E-2</v>
      </c>
      <c r="AJ1004" s="13">
        <f t="shared" si="1423"/>
        <v>1.0591825665473809E-2</v>
      </c>
      <c r="AK1004" s="13">
        <f t="shared" si="1424"/>
        <v>4.827056748174071E-3</v>
      </c>
      <c r="AL1004" s="13">
        <f t="shared" si="1425"/>
        <v>1.3233097438830976E-4</v>
      </c>
      <c r="AM1004" s="13">
        <f t="shared" si="1426"/>
        <v>2.3403218122869992E-3</v>
      </c>
      <c r="AN1004" s="13">
        <f t="shared" si="1427"/>
        <v>3.4323298364566314E-3</v>
      </c>
      <c r="AO1004" s="13">
        <f t="shared" si="1428"/>
        <v>2.5169376374606233E-3</v>
      </c>
      <c r="AP1004" s="13">
        <f t="shared" si="1429"/>
        <v>1.2304518840387788E-3</v>
      </c>
      <c r="AQ1004" s="13">
        <f t="shared" si="1430"/>
        <v>4.5114700590935866E-4</v>
      </c>
      <c r="AR1004" s="13">
        <f t="shared" si="1431"/>
        <v>3.3241344398573683E-3</v>
      </c>
      <c r="AS1004" s="13">
        <f t="shared" si="1432"/>
        <v>4.544764827103173E-3</v>
      </c>
      <c r="AT1004" s="13">
        <f t="shared" si="1433"/>
        <v>3.1068068556457662E-3</v>
      </c>
      <c r="AU1004" s="13">
        <f t="shared" si="1434"/>
        <v>1.4158780054984513E-3</v>
      </c>
      <c r="AV1004" s="13">
        <f t="shared" si="1435"/>
        <v>4.8394797768276025E-4</v>
      </c>
      <c r="AW1004" s="13">
        <f t="shared" si="1436"/>
        <v>7.3706413637664687E-6</v>
      </c>
      <c r="AX1004" s="13">
        <f t="shared" si="1437"/>
        <v>5.3328229493633745E-4</v>
      </c>
      <c r="AY1004" s="13">
        <f t="shared" si="1438"/>
        <v>7.8211497348536013E-4</v>
      </c>
      <c r="AZ1004" s="13">
        <f t="shared" si="1439"/>
        <v>5.735272270974513E-4</v>
      </c>
      <c r="BA1004" s="13">
        <f t="shared" si="1440"/>
        <v>2.8037947648221613E-4</v>
      </c>
      <c r="BB1004" s="13">
        <f t="shared" si="1441"/>
        <v>1.0280155036879014E-4</v>
      </c>
      <c r="BC1004" s="13">
        <f t="shared" si="1442"/>
        <v>3.015387257532657E-5</v>
      </c>
      <c r="BD1004" s="13">
        <f t="shared" si="1443"/>
        <v>8.1253254420068639E-4</v>
      </c>
      <c r="BE1004" s="13">
        <f t="shared" si="1444"/>
        <v>1.1108965039086634E-3</v>
      </c>
      <c r="BF1004" s="13">
        <f t="shared" si="1445"/>
        <v>7.5941022375325623E-4</v>
      </c>
      <c r="BG1004" s="13">
        <f t="shared" si="1446"/>
        <v>3.4608917867197131E-4</v>
      </c>
      <c r="BH1004" s="13">
        <f t="shared" si="1447"/>
        <v>1.1829349524871279E-4</v>
      </c>
      <c r="BI1004" s="13">
        <f t="shared" si="1448"/>
        <v>3.2346231851231259E-5</v>
      </c>
      <c r="BJ1004" s="14">
        <f t="shared" si="1449"/>
        <v>0.35168739051620196</v>
      </c>
      <c r="BK1004" s="14">
        <f t="shared" si="1450"/>
        <v>0.25148931667235325</v>
      </c>
      <c r="BL1004" s="14">
        <f t="shared" si="1451"/>
        <v>0.36533365455334765</v>
      </c>
      <c r="BM1004" s="14">
        <f t="shared" si="1452"/>
        <v>0.53721060963491052</v>
      </c>
      <c r="BN1004" s="14">
        <f t="shared" si="1453"/>
        <v>0.46143377651346201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1.5625</v>
      </c>
      <c r="F1005" s="10">
        <f>VLOOKUP(B1005,home!$B$2:$E$405,3,FALSE)</f>
        <v>0.96</v>
      </c>
      <c r="G1005" s="10">
        <f>VLOOKUP(C1005,away!$B$2:$E$405,4,FALSE)</f>
        <v>0.9143</v>
      </c>
      <c r="H1005" s="10">
        <f>VLOOKUP(A1005,away!$A$2:$E$405,3,FALSE)</f>
        <v>1.1561999999999999</v>
      </c>
      <c r="I1005" s="10">
        <f>VLOOKUP(C1005,away!$B$2:$E$405,3,FALSE)</f>
        <v>1.7298</v>
      </c>
      <c r="J1005" s="10">
        <f>VLOOKUP(B1005,home!$B$2:$E$405,4,FALSE)</f>
        <v>1.1532</v>
      </c>
      <c r="K1005" s="12">
        <f t="shared" si="1398"/>
        <v>1.3714500000000001</v>
      </c>
      <c r="L1005" s="12">
        <f t="shared" si="1399"/>
        <v>2.3063939572319998</v>
      </c>
      <c r="M1005" s="13">
        <f t="shared" si="1400"/>
        <v>2.5277415314620126E-2</v>
      </c>
      <c r="N1005" s="13">
        <f t="shared" si="1401"/>
        <v>3.4666711233235774E-2</v>
      </c>
      <c r="O1005" s="13">
        <f t="shared" si="1402"/>
        <v>5.8299677936083455E-2</v>
      </c>
      <c r="P1005" s="13">
        <f t="shared" si="1403"/>
        <v>7.9955093305441663E-2</v>
      </c>
      <c r="Q1005" s="13">
        <f t="shared" si="1404"/>
        <v>2.3771830560410604E-2</v>
      </c>
      <c r="R1005" s="13">
        <f t="shared" si="1405"/>
        <v>6.7231012450177333E-2</v>
      </c>
      <c r="S1005" s="13">
        <f t="shared" si="1406"/>
        <v>6.3226568716703055E-2</v>
      </c>
      <c r="T1005" s="13">
        <f t="shared" si="1407"/>
        <v>5.4827206356873992E-2</v>
      </c>
      <c r="U1005" s="13">
        <f t="shared" si="1408"/>
        <v>9.2203972024795716E-2</v>
      </c>
      <c r="V1005" s="13">
        <f t="shared" si="1409"/>
        <v>2.2221356883233231E-2</v>
      </c>
      <c r="W1005" s="13">
        <f t="shared" si="1410"/>
        <v>1.0867292340691703E-2</v>
      </c>
      <c r="X1005" s="13">
        <f t="shared" si="1411"/>
        <v>2.5064257386044935E-2</v>
      </c>
      <c r="Y1005" s="13">
        <f t="shared" si="1412"/>
        <v>2.8904025888840789E-2</v>
      </c>
      <c r="Z1005" s="13">
        <f t="shared" si="1413"/>
        <v>5.1687066951226129E-2</v>
      </c>
      <c r="AA1005" s="13">
        <f t="shared" si="1414"/>
        <v>7.0886227970259078E-2</v>
      </c>
      <c r="AB1005" s="13">
        <f t="shared" si="1415"/>
        <v>4.8608458674905916E-2</v>
      </c>
      <c r="AC1005" s="13">
        <f t="shared" si="1416"/>
        <v>4.3930289174601801E-3</v>
      </c>
      <c r="AD1005" s="13">
        <f t="shared" si="1417"/>
        <v>3.7259870201604116E-3</v>
      </c>
      <c r="AE1005" s="13">
        <f t="shared" si="1418"/>
        <v>8.5935939480228374E-3</v>
      </c>
      <c r="AF1005" s="13">
        <f t="shared" si="1419"/>
        <v>9.91010657631268E-3</v>
      </c>
      <c r="AG1005" s="13">
        <f t="shared" si="1420"/>
        <v>7.6188699743775581E-3</v>
      </c>
      <c r="AH1005" s="13">
        <f t="shared" si="1421"/>
        <v>2.9802684720838434E-2</v>
      </c>
      <c r="AI1005" s="13">
        <f t="shared" si="1422"/>
        <v>4.0872891960393877E-2</v>
      </c>
      <c r="AJ1005" s="13">
        <f t="shared" si="1423"/>
        <v>2.8027563839541095E-2</v>
      </c>
      <c r="AK1005" s="13">
        <f t="shared" si="1424"/>
        <v>1.2812800809246206E-2</v>
      </c>
      <c r="AL1005" s="13">
        <f t="shared" si="1425"/>
        <v>5.558242923450747E-4</v>
      </c>
      <c r="AM1005" s="13">
        <f t="shared" si="1426"/>
        <v>1.0220009797597995E-3</v>
      </c>
      <c r="AN1005" s="13">
        <f t="shared" si="1427"/>
        <v>2.3571368840031846E-3</v>
      </c>
      <c r="AO1005" s="13">
        <f t="shared" si="1428"/>
        <v>2.7182431328168057E-3</v>
      </c>
      <c r="AP1005" s="13">
        <f t="shared" si="1429"/>
        <v>2.0897798452720207E-3</v>
      </c>
      <c r="AQ1005" s="13">
        <f t="shared" si="1430"/>
        <v>1.204963901770153E-3</v>
      </c>
      <c r="AR1005" s="13">
        <f t="shared" si="1431"/>
        <v>1.3747346389886441E-2</v>
      </c>
      <c r="AS1005" s="13">
        <f t="shared" si="1432"/>
        <v>1.8853798206409762E-2</v>
      </c>
      <c r="AT1005" s="13">
        <f t="shared" si="1433"/>
        <v>1.2928520775090336E-2</v>
      </c>
      <c r="AU1005" s="13">
        <f t="shared" si="1434"/>
        <v>5.9102732723325443E-3</v>
      </c>
      <c r="AV1005" s="13">
        <f t="shared" si="1435"/>
        <v>2.0264110698351183E-3</v>
      </c>
      <c r="AW1005" s="13">
        <f t="shared" si="1436"/>
        <v>4.8836945509062264E-5</v>
      </c>
      <c r="AX1005" s="13">
        <f t="shared" si="1437"/>
        <v>2.3360387394859557E-4</v>
      </c>
      <c r="AY1005" s="13">
        <f t="shared" si="1438"/>
        <v>5.3878256326102649E-4</v>
      </c>
      <c r="AZ1005" s="13">
        <f t="shared" si="1439"/>
        <v>6.2132242408359983E-4</v>
      </c>
      <c r="BA1005" s="13">
        <f t="shared" si="1440"/>
        <v>4.7767142813305092E-4</v>
      </c>
      <c r="BB1005" s="13">
        <f t="shared" si="1441"/>
        <v>2.7542462384711201E-4</v>
      </c>
      <c r="BC1005" s="13">
        <f t="shared" si="1442"/>
        <v>1.2704753762277513E-4</v>
      </c>
      <c r="BD1005" s="13">
        <f t="shared" si="1443"/>
        <v>5.2844661069348705E-3</v>
      </c>
      <c r="BE1005" s="13">
        <f t="shared" si="1444"/>
        <v>7.2473810423558287E-3</v>
      </c>
      <c r="BF1005" s="13">
        <f t="shared" si="1445"/>
        <v>4.9697103652694514E-3</v>
      </c>
      <c r="BG1005" s="13">
        <f t="shared" si="1446"/>
        <v>2.2719030934829289E-3</v>
      </c>
      <c r="BH1005" s="13">
        <f t="shared" si="1447"/>
        <v>7.789503743892912E-4</v>
      </c>
      <c r="BI1005" s="13">
        <f t="shared" si="1448"/>
        <v>2.1365829819123872E-4</v>
      </c>
      <c r="BJ1005" s="14">
        <f t="shared" si="1449"/>
        <v>0.21961585847948942</v>
      </c>
      <c r="BK1005" s="14">
        <f t="shared" si="1450"/>
        <v>0.19616806999306438</v>
      </c>
      <c r="BL1005" s="14">
        <f t="shared" si="1451"/>
        <v>0.52297770938041888</v>
      </c>
      <c r="BM1005" s="14">
        <f t="shared" si="1452"/>
        <v>0.70075701838647775</v>
      </c>
      <c r="BN1005" s="14">
        <f t="shared" si="1453"/>
        <v>0.28920174079996896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1.5625</v>
      </c>
      <c r="F1006" s="10">
        <f>VLOOKUP(B1006,home!$B$2:$E$405,3,FALSE)</f>
        <v>0.74670000000000003</v>
      </c>
      <c r="G1006" s="10">
        <f>VLOOKUP(C1006,away!$B$2:$E$405,4,FALSE)</f>
        <v>0.96</v>
      </c>
      <c r="H1006" s="10">
        <f>VLOOKUP(A1006,away!$A$2:$E$405,3,FALSE)</f>
        <v>1.1561999999999999</v>
      </c>
      <c r="I1006" s="10">
        <f>VLOOKUP(C1006,away!$B$2:$E$405,3,FALSE)</f>
        <v>0.8649</v>
      </c>
      <c r="J1006" s="10">
        <f>VLOOKUP(B1006,home!$B$2:$E$405,4,FALSE)</f>
        <v>1.0091000000000001</v>
      </c>
      <c r="K1006" s="12">
        <f t="shared" si="1398"/>
        <v>1.12005</v>
      </c>
      <c r="L1006" s="12">
        <f t="shared" si="1399"/>
        <v>1.0090973561580001</v>
      </c>
      <c r="M1006" s="13">
        <f t="shared" si="1400"/>
        <v>0.1189386629489395</v>
      </c>
      <c r="N1006" s="13">
        <f t="shared" si="1401"/>
        <v>0.13321724943595969</v>
      </c>
      <c r="O1006" s="13">
        <f t="shared" si="1402"/>
        <v>0.12002069032674234</v>
      </c>
      <c r="P1006" s="13">
        <f t="shared" si="1403"/>
        <v>0.13442917420046777</v>
      </c>
      <c r="Q1006" s="13">
        <f t="shared" si="1404"/>
        <v>7.4604990115373346E-2</v>
      </c>
      <c r="R1006" s="13">
        <f t="shared" si="1405"/>
        <v>6.0556280646486868E-2</v>
      </c>
      <c r="S1006" s="13">
        <f t="shared" si="1406"/>
        <v>3.7984290448888132E-2</v>
      </c>
      <c r="T1006" s="13">
        <f t="shared" si="1407"/>
        <v>7.5283698281616976E-2</v>
      </c>
      <c r="U1006" s="13">
        <f t="shared" si="1408"/>
        <v>6.7826062138097623E-2</v>
      </c>
      <c r="V1006" s="13">
        <f t="shared" si="1409"/>
        <v>4.7701494675516922E-3</v>
      </c>
      <c r="W1006" s="13">
        <f t="shared" si="1410"/>
        <v>2.7853773059574632E-2</v>
      </c>
      <c r="X1006" s="13">
        <f t="shared" si="1411"/>
        <v>2.8107168753441689E-2</v>
      </c>
      <c r="Y1006" s="13">
        <f t="shared" si="1412"/>
        <v>1.418143483909238E-2</v>
      </c>
      <c r="Z1006" s="13">
        <f t="shared" si="1413"/>
        <v>2.0369060899710592E-2</v>
      </c>
      <c r="AA1006" s="13">
        <f t="shared" si="1414"/>
        <v>2.2814366660720852E-2</v>
      </c>
      <c r="AB1006" s="13">
        <f t="shared" si="1415"/>
        <v>1.2776615689170196E-2</v>
      </c>
      <c r="AC1006" s="13">
        <f t="shared" si="1416"/>
        <v>3.3696320746174398E-4</v>
      </c>
      <c r="AD1006" s="13">
        <f t="shared" si="1417"/>
        <v>7.7994046288441454E-3</v>
      </c>
      <c r="AE1006" s="13">
        <f t="shared" si="1418"/>
        <v>7.8703585905730948E-3</v>
      </c>
      <c r="AF1006" s="13">
        <f t="shared" si="1419"/>
        <v>3.9709790228813569E-3</v>
      </c>
      <c r="AG1006" s="13">
        <f t="shared" si="1420"/>
        <v>1.3357014777828189E-3</v>
      </c>
      <c r="AH1006" s="13">
        <f t="shared" si="1421"/>
        <v>5.138591375329812E-3</v>
      </c>
      <c r="AI1006" s="13">
        <f t="shared" si="1422"/>
        <v>5.7554792699381569E-3</v>
      </c>
      <c r="AJ1006" s="13">
        <f t="shared" si="1423"/>
        <v>3.2232122781471169E-3</v>
      </c>
      <c r="AK1006" s="13">
        <f t="shared" si="1424"/>
        <v>1.2033863040462258E-3</v>
      </c>
      <c r="AL1006" s="13">
        <f t="shared" si="1425"/>
        <v>1.5233965000756547E-5</v>
      </c>
      <c r="AM1006" s="13">
        <f t="shared" si="1426"/>
        <v>1.7471446309073749E-3</v>
      </c>
      <c r="AN1006" s="13">
        <f t="shared" si="1427"/>
        <v>1.763039027874277E-3</v>
      </c>
      <c r="AO1006" s="13">
        <f t="shared" si="1428"/>
        <v>8.8953901091565169E-4</v>
      </c>
      <c r="AP1006" s="13">
        <f t="shared" si="1429"/>
        <v>2.992104880381289E-4</v>
      </c>
      <c r="AQ1006" s="13">
        <f t="shared" si="1430"/>
        <v>7.5483128103505175E-5</v>
      </c>
      <c r="AR1006" s="13">
        <f t="shared" si="1431"/>
        <v>1.0370677942443235E-3</v>
      </c>
      <c r="AS1006" s="13">
        <f t="shared" si="1432"/>
        <v>1.1615677829433545E-3</v>
      </c>
      <c r="AT1006" s="13">
        <f t="shared" si="1433"/>
        <v>6.5050699764285225E-4</v>
      </c>
      <c r="AU1006" s="13">
        <f t="shared" si="1434"/>
        <v>2.4286678756995882E-4</v>
      </c>
      <c r="AV1006" s="13">
        <f t="shared" si="1435"/>
        <v>6.8005736354433127E-5</v>
      </c>
      <c r="AW1006" s="13">
        <f t="shared" si="1436"/>
        <v>4.782785802912572E-7</v>
      </c>
      <c r="AX1006" s="13">
        <f t="shared" si="1437"/>
        <v>3.261482239746341E-4</v>
      </c>
      <c r="AY1006" s="13">
        <f t="shared" si="1438"/>
        <v>3.2911531052843055E-4</v>
      </c>
      <c r="AZ1006" s="13">
        <f t="shared" si="1439"/>
        <v>1.6605469486267923E-4</v>
      </c>
      <c r="BA1006" s="13">
        <f t="shared" si="1440"/>
        <v>5.5855117854517689E-5</v>
      </c>
      <c r="BB1006" s="13">
        <f t="shared" si="1441"/>
        <v>1.4090812938721823E-5</v>
      </c>
      <c r="BC1006" s="13">
        <f t="shared" si="1442"/>
        <v>2.8438004165162276E-6</v>
      </c>
      <c r="BD1006" s="13">
        <f t="shared" si="1443"/>
        <v>1.7441706155475918E-4</v>
      </c>
      <c r="BE1006" s="13">
        <f t="shared" si="1444"/>
        <v>1.9535582979440805E-4</v>
      </c>
      <c r="BF1006" s="13">
        <f t="shared" si="1445"/>
        <v>1.0940414858061339E-4</v>
      </c>
      <c r="BG1006" s="13">
        <f t="shared" si="1446"/>
        <v>4.0846038872571999E-5</v>
      </c>
      <c r="BH1006" s="13">
        <f t="shared" si="1447"/>
        <v>1.1437401459806073E-5</v>
      </c>
      <c r="BI1006" s="13">
        <f t="shared" si="1448"/>
        <v>2.5620923010111553E-6</v>
      </c>
      <c r="BJ1006" s="14">
        <f t="shared" si="1449"/>
        <v>0.37989328245155468</v>
      </c>
      <c r="BK1006" s="14">
        <f t="shared" si="1450"/>
        <v>0.29680358954883795</v>
      </c>
      <c r="BL1006" s="14">
        <f t="shared" si="1451"/>
        <v>0.30300872235999721</v>
      </c>
      <c r="BM1006" s="14">
        <f t="shared" si="1452"/>
        <v>0.35797897055418276</v>
      </c>
      <c r="BN1006" s="14">
        <f t="shared" si="1453"/>
        <v>0.64176704767396953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1.5625</v>
      </c>
      <c r="F1007" s="10">
        <f>VLOOKUP(B1007,home!$B$2:$E$405,3,FALSE)</f>
        <v>0.96</v>
      </c>
      <c r="G1007" s="10">
        <f>VLOOKUP(C1007,away!$B$2:$E$405,4,FALSE)</f>
        <v>1.536</v>
      </c>
      <c r="H1007" s="10">
        <f>VLOOKUP(A1007,away!$A$2:$E$405,3,FALSE)</f>
        <v>1.1561999999999999</v>
      </c>
      <c r="I1007" s="10">
        <f>VLOOKUP(C1007,away!$B$2:$E$405,3,FALSE)</f>
        <v>0.51890000000000003</v>
      </c>
      <c r="J1007" s="10">
        <f>VLOOKUP(B1007,home!$B$2:$E$405,4,FALSE)</f>
        <v>1.0810999999999999</v>
      </c>
      <c r="K1007" s="12">
        <f t="shared" si="1398"/>
        <v>2.3040000000000003</v>
      </c>
      <c r="L1007" s="12">
        <f t="shared" si="1399"/>
        <v>0.64860830179799989</v>
      </c>
      <c r="M1007" s="13">
        <f t="shared" si="1400"/>
        <v>5.2203366084352644E-2</v>
      </c>
      <c r="N1007" s="13">
        <f t="shared" si="1401"/>
        <v>0.12027655545834851</v>
      </c>
      <c r="O1007" s="13">
        <f t="shared" si="1402"/>
        <v>3.3859536624111265E-2</v>
      </c>
      <c r="P1007" s="13">
        <f t="shared" si="1403"/>
        <v>7.8012372381952369E-2</v>
      </c>
      <c r="Q1007" s="13">
        <f t="shared" si="1404"/>
        <v>0.13855859188801753</v>
      </c>
      <c r="R1007" s="13">
        <f t="shared" si="1405"/>
        <v>1.0980788274715995E-2</v>
      </c>
      <c r="S1007" s="13">
        <f t="shared" si="1406"/>
        <v>2.914529608505741E-2</v>
      </c>
      <c r="T1007" s="13">
        <f t="shared" si="1407"/>
        <v>8.9870252984009164E-2</v>
      </c>
      <c r="U1007" s="13">
        <f t="shared" si="1408"/>
        <v>2.5299736184945659E-2</v>
      </c>
      <c r="V1007" s="13">
        <f t="shared" si="1409"/>
        <v>4.8393935357770182E-3</v>
      </c>
      <c r="W1007" s="13">
        <f t="shared" si="1410"/>
        <v>0.10641299856999745</v>
      </c>
      <c r="X1007" s="13">
        <f t="shared" si="1411"/>
        <v>6.902035429171903E-2</v>
      </c>
      <c r="Y1007" s="13">
        <f t="shared" si="1412"/>
        <v>2.2383587393324085E-2</v>
      </c>
      <c r="Z1007" s="13">
        <f t="shared" si="1413"/>
        <v>2.3740768117556437E-3</v>
      </c>
      <c r="AA1007" s="13">
        <f t="shared" si="1414"/>
        <v>5.4698729742850049E-3</v>
      </c>
      <c r="AB1007" s="13">
        <f t="shared" si="1415"/>
        <v>6.3012936663763277E-3</v>
      </c>
      <c r="AC1007" s="13">
        <f t="shared" si="1416"/>
        <v>4.5199739850804724E-4</v>
      </c>
      <c r="AD1007" s="13">
        <f t="shared" si="1417"/>
        <v>6.1293887176318534E-2</v>
      </c>
      <c r="AE1007" s="13">
        <f t="shared" si="1418"/>
        <v>3.9755724072030159E-2</v>
      </c>
      <c r="AF1007" s="13">
        <f t="shared" si="1419"/>
        <v>1.2892946338554674E-2</v>
      </c>
      <c r="AG1007" s="13">
        <f t="shared" si="1420"/>
        <v>2.7874906766075631E-3</v>
      </c>
      <c r="AH1007" s="13">
        <f t="shared" si="1421"/>
        <v>3.8496148230270951E-4</v>
      </c>
      <c r="AI1007" s="13">
        <f t="shared" si="1422"/>
        <v>8.8695125522544275E-4</v>
      </c>
      <c r="AJ1007" s="13">
        <f t="shared" si="1423"/>
        <v>1.0217678460197105E-3</v>
      </c>
      <c r="AK1007" s="13">
        <f t="shared" si="1424"/>
        <v>7.8471770574313742E-4</v>
      </c>
      <c r="AL1007" s="13">
        <f t="shared" si="1425"/>
        <v>2.7018479468244639E-5</v>
      </c>
      <c r="AM1007" s="13">
        <f t="shared" si="1426"/>
        <v>2.8244223210847574E-2</v>
      </c>
      <c r="AN1007" s="13">
        <f t="shared" si="1427"/>
        <v>1.8319437652391496E-2</v>
      </c>
      <c r="AO1007" s="13">
        <f t="shared" si="1428"/>
        <v>5.9410696728059926E-3</v>
      </c>
      <c r="AP1007" s="13">
        <f t="shared" si="1429"/>
        <v>1.2844757037807648E-3</v>
      </c>
      <c r="AQ1007" s="13">
        <f t="shared" si="1430"/>
        <v>2.0828040123250811E-4</v>
      </c>
      <c r="AR1007" s="13">
        <f t="shared" si="1431"/>
        <v>4.9937842658800261E-5</v>
      </c>
      <c r="AS1007" s="13">
        <f t="shared" si="1432"/>
        <v>1.1505678948587582E-4</v>
      </c>
      <c r="AT1007" s="13">
        <f t="shared" si="1433"/>
        <v>1.32545421487729E-4</v>
      </c>
      <c r="AU1007" s="13">
        <f t="shared" si="1434"/>
        <v>1.0179488370257585E-4</v>
      </c>
      <c r="AV1007" s="13">
        <f t="shared" si="1435"/>
        <v>5.8633853012683687E-5</v>
      </c>
      <c r="AW1007" s="13">
        <f t="shared" si="1436"/>
        <v>1.1215622454439852E-6</v>
      </c>
      <c r="AX1007" s="13">
        <f t="shared" si="1437"/>
        <v>1.0845781712965465E-2</v>
      </c>
      <c r="AY1007" s="13">
        <f t="shared" si="1438"/>
        <v>7.034664058518332E-3</v>
      </c>
      <c r="AZ1007" s="13">
        <f t="shared" si="1439"/>
        <v>2.2813707543575005E-3</v>
      </c>
      <c r="BA1007" s="13">
        <f t="shared" si="1440"/>
        <v>4.9323867025181348E-4</v>
      </c>
      <c r="BB1007" s="13">
        <f t="shared" si="1441"/>
        <v>7.99796740732831E-5</v>
      </c>
      <c r="BC1007" s="13">
        <f t="shared" si="1442"/>
        <v>1.0375096115805939E-5</v>
      </c>
      <c r="BD1007" s="13">
        <f t="shared" si="1443"/>
        <v>5.3983498870633554E-6</v>
      </c>
      <c r="BE1007" s="13">
        <f t="shared" si="1444"/>
        <v>1.2437798139793973E-5</v>
      </c>
      <c r="BF1007" s="13">
        <f t="shared" si="1445"/>
        <v>1.4328343457042662E-5</v>
      </c>
      <c r="BG1007" s="13">
        <f t="shared" si="1446"/>
        <v>1.1004167775008762E-5</v>
      </c>
      <c r="BH1007" s="13">
        <f t="shared" si="1447"/>
        <v>6.3384006384050479E-6</v>
      </c>
      <c r="BI1007" s="13">
        <f t="shared" si="1448"/>
        <v>2.9207350141770456E-6</v>
      </c>
      <c r="BJ1007" s="14">
        <f t="shared" si="1449"/>
        <v>0.73799528545626736</v>
      </c>
      <c r="BK1007" s="14">
        <f t="shared" si="1450"/>
        <v>0.17171410802363407</v>
      </c>
      <c r="BL1007" s="14">
        <f t="shared" si="1451"/>
        <v>8.5500022598984426E-2</v>
      </c>
      <c r="BM1007" s="14">
        <f t="shared" si="1452"/>
        <v>0.55665873968287016</v>
      </c>
      <c r="BN1007" s="14">
        <f t="shared" si="1453"/>
        <v>0.43389121071149833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1.3125</v>
      </c>
      <c r="F1008" s="10">
        <f>VLOOKUP(B1008,home!$B$2:$E$405,3,FALSE)</f>
        <v>0.60950000000000004</v>
      </c>
      <c r="G1008" s="10">
        <f>VLOOKUP(C1008,away!$B$2:$E$405,4,FALSE)</f>
        <v>0.38100000000000001</v>
      </c>
      <c r="H1008" s="10">
        <f>VLOOKUP(A1008,away!$A$2:$E$405,3,FALSE)</f>
        <v>0.8125</v>
      </c>
      <c r="I1008" s="10">
        <f>VLOOKUP(C1008,away!$B$2:$E$405,3,FALSE)</f>
        <v>1.4359</v>
      </c>
      <c r="J1008" s="10">
        <f>VLOOKUP(B1008,home!$B$2:$E$405,4,FALSE)</f>
        <v>1.7231000000000001</v>
      </c>
      <c r="K1008" s="12">
        <f t="shared" si="1398"/>
        <v>0.30478809374999999</v>
      </c>
      <c r="L1008" s="12">
        <f t="shared" si="1399"/>
        <v>2.0102869231249998</v>
      </c>
      <c r="M1008" s="13">
        <f t="shared" si="1400"/>
        <v>9.875877514954999E-2</v>
      </c>
      <c r="N1008" s="13">
        <f t="shared" si="1401"/>
        <v>3.0100498818916209E-2</v>
      </c>
      <c r="O1008" s="13">
        <f t="shared" si="1402"/>
        <v>0.19853347422698253</v>
      </c>
      <c r="P1008" s="13">
        <f t="shared" si="1403"/>
        <v>6.0510639155206748E-2</v>
      </c>
      <c r="Q1008" s="13">
        <f t="shared" si="1404"/>
        <v>4.5871368279707982E-3</v>
      </c>
      <c r="R1008" s="13">
        <f t="shared" si="1405"/>
        <v>0.19955462352053865</v>
      </c>
      <c r="S1008" s="13">
        <f t="shared" si="1406"/>
        <v>9.2688914109834587E-3</v>
      </c>
      <c r="T1008" s="13">
        <f t="shared" si="1407"/>
        <v>9.2214611798547876E-3</v>
      </c>
      <c r="U1008" s="13">
        <f t="shared" si="1408"/>
        <v>6.0821873301823877E-2</v>
      </c>
      <c r="V1008" s="13">
        <f t="shared" si="1409"/>
        <v>6.3101739306990702E-4</v>
      </c>
      <c r="W1008" s="13">
        <f t="shared" si="1410"/>
        <v>4.6603489652254716E-4</v>
      </c>
      <c r="X1008" s="13">
        <f t="shared" si="1411"/>
        <v>9.3686385819918892E-4</v>
      </c>
      <c r="Y1008" s="13">
        <f t="shared" si="1412"/>
        <v>9.4168258144313225E-4</v>
      </c>
      <c r="Z1008" s="13">
        <f t="shared" si="1413"/>
        <v>0.13372068337082377</v>
      </c>
      <c r="AA1008" s="13">
        <f t="shared" si="1414"/>
        <v>4.075647217954069E-2</v>
      </c>
      <c r="AB1008" s="13">
        <f t="shared" si="1415"/>
        <v>6.2110437317885571E-3</v>
      </c>
      <c r="AC1008" s="13">
        <f t="shared" si="1416"/>
        <v>2.4164476596441465E-5</v>
      </c>
      <c r="AD1008" s="13">
        <f t="shared" si="1417"/>
        <v>3.5510471933021407E-5</v>
      </c>
      <c r="AE1008" s="13">
        <f t="shared" si="1418"/>
        <v>7.1386237360950255E-5</v>
      </c>
      <c r="AF1008" s="13">
        <f t="shared" si="1419"/>
        <v>7.1753409728907827E-5</v>
      </c>
      <c r="AG1008" s="13">
        <f t="shared" si="1420"/>
        <v>4.8081647089217837E-5</v>
      </c>
      <c r="AH1008" s="13">
        <f t="shared" si="1421"/>
        <v>6.7204235282926419E-2</v>
      </c>
      <c r="AI1008" s="13">
        <f t="shared" si="1422"/>
        <v>2.0483050763809633E-2</v>
      </c>
      <c r="AJ1008" s="13">
        <f t="shared" si="1423"/>
        <v>3.1214949982430098E-3</v>
      </c>
      <c r="AK1008" s="13">
        <f t="shared" si="1424"/>
        <v>3.1713150338821556E-4</v>
      </c>
      <c r="AL1008" s="13">
        <f t="shared" si="1425"/>
        <v>5.9223412663330159E-7</v>
      </c>
      <c r="AM1008" s="13">
        <f t="shared" si="1426"/>
        <v>2.1646338097256943E-6</v>
      </c>
      <c r="AN1008" s="13">
        <f t="shared" si="1427"/>
        <v>4.3515350410458119E-6</v>
      </c>
      <c r="AO1008" s="13">
        <f t="shared" si="1428"/>
        <v>4.3739169942673043E-6</v>
      </c>
      <c r="AP1008" s="13">
        <f t="shared" si="1429"/>
        <v>2.930942712136588E-6</v>
      </c>
      <c r="AQ1008" s="13">
        <f t="shared" si="1430"/>
        <v>1.4730089516591764E-6</v>
      </c>
      <c r="AR1008" s="13">
        <f t="shared" si="1431"/>
        <v>2.7019959073576551E-2</v>
      </c>
      <c r="AS1008" s="13">
        <f t="shared" si="1432"/>
        <v>8.2353618192384116E-3</v>
      </c>
      <c r="AT1008" s="13">
        <f t="shared" si="1433"/>
        <v>1.2550201151136037E-3</v>
      </c>
      <c r="AU1008" s="13">
        <f t="shared" si="1434"/>
        <v>1.275050628344603E-4</v>
      </c>
      <c r="AV1008" s="13">
        <f t="shared" si="1435"/>
        <v>9.71550626119728E-6</v>
      </c>
      <c r="AW1008" s="13">
        <f t="shared" si="1436"/>
        <v>1.0079685317931872E-8</v>
      </c>
      <c r="AX1008" s="13">
        <f t="shared" si="1437"/>
        <v>1.0995910208884908E-7</v>
      </c>
      <c r="AY1008" s="13">
        <f t="shared" si="1438"/>
        <v>2.2104934500778015E-7</v>
      </c>
      <c r="AZ1008" s="13">
        <f t="shared" si="1439"/>
        <v>2.2218630381724353E-7</v>
      </c>
      <c r="BA1008" s="13">
        <f t="shared" si="1440"/>
        <v>1.4888607368709425E-7</v>
      </c>
      <c r="BB1008" s="13">
        <f t="shared" si="1441"/>
        <v>7.4825931742147702E-8</v>
      </c>
      <c r="BC1008" s="13">
        <f t="shared" si="1442"/>
        <v>3.008431841837668E-8</v>
      </c>
      <c r="BD1008" s="13">
        <f t="shared" si="1443"/>
        <v>9.052978398163939E-3</v>
      </c>
      <c r="BE1008" s="13">
        <f t="shared" si="1444"/>
        <v>2.759240028736315E-3</v>
      </c>
      <c r="BF1008" s="13">
        <f t="shared" si="1445"/>
        <v>4.2049175427861829E-4</v>
      </c>
      <c r="BG1008" s="13">
        <f t="shared" si="1446"/>
        <v>4.272029340805783E-5</v>
      </c>
      <c r="BH1008" s="13">
        <f t="shared" si="1447"/>
        <v>3.2551591980706584E-6</v>
      </c>
      <c r="BI1008" s="13">
        <f t="shared" si="1448"/>
        <v>1.9842675336654693E-7</v>
      </c>
      <c r="BJ1008" s="14">
        <f t="shared" si="1449"/>
        <v>4.6496510957602356E-2</v>
      </c>
      <c r="BK1008" s="14">
        <f t="shared" si="1450"/>
        <v>0.16919430086887818</v>
      </c>
      <c r="BL1008" s="14">
        <f t="shared" si="1451"/>
        <v>0.64592984514660412</v>
      </c>
      <c r="BM1008" s="14">
        <f t="shared" si="1452"/>
        <v>0.40329598167508368</v>
      </c>
      <c r="BN1008" s="14">
        <f t="shared" si="1453"/>
        <v>0.59204514769916494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1.3125</v>
      </c>
      <c r="F1009" s="10">
        <f>VLOOKUP(B1009,home!$B$2:$E$405,3,FALSE)</f>
        <v>0.76190000000000002</v>
      </c>
      <c r="G1009" s="10">
        <f>VLOOKUP(C1009,away!$B$2:$E$405,4,FALSE)</f>
        <v>0.60950000000000004</v>
      </c>
      <c r="H1009" s="10">
        <f>VLOOKUP(A1009,away!$A$2:$E$405,3,FALSE)</f>
        <v>0.8125</v>
      </c>
      <c r="I1009" s="10">
        <f>VLOOKUP(C1009,away!$B$2:$E$405,3,FALSE)</f>
        <v>1.2307999999999999</v>
      </c>
      <c r="J1009" s="10">
        <f>VLOOKUP(B1009,home!$B$2:$E$405,4,FALSE)</f>
        <v>1.5824</v>
      </c>
      <c r="K1009" s="12">
        <f t="shared" si="1398"/>
        <v>0.60949619062500004</v>
      </c>
      <c r="L1009" s="12">
        <f t="shared" si="1399"/>
        <v>1.5824395599999999</v>
      </c>
      <c r="M1009" s="13">
        <f t="shared" si="1400"/>
        <v>0.11170031524934226</v>
      </c>
      <c r="N1009" s="13">
        <f t="shared" si="1401"/>
        <v>6.8080916636085717E-2</v>
      </c>
      <c r="O1009" s="13">
        <f t="shared" si="1402"/>
        <v>0.17675899771503045</v>
      </c>
      <c r="P1009" s="13">
        <f t="shared" si="1403"/>
        <v>0.10773393576600415</v>
      </c>
      <c r="Q1009" s="13">
        <f t="shared" si="1404"/>
        <v>2.0747529671976211E-2</v>
      </c>
      <c r="R1009" s="13">
        <f t="shared" si="1405"/>
        <v>0.13985521528510692</v>
      </c>
      <c r="S1009" s="13">
        <f t="shared" si="1406"/>
        <v>2.5977099728243271E-2</v>
      </c>
      <c r="T1009" s="13">
        <f t="shared" si="1407"/>
        <v>3.2831711725208976E-2</v>
      </c>
      <c r="U1009" s="13">
        <f t="shared" si="1408"/>
        <v>8.5241220955311947E-2</v>
      </c>
      <c r="V1009" s="13">
        <f t="shared" si="1409"/>
        <v>2.7838528748030992E-3</v>
      </c>
      <c r="W1009" s="13">
        <f t="shared" si="1410"/>
        <v>4.2151800999828872E-3</v>
      </c>
      <c r="X1009" s="13">
        <f t="shared" si="1411"/>
        <v>6.6702677427376749E-3</v>
      </c>
      <c r="Y1009" s="13">
        <f t="shared" si="1412"/>
        <v>5.2776477759500003E-3</v>
      </c>
      <c r="Z1009" s="13">
        <f t="shared" si="1413"/>
        <v>7.3770808446489949E-2</v>
      </c>
      <c r="AA1009" s="13">
        <f t="shared" si="1414"/>
        <v>4.4963026727462205E-2</v>
      </c>
      <c r="AB1009" s="13">
        <f t="shared" si="1415"/>
        <v>1.3702396754679134E-2</v>
      </c>
      <c r="AC1009" s="13">
        <f t="shared" si="1416"/>
        <v>1.678125449593399E-4</v>
      </c>
      <c r="AD1009" s="13">
        <f t="shared" si="1417"/>
        <v>6.42284053434469E-4</v>
      </c>
      <c r="AE1009" s="13">
        <f t="shared" si="1418"/>
        <v>1.0163756949118576E-3</v>
      </c>
      <c r="AF1009" s="13">
        <f t="shared" si="1419"/>
        <v>8.0417655372550716E-4</v>
      </c>
      <c r="AG1009" s="13">
        <f t="shared" si="1420"/>
        <v>4.2418693061323595E-4</v>
      </c>
      <c r="AH1009" s="13">
        <f t="shared" si="1421"/>
        <v>2.9184461414726956E-2</v>
      </c>
      <c r="AI1009" s="13">
        <f t="shared" si="1422"/>
        <v>1.7787818057718379E-2</v>
      </c>
      <c r="AJ1009" s="13">
        <f t="shared" si="1423"/>
        <v>5.4208036728549689E-3</v>
      </c>
      <c r="AK1009" s="13">
        <f t="shared" si="1424"/>
        <v>1.1013197295770376E-3</v>
      </c>
      <c r="AL1009" s="13">
        <f t="shared" si="1425"/>
        <v>6.4741467914471889E-6</v>
      </c>
      <c r="AM1009" s="13">
        <f t="shared" si="1426"/>
        <v>7.8293936773498606E-5</v>
      </c>
      <c r="AN1009" s="13">
        <f t="shared" si="1427"/>
        <v>1.2389542285852294E-4</v>
      </c>
      <c r="AO1009" s="13">
        <f t="shared" si="1428"/>
        <v>9.8028509217127494E-5</v>
      </c>
      <c r="AP1009" s="13">
        <f t="shared" si="1429"/>
        <v>5.1708063664335726E-5</v>
      </c>
      <c r="AQ1009" s="13">
        <f t="shared" si="1430"/>
        <v>2.0456221378360852E-5</v>
      </c>
      <c r="AR1009" s="13">
        <f t="shared" si="1431"/>
        <v>9.2365292559915008E-3</v>
      </c>
      <c r="AS1009" s="13">
        <f t="shared" si="1432"/>
        <v>5.629629396123186E-3</v>
      </c>
      <c r="AT1009" s="13">
        <f t="shared" si="1433"/>
        <v>1.7156188357838002E-3</v>
      </c>
      <c r="AU1009" s="13">
        <f t="shared" si="1434"/>
        <v>3.485543816582413E-4</v>
      </c>
      <c r="AV1009" s="13">
        <f t="shared" si="1435"/>
        <v>5.3110641961587612E-5</v>
      </c>
      <c r="AW1009" s="13">
        <f t="shared" si="1436"/>
        <v>1.7345154333830548E-7</v>
      </c>
      <c r="AX1009" s="13">
        <f t="shared" si="1437"/>
        <v>7.9533093687469948E-6</v>
      </c>
      <c r="AY1009" s="13">
        <f t="shared" si="1438"/>
        <v>1.2585631378023872E-5</v>
      </c>
      <c r="AZ1009" s="13">
        <f t="shared" si="1439"/>
        <v>9.9580004900811458E-6</v>
      </c>
      <c r="BA1009" s="13">
        <f t="shared" si="1440"/>
        <v>5.2526446380012645E-6</v>
      </c>
      <c r="BB1009" s="13">
        <f t="shared" si="1441"/>
        <v>2.0779981674487696E-6</v>
      </c>
      <c r="BC1009" s="13">
        <f t="shared" si="1442"/>
        <v>6.576613011556876E-7</v>
      </c>
      <c r="BD1009" s="13">
        <f t="shared" si="1443"/>
        <v>2.4360415486297179E-3</v>
      </c>
      <c r="BE1009" s="13">
        <f t="shared" si="1444"/>
        <v>1.4847580440940391E-3</v>
      </c>
      <c r="BF1009" s="13">
        <f t="shared" si="1445"/>
        <v>4.5247718593757118E-4</v>
      </c>
      <c r="BG1009" s="13">
        <f t="shared" si="1446"/>
        <v>9.1927707057889847E-5</v>
      </c>
      <c r="BH1009" s="13">
        <f t="shared" si="1447"/>
        <v>1.4007396816168696E-5</v>
      </c>
      <c r="BI1009" s="13">
        <f t="shared" si="1448"/>
        <v>1.7074910000055156E-6</v>
      </c>
      <c r="BJ1009" s="14">
        <f t="shared" si="1449"/>
        <v>0.14112114428386188</v>
      </c>
      <c r="BK1009" s="14">
        <f t="shared" si="1450"/>
        <v>0.24838207594152159</v>
      </c>
      <c r="BL1009" s="14">
        <f t="shared" si="1451"/>
        <v>0.53547962219752188</v>
      </c>
      <c r="BM1009" s="14">
        <f t="shared" si="1452"/>
        <v>0.37386432836601469</v>
      </c>
      <c r="BN1009" s="14">
        <f t="shared" si="1453"/>
        <v>0.62487691032354575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1.3125</v>
      </c>
      <c r="F1010" s="10">
        <f>VLOOKUP(B1010,home!$B$2:$E$405,3,FALSE)</f>
        <v>1.1429</v>
      </c>
      <c r="G1010" s="10">
        <f>VLOOKUP(C1010,away!$B$2:$E$405,4,FALSE)</f>
        <v>0.50790000000000002</v>
      </c>
      <c r="H1010" s="10">
        <f>VLOOKUP(A1010,away!$A$2:$E$405,3,FALSE)</f>
        <v>0.8125</v>
      </c>
      <c r="I1010" s="10">
        <f>VLOOKUP(C1010,away!$B$2:$E$405,3,FALSE)</f>
        <v>1.641</v>
      </c>
      <c r="J1010" s="10">
        <f>VLOOKUP(B1010,home!$B$2:$E$405,4,FALSE)</f>
        <v>2.0512999999999999</v>
      </c>
      <c r="K1010" s="12">
        <f t="shared" si="1398"/>
        <v>0.76187856937500009</v>
      </c>
      <c r="L1010" s="12">
        <f t="shared" si="1399"/>
        <v>2.7350239312499998</v>
      </c>
      <c r="M1010" s="13">
        <f t="shared" si="1400"/>
        <v>3.0291064812717698E-2</v>
      </c>
      <c r="N1010" s="13">
        <f t="shared" si="1401"/>
        <v>2.3078113124358764E-2</v>
      </c>
      <c r="O1010" s="13">
        <f t="shared" si="1402"/>
        <v>8.284678716582769E-2</v>
      </c>
      <c r="P1010" s="13">
        <f t="shared" si="1403"/>
        <v>6.3119191683215906E-2</v>
      </c>
      <c r="Q1010" s="13">
        <f t="shared" si="1404"/>
        <v>8.7913599055304339E-3</v>
      </c>
      <c r="R1010" s="13">
        <f t="shared" si="1405"/>
        <v>0.11329397276285705</v>
      </c>
      <c r="S1010" s="13">
        <f t="shared" si="1406"/>
        <v>3.2881250489004428E-2</v>
      </c>
      <c r="T1010" s="13">
        <f t="shared" si="1407"/>
        <v>2.404457972985747E-2</v>
      </c>
      <c r="U1010" s="13">
        <f t="shared" si="1408"/>
        <v>8.6316249887375754E-2</v>
      </c>
      <c r="V1010" s="13">
        <f t="shared" si="1409"/>
        <v>7.612945215330868E-3</v>
      </c>
      <c r="W1010" s="13">
        <f t="shared" si="1410"/>
        <v>2.2326495692287546E-3</v>
      </c>
      <c r="X1010" s="13">
        <f t="shared" si="1411"/>
        <v>6.1063500019356461E-3</v>
      </c>
      <c r="Y1010" s="13">
        <f t="shared" si="1412"/>
        <v>8.3505066939412384E-3</v>
      </c>
      <c r="Z1010" s="13">
        <f t="shared" si="1413"/>
        <v>0.10328724225759989</v>
      </c>
      <c r="AA1010" s="13">
        <f t="shared" si="1414"/>
        <v>7.8692336365909249E-2</v>
      </c>
      <c r="AB1010" s="13">
        <f t="shared" si="1415"/>
        <v>2.9977002325617619E-2</v>
      </c>
      <c r="AC1010" s="13">
        <f t="shared" si="1416"/>
        <v>9.9147007395424891E-4</v>
      </c>
      <c r="AD1010" s="13">
        <f t="shared" si="1417"/>
        <v>4.2525196492992841E-4</v>
      </c>
      <c r="AE1010" s="13">
        <f t="shared" si="1418"/>
        <v>1.1630743008944396E-3</v>
      </c>
      <c r="AF1010" s="13">
        <f t="shared" si="1419"/>
        <v>1.5905180233840781E-3</v>
      </c>
      <c r="AG1010" s="13">
        <f t="shared" si="1420"/>
        <v>1.4500349523466334E-3</v>
      </c>
      <c r="AH1010" s="13">
        <f t="shared" si="1421"/>
        <v>7.0623269841838004E-2</v>
      </c>
      <c r="AI1010" s="13">
        <f t="shared" si="1422"/>
        <v>5.3806355791684121E-2</v>
      </c>
      <c r="AJ1010" s="13">
        <f t="shared" si="1423"/>
        <v>2.0496954686925275E-2</v>
      </c>
      <c r="AK1010" s="13">
        <f t="shared" si="1424"/>
        <v>5.2053968378062776E-3</v>
      </c>
      <c r="AL1010" s="13">
        <f t="shared" si="1425"/>
        <v>8.2639273373864337E-5</v>
      </c>
      <c r="AM1010" s="13">
        <f t="shared" si="1426"/>
        <v>6.4798071732944331E-5</v>
      </c>
      <c r="AN1010" s="13">
        <f t="shared" si="1427"/>
        <v>1.7722427688845687E-4</v>
      </c>
      <c r="AO1010" s="13">
        <f t="shared" si="1428"/>
        <v>2.4235631924420295E-4</v>
      </c>
      <c r="AP1010" s="13">
        <f t="shared" si="1429"/>
        <v>2.2095011100751997E-4</v>
      </c>
      <c r="AQ1010" s="13">
        <f t="shared" si="1430"/>
        <v>1.5107596030447781E-4</v>
      </c>
      <c r="AR1010" s="13">
        <f t="shared" si="1431"/>
        <v>3.8631266624110656E-2</v>
      </c>
      <c r="AS1010" s="13">
        <f t="shared" si="1432"/>
        <v>2.9432334148721612E-2</v>
      </c>
      <c r="AT1010" s="13">
        <f t="shared" si="1433"/>
        <v>1.1211932317297491E-2</v>
      </c>
      <c r="AU1010" s="13">
        <f t="shared" si="1434"/>
        <v>2.8473769846106478E-3</v>
      </c>
      <c r="AV1010" s="13">
        <f t="shared" si="1435"/>
        <v>5.4233887587661544E-4</v>
      </c>
      <c r="AW1010" s="13">
        <f t="shared" si="1436"/>
        <v>4.7833358789104007E-6</v>
      </c>
      <c r="AX1010" s="13">
        <f t="shared" si="1437"/>
        <v>8.2280436983590418E-6</v>
      </c>
      <c r="AY1010" s="13">
        <f t="shared" si="1438"/>
        <v>2.2503896422382729E-5</v>
      </c>
      <c r="AZ1010" s="13">
        <f t="shared" si="1439"/>
        <v>3.0774347630794011E-5</v>
      </c>
      <c r="BA1010" s="13">
        <f t="shared" si="1440"/>
        <v>2.8056192412942784E-5</v>
      </c>
      <c r="BB1010" s="13">
        <f t="shared" si="1441"/>
        <v>1.9183589417288302E-5</v>
      </c>
      <c r="BC1010" s="13">
        <f t="shared" si="1442"/>
        <v>1.0493515228711545E-5</v>
      </c>
      <c r="BD1010" s="13">
        <f t="shared" si="1443"/>
        <v>1.7609573118573679E-2</v>
      </c>
      <c r="BE1010" s="13">
        <f t="shared" si="1444"/>
        <v>1.3416356374883372E-2</v>
      </c>
      <c r="BF1010" s="13">
        <f t="shared" si="1445"/>
        <v>5.1108172005606524E-3</v>
      </c>
      <c r="BG1010" s="13">
        <f t="shared" si="1446"/>
        <v>1.2979406990334312E-3</v>
      </c>
      <c r="BH1010" s="13">
        <f t="shared" si="1447"/>
        <v>2.4721830072829448E-4</v>
      </c>
      <c r="BI1010" s="13">
        <f t="shared" si="1448"/>
        <v>3.7670065056438328E-5</v>
      </c>
      <c r="BJ1010" s="14">
        <f t="shared" si="1449"/>
        <v>7.8208082590395453E-2</v>
      </c>
      <c r="BK1010" s="14">
        <f t="shared" si="1450"/>
        <v>0.13500106544401941</v>
      </c>
      <c r="BL1010" s="14">
        <f t="shared" si="1451"/>
        <v>0.66164315037529375</v>
      </c>
      <c r="BM1010" s="14">
        <f t="shared" si="1452"/>
        <v>0.65670133065225766</v>
      </c>
      <c r="BN1010" s="14">
        <f t="shared" si="1453"/>
        <v>0.32142048945450752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1.3523000000000001</v>
      </c>
      <c r="F1011" s="10">
        <f>VLOOKUP(B1011,home!$B$2:$E$405,3,FALSE)</f>
        <v>0.73950000000000005</v>
      </c>
      <c r="G1011" s="10">
        <f>VLOOKUP(C1011,away!$B$2:$E$405,4,FALSE)</f>
        <v>1.7747999999999999</v>
      </c>
      <c r="H1011" s="10">
        <f>VLOOKUP(A1011,away!$A$2:$E$405,3,FALSE)</f>
        <v>1.1932</v>
      </c>
      <c r="I1011" s="10">
        <f>VLOOKUP(C1011,away!$B$2:$E$405,3,FALSE)</f>
        <v>1.1733</v>
      </c>
      <c r="J1011" s="10">
        <f>VLOOKUP(B1011,home!$B$2:$E$405,4,FALSE)</f>
        <v>1.5085</v>
      </c>
      <c r="K1011" s="12">
        <f t="shared" si="1398"/>
        <v>1.7748458785800001</v>
      </c>
      <c r="L1011" s="12">
        <f t="shared" si="1399"/>
        <v>2.11187218326</v>
      </c>
      <c r="M1011" s="13">
        <f t="shared" si="1400"/>
        <v>2.0512556629468763E-2</v>
      </c>
      <c r="N1011" s="13">
        <f t="shared" si="1401"/>
        <v>3.6406626592951484E-2</v>
      </c>
      <c r="O1011" s="13">
        <f t="shared" si="1402"/>
        <v>4.331989775332059E-2</v>
      </c>
      <c r="P1011" s="13">
        <f t="shared" si="1403"/>
        <v>7.6886141987988044E-2</v>
      </c>
      <c r="Q1011" s="13">
        <f t="shared" si="1404"/>
        <v>3.2308075580750495E-2</v>
      </c>
      <c r="R1011" s="13">
        <f t="shared" si="1405"/>
        <v>4.5743043523452556E-2</v>
      </c>
      <c r="S1011" s="13">
        <f t="shared" si="1406"/>
        <v>7.2047075074304801E-2</v>
      </c>
      <c r="T1011" s="13">
        <f t="shared" si="1407"/>
        <v>6.8230526113648646E-2</v>
      </c>
      <c r="U1011" s="13">
        <f t="shared" si="1408"/>
        <v>8.1186852271305329E-2</v>
      </c>
      <c r="V1011" s="13">
        <f t="shared" si="1409"/>
        <v>3.0005586572839794E-2</v>
      </c>
      <c r="W1011" s="13">
        <f t="shared" si="1410"/>
        <v>1.9113951596448717E-2</v>
      </c>
      <c r="X1011" s="13">
        <f t="shared" si="1411"/>
        <v>4.0366222688718124E-2</v>
      </c>
      <c r="Y1011" s="13">
        <f t="shared" si="1412"/>
        <v>4.2624151419791242E-2</v>
      </c>
      <c r="Z1011" s="13">
        <f t="shared" si="1413"/>
        <v>3.2201153731610324E-2</v>
      </c>
      <c r="AA1011" s="13">
        <f t="shared" si="1414"/>
        <v>5.7152084986069572E-2</v>
      </c>
      <c r="AB1011" s="13">
        <f t="shared" si="1415"/>
        <v>5.0718071244889751E-2</v>
      </c>
      <c r="AC1011" s="13">
        <f t="shared" si="1416"/>
        <v>7.0292730671792656E-3</v>
      </c>
      <c r="AD1011" s="13">
        <f t="shared" si="1417"/>
        <v>8.4810795535836571E-3</v>
      </c>
      <c r="AE1011" s="13">
        <f t="shared" si="1418"/>
        <v>1.7910955993228467E-2</v>
      </c>
      <c r="AF1011" s="13">
        <f t="shared" si="1419"/>
        <v>1.891282486884659E-2</v>
      </c>
      <c r="AG1011" s="13">
        <f t="shared" si="1420"/>
        <v>1.3313822915795028E-2</v>
      </c>
      <c r="AH1011" s="13">
        <f t="shared" si="1421"/>
        <v>1.7001180208666696E-2</v>
      </c>
      <c r="AI1011" s="13">
        <f t="shared" si="1422"/>
        <v>3.0174474624347952E-2</v>
      </c>
      <c r="AJ1011" s="13">
        <f t="shared" si="1423"/>
        <v>2.6777520962670383E-2</v>
      </c>
      <c r="AK1011" s="13">
        <f t="shared" si="1424"/>
        <v>1.5841990906395029E-2</v>
      </c>
      <c r="AL1011" s="13">
        <f t="shared" si="1425"/>
        <v>1.0538982475525418E-3</v>
      </c>
      <c r="AM1011" s="13">
        <f t="shared" si="1426"/>
        <v>3.0105218183174138E-3</v>
      </c>
      <c r="AN1011" s="13">
        <f t="shared" si="1427"/>
        <v>6.357837285201862E-3</v>
      </c>
      <c r="AO1011" s="13">
        <f t="shared" si="1428"/>
        <v>6.7134698541555437E-3</v>
      </c>
      <c r="AP1011" s="13">
        <f t="shared" si="1429"/>
        <v>4.7259967460485551E-3</v>
      </c>
      <c r="AQ1011" s="13">
        <f t="shared" si="1430"/>
        <v>2.4951752665393046E-3</v>
      </c>
      <c r="AR1011" s="13">
        <f t="shared" si="1431"/>
        <v>7.1808639130547221E-3</v>
      </c>
      <c r="AS1011" s="13">
        <f t="shared" si="1432"/>
        <v>1.2744926720729024E-2</v>
      </c>
      <c r="AT1011" s="13">
        <f t="shared" si="1433"/>
        <v>1.1310140331545013E-2</v>
      </c>
      <c r="AU1011" s="13">
        <f t="shared" si="1434"/>
        <v>6.6912519845347008E-3</v>
      </c>
      <c r="AV1011" s="13">
        <f t="shared" si="1435"/>
        <v>2.9689852518229158E-3</v>
      </c>
      <c r="AW1011" s="13">
        <f t="shared" si="1436"/>
        <v>1.0972976721569942E-4</v>
      </c>
      <c r="AX1011" s="13">
        <f t="shared" si="1437"/>
        <v>8.9053537360263746E-4</v>
      </c>
      <c r="AY1011" s="13">
        <f t="shared" si="1438"/>
        <v>1.8806968837204621E-3</v>
      </c>
      <c r="AZ1011" s="13">
        <f t="shared" si="1439"/>
        <v>1.9858957169365051E-3</v>
      </c>
      <c r="BA1011" s="13">
        <f t="shared" si="1440"/>
        <v>1.3979859744844604E-3</v>
      </c>
      <c r="BB1011" s="13">
        <f t="shared" si="1441"/>
        <v>7.3809192302533896E-4</v>
      </c>
      <c r="BC1011" s="13">
        <f t="shared" si="1442"/>
        <v>3.1175116018521864E-4</v>
      </c>
      <c r="BD1011" s="13">
        <f t="shared" si="1443"/>
        <v>2.5275111249593069E-3</v>
      </c>
      <c r="BE1011" s="13">
        <f t="shared" si="1444"/>
        <v>4.4859427031991254E-3</v>
      </c>
      <c r="BF1011" s="13">
        <f t="shared" si="1445"/>
        <v>3.9809284591594968E-3</v>
      </c>
      <c r="BG1011" s="13">
        <f t="shared" si="1446"/>
        <v>2.3551781562203542E-3</v>
      </c>
      <c r="BH1011" s="13">
        <f t="shared" si="1447"/>
        <v>1.0450195609723351E-3</v>
      </c>
      <c r="BI1011" s="13">
        <f t="shared" si="1448"/>
        <v>3.7094973216544619E-4</v>
      </c>
      <c r="BJ1011" s="14">
        <f t="shared" si="1449"/>
        <v>0.32817619532597975</v>
      </c>
      <c r="BK1011" s="14">
        <f t="shared" si="1450"/>
        <v>0.20941522846305369</v>
      </c>
      <c r="BL1011" s="14">
        <f t="shared" si="1451"/>
        <v>0.42357681441948031</v>
      </c>
      <c r="BM1011" s="14">
        <f t="shared" si="1452"/>
        <v>0.73642208275568755</v>
      </c>
      <c r="BN1011" s="14">
        <f t="shared" si="1453"/>
        <v>0.25517634206793194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1.3523000000000001</v>
      </c>
      <c r="F1012" s="10">
        <f>VLOOKUP(B1012,home!$B$2:$E$405,3,FALSE)</f>
        <v>1.6269</v>
      </c>
      <c r="G1012" s="10">
        <f>VLOOKUP(C1012,away!$B$2:$E$405,4,FALSE)</f>
        <v>0.73950000000000005</v>
      </c>
      <c r="H1012" s="10">
        <f>VLOOKUP(A1012,away!$A$2:$E$405,3,FALSE)</f>
        <v>1.1932</v>
      </c>
      <c r="I1012" s="10">
        <f>VLOOKUP(C1012,away!$B$2:$E$405,3,FALSE)</f>
        <v>1.3968</v>
      </c>
      <c r="J1012" s="10">
        <f>VLOOKUP(B1012,home!$B$2:$E$405,4,FALSE)</f>
        <v>0.67049999999999998</v>
      </c>
      <c r="K1012" s="12">
        <f t="shared" si="1398"/>
        <v>1.6269420553650003</v>
      </c>
      <c r="L1012" s="12">
        <f t="shared" si="1399"/>
        <v>1.1174967100800002</v>
      </c>
      <c r="M1012" s="13">
        <f t="shared" si="1400"/>
        <v>6.4284369431587052E-2</v>
      </c>
      <c r="N1012" s="13">
        <f t="shared" si="1401"/>
        <v>0.10458694413086923</v>
      </c>
      <c r="O1012" s="13">
        <f t="shared" si="1402"/>
        <v>7.1837571349365859E-2</v>
      </c>
      <c r="P1012" s="13">
        <f t="shared" si="1403"/>
        <v>0.11687556598356715</v>
      </c>
      <c r="Q1012" s="13">
        <f t="shared" si="1404"/>
        <v>8.5078448924310435E-2</v>
      </c>
      <c r="R1012" s="13">
        <f t="shared" si="1405"/>
        <v>4.0139124821526824E-2</v>
      </c>
      <c r="S1012" s="13">
        <f t="shared" si="1406"/>
        <v>5.3122936589260442E-2</v>
      </c>
      <c r="T1012" s="13">
        <f t="shared" si="1407"/>
        <v>9.5074886771626232E-2</v>
      </c>
      <c r="U1012" s="13">
        <f t="shared" si="1408"/>
        <v>6.5304030237687147E-2</v>
      </c>
      <c r="V1012" s="13">
        <f t="shared" si="1409"/>
        <v>1.073143757871462E-2</v>
      </c>
      <c r="W1012" s="13">
        <f t="shared" si="1410"/>
        <v>4.6139235520061272E-2</v>
      </c>
      <c r="X1012" s="13">
        <f t="shared" si="1411"/>
        <v>5.1560443899274756E-2</v>
      </c>
      <c r="Y1012" s="13">
        <f t="shared" si="1412"/>
        <v>2.8809313213851984E-2</v>
      </c>
      <c r="Z1012" s="13">
        <f t="shared" si="1413"/>
        <v>1.4951779977848897E-2</v>
      </c>
      <c r="AA1012" s="13">
        <f t="shared" si="1414"/>
        <v>2.4325679648526739E-2</v>
      </c>
      <c r="AB1012" s="13">
        <f t="shared" si="1415"/>
        <v>1.9788235622762329E-2</v>
      </c>
      <c r="AC1012" s="13">
        <f t="shared" si="1416"/>
        <v>1.2194282722999134E-3</v>
      </c>
      <c r="AD1012" s="13">
        <f t="shared" si="1417"/>
        <v>1.8766465667494573E-2</v>
      </c>
      <c r="AE1012" s="13">
        <f t="shared" si="1418"/>
        <v>2.0971463643254459E-2</v>
      </c>
      <c r="AF1012" s="13">
        <f t="shared" si="1419"/>
        <v>1.17177708134496E-2</v>
      </c>
      <c r="AG1012" s="13">
        <f t="shared" si="1420"/>
        <v>4.3648567778337907E-3</v>
      </c>
      <c r="AH1012" s="13">
        <f t="shared" si="1421"/>
        <v>4.1771412337715417E-3</v>
      </c>
      <c r="AI1012" s="13">
        <f t="shared" si="1422"/>
        <v>6.795966744422165E-3</v>
      </c>
      <c r="AJ1012" s="13">
        <f t="shared" si="1423"/>
        <v>5.5283220516811945E-3</v>
      </c>
      <c r="AK1012" s="13">
        <f t="shared" si="1424"/>
        <v>2.998086547160619E-3</v>
      </c>
      <c r="AL1012" s="13">
        <f t="shared" si="1425"/>
        <v>8.8681818464807715E-5</v>
      </c>
      <c r="AM1012" s="13">
        <f t="shared" si="1426"/>
        <v>6.1063904450020714E-3</v>
      </c>
      <c r="AN1012" s="13">
        <f t="shared" si="1427"/>
        <v>6.823871232753762E-3</v>
      </c>
      <c r="AO1012" s="13">
        <f t="shared" si="1428"/>
        <v>3.8128268263059434E-3</v>
      </c>
      <c r="AP1012" s="13">
        <f t="shared" si="1429"/>
        <v>1.4202738115005528E-3</v>
      </c>
      <c r="AQ1012" s="13">
        <f t="shared" si="1430"/>
        <v>3.9678782794116274E-4</v>
      </c>
      <c r="AR1012" s="13">
        <f t="shared" si="1431"/>
        <v>9.3358831725584232E-4</v>
      </c>
      <c r="AS1012" s="13">
        <f t="shared" si="1432"/>
        <v>1.5188940957409718E-3</v>
      </c>
      <c r="AT1012" s="13">
        <f t="shared" si="1433"/>
        <v>1.2355763410032904E-3</v>
      </c>
      <c r="AU1012" s="13">
        <f t="shared" si="1434"/>
        <v>6.7007037059741987E-4</v>
      </c>
      <c r="AV1012" s="13">
        <f t="shared" si="1435"/>
        <v>2.7254141649473839E-4</v>
      </c>
      <c r="AW1012" s="13">
        <f t="shared" si="1436"/>
        <v>4.4786840690880649E-6</v>
      </c>
      <c r="AX1012" s="13">
        <f t="shared" si="1437"/>
        <v>1.6557905702421442E-3</v>
      </c>
      <c r="AY1012" s="13">
        <f t="shared" si="1438"/>
        <v>1.8503405148270835E-3</v>
      </c>
      <c r="AZ1012" s="13">
        <f t="shared" si="1439"/>
        <v>1.0338747189235001E-3</v>
      </c>
      <c r="BA1012" s="13">
        <f t="shared" si="1440"/>
        <v>3.8511719901063195E-4</v>
      </c>
      <c r="BB1012" s="13">
        <f t="shared" si="1441"/>
        <v>1.0759180072240153E-4</v>
      </c>
      <c r="BC1012" s="13">
        <f t="shared" si="1442"/>
        <v>2.4046696667773342E-5</v>
      </c>
      <c r="BD1012" s="13">
        <f t="shared" si="1443"/>
        <v>1.7388031218375442E-4</v>
      </c>
      <c r="BE1012" s="13">
        <f t="shared" si="1444"/>
        <v>2.8289319249174524E-4</v>
      </c>
      <c r="BF1012" s="13">
        <f t="shared" si="1445"/>
        <v>2.3012541602064339E-4</v>
      </c>
      <c r="BG1012" s="13">
        <f t="shared" si="1446"/>
        <v>1.2480023911078377E-4</v>
      </c>
      <c r="BH1012" s="13">
        <f t="shared" si="1447"/>
        <v>5.0760689382235503E-5</v>
      </c>
      <c r="BI1012" s="13">
        <f t="shared" si="1448"/>
        <v>1.6516940063055725E-5</v>
      </c>
      <c r="BJ1012" s="14">
        <f t="shared" si="1449"/>
        <v>0.49068674100592335</v>
      </c>
      <c r="BK1012" s="14">
        <f t="shared" si="1450"/>
        <v>0.248172760188721</v>
      </c>
      <c r="BL1012" s="14">
        <f t="shared" si="1451"/>
        <v>0.24640380558724892</v>
      </c>
      <c r="BM1012" s="14">
        <f t="shared" si="1452"/>
        <v>0.51556720028775771</v>
      </c>
      <c r="BN1012" s="14">
        <f t="shared" si="1453"/>
        <v>0.48280202464122651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1.5163</v>
      </c>
      <c r="F1013" s="10">
        <f>VLOOKUP(B1013,home!$B$2:$E$405,3,FALSE)</f>
        <v>1.2589999999999999</v>
      </c>
      <c r="G1013" s="10">
        <f>VLOOKUP(C1013,away!$B$2:$E$405,4,FALSE)</f>
        <v>1.6488</v>
      </c>
      <c r="H1013" s="10">
        <f>VLOOKUP(A1013,away!$A$2:$E$405,3,FALSE)</f>
        <v>1.0435000000000001</v>
      </c>
      <c r="I1013" s="10">
        <f>VLOOKUP(C1013,away!$B$2:$E$405,3,FALSE)</f>
        <v>0.55900000000000005</v>
      </c>
      <c r="J1013" s="10">
        <f>VLOOKUP(B1013,home!$B$2:$E$405,4,FALSE)</f>
        <v>0.87119999999999997</v>
      </c>
      <c r="K1013" s="12">
        <f t="shared" si="1398"/>
        <v>3.14759497896</v>
      </c>
      <c r="L1013" s="12">
        <f t="shared" si="1399"/>
        <v>0.50818533480000005</v>
      </c>
      <c r="M1013" s="13">
        <f t="shared" si="1400"/>
        <v>2.5841325272175763E-2</v>
      </c>
      <c r="N1013" s="13">
        <f t="shared" si="1401"/>
        <v>8.1338025676372591E-2</v>
      </c>
      <c r="O1013" s="13">
        <f t="shared" si="1402"/>
        <v>1.3132182535116345E-2</v>
      </c>
      <c r="P1013" s="13">
        <f t="shared" si="1403"/>
        <v>4.1334791810318412E-2</v>
      </c>
      <c r="Q1013" s="13">
        <f t="shared" si="1404"/>
        <v>0.12800958060873499</v>
      </c>
      <c r="R1013" s="13">
        <f t="shared" si="1405"/>
        <v>3.3367912891314059E-3</v>
      </c>
      <c r="S1013" s="13">
        <f t="shared" si="1406"/>
        <v>1.6529386515656341E-2</v>
      </c>
      <c r="T1013" s="13">
        <f t="shared" si="1407"/>
        <v>6.5052591579257593E-2</v>
      </c>
      <c r="U1013" s="13">
        <f t="shared" si="1408"/>
        <v>1.050286750750748E-2</v>
      </c>
      <c r="V1013" s="13">
        <f t="shared" si="1409"/>
        <v>2.937752453055862E-3</v>
      </c>
      <c r="W1013" s="13">
        <f t="shared" si="1410"/>
        <v>0.13430743772760984</v>
      </c>
      <c r="X1013" s="13">
        <f t="shared" si="1411"/>
        <v>6.8253070207735564E-2</v>
      </c>
      <c r="Y1013" s="13">
        <f t="shared" si="1412"/>
        <v>1.7342604667323003E-2</v>
      </c>
      <c r="Z1013" s="13">
        <f t="shared" si="1413"/>
        <v>5.652361328083226E-4</v>
      </c>
      <c r="AA1013" s="13">
        <f t="shared" si="1414"/>
        <v>1.7791344135542439E-3</v>
      </c>
      <c r="AB1013" s="13">
        <f t="shared" si="1415"/>
        <v>2.799997273499142E-3</v>
      </c>
      <c r="AC1013" s="13">
        <f t="shared" si="1416"/>
        <v>2.9369475239352742E-4</v>
      </c>
      <c r="AD1013" s="13">
        <f t="shared" si="1417"/>
        <v>0.10568635415710191</v>
      </c>
      <c r="AE1013" s="13">
        <f t="shared" si="1418"/>
        <v>5.3708255271118215E-2</v>
      </c>
      <c r="AF1013" s="13">
        <f t="shared" si="1419"/>
        <v>1.3646873843238537E-2</v>
      </c>
      <c r="AG1013" s="13">
        <f t="shared" si="1420"/>
        <v>2.3117137176665139E-3</v>
      </c>
      <c r="AH1013" s="13">
        <f t="shared" si="1421"/>
        <v>7.1811178348063661E-5</v>
      </c>
      <c r="AI1013" s="13">
        <f t="shared" si="1422"/>
        <v>2.2603250440156626E-4</v>
      </c>
      <c r="AJ1013" s="13">
        <f t="shared" si="1423"/>
        <v>3.5572938796806208E-4</v>
      </c>
      <c r="AK1013" s="13">
        <f t="shared" si="1424"/>
        <v>3.7323067847892859E-4</v>
      </c>
      <c r="AL1013" s="13">
        <f t="shared" si="1425"/>
        <v>1.879131401831132E-5</v>
      </c>
      <c r="AM1013" s="13">
        <f t="shared" si="1426"/>
        <v>6.6531567537896463E-2</v>
      </c>
      <c r="AN1013" s="13">
        <f t="shared" si="1427"/>
        <v>3.3810366924014734E-2</v>
      </c>
      <c r="AO1013" s="13">
        <f t="shared" si="1428"/>
        <v>8.5909663174956359E-3</v>
      </c>
      <c r="AP1013" s="13">
        <f t="shared" si="1429"/>
        <v>1.4552676981040148E-3</v>
      </c>
      <c r="AQ1013" s="13">
        <f t="shared" si="1430"/>
        <v>1.848864255961535E-4</v>
      </c>
      <c r="AR1013" s="13">
        <f t="shared" si="1431"/>
        <v>7.2986775422386508E-6</v>
      </c>
      <c r="AS1013" s="13">
        <f t="shared" si="1432"/>
        <v>2.2973280784998491E-5</v>
      </c>
      <c r="AT1013" s="13">
        <f t="shared" si="1433"/>
        <v>3.615529162454976E-5</v>
      </c>
      <c r="AU1013" s="13">
        <f t="shared" si="1434"/>
        <v>3.7934071460089107E-5</v>
      </c>
      <c r="AV1013" s="13">
        <f t="shared" si="1435"/>
        <v>2.985027321482158E-5</v>
      </c>
      <c r="AW1013" s="13">
        <f t="shared" si="1436"/>
        <v>8.3494067975766421E-7</v>
      </c>
      <c r="AX1013" s="13">
        <f t="shared" si="1437"/>
        <v>3.4902404654103512E-2</v>
      </c>
      <c r="AY1013" s="13">
        <f t="shared" si="1438"/>
        <v>1.7736890194470674E-2</v>
      </c>
      <c r="AZ1013" s="13">
        <f t="shared" si="1439"/>
        <v>4.5068137408939583E-3</v>
      </c>
      <c r="BA1013" s="13">
        <f t="shared" si="1440"/>
        <v>7.6343221659914582E-4</v>
      </c>
      <c r="BB1013" s="13">
        <f t="shared" si="1441"/>
        <v>9.6991264147385748E-5</v>
      </c>
      <c r="BC1013" s="13">
        <f t="shared" si="1442"/>
        <v>9.8579076086828972E-6</v>
      </c>
      <c r="BD1013" s="13">
        <f t="shared" si="1443"/>
        <v>6.1818014839996499E-7</v>
      </c>
      <c r="BE1013" s="13">
        <f t="shared" si="1444"/>
        <v>1.9457807311964775E-6</v>
      </c>
      <c r="BF1013" s="13">
        <f t="shared" si="1445"/>
        <v>3.0622648298355761E-6</v>
      </c>
      <c r="BG1013" s="13">
        <f t="shared" si="1446"/>
        <v>3.2129231342120848E-6</v>
      </c>
      <c r="BH1013" s="13">
        <f t="shared" si="1447"/>
        <v>2.5282451812575959E-6</v>
      </c>
      <c r="BI1013" s="13">
        <f t="shared" si="1448"/>
        <v>1.591578367621245E-6</v>
      </c>
      <c r="BJ1013" s="14">
        <f t="shared" si="1449"/>
        <v>0.8382459523370891</v>
      </c>
      <c r="BK1013" s="14">
        <f t="shared" si="1450"/>
        <v>0.10469263231208889</v>
      </c>
      <c r="BL1013" s="14">
        <f t="shared" si="1451"/>
        <v>3.2724947335024457E-2</v>
      </c>
      <c r="BM1013" s="14">
        <f t="shared" si="1452"/>
        <v>0.66550001567137063</v>
      </c>
      <c r="BN1013" s="14">
        <f t="shared" si="1453"/>
        <v>0.2929926971918495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1.5163</v>
      </c>
      <c r="F1014" s="10">
        <f>VLOOKUP(B1014,home!$B$2:$E$405,3,FALSE)</f>
        <v>0.93430000000000002</v>
      </c>
      <c r="G1014" s="10">
        <f>VLOOKUP(C1014,away!$B$2:$E$405,4,FALSE)</f>
        <v>0.71950000000000003</v>
      </c>
      <c r="H1014" s="10">
        <f>VLOOKUP(A1014,away!$A$2:$E$405,3,FALSE)</f>
        <v>1.0435000000000001</v>
      </c>
      <c r="I1014" s="10">
        <f>VLOOKUP(C1014,away!$B$2:$E$405,3,FALSE)</f>
        <v>1.4810000000000001</v>
      </c>
      <c r="J1014" s="10">
        <f>VLOOKUP(B1014,home!$B$2:$E$405,4,FALSE)</f>
        <v>1.5173000000000001</v>
      </c>
      <c r="K1014" s="12">
        <f t="shared" si="1398"/>
        <v>1.019300605255</v>
      </c>
      <c r="L1014" s="12">
        <f t="shared" si="1399"/>
        <v>2.3448710765500005</v>
      </c>
      <c r="M1014" s="13">
        <f t="shared" si="1400"/>
        <v>3.4590656324775176E-2</v>
      </c>
      <c r="N1014" s="13">
        <f t="shared" si="1401"/>
        <v>3.5258276928011027E-2</v>
      </c>
      <c r="O1014" s="13">
        <f t="shared" si="1402"/>
        <v>8.1110629534846643E-2</v>
      </c>
      <c r="P1014" s="13">
        <f t="shared" si="1403"/>
        <v>8.2676113777483268E-2</v>
      </c>
      <c r="Q1014" s="13">
        <f t="shared" si="1404"/>
        <v>1.7969391506485018E-2</v>
      </c>
      <c r="R1014" s="13">
        <f t="shared" si="1405"/>
        <v>9.5096984598512083E-2</v>
      </c>
      <c r="S1014" s="13">
        <f t="shared" si="1406"/>
        <v>4.9401634108714655E-2</v>
      </c>
      <c r="T1014" s="13">
        <f t="shared" si="1407"/>
        <v>4.213590640675996E-2</v>
      </c>
      <c r="U1014" s="13">
        <f t="shared" si="1408"/>
        <v>9.6932413959188779E-2</v>
      </c>
      <c r="V1014" s="13">
        <f t="shared" si="1409"/>
        <v>1.3119583778210882E-2</v>
      </c>
      <c r="W1014" s="13">
        <f t="shared" si="1410"/>
        <v>6.1054038795414134E-3</v>
      </c>
      <c r="X1014" s="13">
        <f t="shared" si="1411"/>
        <v>1.4316384967792823E-2</v>
      </c>
      <c r="Y1014" s="13">
        <f t="shared" si="1412"/>
        <v>1.6785038515866303E-2</v>
      </c>
      <c r="Z1014" s="13">
        <f t="shared" si="1413"/>
        <v>7.4330056217390611E-2</v>
      </c>
      <c r="AA1014" s="13">
        <f t="shared" si="1414"/>
        <v>7.5764671291024432E-2</v>
      </c>
      <c r="AB1014" s="13">
        <f t="shared" si="1415"/>
        <v>3.8613487651943654E-2</v>
      </c>
      <c r="AC1014" s="13">
        <f t="shared" si="1416"/>
        <v>1.9598431997366055E-3</v>
      </c>
      <c r="AD1014" s="13">
        <f t="shared" si="1417"/>
        <v>1.5558104674356966E-3</v>
      </c>
      <c r="AE1014" s="13">
        <f t="shared" si="1418"/>
        <v>3.6481749656837015E-3</v>
      </c>
      <c r="AF1014" s="13">
        <f t="shared" si="1419"/>
        <v>4.2772499796127524E-3</v>
      </c>
      <c r="AG1014" s="13">
        <f t="shared" si="1420"/>
        <v>3.3431999214560072E-3</v>
      </c>
      <c r="AH1014" s="13">
        <f t="shared" si="1421"/>
        <v>4.3573599735623685E-2</v>
      </c>
      <c r="AI1014" s="13">
        <f t="shared" si="1422"/>
        <v>4.4414596583660329E-2</v>
      </c>
      <c r="AJ1014" s="13">
        <f t="shared" si="1423"/>
        <v>2.2635912589940806E-2</v>
      </c>
      <c r="AK1014" s="13">
        <f t="shared" si="1424"/>
        <v>7.6909331344753151E-3</v>
      </c>
      <c r="AL1014" s="13">
        <f t="shared" si="1425"/>
        <v>1.8737108408249163E-4</v>
      </c>
      <c r="AM1014" s="13">
        <f t="shared" si="1426"/>
        <v>3.1716771022385416E-4</v>
      </c>
      <c r="AN1014" s="13">
        <f t="shared" si="1427"/>
        <v>7.4371739011950752E-4</v>
      </c>
      <c r="AO1014" s="13">
        <f t="shared" si="1428"/>
        <v>8.7196069860924323E-4</v>
      </c>
      <c r="AP1014" s="13">
        <f t="shared" si="1429"/>
        <v>6.8154514068571566E-4</v>
      </c>
      <c r="AQ1014" s="13">
        <f t="shared" si="1430"/>
        <v>3.9953387193928373E-4</v>
      </c>
      <c r="AR1014" s="13">
        <f t="shared" si="1431"/>
        <v>2.0434894744246142E-2</v>
      </c>
      <c r="AS1014" s="13">
        <f t="shared" si="1432"/>
        <v>2.0829300581132311E-2</v>
      </c>
      <c r="AT1014" s="13">
        <f t="shared" si="1433"/>
        <v>1.061565934469324E-2</v>
      </c>
      <c r="AU1014" s="13">
        <f t="shared" si="1434"/>
        <v>3.6068493317422401E-3</v>
      </c>
      <c r="AV1014" s="13">
        <f t="shared" si="1435"/>
        <v>9.1911592672711429E-4</v>
      </c>
      <c r="AW1014" s="13">
        <f t="shared" si="1436"/>
        <v>1.2440026932230585E-5</v>
      </c>
      <c r="AX1014" s="13">
        <f t="shared" si="1437"/>
        <v>5.3881539833086139E-5</v>
      </c>
      <c r="AY1014" s="13">
        <f t="shared" si="1438"/>
        <v>1.2634526431458043E-4</v>
      </c>
      <c r="AZ1014" s="13">
        <f t="shared" si="1439"/>
        <v>1.4813167797516231E-4</v>
      </c>
      <c r="BA1014" s="13">
        <f t="shared" si="1440"/>
        <v>1.1578322906825895E-4</v>
      </c>
      <c r="BB1014" s="13">
        <f t="shared" si="1441"/>
        <v>6.787418624793089E-5</v>
      </c>
      <c r="BC1014" s="13">
        <f t="shared" si="1442"/>
        <v>3.1831243235428185E-5</v>
      </c>
      <c r="BD1014" s="13">
        <f t="shared" si="1443"/>
        <v>7.9861989396877425E-3</v>
      </c>
      <c r="BE1014" s="13">
        <f t="shared" si="1444"/>
        <v>8.1403374129105557E-3</v>
      </c>
      <c r="BF1014" s="13">
        <f t="shared" si="1445"/>
        <v>4.1487254259798241E-3</v>
      </c>
      <c r="BG1014" s="13">
        <f t="shared" si="1446"/>
        <v>1.4095994459126812E-3</v>
      </c>
      <c r="BH1014" s="13">
        <f t="shared" si="1447"/>
        <v>3.592013920964771E-4</v>
      </c>
      <c r="BI1014" s="13">
        <f t="shared" si="1448"/>
        <v>7.3226839274475567E-5</v>
      </c>
      <c r="BJ1014" s="14">
        <f t="shared" si="1449"/>
        <v>0.14895260949089675</v>
      </c>
      <c r="BK1014" s="14">
        <f t="shared" si="1450"/>
        <v>0.18206154753731763</v>
      </c>
      <c r="BL1014" s="14">
        <f t="shared" si="1451"/>
        <v>0.58435633846361834</v>
      </c>
      <c r="BM1014" s="14">
        <f t="shared" si="1452"/>
        <v>0.64288459380172791</v>
      </c>
      <c r="BN1014" s="14">
        <f t="shared" si="1453"/>
        <v>0.34670205267011317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1.5163</v>
      </c>
      <c r="F1015" s="10">
        <f>VLOOKUP(B1015,home!$B$2:$E$405,3,FALSE)</f>
        <v>0.47960000000000003</v>
      </c>
      <c r="G1015" s="10">
        <f>VLOOKUP(C1015,away!$B$2:$E$405,4,FALSE)</f>
        <v>0.83940000000000003</v>
      </c>
      <c r="H1015" s="10">
        <f>VLOOKUP(A1015,away!$A$2:$E$405,3,FALSE)</f>
        <v>1.0435000000000001</v>
      </c>
      <c r="I1015" s="10">
        <f>VLOOKUP(C1015,away!$B$2:$E$405,3,FALSE)</f>
        <v>1.0454000000000001</v>
      </c>
      <c r="J1015" s="10">
        <f>VLOOKUP(B1015,home!$B$2:$E$405,4,FALSE)</f>
        <v>0.60980000000000001</v>
      </c>
      <c r="K1015" s="12">
        <f t="shared" si="1398"/>
        <v>0.61042635271200008</v>
      </c>
      <c r="L1015" s="12">
        <f t="shared" si="1399"/>
        <v>0.66521551402000012</v>
      </c>
      <c r="M1015" s="13">
        <f t="shared" si="1400"/>
        <v>0.27925166832848941</v>
      </c>
      <c r="N1015" s="13">
        <f t="shared" si="1401"/>
        <v>0.17046257738650092</v>
      </c>
      <c r="O1015" s="13">
        <f t="shared" si="1402"/>
        <v>0.18576254208807866</v>
      </c>
      <c r="P1015" s="13">
        <f t="shared" si="1403"/>
        <v>0.11339435103733525</v>
      </c>
      <c r="Q1015" s="13">
        <f t="shared" si="1404"/>
        <v>5.2027424693964416E-2</v>
      </c>
      <c r="R1015" s="13">
        <f t="shared" si="1405"/>
        <v>6.1786062460391568E-2</v>
      </c>
      <c r="S1015" s="13">
        <f t="shared" si="1406"/>
        <v>1.1511371556116328E-2</v>
      </c>
      <c r="T1015" s="13">
        <f t="shared" si="1407"/>
        <v>3.4609450060932384E-2</v>
      </c>
      <c r="U1015" s="13">
        <f t="shared" si="1408"/>
        <v>3.7715840756132643E-2</v>
      </c>
      <c r="V1015" s="13">
        <f t="shared" si="1409"/>
        <v>5.1937400130407411E-4</v>
      </c>
      <c r="W1015" s="13">
        <f t="shared" si="1410"/>
        <v>1.0586303698978314E-2</v>
      </c>
      <c r="X1015" s="13">
        <f t="shared" si="1411"/>
        <v>7.0421734566876873E-3</v>
      </c>
      <c r="Y1015" s="13">
        <f t="shared" si="1412"/>
        <v>2.3422815179042502E-3</v>
      </c>
      <c r="Z1015" s="13">
        <f t="shared" si="1413"/>
        <v>1.3700349099620406E-2</v>
      </c>
      <c r="AA1015" s="13">
        <f t="shared" si="1414"/>
        <v>8.3630541317624187E-3</v>
      </c>
      <c r="AB1015" s="13">
        <f t="shared" si="1415"/>
        <v>2.5525143155923778E-3</v>
      </c>
      <c r="AC1015" s="13">
        <f t="shared" si="1416"/>
        <v>1.3181227836538223E-5</v>
      </c>
      <c r="AD1015" s="13">
        <f t="shared" si="1417"/>
        <v>1.6155396889172215E-3</v>
      </c>
      <c r="AE1015" s="13">
        <f t="shared" si="1418"/>
        <v>1.0746820645827805E-3</v>
      </c>
      <c r="AF1015" s="13">
        <f t="shared" si="1419"/>
        <v>3.5744759099975461E-4</v>
      </c>
      <c r="AG1015" s="13">
        <f t="shared" si="1420"/>
        <v>7.9259894327370862E-5</v>
      </c>
      <c r="AH1015" s="13">
        <f t="shared" si="1421"/>
        <v>2.2784211921393583E-3</v>
      </c>
      <c r="AI1015" s="13">
        <f t="shared" si="1422"/>
        <v>1.3908083382593555E-3</v>
      </c>
      <c r="AJ1015" s="13">
        <f t="shared" si="1423"/>
        <v>4.2449303062254808E-4</v>
      </c>
      <c r="AK1015" s="13">
        <f t="shared" si="1424"/>
        <v>8.6373910811528447E-5</v>
      </c>
      <c r="AL1015" s="13">
        <f t="shared" si="1425"/>
        <v>2.140974534327641E-7</v>
      </c>
      <c r="AM1015" s="13">
        <f t="shared" si="1426"/>
        <v>1.9723359999344382E-4</v>
      </c>
      <c r="AN1015" s="13">
        <f t="shared" si="1427"/>
        <v>1.312028506016538E-4</v>
      </c>
      <c r="AO1015" s="13">
        <f t="shared" si="1428"/>
        <v>4.3639085851934198E-5</v>
      </c>
      <c r="AP1015" s="13">
        <f t="shared" si="1429"/>
        <v>9.6764656421191099E-6</v>
      </c>
      <c r="AQ1015" s="13">
        <f t="shared" si="1430"/>
        <v>1.6092337665047834E-6</v>
      </c>
      <c r="AR1015" s="13">
        <f t="shared" si="1431"/>
        <v>3.0312822489660899E-4</v>
      </c>
      <c r="AS1015" s="13">
        <f t="shared" si="1432"/>
        <v>1.8503745672769989E-4</v>
      </c>
      <c r="AT1015" s="13">
        <f t="shared" si="1433"/>
        <v>5.6475869912697199E-5</v>
      </c>
      <c r="AU1015" s="13">
        <f t="shared" si="1434"/>
        <v>1.1491453095681711E-5</v>
      </c>
      <c r="AV1015" s="13">
        <f t="shared" si="1435"/>
        <v>1.7536714501395017E-6</v>
      </c>
      <c r="AW1015" s="13">
        <f t="shared" si="1436"/>
        <v>2.4149305431659275E-9</v>
      </c>
      <c r="AX1015" s="13">
        <f t="shared" si="1437"/>
        <v>2.0066097846042569E-5</v>
      </c>
      <c r="AY1015" s="13">
        <f t="shared" si="1438"/>
        <v>1.3348279593030822E-5</v>
      </c>
      <c r="AZ1015" s="13">
        <f t="shared" si="1439"/>
        <v>4.4397413353803379E-6</v>
      </c>
      <c r="BA1015" s="13">
        <f t="shared" si="1440"/>
        <v>9.844616048436246E-7</v>
      </c>
      <c r="BB1015" s="13">
        <f t="shared" si="1441"/>
        <v>1.6371978312475148E-7</v>
      </c>
      <c r="BC1015" s="13">
        <f t="shared" si="1442"/>
        <v>2.1781787937314901E-8</v>
      </c>
      <c r="BD1015" s="13">
        <f t="shared" si="1443"/>
        <v>3.360759965642798E-5</v>
      </c>
      <c r="BE1015" s="13">
        <f t="shared" si="1444"/>
        <v>2.0514964481678395E-5</v>
      </c>
      <c r="BF1015" s="13">
        <f t="shared" si="1445"/>
        <v>6.2614374722835861E-6</v>
      </c>
      <c r="BG1015" s="13">
        <f t="shared" si="1446"/>
        <v>1.2740488129801046E-6</v>
      </c>
      <c r="BH1015" s="13">
        <f t="shared" si="1447"/>
        <v>1.9442824252112456E-7</v>
      </c>
      <c r="BI1015" s="13">
        <f t="shared" si="1448"/>
        <v>2.3736824589274862E-8</v>
      </c>
      <c r="BJ1015" s="14">
        <f t="shared" si="1449"/>
        <v>0.28061952537160118</v>
      </c>
      <c r="BK1015" s="14">
        <f t="shared" si="1450"/>
        <v>0.40470350852812809</v>
      </c>
      <c r="BL1015" s="14">
        <f t="shared" si="1451"/>
        <v>0.30097987311536378</v>
      </c>
      <c r="BM1015" s="14">
        <f t="shared" si="1452"/>
        <v>0.13730528425529065</v>
      </c>
      <c r="BN1015" s="14">
        <f t="shared" si="1453"/>
        <v>0.86268462599476003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1.6234</v>
      </c>
      <c r="F1016" s="10">
        <f>VLOOKUP(B1016,home!$B$2:$E$405,3,FALSE)</f>
        <v>1.232</v>
      </c>
      <c r="G1016" s="10">
        <f>VLOOKUP(C1016,away!$B$2:$E$405,4,FALSE)</f>
        <v>0.86240000000000006</v>
      </c>
      <c r="H1016" s="10">
        <f>VLOOKUP(A1016,away!$A$2:$E$405,3,FALSE)</f>
        <v>1.1247</v>
      </c>
      <c r="I1016" s="10">
        <f>VLOOKUP(C1016,away!$B$2:$E$405,3,FALSE)</f>
        <v>0.53349999999999997</v>
      </c>
      <c r="J1016" s="10">
        <f>VLOOKUP(B1016,home!$B$2:$E$405,4,FALSE)</f>
        <v>1.0077</v>
      </c>
      <c r="K1016" s="12">
        <f t="shared" si="1398"/>
        <v>1.7248248371200001</v>
      </c>
      <c r="L1016" s="12">
        <f t="shared" si="1399"/>
        <v>0.60464766136500003</v>
      </c>
      <c r="M1016" s="13">
        <f t="shared" si="1400"/>
        <v>9.7347084282558671E-2</v>
      </c>
      <c r="N1016" s="13">
        <f t="shared" si="1401"/>
        <v>0.16790666879177119</v>
      </c>
      <c r="O1016" s="13">
        <f t="shared" si="1402"/>
        <v>5.8860686852150651E-2</v>
      </c>
      <c r="P1016" s="13">
        <f t="shared" si="1403"/>
        <v>0.1015243746125321</v>
      </c>
      <c r="Q1016" s="13">
        <f t="shared" si="1404"/>
        <v>0.14480479632506429</v>
      </c>
      <c r="R1016" s="13">
        <f t="shared" si="1405"/>
        <v>1.7794988325745251E-2</v>
      </c>
      <c r="S1016" s="13">
        <f t="shared" si="1406"/>
        <v>2.647022947946797E-2</v>
      </c>
      <c r="T1016" s="13">
        <f t="shared" si="1407"/>
        <v>8.755588145238527E-2</v>
      </c>
      <c r="U1016" s="13">
        <f t="shared" si="1408"/>
        <v>3.0693237840505858E-2</v>
      </c>
      <c r="V1016" s="13">
        <f t="shared" si="1409"/>
        <v>3.0673446160417251E-3</v>
      </c>
      <c r="W1016" s="13">
        <f t="shared" si="1410"/>
        <v>8.3254303078524619E-2</v>
      </c>
      <c r="X1016" s="13">
        <f t="shared" si="1411"/>
        <v>5.0339519655002836E-2</v>
      </c>
      <c r="Y1016" s="13">
        <f t="shared" si="1412"/>
        <v>1.521883641681746E-2</v>
      </c>
      <c r="Z1016" s="13">
        <f t="shared" si="1413"/>
        <v>3.5865660250597813E-3</v>
      </c>
      <c r="AA1016" s="13">
        <f t="shared" si="1414"/>
        <v>6.186198159993864E-3</v>
      </c>
      <c r="AB1016" s="13">
        <f t="shared" si="1415"/>
        <v>5.3350541168517311E-3</v>
      </c>
      <c r="AC1016" s="13">
        <f t="shared" si="1416"/>
        <v>1.9993552333887651E-4</v>
      </c>
      <c r="AD1016" s="13">
        <f t="shared" si="1417"/>
        <v>3.5899772436738843E-2</v>
      </c>
      <c r="AE1016" s="13">
        <f t="shared" si="1418"/>
        <v>2.1706713447409827E-2</v>
      </c>
      <c r="AF1016" s="13">
        <f t="shared" si="1419"/>
        <v>6.5624567609482761E-3</v>
      </c>
      <c r="AG1016" s="13">
        <f t="shared" si="1420"/>
        <v>1.3226580444387695E-3</v>
      </c>
      <c r="AH1016" s="13">
        <f t="shared" si="1421"/>
        <v>5.4215218984589005E-4</v>
      </c>
      <c r="AI1016" s="13">
        <f t="shared" si="1422"/>
        <v>9.3511756254518888E-4</v>
      </c>
      <c r="AJ1016" s="13">
        <f t="shared" si="1423"/>
        <v>8.0645699875252848E-4</v>
      </c>
      <c r="AK1016" s="13">
        <f t="shared" si="1424"/>
        <v>4.6366568717253815E-4</v>
      </c>
      <c r="AL1016" s="13">
        <f t="shared" si="1425"/>
        <v>8.34060069468174E-6</v>
      </c>
      <c r="AM1016" s="13">
        <f t="shared" si="1426"/>
        <v>1.2384163829168637E-2</v>
      </c>
      <c r="AN1016" s="13">
        <f t="shared" si="1427"/>
        <v>7.4880556972678402E-3</v>
      </c>
      <c r="AO1016" s="13">
        <f t="shared" si="1428"/>
        <v>2.2638176827619321E-3</v>
      </c>
      <c r="AP1016" s="13">
        <f t="shared" si="1429"/>
        <v>4.56270689212912E-4</v>
      </c>
      <c r="AQ1016" s="13">
        <f t="shared" si="1430"/>
        <v>6.8970751295495988E-5</v>
      </c>
      <c r="AR1016" s="13">
        <f t="shared" si="1431"/>
        <v>6.5562210738846207E-5</v>
      </c>
      <c r="AS1016" s="13">
        <f t="shared" si="1432"/>
        <v>1.1308332945885754E-4</v>
      </c>
      <c r="AT1016" s="13">
        <f t="shared" si="1433"/>
        <v>9.752446765743064E-5</v>
      </c>
      <c r="AU1016" s="13">
        <f t="shared" si="1434"/>
        <v>5.6070874680814184E-5</v>
      </c>
      <c r="AV1016" s="13">
        <f t="shared" si="1435"/>
        <v>2.4178109322127818E-5</v>
      </c>
      <c r="AW1016" s="13">
        <f t="shared" si="1436"/>
        <v>2.4162518741318541E-7</v>
      </c>
      <c r="AX1016" s="13">
        <f t="shared" si="1437"/>
        <v>3.5600855599188645E-3</v>
      </c>
      <c r="AY1016" s="13">
        <f t="shared" si="1438"/>
        <v>2.1525974080642482E-3</v>
      </c>
      <c r="AZ1016" s="13">
        <f t="shared" si="1439"/>
        <v>6.5078149432320424E-4</v>
      </c>
      <c r="BA1016" s="13">
        <f t="shared" si="1440"/>
        <v>1.3116450286738184E-4</v>
      </c>
      <c r="BB1016" s="13">
        <f t="shared" si="1441"/>
        <v>1.9827077478216312E-5</v>
      </c>
      <c r="BC1016" s="13">
        <f t="shared" si="1442"/>
        <v>2.3976792057812318E-6</v>
      </c>
      <c r="BD1016" s="13">
        <f t="shared" si="1443"/>
        <v>6.6070062328604417E-6</v>
      </c>
      <c r="BE1016" s="13">
        <f t="shared" si="1444"/>
        <v>1.1395928449444337E-5</v>
      </c>
      <c r="BF1016" s="13">
        <f t="shared" si="1445"/>
        <v>9.8279902158220035E-6</v>
      </c>
      <c r="BG1016" s="13">
        <f t="shared" si="1446"/>
        <v>5.6505205410740487E-6</v>
      </c>
      <c r="BH1016" s="13">
        <f t="shared" si="1447"/>
        <v>2.4365395429753152E-6</v>
      </c>
      <c r="BI1016" s="13">
        <f t="shared" si="1448"/>
        <v>8.4052078406976814E-7</v>
      </c>
      <c r="BJ1016" s="14">
        <f t="shared" si="1449"/>
        <v>0.64374973878066577</v>
      </c>
      <c r="BK1016" s="14">
        <f t="shared" si="1450"/>
        <v>0.2307699065226983</v>
      </c>
      <c r="BL1016" s="14">
        <f t="shared" si="1451"/>
        <v>0.12201073523118784</v>
      </c>
      <c r="BM1016" s="14">
        <f t="shared" si="1452"/>
        <v>0.40972599158691275</v>
      </c>
      <c r="BN1016" s="14">
        <f t="shared" si="1453"/>
        <v>0.58823859918982213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1.6234</v>
      </c>
      <c r="F1017" s="10">
        <f>VLOOKUP(B1017,home!$B$2:$E$405,3,FALSE)</f>
        <v>0.44</v>
      </c>
      <c r="G1017" s="10">
        <f>VLOOKUP(C1017,away!$B$2:$E$405,4,FALSE)</f>
        <v>0.86240000000000006</v>
      </c>
      <c r="H1017" s="10">
        <f>VLOOKUP(A1017,away!$A$2:$E$405,3,FALSE)</f>
        <v>1.1247</v>
      </c>
      <c r="I1017" s="10">
        <f>VLOOKUP(C1017,away!$B$2:$E$405,3,FALSE)</f>
        <v>0.8891</v>
      </c>
      <c r="J1017" s="10">
        <f>VLOOKUP(B1017,home!$B$2:$E$405,4,FALSE)</f>
        <v>1.0797000000000001</v>
      </c>
      <c r="K1017" s="12">
        <f t="shared" si="1398"/>
        <v>0.61600887039999996</v>
      </c>
      <c r="L1017" s="12">
        <f t="shared" si="1399"/>
        <v>1.079668440369</v>
      </c>
      <c r="M1017" s="13">
        <f t="shared" si="1400"/>
        <v>0.18347491739627297</v>
      </c>
      <c r="N1017" s="13">
        <f t="shared" si="1401"/>
        <v>0.11302217661201144</v>
      </c>
      <c r="O1017" s="13">
        <f t="shared" si="1402"/>
        <v>0.19809207791206515</v>
      </c>
      <c r="P1017" s="13">
        <f t="shared" si="1403"/>
        <v>0.12202647714980006</v>
      </c>
      <c r="Q1017" s="13">
        <f t="shared" si="1404"/>
        <v>3.4811331672457223E-2</v>
      </c>
      <c r="R1017" s="13">
        <f t="shared" si="1405"/>
        <v>0.10693688240438691</v>
      </c>
      <c r="S1017" s="13">
        <f t="shared" si="1406"/>
        <v>2.0289505149946378E-2</v>
      </c>
      <c r="T1017" s="13">
        <f t="shared" si="1407"/>
        <v>3.758469617396986E-2</v>
      </c>
      <c r="U1017" s="13">
        <f t="shared" si="1408"/>
        <v>6.5874068134024022E-2</v>
      </c>
      <c r="V1017" s="13">
        <f t="shared" si="1409"/>
        <v>1.4993613730215868E-3</v>
      </c>
      <c r="W1017" s="13">
        <f t="shared" si="1410"/>
        <v>7.1480297002233725E-3</v>
      </c>
      <c r="X1017" s="13">
        <f t="shared" si="1411"/>
        <v>7.7175020781514586E-3</v>
      </c>
      <c r="Y1017" s="13">
        <f t="shared" si="1412"/>
        <v>4.1661717161311507E-3</v>
      </c>
      <c r="Z1017" s="13">
        <f t="shared" si="1413"/>
        <v>3.8485459014489194E-2</v>
      </c>
      <c r="AA1017" s="13">
        <f t="shared" si="1414"/>
        <v>2.3707384134340988E-2</v>
      </c>
      <c r="AB1017" s="13">
        <f t="shared" si="1415"/>
        <v>7.3019794603671343E-3</v>
      </c>
      <c r="AC1017" s="13">
        <f t="shared" si="1416"/>
        <v>6.2325203943663156E-5</v>
      </c>
      <c r="AD1017" s="13">
        <f t="shared" si="1417"/>
        <v>1.1008124253050625E-3</v>
      </c>
      <c r="AE1017" s="13">
        <f t="shared" si="1418"/>
        <v>1.188512434367933E-3</v>
      </c>
      <c r="AF1017" s="13">
        <f t="shared" si="1419"/>
        <v>6.4159968318659483E-4</v>
      </c>
      <c r="AG1017" s="13">
        <f t="shared" si="1420"/>
        <v>2.3090497642910514E-4</v>
      </c>
      <c r="AH1017" s="13">
        <f t="shared" si="1421"/>
        <v>1.0387883877764653E-2</v>
      </c>
      <c r="AI1017" s="13">
        <f t="shared" si="1422"/>
        <v>6.3990286133881764E-3</v>
      </c>
      <c r="AJ1017" s="13">
        <f t="shared" si="1423"/>
        <v>1.9709291938952637E-3</v>
      </c>
      <c r="AK1017" s="13">
        <f t="shared" si="1424"/>
        <v>4.0470328878993469E-4</v>
      </c>
      <c r="AL1017" s="13">
        <f t="shared" si="1425"/>
        <v>1.6580631691386792E-6</v>
      </c>
      <c r="AM1017" s="13">
        <f t="shared" si="1426"/>
        <v>1.356220437268912E-4</v>
      </c>
      <c r="AN1017" s="13">
        <f t="shared" si="1427"/>
        <v>1.4642684043026893E-4</v>
      </c>
      <c r="AO1017" s="13">
        <f t="shared" si="1428"/>
        <v>7.9046219217754438E-5</v>
      </c>
      <c r="AP1017" s="13">
        <f t="shared" si="1429"/>
        <v>2.8447902739966341E-5</v>
      </c>
      <c r="AQ1017" s="13">
        <f t="shared" si="1430"/>
        <v>7.6785756957571146E-6</v>
      </c>
      <c r="AR1017" s="13">
        <f t="shared" si="1431"/>
        <v>2.2430940770080897E-3</v>
      </c>
      <c r="AS1017" s="13">
        <f t="shared" si="1432"/>
        <v>1.381765848578684E-3</v>
      </c>
      <c r="AT1017" s="13">
        <f t="shared" si="1433"/>
        <v>4.2559000977012616E-4</v>
      </c>
      <c r="AU1017" s="13">
        <f t="shared" si="1434"/>
        <v>8.7389073724006798E-5</v>
      </c>
      <c r="AV1017" s="13">
        <f t="shared" si="1435"/>
        <v>1.3458111147506936E-5</v>
      </c>
      <c r="AW1017" s="13">
        <f t="shared" si="1436"/>
        <v>3.0632041681938969E-8</v>
      </c>
      <c r="AX1017" s="13">
        <f t="shared" si="1437"/>
        <v>1.3924063659590272E-5</v>
      </c>
      <c r="AY1017" s="13">
        <f t="shared" si="1438"/>
        <v>1.5033372094948498E-5</v>
      </c>
      <c r="AZ1017" s="13">
        <f t="shared" si="1439"/>
        <v>8.1155287016199454E-6</v>
      </c>
      <c r="BA1017" s="13">
        <f t="shared" si="1440"/>
        <v>2.9206934053492875E-6</v>
      </c>
      <c r="BB1017" s="13">
        <f t="shared" si="1441"/>
        <v>7.8834512343737216E-7</v>
      </c>
      <c r="BC1017" s="13">
        <f t="shared" si="1442"/>
        <v>1.7023026997882694E-7</v>
      </c>
      <c r="BD1017" s="13">
        <f t="shared" si="1443"/>
        <v>4.0363298062071079E-4</v>
      </c>
      <c r="BE1017" s="13">
        <f t="shared" si="1444"/>
        <v>2.4864149644834919E-4</v>
      </c>
      <c r="BF1017" s="13">
        <f t="shared" si="1445"/>
        <v>7.6582683680856563E-5</v>
      </c>
      <c r="BG1017" s="13">
        <f t="shared" si="1446"/>
        <v>1.5725204155481657E-5</v>
      </c>
      <c r="BH1017" s="13">
        <f t="shared" si="1447"/>
        <v>2.4217163121569102E-6</v>
      </c>
      <c r="BI1017" s="13">
        <f t="shared" si="1448"/>
        <v>2.9835974597620643E-7</v>
      </c>
      <c r="BJ1017" s="14">
        <f t="shared" si="1449"/>
        <v>0.20804991128729877</v>
      </c>
      <c r="BK1017" s="14">
        <f t="shared" si="1450"/>
        <v>0.32736927770824881</v>
      </c>
      <c r="BL1017" s="14">
        <f t="shared" si="1451"/>
        <v>0.4259735365802142</v>
      </c>
      <c r="BM1017" s="14">
        <f t="shared" si="1452"/>
        <v>0.2414993187032039</v>
      </c>
      <c r="BN1017" s="14">
        <f t="shared" si="1453"/>
        <v>0.75836386314699378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1.6234</v>
      </c>
      <c r="F1018" s="10">
        <f>VLOOKUP(B1018,home!$B$2:$E$405,3,FALSE)</f>
        <v>0.88</v>
      </c>
      <c r="G1018" s="10">
        <f>VLOOKUP(C1018,away!$B$2:$E$405,4,FALSE)</f>
        <v>0.44</v>
      </c>
      <c r="H1018" s="10">
        <f>VLOOKUP(A1018,away!$A$2:$E$405,3,FALSE)</f>
        <v>1.1247</v>
      </c>
      <c r="I1018" s="10">
        <f>VLOOKUP(C1018,away!$B$2:$E$405,3,FALSE)</f>
        <v>0.8256</v>
      </c>
      <c r="J1018" s="10">
        <f>VLOOKUP(B1018,home!$B$2:$E$405,4,FALSE)</f>
        <v>1.3337000000000001</v>
      </c>
      <c r="K1018" s="12">
        <f t="shared" si="1398"/>
        <v>0.62858048</v>
      </c>
      <c r="L1018" s="12">
        <f t="shared" si="1399"/>
        <v>1.238410229184</v>
      </c>
      <c r="M1018" s="13">
        <f t="shared" si="1400"/>
        <v>0.15458816329464092</v>
      </c>
      <c r="N1018" s="13">
        <f t="shared" si="1401"/>
        <v>9.7171101886063774E-2</v>
      </c>
      <c r="O1018" s="13">
        <f t="shared" si="1402"/>
        <v>0.19144356273484989</v>
      </c>
      <c r="P1018" s="13">
        <f t="shared" si="1403"/>
        <v>0.12033768655678205</v>
      </c>
      <c r="Q1018" s="13">
        <f t="shared" si="1404"/>
        <v>3.0539928932835438E-2</v>
      </c>
      <c r="R1018" s="13">
        <f t="shared" si="1405"/>
        <v>0.11854283320113349</v>
      </c>
      <c r="S1018" s="13">
        <f t="shared" si="1406"/>
        <v>2.3418932111635263E-2</v>
      </c>
      <c r="T1018" s="13">
        <f t="shared" si="1407"/>
        <v>3.7820960388975804E-2</v>
      </c>
      <c r="U1018" s="13">
        <f t="shared" si="1408"/>
        <v>7.4513710994128429E-2</v>
      </c>
      <c r="V1018" s="13">
        <f t="shared" si="1409"/>
        <v>2.0255827928595785E-3</v>
      </c>
      <c r="W1018" s="13">
        <f t="shared" si="1410"/>
        <v>6.3989343959225285E-3</v>
      </c>
      <c r="X1018" s="13">
        <f t="shared" si="1411"/>
        <v>7.9245058117877985E-3</v>
      </c>
      <c r="Y1018" s="13">
        <f t="shared" si="1412"/>
        <v>4.9068945292730353E-3</v>
      </c>
      <c r="Z1018" s="13">
        <f t="shared" si="1413"/>
        <v>4.8934885744245475E-2</v>
      </c>
      <c r="AA1018" s="13">
        <f t="shared" si="1414"/>
        <v>3.0759513969862977E-2</v>
      </c>
      <c r="AB1018" s="13">
        <f t="shared" si="1415"/>
        <v>9.6674150278715874E-3</v>
      </c>
      <c r="AC1018" s="13">
        <f t="shared" si="1416"/>
        <v>9.854972966031632E-5</v>
      </c>
      <c r="AD1018" s="13">
        <f t="shared" si="1417"/>
        <v>1.0055613135193731E-3</v>
      </c>
      <c r="AE1018" s="13">
        <f t="shared" si="1418"/>
        <v>1.2452974167340911E-3</v>
      </c>
      <c r="AF1018" s="13">
        <f t="shared" si="1419"/>
        <v>7.7109452962995453E-4</v>
      </c>
      <c r="AG1018" s="13">
        <f t="shared" si="1420"/>
        <v>3.1831045105385359E-4</v>
      </c>
      <c r="AH1018" s="13">
        <f t="shared" si="1421"/>
        <v>1.5150365767405975E-2</v>
      </c>
      <c r="AI1018" s="13">
        <f t="shared" si="1422"/>
        <v>9.5232241862516168E-3</v>
      </c>
      <c r="AJ1018" s="13">
        <f t="shared" si="1423"/>
        <v>2.9930564150708249E-3</v>
      </c>
      <c r="AK1018" s="13">
        <f t="shared" si="1424"/>
        <v>6.271256126840995E-4</v>
      </c>
      <c r="AL1018" s="13">
        <f t="shared" si="1425"/>
        <v>3.0686040186700066E-6</v>
      </c>
      <c r="AM1018" s="13">
        <f t="shared" si="1426"/>
        <v>1.2641524262428766E-4</v>
      </c>
      <c r="AN1018" s="13">
        <f t="shared" si="1427"/>
        <v>1.5655392959069503E-4</v>
      </c>
      <c r="AO1018" s="13">
        <f t="shared" si="1428"/>
        <v>9.6938993912034231E-5</v>
      </c>
      <c r="AP1018" s="13">
        <f t="shared" si="1429"/>
        <v>4.0016747222489569E-5</v>
      </c>
      <c r="AQ1018" s="13">
        <f t="shared" si="1430"/>
        <v>1.2389287274750377E-5</v>
      </c>
      <c r="AR1018" s="13">
        <f t="shared" si="1431"/>
        <v>3.7524735884469332E-3</v>
      </c>
      <c r="AS1018" s="13">
        <f t="shared" si="1432"/>
        <v>2.3587316494132955E-3</v>
      </c>
      <c r="AT1018" s="13">
        <f t="shared" si="1433"/>
        <v>7.4132633618970059E-4</v>
      </c>
      <c r="AU1018" s="13">
        <f t="shared" si="1434"/>
        <v>1.5532775474625445E-4</v>
      </c>
      <c r="AV1018" s="13">
        <f t="shared" si="1435"/>
        <v>2.4408998658930722E-5</v>
      </c>
      <c r="AW1018" s="13">
        <f t="shared" si="1436"/>
        <v>6.6353489867601037E-8</v>
      </c>
      <c r="AX1018" s="13">
        <f t="shared" si="1437"/>
        <v>1.3243692314681859E-5</v>
      </c>
      <c r="AY1018" s="13">
        <f t="shared" si="1438"/>
        <v>1.6401124034667541E-5</v>
      </c>
      <c r="AZ1018" s="13">
        <f t="shared" si="1439"/>
        <v>1.0155659887323922E-5</v>
      </c>
      <c r="BA1018" s="13">
        <f t="shared" si="1440"/>
        <v>4.192291029525191E-6</v>
      </c>
      <c r="BB1018" s="13">
        <f t="shared" si="1441"/>
        <v>1.2979440236700802E-6</v>
      </c>
      <c r="BC1018" s="13">
        <f t="shared" si="1442"/>
        <v>3.2147743116425344E-7</v>
      </c>
      <c r="BD1018" s="13">
        <f t="shared" si="1443"/>
        <v>7.7451694611257787E-4</v>
      </c>
      <c r="BE1018" s="13">
        <f t="shared" si="1444"/>
        <v>4.8684623375557835E-4</v>
      </c>
      <c r="BF1018" s="13">
        <f t="shared" si="1445"/>
        <v>1.5301101965013681E-4</v>
      </c>
      <c r="BG1018" s="13">
        <f t="shared" si="1446"/>
        <v>3.2059913392324143E-5</v>
      </c>
      <c r="BH1018" s="13">
        <f t="shared" si="1447"/>
        <v>5.0380589372263845E-6</v>
      </c>
      <c r="BI1018" s="13">
        <f t="shared" si="1448"/>
        <v>6.333651010060102E-7</v>
      </c>
      <c r="BJ1018" s="14">
        <f t="shared" si="1449"/>
        <v>0.18858051604514095</v>
      </c>
      <c r="BK1018" s="14">
        <f t="shared" si="1450"/>
        <v>0.3004883842136315</v>
      </c>
      <c r="BL1018" s="14">
        <f t="shared" si="1451"/>
        <v>0.46170518177366282</v>
      </c>
      <c r="BM1018" s="14">
        <f t="shared" si="1452"/>
        <v>0.28706935639983039</v>
      </c>
      <c r="BN1018" s="14">
        <f t="shared" si="1453"/>
        <v>0.71262327660630542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1.6234</v>
      </c>
      <c r="F1019" s="10">
        <f>VLOOKUP(B1019,home!$B$2:$E$405,3,FALSE)</f>
        <v>0.90349999999999997</v>
      </c>
      <c r="G1019" s="10">
        <f>VLOOKUP(C1019,away!$B$2:$E$405,4,FALSE)</f>
        <v>1.0266999999999999</v>
      </c>
      <c r="H1019" s="10">
        <f>VLOOKUP(A1019,away!$A$2:$E$405,3,FALSE)</f>
        <v>1.1247</v>
      </c>
      <c r="I1019" s="10">
        <f>VLOOKUP(C1019,away!$B$2:$E$405,3,FALSE)</f>
        <v>1.0077</v>
      </c>
      <c r="J1019" s="10">
        <f>VLOOKUP(B1019,home!$B$2:$E$405,4,FALSE)</f>
        <v>1.3633</v>
      </c>
      <c r="K1019" s="12">
        <f t="shared" si="1398"/>
        <v>1.5059039087299999</v>
      </c>
      <c r="L1019" s="12">
        <f t="shared" si="1399"/>
        <v>1.545109947027</v>
      </c>
      <c r="M1019" s="13">
        <f t="shared" si="1400"/>
        <v>4.7310933604979878E-2</v>
      </c>
      <c r="N1019" s="13">
        <f t="shared" si="1401"/>
        <v>7.1245719841404695E-2</v>
      </c>
      <c r="O1019" s="13">
        <f t="shared" si="1402"/>
        <v>7.3100594116188383E-2</v>
      </c>
      <c r="P1019" s="13">
        <f t="shared" si="1403"/>
        <v>0.1100824704100533</v>
      </c>
      <c r="Q1019" s="13">
        <f t="shared" si="1404"/>
        <v>5.3644603994726939E-2</v>
      </c>
      <c r="R1019" s="13">
        <f t="shared" si="1405"/>
        <v>5.6474227551253052E-2</v>
      </c>
      <c r="S1019" s="13">
        <f t="shared" si="1406"/>
        <v>6.4034618259492193E-2</v>
      </c>
      <c r="T1019" s="13">
        <f t="shared" si="1407"/>
        <v>8.2886811236576929E-2</v>
      </c>
      <c r="U1019" s="13">
        <f t="shared" si="1408"/>
        <v>8.5044760011939405E-2</v>
      </c>
      <c r="V1019" s="13">
        <f t="shared" si="1409"/>
        <v>1.6554991585914013E-2</v>
      </c>
      <c r="W1019" s="13">
        <f t="shared" si="1410"/>
        <v>2.692787294597742E-2</v>
      </c>
      <c r="X1019" s="13">
        <f t="shared" si="1411"/>
        <v>4.1606524341108959E-2</v>
      </c>
      <c r="Y1019" s="13">
        <f t="shared" si="1412"/>
        <v>3.2143327310334237E-2</v>
      </c>
      <c r="Z1019" s="13">
        <f t="shared" si="1413"/>
        <v>2.9086296913369107E-2</v>
      </c>
      <c r="AA1019" s="13">
        <f t="shared" si="1414"/>
        <v>4.3801168212323861E-2</v>
      </c>
      <c r="AB1019" s="13">
        <f t="shared" si="1415"/>
        <v>3.2980175208939373E-2</v>
      </c>
      <c r="AC1019" s="13">
        <f t="shared" si="1416"/>
        <v>2.4074963128650297E-3</v>
      </c>
      <c r="AD1019" s="13">
        <f t="shared" si="1417"/>
        <v>1.0137697280783054E-2</v>
      </c>
      <c r="AE1019" s="13">
        <f t="shared" si="1418"/>
        <v>1.5663856908486467E-2</v>
      </c>
      <c r="AF1019" s="13">
        <f t="shared" si="1419"/>
        <v>1.2101190559055021E-2</v>
      </c>
      <c r="AG1019" s="13">
        <f t="shared" si="1420"/>
        <v>6.2325566345550433E-3</v>
      </c>
      <c r="AH1019" s="13">
        <f t="shared" si="1421"/>
        <v>1.1235381670756833E-2</v>
      </c>
      <c r="AI1019" s="13">
        <f t="shared" si="1422"/>
        <v>1.6919405174066111E-2</v>
      </c>
      <c r="AJ1019" s="13">
        <f t="shared" si="1423"/>
        <v>1.2739499192506372E-2</v>
      </c>
      <c r="AK1019" s="13">
        <f t="shared" si="1424"/>
        <v>6.3948205430860074E-3</v>
      </c>
      <c r="AL1019" s="13">
        <f t="shared" si="1425"/>
        <v>2.2406925539544297E-4</v>
      </c>
      <c r="AM1019" s="13">
        <f t="shared" si="1426"/>
        <v>3.0532795921305376E-3</v>
      </c>
      <c r="AN1019" s="13">
        <f t="shared" si="1427"/>
        <v>4.7176526688554347E-3</v>
      </c>
      <c r="AO1019" s="13">
        <f t="shared" si="1428"/>
        <v>3.6446460326335045E-3</v>
      </c>
      <c r="AP1019" s="13">
        <f t="shared" si="1429"/>
        <v>1.8771262794715063E-3</v>
      </c>
      <c r="AQ1019" s="13">
        <f t="shared" si="1430"/>
        <v>7.2509162155930205E-4</v>
      </c>
      <c r="AR1019" s="13">
        <f t="shared" si="1431"/>
        <v>3.4719799956262434E-3</v>
      </c>
      <c r="AS1019" s="13">
        <f t="shared" si="1432"/>
        <v>5.2284682464459279E-3</v>
      </c>
      <c r="AT1019" s="13">
        <f t="shared" si="1433"/>
        <v>3.9367853844968067E-3</v>
      </c>
      <c r="AU1019" s="13">
        <f t="shared" si="1434"/>
        <v>1.976140166114959E-3</v>
      </c>
      <c r="AV1019" s="13">
        <f t="shared" si="1435"/>
        <v>7.4396930008771686E-4</v>
      </c>
      <c r="AW1019" s="13">
        <f t="shared" si="1436"/>
        <v>1.4482262636053528E-5</v>
      </c>
      <c r="AX1019" s="13">
        <f t="shared" si="1437"/>
        <v>7.6632427870581871E-4</v>
      </c>
      <c r="AY1019" s="13">
        <f t="shared" si="1438"/>
        <v>1.1840552656766515E-3</v>
      </c>
      <c r="AZ1019" s="13">
        <f t="shared" si="1439"/>
        <v>9.1474778441334606E-4</v>
      </c>
      <c r="BA1019" s="13">
        <f t="shared" si="1440"/>
        <v>4.7112863357265681E-4</v>
      </c>
      <c r="BB1019" s="13">
        <f t="shared" si="1441"/>
        <v>1.8198638451558764E-4</v>
      </c>
      <c r="BC1019" s="13">
        <f t="shared" si="1442"/>
        <v>5.6237794587702978E-5</v>
      </c>
      <c r="BD1019" s="13">
        <f t="shared" si="1443"/>
        <v>8.9409847118681262E-4</v>
      </c>
      <c r="BE1019" s="13">
        <f t="shared" si="1444"/>
        <v>1.3464263825497382E-3</v>
      </c>
      <c r="BF1019" s="13">
        <f t="shared" si="1445"/>
        <v>1.0137943761494225E-3</v>
      </c>
      <c r="BG1019" s="13">
        <f t="shared" si="1446"/>
        <v>5.0889230456396914E-4</v>
      </c>
      <c r="BH1019" s="13">
        <f t="shared" si="1447"/>
        <v>1.9158572764137465E-4</v>
      </c>
      <c r="BI1019" s="13">
        <f t="shared" si="1448"/>
        <v>5.7701939222405438E-5</v>
      </c>
      <c r="BJ1019" s="14">
        <f t="shared" si="1449"/>
        <v>0.37018243738913087</v>
      </c>
      <c r="BK1019" s="14">
        <f t="shared" si="1450"/>
        <v>0.24179863469437651</v>
      </c>
      <c r="BL1019" s="14">
        <f t="shared" si="1451"/>
        <v>0.35805987397514477</v>
      </c>
      <c r="BM1019" s="14">
        <f t="shared" si="1452"/>
        <v>0.58609912045037449</v>
      </c>
      <c r="BN1019" s="14">
        <f t="shared" si="1453"/>
        <v>0.41185854951860623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1.6234</v>
      </c>
      <c r="F1020" s="10">
        <f>VLOOKUP(B1020,home!$B$2:$E$405,3,FALSE)</f>
        <v>0.79200000000000004</v>
      </c>
      <c r="G1020" s="10">
        <f>VLOOKUP(C1020,away!$B$2:$E$405,4,FALSE)</f>
        <v>1.276</v>
      </c>
      <c r="H1020" s="10">
        <f>VLOOKUP(A1020,away!$A$2:$E$405,3,FALSE)</f>
        <v>1.1247</v>
      </c>
      <c r="I1020" s="10">
        <f>VLOOKUP(C1020,away!$B$2:$E$405,3,FALSE)</f>
        <v>1.0797000000000001</v>
      </c>
      <c r="J1020" s="10">
        <f>VLOOKUP(B1020,home!$B$2:$E$405,4,FALSE)</f>
        <v>0.6351</v>
      </c>
      <c r="K1020" s="12">
        <f t="shared" si="1398"/>
        <v>1.6405950528000002</v>
      </c>
      <c r="L1020" s="12">
        <f t="shared" si="1399"/>
        <v>0.77122643850900008</v>
      </c>
      <c r="M1020" s="13">
        <f t="shared" si="1400"/>
        <v>8.9651845699311061E-2</v>
      </c>
      <c r="N1020" s="13">
        <f t="shared" si="1401"/>
        <v>0.1470823745286787</v>
      </c>
      <c r="O1020" s="13">
        <f t="shared" si="1402"/>
        <v>6.914187366443808E-2</v>
      </c>
      <c r="P1020" s="13">
        <f t="shared" si="1403"/>
        <v>0.11343381587519974</v>
      </c>
      <c r="Q1020" s="13">
        <f t="shared" si="1404"/>
        <v>0.12065130800291353</v>
      </c>
      <c r="R1020" s="13">
        <f t="shared" si="1405"/>
        <v>2.6662020489031903E-2</v>
      </c>
      <c r="S1020" s="13">
        <f t="shared" si="1406"/>
        <v>3.5881108982309541E-2</v>
      </c>
      <c r="T1020" s="13">
        <f t="shared" si="1407"/>
        <v>9.304947857253941E-2</v>
      </c>
      <c r="U1020" s="13">
        <f t="shared" si="1408"/>
        <v>4.3741578911957985E-2</v>
      </c>
      <c r="V1020" s="13">
        <f t="shared" si="1409"/>
        <v>5.0443667549595044E-3</v>
      </c>
      <c r="W1020" s="13">
        <f t="shared" si="1410"/>
        <v>6.597997967447633E-2</v>
      </c>
      <c r="X1020" s="13">
        <f t="shared" si="1411"/>
        <v>5.0885504737242591E-2</v>
      </c>
      <c r="Y1020" s="13">
        <f t="shared" si="1412"/>
        <v>1.9622123295118223E-2</v>
      </c>
      <c r="Z1020" s="13">
        <f t="shared" si="1413"/>
        <v>6.854151701736688E-3</v>
      </c>
      <c r="AA1020" s="13">
        <f t="shared" si="1414"/>
        <v>1.1244887373009913E-2</v>
      </c>
      <c r="AB1020" s="13">
        <f t="shared" si="1415"/>
        <v>9.2241532967266265E-3</v>
      </c>
      <c r="AC1020" s="13">
        <f t="shared" si="1416"/>
        <v>3.9890545840531194E-4</v>
      </c>
      <c r="AD1020" s="13">
        <f t="shared" si="1417"/>
        <v>2.7061607059447625E-2</v>
      </c>
      <c r="AE1020" s="13">
        <f t="shared" si="1418"/>
        <v>2.0870626832787804E-2</v>
      </c>
      <c r="AF1020" s="13">
        <f t="shared" si="1419"/>
        <v>8.0479896008506541E-3</v>
      </c>
      <c r="AG1020" s="13">
        <f t="shared" si="1420"/>
        <v>2.0689407856738398E-3</v>
      </c>
      <c r="AH1020" s="13">
        <f t="shared" si="1421"/>
        <v>1.3215257514826969E-3</v>
      </c>
      <c r="AI1020" s="13">
        <f t="shared" si="1422"/>
        <v>2.1680886100303148E-3</v>
      </c>
      <c r="AJ1020" s="13">
        <f t="shared" si="1423"/>
        <v>1.7784777238238818E-3</v>
      </c>
      <c r="AK1020" s="13">
        <f t="shared" si="1424"/>
        <v>9.72587251740155E-4</v>
      </c>
      <c r="AL1020" s="13">
        <f t="shared" si="1425"/>
        <v>2.0188928835720784E-5</v>
      </c>
      <c r="AM1020" s="13">
        <f t="shared" si="1426"/>
        <v>8.8794277325094581E-3</v>
      </c>
      <c r="AN1020" s="13">
        <f t="shared" si="1427"/>
        <v>6.848049426141316E-3</v>
      </c>
      <c r="AO1020" s="13">
        <f t="shared" si="1428"/>
        <v>2.6406983848282842E-3</v>
      </c>
      <c r="AP1020" s="13">
        <f t="shared" si="1429"/>
        <v>6.788588035025289E-4</v>
      </c>
      <c r="AQ1020" s="13">
        <f t="shared" si="1430"/>
        <v>1.3088846431893409E-4</v>
      </c>
      <c r="AR1020" s="13">
        <f t="shared" si="1431"/>
        <v>2.0383911974278612E-4</v>
      </c>
      <c r="AS1020" s="13">
        <f t="shared" si="1432"/>
        <v>3.3441745141712178E-4</v>
      </c>
      <c r="AT1020" s="13">
        <f t="shared" si="1433"/>
        <v>2.7432180818245716E-4</v>
      </c>
      <c r="AU1020" s="13">
        <f t="shared" si="1434"/>
        <v>1.5001700045976326E-4</v>
      </c>
      <c r="AV1020" s="13">
        <f t="shared" si="1435"/>
        <v>6.1529287197545788E-5</v>
      </c>
      <c r="AW1020" s="13">
        <f t="shared" si="1436"/>
        <v>7.0956810091463069E-7</v>
      </c>
      <c r="AX1020" s="13">
        <f t="shared" si="1437"/>
        <v>2.4279242016083556E-3</v>
      </c>
      <c r="AY1020" s="13">
        <f t="shared" si="1438"/>
        <v>1.8724793349762197E-3</v>
      </c>
      <c r="AZ1020" s="13">
        <f t="shared" si="1439"/>
        <v>7.2205278434770532E-4</v>
      </c>
      <c r="BA1020" s="13">
        <f t="shared" si="1440"/>
        <v>1.8562206576266263E-4</v>
      </c>
      <c r="BB1020" s="13">
        <f t="shared" si="1441"/>
        <v>3.5789161171705423E-5</v>
      </c>
      <c r="BC1020" s="13">
        <f t="shared" si="1442"/>
        <v>5.5203094615357947E-6</v>
      </c>
      <c r="BD1020" s="13">
        <f t="shared" si="1443"/>
        <v>2.6201019724673076E-5</v>
      </c>
      <c r="BE1020" s="13">
        <f t="shared" si="1444"/>
        <v>4.2985263338613871E-5</v>
      </c>
      <c r="BF1020" s="13">
        <f t="shared" si="1445"/>
        <v>3.5260705188317569E-5</v>
      </c>
      <c r="BG1020" s="13">
        <f t="shared" si="1446"/>
        <v>1.9282846163397697E-5</v>
      </c>
      <c r="BH1020" s="13">
        <f t="shared" si="1447"/>
        <v>7.9088355048934364E-6</v>
      </c>
      <c r="BI1020" s="13">
        <f t="shared" si="1448"/>
        <v>2.5950392805474305E-6</v>
      </c>
      <c r="BJ1020" s="14">
        <f t="shared" si="1449"/>
        <v>0.57974724375835751</v>
      </c>
      <c r="BK1020" s="14">
        <f t="shared" si="1450"/>
        <v>0.24630271103399709</v>
      </c>
      <c r="BL1020" s="14">
        <f t="shared" si="1451"/>
        <v>0.16741355144844169</v>
      </c>
      <c r="BM1020" s="14">
        <f t="shared" si="1452"/>
        <v>0.43182264991608443</v>
      </c>
      <c r="BN1020" s="14">
        <f t="shared" si="1453"/>
        <v>0.56662323825957306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1.6234</v>
      </c>
      <c r="F1021" s="10">
        <f>VLOOKUP(B1021,home!$B$2:$E$405,3,FALSE)</f>
        <v>0.86240000000000006</v>
      </c>
      <c r="G1021" s="10">
        <f>VLOOKUP(C1021,away!$B$2:$E$405,4,FALSE)</f>
        <v>1.3141</v>
      </c>
      <c r="H1021" s="10">
        <f>VLOOKUP(A1021,away!$A$2:$E$405,3,FALSE)</f>
        <v>1.1247</v>
      </c>
      <c r="I1021" s="10">
        <f>VLOOKUP(C1021,away!$B$2:$E$405,3,FALSE)</f>
        <v>1.1262000000000001</v>
      </c>
      <c r="J1021" s="10">
        <f>VLOOKUP(B1021,home!$B$2:$E$405,4,FALSE)</f>
        <v>1.0669999999999999</v>
      </c>
      <c r="K1021" s="12">
        <f t="shared" si="1398"/>
        <v>1.839766492256</v>
      </c>
      <c r="L1021" s="12">
        <f t="shared" si="1399"/>
        <v>1.35150182838</v>
      </c>
      <c r="M1021" s="13">
        <f t="shared" si="1400"/>
        <v>4.1119684906839482E-2</v>
      </c>
      <c r="N1021" s="13">
        <f t="shared" si="1401"/>
        <v>7.5650618463728059E-2</v>
      </c>
      <c r="O1021" s="13">
        <f t="shared" si="1402"/>
        <v>5.5573329334003052E-2</v>
      </c>
      <c r="P1021" s="13">
        <f t="shared" si="1403"/>
        <v>0.10224194917180625</v>
      </c>
      <c r="Q1021" s="13">
        <f t="shared" si="1404"/>
        <v>6.9589736484005002E-2</v>
      </c>
      <c r="R1021" s="13">
        <f t="shared" si="1405"/>
        <v>3.7553728102034507E-2</v>
      </c>
      <c r="S1021" s="13">
        <f t="shared" si="1406"/>
        <v>6.355481683610549E-2</v>
      </c>
      <c r="T1021" s="13">
        <f t="shared" si="1407"/>
        <v>9.4050656094615145E-2</v>
      </c>
      <c r="U1021" s="13">
        <f t="shared" si="1408"/>
        <v>6.9090090621415592E-2</v>
      </c>
      <c r="V1021" s="13">
        <f t="shared" si="1409"/>
        <v>1.7558414789797458E-2</v>
      </c>
      <c r="W1021" s="13">
        <f t="shared" si="1410"/>
        <v>4.2676288462732415E-2</v>
      </c>
      <c r="X1021" s="13">
        <f t="shared" si="1411"/>
        <v>5.7677081885855158E-2</v>
      </c>
      <c r="Y1021" s="13">
        <f t="shared" si="1412"/>
        <v>3.8975340812178114E-2</v>
      </c>
      <c r="Z1021" s="13">
        <f t="shared" si="1413"/>
        <v>1.6917977397461682E-2</v>
      </c>
      <c r="AA1021" s="13">
        <f t="shared" si="1414"/>
        <v>3.1125127932594365E-2</v>
      </c>
      <c r="AB1021" s="13">
        <f t="shared" si="1415"/>
        <v>2.8631483718784198E-2</v>
      </c>
      <c r="AC1021" s="13">
        <f t="shared" si="1416"/>
        <v>2.7286300900395584E-3</v>
      </c>
      <c r="AD1021" s="13">
        <f t="shared" si="1417"/>
        <v>1.9628601381896611E-2</v>
      </c>
      <c r="AE1021" s="13">
        <f t="shared" si="1418"/>
        <v>2.6528090656175462E-2</v>
      </c>
      <c r="AF1021" s="13">
        <f t="shared" si="1419"/>
        <v>1.7926381512625766E-2</v>
      </c>
      <c r="AG1021" s="13">
        <f t="shared" si="1420"/>
        <v>8.0758457968503877E-3</v>
      </c>
      <c r="AH1021" s="13">
        <f t="shared" si="1421"/>
        <v>5.7161693462902431E-3</v>
      </c>
      <c r="AI1021" s="13">
        <f t="shared" si="1422"/>
        <v>1.0516416827365671E-2</v>
      </c>
      <c r="AJ1021" s="13">
        <f t="shared" si="1423"/>
        <v>9.6738756487922597E-3</v>
      </c>
      <c r="AK1021" s="13">
        <f t="shared" si="1424"/>
        <v>5.9325574229664229E-3</v>
      </c>
      <c r="AL1021" s="13">
        <f t="shared" si="1425"/>
        <v>2.7138384898283357E-4</v>
      </c>
      <c r="AM1021" s="13">
        <f t="shared" si="1426"/>
        <v>7.2224086224526411E-3</v>
      </c>
      <c r="AN1021" s="13">
        <f t="shared" si="1427"/>
        <v>9.7610984585522215E-3</v>
      </c>
      <c r="AO1021" s="13">
        <f t="shared" si="1428"/>
        <v>6.5960712068652647E-3</v>
      </c>
      <c r="AP1021" s="13">
        <f t="shared" si="1429"/>
        <v>2.9715340987343602E-3</v>
      </c>
      <c r="AQ1021" s="13">
        <f t="shared" si="1430"/>
        <v>1.0040084418832507E-3</v>
      </c>
      <c r="AR1021" s="13">
        <f t="shared" si="1431"/>
        <v>1.545082664568194E-3</v>
      </c>
      <c r="AS1021" s="13">
        <f t="shared" si="1432"/>
        <v>2.8425913140381798E-3</v>
      </c>
      <c r="AT1021" s="13">
        <f t="shared" si="1433"/>
        <v>2.6148521253726987E-3</v>
      </c>
      <c r="AU1021" s="13">
        <f t="shared" si="1434"/>
        <v>1.6035724408216918E-3</v>
      </c>
      <c r="AV1021" s="13">
        <f t="shared" si="1435"/>
        <v>7.3754971113222927E-4</v>
      </c>
      <c r="AW1021" s="13">
        <f t="shared" si="1436"/>
        <v>1.8743938008587338E-5</v>
      </c>
      <c r="AX1021" s="13">
        <f t="shared" si="1437"/>
        <v>2.2145908961615302E-3</v>
      </c>
      <c r="AY1021" s="13">
        <f t="shared" si="1438"/>
        <v>2.9930236452760106E-3</v>
      </c>
      <c r="AZ1021" s="13">
        <f t="shared" si="1439"/>
        <v>2.0225384644875508E-3</v>
      </c>
      <c r="BA1021" s="13">
        <f t="shared" si="1440"/>
        <v>9.111548109079344E-4</v>
      </c>
      <c r="BB1021" s="13">
        <f t="shared" si="1441"/>
        <v>3.0785684821982659E-4</v>
      </c>
      <c r="BC1021" s="13">
        <f t="shared" si="1442"/>
        <v>8.3213818649679924E-5</v>
      </c>
      <c r="BD1021" s="13">
        <f t="shared" si="1443"/>
        <v>3.4803034102702567E-4</v>
      </c>
      <c r="BE1021" s="13">
        <f t="shared" si="1444"/>
        <v>6.4029455970995039E-4</v>
      </c>
      <c r="BF1021" s="13">
        <f t="shared" si="1445"/>
        <v>5.8899623806408781E-4</v>
      </c>
      <c r="BG1021" s="13">
        <f t="shared" si="1446"/>
        <v>3.6120518095171555E-4</v>
      </c>
      <c r="BH1021" s="13">
        <f t="shared" si="1447"/>
        <v>1.6613329718605791E-4</v>
      </c>
      <c r="BI1021" s="13">
        <f t="shared" si="1448"/>
        <v>6.1129294682183484E-5</v>
      </c>
      <c r="BJ1021" s="14">
        <f t="shared" si="1449"/>
        <v>0.4868661408628524</v>
      </c>
      <c r="BK1021" s="14">
        <f t="shared" si="1450"/>
        <v>0.23046790328884709</v>
      </c>
      <c r="BL1021" s="14">
        <f t="shared" si="1451"/>
        <v>0.26532221612180035</v>
      </c>
      <c r="BM1021" s="14">
        <f t="shared" si="1452"/>
        <v>0.61487091150127771</v>
      </c>
      <c r="BN1021" s="14">
        <f t="shared" si="1453"/>
        <v>0.38172904646241634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1.6234</v>
      </c>
      <c r="F1022" s="10">
        <f>VLOOKUP(B1022,home!$B$2:$E$405,3,FALSE)</f>
        <v>1.0677000000000001</v>
      </c>
      <c r="G1022" s="10">
        <f>VLOOKUP(C1022,away!$B$2:$E$405,4,FALSE)</f>
        <v>0.57199999999999995</v>
      </c>
      <c r="H1022" s="10">
        <f>VLOOKUP(A1022,away!$A$2:$E$405,3,FALSE)</f>
        <v>1.1247</v>
      </c>
      <c r="I1022" s="10">
        <f>VLOOKUP(C1022,away!$B$2:$E$405,3,FALSE)</f>
        <v>1.4607000000000001</v>
      </c>
      <c r="J1022" s="10">
        <f>VLOOKUP(B1022,home!$B$2:$E$405,4,FALSE)</f>
        <v>0.82989999999999997</v>
      </c>
      <c r="K1022" s="12">
        <f t="shared" si="1398"/>
        <v>0.99144999096000008</v>
      </c>
      <c r="L1022" s="12">
        <f t="shared" si="1399"/>
        <v>1.3634006257710001</v>
      </c>
      <c r="M1022" s="13">
        <f t="shared" si="1400"/>
        <v>9.4907683095680262E-2</v>
      </c>
      <c r="N1022" s="13">
        <f t="shared" si="1401"/>
        <v>9.4096221547246756E-2</v>
      </c>
      <c r="O1022" s="13">
        <f t="shared" si="1402"/>
        <v>0.12939719452312623</v>
      </c>
      <c r="P1022" s="13">
        <f t="shared" si="1403"/>
        <v>0.12829084734020288</v>
      </c>
      <c r="Q1022" s="13">
        <f t="shared" si="1404"/>
        <v>4.6645849001193972E-2</v>
      </c>
      <c r="R1022" s="13">
        <f t="shared" si="1405"/>
        <v>8.8210107992921075E-2</v>
      </c>
      <c r="S1022" s="13">
        <f t="shared" si="1406"/>
        <v>4.3354080972229404E-2</v>
      </c>
      <c r="T1022" s="13">
        <f t="shared" si="1407"/>
        <v>6.3596979717847432E-2</v>
      </c>
      <c r="U1022" s="13">
        <f t="shared" si="1408"/>
        <v>8.7455910772162235E-2</v>
      </c>
      <c r="V1022" s="13">
        <f t="shared" si="1409"/>
        <v>6.5115109782534313E-3</v>
      </c>
      <c r="W1022" s="13">
        <f t="shared" si="1410"/>
        <v>1.5415675523518434E-2</v>
      </c>
      <c r="X1022" s="13">
        <f t="shared" si="1411"/>
        <v>2.101774165544772E-2</v>
      </c>
      <c r="Y1022" s="13">
        <f t="shared" si="1412"/>
        <v>1.4327801062665322E-2</v>
      </c>
      <c r="Z1022" s="13">
        <f t="shared" si="1413"/>
        <v>4.0088572145625355E-2</v>
      </c>
      <c r="AA1022" s="13">
        <f t="shared" si="1414"/>
        <v>3.9745814491379573E-2</v>
      </c>
      <c r="AB1022" s="13">
        <f t="shared" si="1415"/>
        <v>1.9702993709088054E-2</v>
      </c>
      <c r="AC1022" s="13">
        <f t="shared" si="1416"/>
        <v>5.5011830550575583E-4</v>
      </c>
      <c r="AD1022" s="13">
        <f t="shared" si="1417"/>
        <v>3.8209678396086606E-3</v>
      </c>
      <c r="AE1022" s="13">
        <f t="shared" si="1418"/>
        <v>5.2095099435733134E-3</v>
      </c>
      <c r="AF1022" s="13">
        <f t="shared" si="1419"/>
        <v>3.5513245585140525E-3</v>
      </c>
      <c r="AG1022" s="13">
        <f t="shared" si="1420"/>
        <v>1.6139593751313263E-3</v>
      </c>
      <c r="AH1022" s="13">
        <f t="shared" si="1421"/>
        <v>1.3664196087402878E-2</v>
      </c>
      <c r="AI1022" s="13">
        <f t="shared" si="1422"/>
        <v>1.3547367087331253E-2</v>
      </c>
      <c r="AJ1022" s="13">
        <f t="shared" si="1423"/>
        <v>6.7157684881331853E-3</v>
      </c>
      <c r="AK1022" s="13">
        <f t="shared" si="1424"/>
        <v>2.2194495356163673E-3</v>
      </c>
      <c r="AL1022" s="13">
        <f t="shared" si="1425"/>
        <v>2.9744754586218443E-5</v>
      </c>
      <c r="AM1022" s="13">
        <f t="shared" si="1426"/>
        <v>7.5765970600769181E-4</v>
      </c>
      <c r="AN1022" s="13">
        <f t="shared" si="1427"/>
        <v>1.0329937172923588E-3</v>
      </c>
      <c r="AO1022" s="13">
        <f t="shared" si="1428"/>
        <v>7.0419214028695693E-4</v>
      </c>
      <c r="AP1022" s="13">
        <f t="shared" si="1429"/>
        <v>3.2003200157675223E-4</v>
      </c>
      <c r="AQ1022" s="13">
        <f t="shared" si="1430"/>
        <v>1.0908295780412247E-4</v>
      </c>
      <c r="AR1022" s="13">
        <f t="shared" si="1431"/>
        <v>3.7259546992445482E-3</v>
      </c>
      <c r="AS1022" s="13">
        <f t="shared" si="1432"/>
        <v>3.6940977528833771E-3</v>
      </c>
      <c r="AT1022" s="13">
        <f t="shared" si="1433"/>
        <v>1.83125659185079E-3</v>
      </c>
      <c r="AU1022" s="13">
        <f t="shared" si="1434"/>
        <v>6.0519977714530227E-4</v>
      </c>
      <c r="AV1022" s="13">
        <f t="shared" si="1435"/>
        <v>1.5000632839492597E-4</v>
      </c>
      <c r="AW1022" s="13">
        <f t="shared" si="1436"/>
        <v>1.1168688834488251E-6</v>
      </c>
      <c r="AX1022" s="13">
        <f t="shared" si="1437"/>
        <v>1.2519695144534699E-4</v>
      </c>
      <c r="AY1022" s="13">
        <f t="shared" si="1438"/>
        <v>1.7069360194520757E-4</v>
      </c>
      <c r="AZ1022" s="13">
        <f t="shared" si="1439"/>
        <v>1.1636188185360103E-4</v>
      </c>
      <c r="BA1022" s="13">
        <f t="shared" si="1440"/>
        <v>5.2882620845030259E-5</v>
      </c>
      <c r="BB1022" s="13">
        <f t="shared" si="1441"/>
        <v>1.8025049588131203E-5</v>
      </c>
      <c r="BC1022" s="13">
        <f t="shared" si="1442"/>
        <v>4.9150727776022798E-6</v>
      </c>
      <c r="BD1022" s="13">
        <f t="shared" si="1443"/>
        <v>8.4666149475740189E-4</v>
      </c>
      <c r="BE1022" s="13">
        <f t="shared" si="1444"/>
        <v>8.3942253132340632E-4</v>
      </c>
      <c r="BF1022" s="13">
        <f t="shared" si="1445"/>
        <v>4.161227305461057E-4</v>
      </c>
      <c r="BG1022" s="13">
        <f t="shared" si="1446"/>
        <v>1.3752162581272904E-4</v>
      </c>
      <c r="BH1022" s="13">
        <f t="shared" si="1447"/>
        <v>3.4086453667208677E-5</v>
      </c>
      <c r="BI1022" s="13">
        <f t="shared" si="1448"/>
        <v>6.759002836042503E-6</v>
      </c>
      <c r="BJ1022" s="14">
        <f t="shared" si="1449"/>
        <v>0.27270806592616986</v>
      </c>
      <c r="BK1022" s="14">
        <f t="shared" si="1450"/>
        <v>0.27381467904840318</v>
      </c>
      <c r="BL1022" s="14">
        <f t="shared" si="1451"/>
        <v>0.41294589167562268</v>
      </c>
      <c r="BM1022" s="14">
        <f t="shared" si="1452"/>
        <v>0.41783972856238805</v>
      </c>
      <c r="BN1022" s="14">
        <f t="shared" si="1453"/>
        <v>0.58154790350037111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1.6234</v>
      </c>
      <c r="F1023" s="10">
        <f>VLOOKUP(B1023,home!$B$2:$E$405,3,FALSE)</f>
        <v>1.1088</v>
      </c>
      <c r="G1023" s="10">
        <f>VLOOKUP(C1023,away!$B$2:$E$405,4,FALSE)</f>
        <v>1.32</v>
      </c>
      <c r="H1023" s="10">
        <f>VLOOKUP(A1023,away!$A$2:$E$405,3,FALSE)</f>
        <v>1.1247</v>
      </c>
      <c r="I1023" s="10">
        <f>VLOOKUP(C1023,away!$B$2:$E$405,3,FALSE)</f>
        <v>0.5716</v>
      </c>
      <c r="J1023" s="10">
        <f>VLOOKUP(B1023,home!$B$2:$E$405,4,FALSE)</f>
        <v>1.2447999999999999</v>
      </c>
      <c r="K1023" s="12">
        <f t="shared" si="1398"/>
        <v>2.3760342144000002</v>
      </c>
      <c r="L1023" s="12">
        <f t="shared" si="1399"/>
        <v>0.80025518169599996</v>
      </c>
      <c r="M1023" s="13">
        <f t="shared" si="1400"/>
        <v>4.174024965758244E-2</v>
      </c>
      <c r="N1023" s="13">
        <f t="shared" si="1401"/>
        <v>9.917626130401376E-2</v>
      </c>
      <c r="O1023" s="13">
        <f t="shared" si="1402"/>
        <v>3.3402851073765033E-2</v>
      </c>
      <c r="P1023" s="13">
        <f t="shared" si="1403"/>
        <v>7.9366317009773493E-2</v>
      </c>
      <c r="Q1023" s="13">
        <f t="shared" si="1404"/>
        <v>0.11782309505730577</v>
      </c>
      <c r="R1023" s="13">
        <f t="shared" si="1405"/>
        <v>1.3365402327600131E-2</v>
      </c>
      <c r="S1023" s="13">
        <f t="shared" si="1406"/>
        <v>3.7727447292301951E-2</v>
      </c>
      <c r="T1023" s="13">
        <f t="shared" si="1407"/>
        <v>9.4288542343069298E-2</v>
      </c>
      <c r="U1023" s="13">
        <f t="shared" si="1408"/>
        <v>3.1756653219599307E-2</v>
      </c>
      <c r="V1023" s="13">
        <f t="shared" si="1409"/>
        <v>7.970693265916675E-3</v>
      </c>
      <c r="W1023" s="13">
        <f t="shared" si="1410"/>
        <v>9.331723503422068E-2</v>
      </c>
      <c r="X1023" s="13">
        <f t="shared" si="1411"/>
        <v>7.4677600877678593E-2</v>
      </c>
      <c r="Y1023" s="13">
        <f t="shared" si="1412"/>
        <v>2.9880568529494025E-2</v>
      </c>
      <c r="Z1023" s="13">
        <f t="shared" si="1413"/>
        <v>3.5652441560379291E-3</v>
      </c>
      <c r="AA1023" s="13">
        <f t="shared" si="1414"/>
        <v>8.4711420974357705E-3</v>
      </c>
      <c r="AB1023" s="13">
        <f t="shared" si="1415"/>
        <v>1.0063861729275789E-2</v>
      </c>
      <c r="AC1023" s="13">
        <f t="shared" si="1416"/>
        <v>9.472340452560819E-4</v>
      </c>
      <c r="AD1023" s="13">
        <f t="shared" si="1417"/>
        <v>5.5431235808628687E-2</v>
      </c>
      <c r="AE1023" s="13">
        <f t="shared" si="1418"/>
        <v>4.4359133683667964E-2</v>
      </c>
      <c r="AF1023" s="13">
        <f t="shared" si="1419"/>
        <v>1.7749313292950427E-2</v>
      </c>
      <c r="AG1023" s="13">
        <f t="shared" si="1420"/>
        <v>4.734659978076425E-3</v>
      </c>
      <c r="AH1023" s="13">
        <f t="shared" si="1421"/>
        <v>7.1327627747018354E-4</v>
      </c>
      <c r="AI1023" s="13">
        <f t="shared" si="1422"/>
        <v>1.6947688395890239E-3</v>
      </c>
      <c r="AJ1023" s="13">
        <f t="shared" si="1423"/>
        <v>2.0134143741812535E-3</v>
      </c>
      <c r="AK1023" s="13">
        <f t="shared" si="1424"/>
        <v>1.5946471469398076E-3</v>
      </c>
      <c r="AL1023" s="13">
        <f t="shared" si="1425"/>
        <v>7.2044109112881264E-5</v>
      </c>
      <c r="AM1023" s="13">
        <f t="shared" si="1426"/>
        <v>2.6341302565555239E-2</v>
      </c>
      <c r="AN1023" s="13">
        <f t="shared" si="1427"/>
        <v>2.1079763870707716E-2</v>
      </c>
      <c r="AO1023" s="13">
        <f t="shared" si="1428"/>
        <v>8.4345951332309883E-3</v>
      </c>
      <c r="AP1023" s="13">
        <f t="shared" si="1429"/>
        <v>2.249942820291988E-3</v>
      </c>
      <c r="AQ1023" s="13">
        <f t="shared" si="1430"/>
        <v>4.501321001145937E-4</v>
      </c>
      <c r="AR1023" s="13">
        <f t="shared" si="1431"/>
        <v>1.1416060740526967E-4</v>
      </c>
      <c r="AS1023" s="13">
        <f t="shared" si="1432"/>
        <v>2.7124950913160677E-4</v>
      </c>
      <c r="AT1023" s="13">
        <f t="shared" si="1433"/>
        <v>3.2224905716795156E-4</v>
      </c>
      <c r="AU1023" s="13">
        <f t="shared" si="1434"/>
        <v>2.5522492846306481E-4</v>
      </c>
      <c r="AV1023" s="13">
        <f t="shared" si="1435"/>
        <v>1.5160579059900862E-4</v>
      </c>
      <c r="AW1023" s="13">
        <f t="shared" si="1436"/>
        <v>3.8051971215143621E-6</v>
      </c>
      <c r="AX1023" s="13">
        <f t="shared" si="1437"/>
        <v>1.0431306024603628E-2</v>
      </c>
      <c r="AY1023" s="13">
        <f t="shared" si="1438"/>
        <v>8.3477066980457548E-3</v>
      </c>
      <c r="AZ1023" s="13">
        <f t="shared" si="1439"/>
        <v>3.3401477701947603E-3</v>
      </c>
      <c r="BA1023" s="13">
        <f t="shared" si="1440"/>
        <v>8.9099018690956587E-4</v>
      </c>
      <c r="BB1023" s="13">
        <f t="shared" si="1441"/>
        <v>1.7825487847866685E-4</v>
      </c>
      <c r="BC1023" s="13">
        <f t="shared" si="1442"/>
        <v>2.8529878033028795E-5</v>
      </c>
      <c r="BD1023" s="13">
        <f t="shared" si="1443"/>
        <v>1.5226269603604964E-5</v>
      </c>
      <c r="BE1023" s="13">
        <f t="shared" si="1444"/>
        <v>3.6178137535844114E-5</v>
      </c>
      <c r="BF1023" s="13">
        <f t="shared" si="1445"/>
        <v>4.298024629921728E-5</v>
      </c>
      <c r="BG1023" s="13">
        <f t="shared" si="1446"/>
        <v>3.4040845250093082E-5</v>
      </c>
      <c r="BH1023" s="13">
        <f t="shared" si="1447"/>
        <v>2.0220553250329223E-5</v>
      </c>
      <c r="BI1023" s="13">
        <f t="shared" si="1448"/>
        <v>9.6089452713758717E-6</v>
      </c>
      <c r="BJ1023" s="14">
        <f t="shared" si="1449"/>
        <v>0.71321031783527156</v>
      </c>
      <c r="BK1023" s="14">
        <f t="shared" si="1450"/>
        <v>0.17617169207798927</v>
      </c>
      <c r="BL1023" s="14">
        <f t="shared" si="1451"/>
        <v>0.10434876197583366</v>
      </c>
      <c r="BM1023" s="14">
        <f t="shared" si="1452"/>
        <v>0.60407793811416766</v>
      </c>
      <c r="BN1023" s="14">
        <f t="shared" si="1453"/>
        <v>0.38487417643004063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1.6234</v>
      </c>
      <c r="F1024" s="10">
        <f>VLOOKUP(B1024,home!$B$2:$E$405,3,FALSE)</f>
        <v>0.90349999999999997</v>
      </c>
      <c r="G1024" s="10">
        <f>VLOOKUP(C1024,away!$B$2:$E$405,4,FALSE)</f>
        <v>1.1088</v>
      </c>
      <c r="H1024" s="10">
        <f>VLOOKUP(A1024,away!$A$2:$E$405,3,FALSE)</f>
        <v>1.1247</v>
      </c>
      <c r="I1024" s="10">
        <f>VLOOKUP(C1024,away!$B$2:$E$405,3,FALSE)</f>
        <v>1.0077</v>
      </c>
      <c r="J1024" s="10">
        <f>VLOOKUP(B1024,home!$B$2:$E$405,4,FALSE)</f>
        <v>0.59279999999999999</v>
      </c>
      <c r="K1024" s="12">
        <f t="shared" si="1398"/>
        <v>1.62632341872</v>
      </c>
      <c r="L1024" s="12">
        <f t="shared" si="1399"/>
        <v>0.67185592063200006</v>
      </c>
      <c r="M1024" s="13">
        <f t="shared" si="1400"/>
        <v>0.10044154732434371</v>
      </c>
      <c r="N1024" s="13">
        <f t="shared" si="1401"/>
        <v>0.16335044062605331</v>
      </c>
      <c r="O1024" s="13">
        <f t="shared" si="1402"/>
        <v>6.7482248247299537E-2</v>
      </c>
      <c r="P1024" s="13">
        <f t="shared" si="1403"/>
        <v>0.10974796067245988</v>
      </c>
      <c r="Q1024" s="13">
        <f t="shared" si="1404"/>
        <v>0.13283032352419075</v>
      </c>
      <c r="R1024" s="13">
        <f t="shared" si="1405"/>
        <v>2.2669174011253301E-2</v>
      </c>
      <c r="S1024" s="13">
        <f t="shared" si="1406"/>
        <v>2.9979164978585993E-2</v>
      </c>
      <c r="T1024" s="13">
        <f t="shared" si="1407"/>
        <v>8.9242839299191579E-2</v>
      </c>
      <c r="U1024" s="13">
        <f t="shared" si="1408"/>
        <v>3.6867408577540034E-2</v>
      </c>
      <c r="V1024" s="13">
        <f t="shared" si="1409"/>
        <v>3.6396538934658556E-3</v>
      </c>
      <c r="W1024" s="13">
        <f t="shared" si="1410"/>
        <v>7.2008355287848505E-2</v>
      </c>
      <c r="X1024" s="13">
        <f t="shared" si="1411"/>
        <v>4.8379239835113601E-2</v>
      </c>
      <c r="Y1024" s="13">
        <f t="shared" si="1412"/>
        <v>1.6251939359448287E-2</v>
      </c>
      <c r="Z1024" s="13">
        <f t="shared" si="1413"/>
        <v>5.076806258432532E-3</v>
      </c>
      <c r="AA1024" s="13">
        <f t="shared" si="1414"/>
        <v>8.2565289103930864E-3</v>
      </c>
      <c r="AB1024" s="13">
        <f t="shared" si="1415"/>
        <v>6.713893162155502E-3</v>
      </c>
      <c r="AC1024" s="13">
        <f t="shared" si="1416"/>
        <v>2.4855538059338766E-4</v>
      </c>
      <c r="AD1024" s="13">
        <f t="shared" si="1417"/>
        <v>2.927721863703453E-2</v>
      </c>
      <c r="AE1024" s="13">
        <f t="shared" si="1418"/>
        <v>1.9670072680929181E-2</v>
      </c>
      <c r="AF1024" s="13">
        <f t="shared" si="1419"/>
        <v>6.6077273949720142E-3</v>
      </c>
      <c r="AG1024" s="13">
        <f t="shared" si="1420"/>
        <v>1.4798135907447367E-3</v>
      </c>
      <c r="AH1024" s="13">
        <f t="shared" si="1421"/>
        <v>8.5272058565737205E-4</v>
      </c>
      <c r="AI1024" s="13">
        <f t="shared" si="1422"/>
        <v>1.3867994580792175E-3</v>
      </c>
      <c r="AJ1024" s="13">
        <f t="shared" si="1423"/>
        <v>1.1276922178712187E-3</v>
      </c>
      <c r="AK1024" s="13">
        <f t="shared" si="1424"/>
        <v>6.1133075434408643E-4</v>
      </c>
      <c r="AL1024" s="13">
        <f t="shared" si="1425"/>
        <v>1.0863411351561291E-5</v>
      </c>
      <c r="AM1024" s="13">
        <f t="shared" si="1426"/>
        <v>9.5228452608789715E-3</v>
      </c>
      <c r="AN1024" s="13">
        <f t="shared" si="1427"/>
        <v>6.3979799697839188E-3</v>
      </c>
      <c r="AO1024" s="13">
        <f t="shared" si="1428"/>
        <v>2.1492603613921355E-3</v>
      </c>
      <c r="AP1024" s="13">
        <f t="shared" si="1429"/>
        <v>4.8133109959365943E-4</v>
      </c>
      <c r="AQ1024" s="13">
        <f t="shared" si="1430"/>
        <v>8.084628726157773E-5</v>
      </c>
      <c r="AR1024" s="13">
        <f t="shared" si="1431"/>
        <v>1.1458107482373841E-4</v>
      </c>
      <c r="AS1024" s="13">
        <f t="shared" si="1432"/>
        <v>1.8634588532795435E-4</v>
      </c>
      <c r="AT1024" s="13">
        <f t="shared" si="1433"/>
        <v>1.5152933864548196E-4</v>
      </c>
      <c r="AU1024" s="13">
        <f t="shared" si="1434"/>
        <v>8.2145237354100262E-5</v>
      </c>
      <c r="AV1024" s="13">
        <f t="shared" si="1435"/>
        <v>3.3398680811321531E-5</v>
      </c>
      <c r="AW1024" s="13">
        <f t="shared" si="1436"/>
        <v>3.2972113674842022E-7</v>
      </c>
      <c r="AX1024" s="13">
        <f t="shared" si="1437"/>
        <v>2.5812043767690397E-3</v>
      </c>
      <c r="AY1024" s="13">
        <f t="shared" si="1438"/>
        <v>1.7341974428935108E-3</v>
      </c>
      <c r="AZ1024" s="13">
        <f t="shared" si="1439"/>
        <v>5.8256540977644005E-4</v>
      </c>
      <c r="BA1024" s="13">
        <f t="shared" si="1440"/>
        <v>1.3046667323790283E-4</v>
      </c>
      <c r="BB1024" s="13">
        <f t="shared" si="1441"/>
        <v>2.1913701715011379E-5</v>
      </c>
      <c r="BC1024" s="13">
        <f t="shared" si="1442"/>
        <v>2.9445700480388025E-6</v>
      </c>
      <c r="BD1024" s="13">
        <f t="shared" si="1443"/>
        <v>1.2830328918784471E-5</v>
      </c>
      <c r="BE1024" s="13">
        <f t="shared" si="1444"/>
        <v>2.0866264390499636E-5</v>
      </c>
      <c r="BF1024" s="13">
        <f t="shared" si="1445"/>
        <v>1.6967647219736388E-5</v>
      </c>
      <c r="BG1024" s="13">
        <f t="shared" si="1446"/>
        <v>9.1982940113455285E-6</v>
      </c>
      <c r="BH1024" s="13">
        <f t="shared" si="1447"/>
        <v>3.739850240730789E-6</v>
      </c>
      <c r="BI1024" s="13">
        <f t="shared" si="1448"/>
        <v>1.2164412058012214E-6</v>
      </c>
      <c r="BJ1024" s="14">
        <f t="shared" si="1449"/>
        <v>0.60278352538887681</v>
      </c>
      <c r="BK1024" s="14">
        <f t="shared" si="1450"/>
        <v>0.24580194310369391</v>
      </c>
      <c r="BL1024" s="14">
        <f t="shared" si="1451"/>
        <v>0.14660061496754281</v>
      </c>
      <c r="BM1024" s="14">
        <f t="shared" si="1452"/>
        <v>0.40200732759118873</v>
      </c>
      <c r="BN1024" s="14">
        <f t="shared" si="1453"/>
        <v>0.59652169440560054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1.2644</v>
      </c>
      <c r="F1025" s="10">
        <f>VLOOKUP(B1025,home!$B$2:$E$405,3,FALSE)</f>
        <v>1.4939</v>
      </c>
      <c r="G1025" s="10">
        <f>VLOOKUP(C1025,away!$B$2:$E$405,4,FALSE)</f>
        <v>1.3841000000000001</v>
      </c>
      <c r="H1025" s="10">
        <f>VLOOKUP(A1025,away!$A$2:$E$405,3,FALSE)</f>
        <v>0.96630000000000005</v>
      </c>
      <c r="I1025" s="10">
        <f>VLOOKUP(C1025,away!$B$2:$E$405,3,FALSE)</f>
        <v>0.12939999999999999</v>
      </c>
      <c r="J1025" s="10">
        <f>VLOOKUP(B1025,home!$B$2:$E$405,4,FALSE)</f>
        <v>0.68989999999999996</v>
      </c>
      <c r="K1025" s="12">
        <f t="shared" si="1398"/>
        <v>2.6144087181560001</v>
      </c>
      <c r="L1025" s="12">
        <f t="shared" si="1399"/>
        <v>8.6264557877999998E-2</v>
      </c>
      <c r="M1025" s="13">
        <f t="shared" si="1400"/>
        <v>6.7160280107401729E-2</v>
      </c>
      <c r="N1025" s="13">
        <f t="shared" si="1401"/>
        <v>0.17558442182659004</v>
      </c>
      <c r="O1025" s="13">
        <f t="shared" si="1402"/>
        <v>5.7935518704276467E-3</v>
      </c>
      <c r="P1025" s="13">
        <f t="shared" si="1403"/>
        <v>1.514671251913504E-2</v>
      </c>
      <c r="Q1025" s="13">
        <f t="shared" si="1404"/>
        <v>0.2295247215979089</v>
      </c>
      <c r="R1025" s="13">
        <f t="shared" si="1405"/>
        <v>2.4988909532285035E-4</v>
      </c>
      <c r="S1025" s="13">
        <f t="shared" si="1406"/>
        <v>8.5401259408996095E-4</v>
      </c>
      <c r="T1025" s="13">
        <f t="shared" si="1407"/>
        <v>1.9799848630714642E-2</v>
      </c>
      <c r="U1025" s="13">
        <f t="shared" si="1408"/>
        <v>6.5331222938417568E-4</v>
      </c>
      <c r="V1025" s="13">
        <f t="shared" si="1409"/>
        <v>2.1400683773396968E-5</v>
      </c>
      <c r="W1025" s="13">
        <f t="shared" si="1410"/>
        <v>0.20002381105930059</v>
      </c>
      <c r="X1025" s="13">
        <f t="shared" si="1411"/>
        <v>1.725496562610317E-2</v>
      </c>
      <c r="Y1025" s="13">
        <f t="shared" si="1412"/>
        <v>7.4424599046793839E-4</v>
      </c>
      <c r="Z1025" s="13">
        <f t="shared" si="1413"/>
        <v>7.1855241088530281E-6</v>
      </c>
      <c r="AA1025" s="13">
        <f t="shared" si="1414"/>
        <v>1.8785896874705478E-5</v>
      </c>
      <c r="AB1025" s="13">
        <f t="shared" si="1415"/>
        <v>2.4557006283804784E-5</v>
      </c>
      <c r="AC1025" s="13">
        <f t="shared" si="1416"/>
        <v>3.0165709954435311E-7</v>
      </c>
      <c r="AD1025" s="13">
        <f t="shared" si="1417"/>
        <v>0.13073599886805598</v>
      </c>
      <c r="AE1025" s="13">
        <f t="shared" si="1418"/>
        <v>1.1277883141091554E-2</v>
      </c>
      <c r="AF1025" s="13">
        <f t="shared" si="1419"/>
        <v>4.8644080148300625E-4</v>
      </c>
      <c r="AG1025" s="13">
        <f t="shared" si="1420"/>
        <v>1.3987533557917166E-5</v>
      </c>
      <c r="AH1025" s="13">
        <f t="shared" si="1421"/>
        <v>1.5496401509297906E-7</v>
      </c>
      <c r="AI1025" s="13">
        <f t="shared" si="1422"/>
        <v>4.0513927205954244E-7</v>
      </c>
      <c r="AJ1025" s="13">
        <f t="shared" si="1423"/>
        <v>5.2959982246992178E-7</v>
      </c>
      <c r="AK1025" s="13">
        <f t="shared" si="1424"/>
        <v>4.6153013099974444E-7</v>
      </c>
      <c r="AL1025" s="13">
        <f t="shared" si="1425"/>
        <v>2.7213188264537065E-9</v>
      </c>
      <c r="AM1025" s="13">
        <f t="shared" si="1426"/>
        <v>6.8359467043495728E-2</v>
      </c>
      <c r="AN1025" s="13">
        <f t="shared" si="1427"/>
        <v>5.8969992012828688E-3</v>
      </c>
      <c r="AO1025" s="13">
        <f t="shared" si="1428"/>
        <v>2.5435101445279285E-4</v>
      </c>
      <c r="AP1025" s="13">
        <f t="shared" si="1429"/>
        <v>7.3138259358636533E-6</v>
      </c>
      <c r="AQ1025" s="13">
        <f t="shared" si="1430"/>
        <v>1.5773099018848187E-7</v>
      </c>
      <c r="AR1025" s="13">
        <f t="shared" si="1431"/>
        <v>2.6735804497991092E-9</v>
      </c>
      <c r="AS1025" s="13">
        <f t="shared" si="1432"/>
        <v>6.9898320366462306E-9</v>
      </c>
      <c r="AT1025" s="13">
        <f t="shared" si="1433"/>
        <v>9.13713890752701E-9</v>
      </c>
      <c r="AU1025" s="13">
        <f t="shared" si="1434"/>
        <v>7.9627385396136689E-9</v>
      </c>
      <c r="AV1025" s="13">
        <f t="shared" si="1435"/>
        <v>5.2044632645906862E-9</v>
      </c>
      <c r="AW1025" s="13">
        <f t="shared" si="1436"/>
        <v>1.7048367920611961E-11</v>
      </c>
      <c r="AX1025" s="13">
        <f t="shared" si="1437"/>
        <v>2.9786597767835519E-2</v>
      </c>
      <c r="AY1025" s="13">
        <f t="shared" si="1438"/>
        <v>2.5695276871321518E-3</v>
      </c>
      <c r="AZ1025" s="13">
        <f t="shared" si="1439"/>
        <v>1.1082958494286746E-4</v>
      </c>
      <c r="BA1025" s="13">
        <f t="shared" si="1440"/>
        <v>3.1868883816329026E-6</v>
      </c>
      <c r="BB1025" s="13">
        <f t="shared" si="1441"/>
        <v>6.8728879312024297E-8</v>
      </c>
      <c r="BC1025" s="13">
        <f t="shared" si="1442"/>
        <v>1.1857732774604383E-9</v>
      </c>
      <c r="BD1025" s="13">
        <f t="shared" si="1443"/>
        <v>3.8439205908864102E-11</v>
      </c>
      <c r="BE1025" s="13">
        <f t="shared" si="1444"/>
        <v>1.0049579504712794E-10</v>
      </c>
      <c r="BF1025" s="13">
        <f t="shared" si="1445"/>
        <v>1.3136854135461495E-10</v>
      </c>
      <c r="BG1025" s="13">
        <f t="shared" si="1446"/>
        <v>1.1448368660298079E-10</v>
      </c>
      <c r="BH1025" s="13">
        <f t="shared" si="1447"/>
        <v>7.4826787085368039E-11</v>
      </c>
      <c r="BI1025" s="13">
        <f t="shared" si="1448"/>
        <v>3.9125560901517816E-11</v>
      </c>
      <c r="BJ1025" s="14">
        <f t="shared" si="1449"/>
        <v>0.89243482573437605</v>
      </c>
      <c r="BK1025" s="14">
        <f t="shared" si="1450"/>
        <v>8.5752237969950657E-2</v>
      </c>
      <c r="BL1025" s="14">
        <f t="shared" si="1451"/>
        <v>6.741679798026581E-3</v>
      </c>
      <c r="BM1025" s="14">
        <f t="shared" si="1452"/>
        <v>0.48890682433959221</v>
      </c>
      <c r="BN1025" s="14">
        <f t="shared" si="1453"/>
        <v>0.49345957701678622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1.2644</v>
      </c>
      <c r="F1026" s="10">
        <f>VLOOKUP(B1026,home!$B$2:$E$405,3,FALSE)</f>
        <v>0.61509999999999998</v>
      </c>
      <c r="G1026" s="10">
        <f>VLOOKUP(C1026,away!$B$2:$E$405,4,FALSE)</f>
        <v>1.4829000000000001</v>
      </c>
      <c r="H1026" s="10">
        <f>VLOOKUP(A1026,away!$A$2:$E$405,3,FALSE)</f>
        <v>0.96630000000000005</v>
      </c>
      <c r="I1026" s="10">
        <f>VLOOKUP(C1026,away!$B$2:$E$405,3,FALSE)</f>
        <v>1.1641999999999999</v>
      </c>
      <c r="J1026" s="10">
        <f>VLOOKUP(B1026,home!$B$2:$E$405,4,FALSE)</f>
        <v>0.45989999999999998</v>
      </c>
      <c r="K1026" s="12">
        <f t="shared" si="1398"/>
        <v>1.153299435276</v>
      </c>
      <c r="L1026" s="12">
        <f t="shared" si="1399"/>
        <v>0.51737207495399995</v>
      </c>
      <c r="M1026" s="13">
        <f t="shared" si="1400"/>
        <v>0.18812069824165137</v>
      </c>
      <c r="N1026" s="13">
        <f t="shared" si="1401"/>
        <v>0.21695949504582332</v>
      </c>
      <c r="O1026" s="13">
        <f t="shared" si="1402"/>
        <v>9.7328395991078454E-2</v>
      </c>
      <c r="P1026" s="13">
        <f t="shared" si="1403"/>
        <v>0.11224878413282967</v>
      </c>
      <c r="Q1026" s="13">
        <f t="shared" si="1404"/>
        <v>0.12510963155705709</v>
      </c>
      <c r="R1026" s="13">
        <f t="shared" si="1405"/>
        <v>2.5177497092924408E-2</v>
      </c>
      <c r="S1026" s="13">
        <f t="shared" si="1406"/>
        <v>1.6744289247631688E-2</v>
      </c>
      <c r="T1026" s="13">
        <f t="shared" si="1407"/>
        <v>6.472822967540505E-2</v>
      </c>
      <c r="U1026" s="13">
        <f t="shared" si="1408"/>
        <v>2.9037193178932851E-2</v>
      </c>
      <c r="V1026" s="13">
        <f t="shared" si="1409"/>
        <v>1.1101183246139588E-3</v>
      </c>
      <c r="W1026" s="13">
        <f t="shared" si="1410"/>
        <v>4.8096289140780783E-2</v>
      </c>
      <c r="X1026" s="13">
        <f t="shared" si="1411"/>
        <v>2.4883676910353286E-2</v>
      </c>
      <c r="Y1026" s="13">
        <f t="shared" si="1412"/>
        <v>6.4370597777972079E-3</v>
      </c>
      <c r="Z1026" s="13">
        <f t="shared" si="1413"/>
        <v>4.3420446377048687E-3</v>
      </c>
      <c r="AA1026" s="13">
        <f t="shared" si="1414"/>
        <v>5.0076776286082092E-3</v>
      </c>
      <c r="AB1026" s="13">
        <f t="shared" si="1415"/>
        <v>2.8876758905590533E-3</v>
      </c>
      <c r="AC1026" s="13">
        <f t="shared" si="1416"/>
        <v>4.1399429111936144E-5</v>
      </c>
      <c r="AD1026" s="13">
        <f t="shared" si="1417"/>
        <v>1.3867355776233426E-2</v>
      </c>
      <c r="AE1026" s="13">
        <f t="shared" si="1418"/>
        <v>7.1745826320752234E-3</v>
      </c>
      <c r="AF1026" s="13">
        <f t="shared" si="1419"/>
        <v>1.8559643516428441E-3</v>
      </c>
      <c r="AG1026" s="13">
        <f t="shared" si="1420"/>
        <v>3.2007470921670457E-4</v>
      </c>
      <c r="AH1026" s="13">
        <f t="shared" si="1421"/>
        <v>5.6161316093806418E-4</v>
      </c>
      <c r="AI1026" s="13">
        <f t="shared" si="1422"/>
        <v>6.477081413534386E-4</v>
      </c>
      <c r="AJ1026" s="13">
        <f t="shared" si="1423"/>
        <v>3.7350071682329416E-4</v>
      </c>
      <c r="AK1026" s="13">
        <f t="shared" si="1424"/>
        <v>1.4358605526249544E-4</v>
      </c>
      <c r="AL1026" s="13">
        <f t="shared" si="1425"/>
        <v>9.8809660500807453E-7</v>
      </c>
      <c r="AM1026" s="13">
        <f t="shared" si="1426"/>
        <v>3.1986427171002765E-3</v>
      </c>
      <c r="AN1026" s="13">
        <f t="shared" si="1427"/>
        <v>1.6548884195826702E-3</v>
      </c>
      <c r="AO1026" s="13">
        <f t="shared" si="1428"/>
        <v>4.2809652772841575E-4</v>
      </c>
      <c r="AP1026" s="13">
        <f t="shared" si="1429"/>
        <v>7.3828396277151039E-5</v>
      </c>
      <c r="AQ1026" s="13">
        <f t="shared" si="1430"/>
        <v>9.5491876431089464E-6</v>
      </c>
      <c r="AR1026" s="13">
        <f t="shared" si="1431"/>
        <v>5.8112593279200197E-5</v>
      </c>
      <c r="AS1026" s="13">
        <f t="shared" si="1432"/>
        <v>6.7021221011325446E-5</v>
      </c>
      <c r="AT1026" s="13">
        <f t="shared" si="1433"/>
        <v>3.8647768171934819E-5</v>
      </c>
      <c r="AU1026" s="13">
        <f t="shared" si="1434"/>
        <v>1.4857483069123396E-5</v>
      </c>
      <c r="AV1026" s="13">
        <f t="shared" si="1435"/>
        <v>4.2837817083106871E-6</v>
      </c>
      <c r="AW1026" s="13">
        <f t="shared" si="1436"/>
        <v>1.6377287376701436E-8</v>
      </c>
      <c r="AX1026" s="13">
        <f t="shared" si="1437"/>
        <v>6.1483213988023982E-4</v>
      </c>
      <c r="AY1026" s="13">
        <f t="shared" si="1438"/>
        <v>3.180969799582476E-4</v>
      </c>
      <c r="AZ1026" s="13">
        <f t="shared" si="1439"/>
        <v>8.2287247278799725E-5</v>
      </c>
      <c r="BA1026" s="13">
        <f t="shared" si="1440"/>
        <v>1.4191041288961838E-5</v>
      </c>
      <c r="BB1026" s="13">
        <f t="shared" si="1441"/>
        <v>1.8355121193570177E-6</v>
      </c>
      <c r="BC1026" s="13">
        <f t="shared" si="1442"/>
        <v>1.8992854275899087E-7</v>
      </c>
      <c r="BD1026" s="13">
        <f t="shared" si="1443"/>
        <v>5.0109721609696136E-6</v>
      </c>
      <c r="BE1026" s="13">
        <f t="shared" si="1444"/>
        <v>5.7791513634300119E-6</v>
      </c>
      <c r="BF1026" s="13">
        <f t="shared" si="1445"/>
        <v>3.3325460019091791E-6</v>
      </c>
      <c r="BG1026" s="13">
        <f t="shared" si="1446"/>
        <v>1.281141140677716E-6</v>
      </c>
      <c r="BH1026" s="13">
        <f t="shared" si="1447"/>
        <v>3.6938483851311516E-7</v>
      </c>
      <c r="BI1026" s="13">
        <f t="shared" si="1448"/>
        <v>8.5202265131338407E-8</v>
      </c>
      <c r="BJ1026" s="14">
        <f t="shared" si="1449"/>
        <v>0.51582879767378487</v>
      </c>
      <c r="BK1026" s="14">
        <f t="shared" si="1450"/>
        <v>0.31858437445240184</v>
      </c>
      <c r="BL1026" s="14">
        <f t="shared" si="1451"/>
        <v>0.16136362910149077</v>
      </c>
      <c r="BM1026" s="14">
        <f t="shared" si="1452"/>
        <v>0.23485626320134723</v>
      </c>
      <c r="BN1026" s="14">
        <f t="shared" si="1453"/>
        <v>0.76494450206136433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1.2644</v>
      </c>
      <c r="F1027" s="10">
        <f>VLOOKUP(B1027,home!$B$2:$E$405,3,FALSE)</f>
        <v>1.3181</v>
      </c>
      <c r="G1027" s="10">
        <f>VLOOKUP(C1027,away!$B$2:$E$405,4,FALSE)</f>
        <v>0.98860000000000003</v>
      </c>
      <c r="H1027" s="10">
        <f>VLOOKUP(A1027,away!$A$2:$E$405,3,FALSE)</f>
        <v>0.96630000000000005</v>
      </c>
      <c r="I1027" s="10">
        <f>VLOOKUP(C1027,away!$B$2:$E$405,3,FALSE)</f>
        <v>0.64680000000000004</v>
      </c>
      <c r="J1027" s="10">
        <f>VLOOKUP(B1027,home!$B$2:$E$405,4,FALSE)</f>
        <v>1.3797999999999999</v>
      </c>
      <c r="K1027" s="12">
        <f t="shared" si="1398"/>
        <v>1.6476063357040001</v>
      </c>
      <c r="L1027" s="12">
        <f t="shared" si="1399"/>
        <v>0.862378918632</v>
      </c>
      <c r="M1027" s="13">
        <f t="shared" si="1400"/>
        <v>8.1269437603876712E-2</v>
      </c>
      <c r="N1027" s="13">
        <f t="shared" si="1401"/>
        <v>0.13390004029524818</v>
      </c>
      <c r="O1027" s="13">
        <f t="shared" si="1402"/>
        <v>7.0085049718662001E-2</v>
      </c>
      <c r="P1027" s="13">
        <f t="shared" si="1403"/>
        <v>0.11547257195459736</v>
      </c>
      <c r="Q1027" s="13">
        <f t="shared" si="1404"/>
        <v>0.11030727737073592</v>
      </c>
      <c r="R1027" s="13">
        <f t="shared" si="1405"/>
        <v>3.0219934694324845E-2</v>
      </c>
      <c r="S1027" s="13">
        <f t="shared" si="1406"/>
        <v>4.1017617652289534E-2</v>
      </c>
      <c r="T1027" s="13">
        <f t="shared" si="1407"/>
        <v>9.5126670576215336E-2</v>
      </c>
      <c r="U1027" s="13">
        <f t="shared" si="1408"/>
        <v>4.9790555866930736E-2</v>
      </c>
      <c r="V1027" s="13">
        <f t="shared" si="1409"/>
        <v>6.4755924454738675E-3</v>
      </c>
      <c r="W1027" s="13">
        <f t="shared" si="1410"/>
        <v>6.0580989690094331E-2</v>
      </c>
      <c r="X1027" s="13">
        <f t="shared" si="1411"/>
        <v>5.2243768378599884E-2</v>
      </c>
      <c r="Y1027" s="13">
        <f t="shared" si="1412"/>
        <v>2.2526962239798821E-2</v>
      </c>
      <c r="Z1027" s="13">
        <f t="shared" si="1413"/>
        <v>8.6870115342738384E-3</v>
      </c>
      <c r="AA1027" s="13">
        <f t="shared" si="1414"/>
        <v>1.4312775242203302E-2</v>
      </c>
      <c r="AB1027" s="13">
        <f t="shared" si="1415"/>
        <v>1.179090958528076E-2</v>
      </c>
      <c r="AC1027" s="13">
        <f t="shared" si="1416"/>
        <v>5.7505728525934709E-4</v>
      </c>
      <c r="AD1027" s="13">
        <f t="shared" si="1417"/>
        <v>2.4953405609154516E-2</v>
      </c>
      <c r="AE1027" s="13">
        <f t="shared" si="1418"/>
        <v>2.1519290945408352E-2</v>
      </c>
      <c r="AF1027" s="13">
        <f t="shared" si="1419"/>
        <v>9.2788914276143216E-3</v>
      </c>
      <c r="AG1027" s="13">
        <f t="shared" si="1420"/>
        <v>2.6673067851499242E-3</v>
      </c>
      <c r="AH1027" s="13">
        <f t="shared" si="1421"/>
        <v>1.872873903267696E-3</v>
      </c>
      <c r="AI1027" s="13">
        <f t="shared" si="1422"/>
        <v>3.0857589089985367E-3</v>
      </c>
      <c r="AJ1027" s="13">
        <f t="shared" si="1423"/>
        <v>2.5420579644605261E-3</v>
      </c>
      <c r="AK1027" s="13">
        <f t="shared" si="1424"/>
        <v>1.3961036026573256E-3</v>
      </c>
      <c r="AL1027" s="13">
        <f t="shared" si="1425"/>
        <v>3.2683058088226658E-5</v>
      </c>
      <c r="AM1027" s="13">
        <f t="shared" si="1426"/>
        <v>8.2226778358069404E-3</v>
      </c>
      <c r="AN1027" s="13">
        <f t="shared" si="1427"/>
        <v>7.0910640203025021E-3</v>
      </c>
      <c r="AO1027" s="13">
        <f t="shared" si="1428"/>
        <v>3.0575920608893769E-3</v>
      </c>
      <c r="AP1027" s="13">
        <f t="shared" si="1429"/>
        <v>8.7893431169585635E-4</v>
      </c>
      <c r="AQ1027" s="13">
        <f t="shared" si="1430"/>
        <v>1.8949360531720846E-4</v>
      </c>
      <c r="AR1027" s="13">
        <f t="shared" si="1431"/>
        <v>3.2302539428681783E-4</v>
      </c>
      <c r="AS1027" s="13">
        <f t="shared" si="1432"/>
        <v>5.3221868622024382E-4</v>
      </c>
      <c r="AT1027" s="13">
        <f t="shared" si="1433"/>
        <v>4.3844343969826652E-4</v>
      </c>
      <c r="AU1027" s="13">
        <f t="shared" si="1434"/>
        <v>2.4079406303157287E-4</v>
      </c>
      <c r="AV1027" s="13">
        <f t="shared" si="1435"/>
        <v>9.9183455962681893E-5</v>
      </c>
      <c r="AW1027" s="13">
        <f t="shared" si="1436"/>
        <v>1.2899467117106618E-6</v>
      </c>
      <c r="AX1027" s="13">
        <f t="shared" si="1437"/>
        <v>2.257956016454731E-3</v>
      </c>
      <c r="AY1027" s="13">
        <f t="shared" si="1438"/>
        <v>1.9472136677888491E-3</v>
      </c>
      <c r="AZ1027" s="13">
        <f t="shared" si="1439"/>
        <v>8.3961800858659908E-4</v>
      </c>
      <c r="BA1027" s="13">
        <f t="shared" si="1440"/>
        <v>2.4135629010295484E-4</v>
      </c>
      <c r="BB1027" s="13">
        <f t="shared" si="1441"/>
        <v>5.2035144116004374E-5</v>
      </c>
      <c r="BC1027" s="13">
        <f t="shared" si="1442"/>
        <v>8.9748022627240293E-6</v>
      </c>
      <c r="BD1027" s="13">
        <f t="shared" si="1443"/>
        <v>4.6428381702623546E-5</v>
      </c>
      <c r="BE1027" s="13">
        <f t="shared" si="1444"/>
        <v>7.649569584972622E-5</v>
      </c>
      <c r="BF1027" s="13">
        <f t="shared" si="1445"/>
        <v>6.3017396568047562E-5</v>
      </c>
      <c r="BG1027" s="13">
        <f t="shared" si="1446"/>
        <v>3.4609287281695557E-5</v>
      </c>
      <c r="BH1027" s="13">
        <f t="shared" si="1447"/>
        <v>1.425562024988036E-5</v>
      </c>
      <c r="BI1027" s="13">
        <f t="shared" si="1448"/>
        <v>4.6975300486186221E-6</v>
      </c>
      <c r="BJ1027" s="14">
        <f t="shared" si="1449"/>
        <v>0.55789151908134327</v>
      </c>
      <c r="BK1027" s="14">
        <f t="shared" si="1450"/>
        <v>0.24679017366737388</v>
      </c>
      <c r="BL1027" s="14">
        <f t="shared" si="1451"/>
        <v>0.18696918843768592</v>
      </c>
      <c r="BM1027" s="14">
        <f t="shared" si="1452"/>
        <v>0.45713765736215489</v>
      </c>
      <c r="BN1027" s="14">
        <f t="shared" si="1453"/>
        <v>0.54125431163744508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1.2644</v>
      </c>
      <c r="F1028" s="10">
        <f>VLOOKUP(B1028,home!$B$2:$E$405,3,FALSE)</f>
        <v>1.1862999999999999</v>
      </c>
      <c r="G1028" s="10">
        <f>VLOOKUP(C1028,away!$B$2:$E$405,4,FALSE)</f>
        <v>1.2302999999999999</v>
      </c>
      <c r="H1028" s="10">
        <f>VLOOKUP(A1028,away!$A$2:$E$405,3,FALSE)</f>
        <v>0.96630000000000005</v>
      </c>
      <c r="I1028" s="10">
        <f>VLOOKUP(C1028,away!$B$2:$E$405,3,FALSE)</f>
        <v>0.57489999999999997</v>
      </c>
      <c r="J1028" s="10">
        <f>VLOOKUP(B1028,home!$B$2:$E$405,4,FALSE)</f>
        <v>1.1641999999999999</v>
      </c>
      <c r="K1028" s="12">
        <f t="shared" si="1398"/>
        <v>1.8453979829159997</v>
      </c>
      <c r="L1028" s="12">
        <f t="shared" si="1399"/>
        <v>0.64674321785399991</v>
      </c>
      <c r="M1028" s="13">
        <f t="shared" si="1400"/>
        <v>8.2732629615672071E-2</v>
      </c>
      <c r="N1028" s="13">
        <f t="shared" si="1401"/>
        <v>0.15267462781409771</v>
      </c>
      <c r="O1028" s="13">
        <f t="shared" si="1402"/>
        <v>5.3506767099162876E-2</v>
      </c>
      <c r="P1028" s="13">
        <f t="shared" si="1403"/>
        <v>9.8741280077151328E-2</v>
      </c>
      <c r="Q1028" s="13">
        <f t="shared" si="1404"/>
        <v>0.1408727251052935</v>
      </c>
      <c r="R1028" s="13">
        <f t="shared" si="1405"/>
        <v>1.7302569365338565E-2</v>
      </c>
      <c r="S1028" s="13">
        <f t="shared" si="1406"/>
        <v>2.9461895616537771E-2</v>
      </c>
      <c r="T1028" s="13">
        <f t="shared" si="1407"/>
        <v>9.1108479542459458E-2</v>
      </c>
      <c r="U1028" s="13">
        <f t="shared" si="1408"/>
        <v>3.1930126606059948E-2</v>
      </c>
      <c r="V1028" s="13">
        <f t="shared" si="1409"/>
        <v>3.9069702273864006E-3</v>
      </c>
      <c r="W1028" s="13">
        <f t="shared" si="1410"/>
        <v>8.6655414252396229E-2</v>
      </c>
      <c r="X1028" s="13">
        <f t="shared" si="1411"/>
        <v>5.6043801458066096E-2</v>
      </c>
      <c r="Y1028" s="13">
        <f t="shared" si="1412"/>
        <v>1.8122974247880178E-2</v>
      </c>
      <c r="Z1028" s="13">
        <f t="shared" si="1413"/>
        <v>3.7301064628270349E-3</v>
      </c>
      <c r="AA1028" s="13">
        <f t="shared" si="1414"/>
        <v>6.883530942562944E-3</v>
      </c>
      <c r="AB1028" s="13">
        <f t="shared" si="1415"/>
        <v>6.3514270583727647E-3</v>
      </c>
      <c r="AC1028" s="13">
        <f t="shared" si="1416"/>
        <v>2.9143522578966072E-4</v>
      </c>
      <c r="AD1028" s="13">
        <f t="shared" si="1417"/>
        <v>3.9978431667530588E-2</v>
      </c>
      <c r="AE1028" s="13">
        <f t="shared" si="1418"/>
        <v>2.5855779541414981E-2</v>
      </c>
      <c r="AF1028" s="13">
        <f t="shared" si="1419"/>
        <v>8.3610250303691701E-3</v>
      </c>
      <c r="AG1028" s="13">
        <f t="shared" si="1420"/>
        <v>1.8024787442329317E-3</v>
      </c>
      <c r="AH1028" s="13">
        <f t="shared" si="1421"/>
        <v>6.0310526417668936E-4</v>
      </c>
      <c r="AI1028" s="13">
        <f t="shared" si="1422"/>
        <v>1.1129692379976835E-3</v>
      </c>
      <c r="AJ1028" s="13">
        <f t="shared" si="1423"/>
        <v>1.0269355934242415E-3</v>
      </c>
      <c r="AK1028" s="13">
        <f t="shared" si="1424"/>
        <v>6.3170162422991345E-4</v>
      </c>
      <c r="AL1028" s="13">
        <f t="shared" si="1425"/>
        <v>1.3913101704961917E-5</v>
      </c>
      <c r="AM1028" s="13">
        <f t="shared" si="1426"/>
        <v>1.4755223431881213E-2</v>
      </c>
      <c r="AN1028" s="13">
        <f t="shared" si="1427"/>
        <v>9.542840682489593E-3</v>
      </c>
      <c r="AO1028" s="13">
        <f t="shared" si="1428"/>
        <v>3.0858837452306899E-3</v>
      </c>
      <c r="AP1028" s="13">
        <f t="shared" si="1429"/>
        <v>6.652581277712832E-4</v>
      </c>
      <c r="AQ1028" s="13">
        <f t="shared" si="1430"/>
        <v>1.0756279556458174E-4</v>
      </c>
      <c r="AR1028" s="13">
        <f t="shared" si="1431"/>
        <v>7.8010847851663802E-5</v>
      </c>
      <c r="AS1028" s="13">
        <f t="shared" si="1432"/>
        <v>1.439610612710273E-4</v>
      </c>
      <c r="AT1028" s="13">
        <f t="shared" si="1433"/>
        <v>1.3283272604400025E-4</v>
      </c>
      <c r="AU1028" s="13">
        <f t="shared" si="1434"/>
        <v>8.1709748235610542E-5</v>
      </c>
      <c r="AV1028" s="13">
        <f t="shared" si="1435"/>
        <v>3.7696751144642464E-5</v>
      </c>
      <c r="AW1028" s="13">
        <f t="shared" si="1436"/>
        <v>4.6125743943451881E-7</v>
      </c>
      <c r="AX1028" s="13">
        <f t="shared" si="1437"/>
        <v>4.5382099264447478E-3</v>
      </c>
      <c r="AY1028" s="13">
        <f t="shared" si="1438"/>
        <v>2.9350564911258402E-3</v>
      </c>
      <c r="AZ1028" s="13">
        <f t="shared" si="1439"/>
        <v>9.4911393982699782E-4</v>
      </c>
      <c r="BA1028" s="13">
        <f t="shared" si="1440"/>
        <v>2.046110011846001E-4</v>
      </c>
      <c r="BB1028" s="13">
        <f t="shared" si="1441"/>
        <v>3.3082694328614202E-5</v>
      </c>
      <c r="BC1028" s="13">
        <f t="shared" si="1442"/>
        <v>4.2792016370736473E-6</v>
      </c>
      <c r="BD1028" s="13">
        <f t="shared" si="1443"/>
        <v>8.4088311278506343E-6</v>
      </c>
      <c r="BE1028" s="13">
        <f t="shared" si="1444"/>
        <v>1.5517640002016828E-5</v>
      </c>
      <c r="BF1028" s="13">
        <f t="shared" si="1445"/>
        <v>1.4318110779669247E-5</v>
      </c>
      <c r="BG1028" s="13">
        <f t="shared" si="1446"/>
        <v>8.8075375839898194E-6</v>
      </c>
      <c r="BH1028" s="13">
        <f t="shared" si="1447"/>
        <v>4.0633530229879165E-6</v>
      </c>
      <c r="BI1028" s="13">
        <f t="shared" si="1448"/>
        <v>1.4997006944995061E-6</v>
      </c>
      <c r="BJ1028" s="14">
        <f t="shared" si="1449"/>
        <v>0.65829685944122585</v>
      </c>
      <c r="BK1028" s="14">
        <f t="shared" si="1450"/>
        <v>0.21808318035536806</v>
      </c>
      <c r="BL1028" s="14">
        <f t="shared" si="1451"/>
        <v>0.11987595909908359</v>
      </c>
      <c r="BM1028" s="14">
        <f t="shared" si="1452"/>
        <v>0.45122091104810225</v>
      </c>
      <c r="BN1028" s="14">
        <f t="shared" si="1453"/>
        <v>0.54583059907671605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1.1910000000000001</v>
      </c>
      <c r="F1029" s="10">
        <f>VLOOKUP(B1029,home!$B$2:$E$405,3,FALSE)</f>
        <v>1.4209000000000001</v>
      </c>
      <c r="G1029" s="10">
        <f>VLOOKUP(C1029,away!$B$2:$E$405,4,FALSE)</f>
        <v>1.1895</v>
      </c>
      <c r="H1029" s="10">
        <f>VLOOKUP(A1029,away!$A$2:$E$405,3,FALSE)</f>
        <v>1.03</v>
      </c>
      <c r="I1029" s="10">
        <f>VLOOKUP(C1029,away!$B$2:$E$405,3,FALSE)</f>
        <v>0.6472</v>
      </c>
      <c r="J1029" s="10">
        <f>VLOOKUP(B1029,home!$B$2:$E$405,4,FALSE)</f>
        <v>0.97089999999999999</v>
      </c>
      <c r="K1029" s="12">
        <f t="shared" si="1398"/>
        <v>2.0129812150499999</v>
      </c>
      <c r="L1029" s="12">
        <f t="shared" si="1399"/>
        <v>0.64721747439999999</v>
      </c>
      <c r="M1029" s="13">
        <f t="shared" si="1400"/>
        <v>6.9934325151547377E-2</v>
      </c>
      <c r="N1029" s="13">
        <f t="shared" si="1401"/>
        <v>0.1407764828172636</v>
      </c>
      <c r="O1029" s="13">
        <f t="shared" si="1402"/>
        <v>4.5262717298452888E-2</v>
      </c>
      <c r="P1029" s="13">
        <f t="shared" si="1403"/>
        <v>9.1112999663904334E-2</v>
      </c>
      <c r="Q1029" s="13">
        <f t="shared" si="1404"/>
        <v>0.1416902077159804</v>
      </c>
      <c r="R1029" s="13">
        <f t="shared" si="1405"/>
        <v>1.4647410787192932E-2</v>
      </c>
      <c r="S1029" s="13">
        <f t="shared" si="1406"/>
        <v>2.9676338084928783E-2</v>
      </c>
      <c r="T1029" s="13">
        <f t="shared" si="1407"/>
        <v>9.1704378385148208E-2</v>
      </c>
      <c r="U1029" s="13">
        <f t="shared" si="1408"/>
        <v>2.9484962763740099E-2</v>
      </c>
      <c r="V1029" s="13">
        <f t="shared" si="1409"/>
        <v>4.2959355495295684E-3</v>
      </c>
      <c r="W1029" s="13">
        <f t="shared" si="1410"/>
        <v>9.5073242162933724E-2</v>
      </c>
      <c r="X1029" s="13">
        <f t="shared" si="1411"/>
        <v>6.1533063675713547E-2</v>
      </c>
      <c r="Y1029" s="13">
        <f t="shared" si="1412"/>
        <v>1.991263703214485E-2</v>
      </c>
      <c r="Z1029" s="13">
        <f t="shared" si="1413"/>
        <v>3.1600200720621092E-3</v>
      </c>
      <c r="AA1029" s="13">
        <f t="shared" si="1414"/>
        <v>6.3610610442419724E-3</v>
      </c>
      <c r="AB1029" s="13">
        <f t="shared" si="1415"/>
        <v>6.4023481949227155E-3</v>
      </c>
      <c r="AC1029" s="13">
        <f t="shared" si="1416"/>
        <v>3.4980638391112514E-4</v>
      </c>
      <c r="AD1029" s="13">
        <f t="shared" si="1417"/>
        <v>4.7845162631971298E-2</v>
      </c>
      <c r="AE1029" s="13">
        <f t="shared" si="1418"/>
        <v>3.0966225320921716E-2</v>
      </c>
      <c r="AF1029" s="13">
        <f t="shared" si="1419"/>
        <v>1.0020941071954141E-2</v>
      </c>
      <c r="AG1029" s="13">
        <f t="shared" si="1420"/>
        <v>2.1619093905671299E-3</v>
      </c>
      <c r="AH1029" s="13">
        <f t="shared" si="1421"/>
        <v>5.1130505252333593E-4</v>
      </c>
      <c r="AI1029" s="13">
        <f t="shared" si="1422"/>
        <v>1.0292474658896286E-3</v>
      </c>
      <c r="AJ1029" s="13">
        <f t="shared" si="1423"/>
        <v>1.0359279072368194E-3</v>
      </c>
      <c r="AK1029" s="13">
        <f t="shared" si="1424"/>
        <v>6.9510113913792563E-4</v>
      </c>
      <c r="AL1029" s="13">
        <f t="shared" si="1425"/>
        <v>1.8229622647053319E-5</v>
      </c>
      <c r="AM1029" s="13">
        <f t="shared" si="1426"/>
        <v>1.9262282721834098E-2</v>
      </c>
      <c r="AN1029" s="13">
        <f t="shared" si="1427"/>
        <v>1.2466885974404219E-2</v>
      </c>
      <c r="AO1029" s="13">
        <f t="shared" si="1428"/>
        <v>4.0343932269933406E-3</v>
      </c>
      <c r="AP1029" s="13">
        <f t="shared" si="1429"/>
        <v>8.7037659837036548E-4</v>
      </c>
      <c r="AQ1029" s="13">
        <f t="shared" si="1430"/>
        <v>1.4083073594353272E-4</v>
      </c>
      <c r="AR1029" s="13">
        <f t="shared" si="1431"/>
        <v>6.6185112948422592E-5</v>
      </c>
      <c r="AS1029" s="13">
        <f t="shared" si="1432"/>
        <v>1.3322938908113719E-4</v>
      </c>
      <c r="AT1029" s="13">
        <f t="shared" si="1433"/>
        <v>1.340941287564584E-4</v>
      </c>
      <c r="AU1029" s="13">
        <f t="shared" si="1434"/>
        <v>8.9976320745082275E-5</v>
      </c>
      <c r="AV1029" s="13">
        <f t="shared" si="1435"/>
        <v>4.5280160864791059E-5</v>
      </c>
      <c r="AW1029" s="13">
        <f t="shared" si="1436"/>
        <v>6.5972833103486194E-7</v>
      </c>
      <c r="AX1029" s="13">
        <f t="shared" si="1437"/>
        <v>6.4624355463390312E-3</v>
      </c>
      <c r="AY1029" s="13">
        <f t="shared" si="1438"/>
        <v>4.1826012127743313E-3</v>
      </c>
      <c r="AZ1029" s="13">
        <f t="shared" si="1439"/>
        <v>1.3535262966770897E-3</v>
      </c>
      <c r="BA1029" s="13">
        <f t="shared" si="1440"/>
        <v>2.9200862375644375E-4</v>
      </c>
      <c r="BB1029" s="13">
        <f t="shared" si="1441"/>
        <v>4.7248270992666328E-5</v>
      </c>
      <c r="BC1029" s="13">
        <f t="shared" si="1442"/>
        <v>6.1159813243280592E-6</v>
      </c>
      <c r="BD1029" s="13">
        <f t="shared" si="1443"/>
        <v>7.139360274226131E-6</v>
      </c>
      <c r="BE1029" s="13">
        <f t="shared" si="1444"/>
        <v>1.4371398119491416E-5</v>
      </c>
      <c r="BF1029" s="13">
        <f t="shared" si="1445"/>
        <v>1.4464677224270561E-5</v>
      </c>
      <c r="BG1029" s="13">
        <f t="shared" si="1446"/>
        <v>9.7057078447394074E-6</v>
      </c>
      <c r="BH1029" s="13">
        <f t="shared" si="1447"/>
        <v>4.8843518925559617E-6</v>
      </c>
      <c r="BI1029" s="13">
        <f t="shared" si="1448"/>
        <v>1.9664217214818142E-6</v>
      </c>
      <c r="BJ1029" s="14">
        <f t="shared" si="1449"/>
        <v>0.69080295539400827</v>
      </c>
      <c r="BK1029" s="14">
        <f t="shared" si="1450"/>
        <v>0.19957023566924256</v>
      </c>
      <c r="BL1029" s="14">
        <f t="shared" si="1451"/>
        <v>0.105951378682811</v>
      </c>
      <c r="BM1029" s="14">
        <f t="shared" si="1452"/>
        <v>0.49187850489933871</v>
      </c>
      <c r="BN1029" s="14">
        <f t="shared" si="1453"/>
        <v>0.5034241434343415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1.4861</v>
      </c>
      <c r="F1030" s="10">
        <f>VLOOKUP(B1030,home!$B$2:$E$405,3,FALSE)</f>
        <v>1.1214999999999999</v>
      </c>
      <c r="G1030" s="10">
        <f>VLOOKUP(C1030,away!$B$2:$E$405,4,FALSE)</f>
        <v>1.0766</v>
      </c>
      <c r="H1030" s="10">
        <f>VLOOKUP(A1030,away!$A$2:$E$405,3,FALSE)</f>
        <v>1.1943999999999999</v>
      </c>
      <c r="I1030" s="10">
        <f>VLOOKUP(C1030,away!$B$2:$E$405,3,FALSE)</f>
        <v>0.33489999999999998</v>
      </c>
      <c r="J1030" s="10">
        <f>VLOOKUP(B1030,home!$B$2:$E$405,4,FALSE)</f>
        <v>0.69769999999999999</v>
      </c>
      <c r="K1030" s="12">
        <f t="shared" si="1398"/>
        <v>1.79432739409</v>
      </c>
      <c r="L1030" s="12">
        <f t="shared" si="1399"/>
        <v>0.27908318151199996</v>
      </c>
      <c r="M1030" s="13">
        <f t="shared" si="1400"/>
        <v>0.12575614862115161</v>
      </c>
      <c r="N1030" s="13">
        <f t="shared" si="1401"/>
        <v>0.22564770244618573</v>
      </c>
      <c r="O1030" s="13">
        <f t="shared" si="1402"/>
        <v>3.5096426051886898E-2</v>
      </c>
      <c r="P1030" s="13">
        <f t="shared" si="1403"/>
        <v>6.2974478699554595E-2</v>
      </c>
      <c r="Q1030" s="13">
        <f t="shared" si="1404"/>
        <v>0.20244292695633012</v>
      </c>
      <c r="R1030" s="13">
        <f t="shared" si="1405"/>
        <v>4.8974111211306159E-3</v>
      </c>
      <c r="S1030" s="13">
        <f t="shared" si="1406"/>
        <v>7.8838788619152046E-3</v>
      </c>
      <c r="T1030" s="13">
        <f t="shared" si="1407"/>
        <v>5.6498416129574021E-2</v>
      </c>
      <c r="U1030" s="13">
        <f t="shared" si="1408"/>
        <v>8.7875589347656824E-3</v>
      </c>
      <c r="V1030" s="13">
        <f t="shared" si="1409"/>
        <v>4.3866479947565019E-4</v>
      </c>
      <c r="W1030" s="13">
        <f t="shared" si="1410"/>
        <v>0.12108296319250132</v>
      </c>
      <c r="X1030" s="13">
        <f t="shared" si="1411"/>
        <v>3.3792218594663651E-2</v>
      </c>
      <c r="Y1030" s="13">
        <f t="shared" si="1412"/>
        <v>4.7154199378738465E-3</v>
      </c>
      <c r="Z1030" s="13">
        <f t="shared" si="1413"/>
        <v>4.5559502561912774E-4</v>
      </c>
      <c r="AA1030" s="13">
        <f t="shared" si="1414"/>
        <v>8.1748663507953613E-4</v>
      </c>
      <c r="AB1030" s="13">
        <f t="shared" si="1415"/>
        <v>7.3341933181283363E-4</v>
      </c>
      <c r="AC1030" s="13">
        <f t="shared" si="1416"/>
        <v>1.37292924509624E-5</v>
      </c>
      <c r="AD1030" s="13">
        <f t="shared" si="1417"/>
        <v>5.4315619453474073E-2</v>
      </c>
      <c r="AE1030" s="13">
        <f t="shared" si="1418"/>
        <v>1.5158575882870619E-2</v>
      </c>
      <c r="AF1030" s="13">
        <f t="shared" si="1419"/>
        <v>2.1152517922913023E-3</v>
      </c>
      <c r="AG1030" s="13">
        <f t="shared" si="1420"/>
        <v>1.9677706663053895E-4</v>
      </c>
      <c r="AH1030" s="13">
        <f t="shared" si="1421"/>
        <v>3.1787227307706816E-5</v>
      </c>
      <c r="AI1030" s="13">
        <f t="shared" si="1422"/>
        <v>5.7036692740384046E-5</v>
      </c>
      <c r="AJ1030" s="13">
        <f t="shared" si="1423"/>
        <v>5.117125012618268E-5</v>
      </c>
      <c r="AK1030" s="13">
        <f t="shared" si="1424"/>
        <v>3.0605991963746979E-5</v>
      </c>
      <c r="AL1030" s="13">
        <f t="shared" si="1425"/>
        <v>2.7500684284399814E-7</v>
      </c>
      <c r="AM1030" s="13">
        <f t="shared" si="1426"/>
        <v>1.9492000782467257E-2</v>
      </c>
      <c r="AN1030" s="13">
        <f t="shared" si="1427"/>
        <v>5.4398895924053538E-3</v>
      </c>
      <c r="AO1030" s="13">
        <f t="shared" si="1428"/>
        <v>7.5909084726125109E-4</v>
      </c>
      <c r="AP1030" s="13">
        <f t="shared" si="1429"/>
        <v>7.0616496236769873E-5</v>
      </c>
      <c r="AQ1030" s="13">
        <f t="shared" si="1430"/>
        <v>4.9269691092469754E-6</v>
      </c>
      <c r="AR1030" s="13">
        <f t="shared" si="1431"/>
        <v>1.7742561056959888E-6</v>
      </c>
      <c r="AS1030" s="13">
        <f t="shared" si="1432"/>
        <v>3.1835963345817549E-6</v>
      </c>
      <c r="AT1030" s="13">
        <f t="shared" si="1433"/>
        <v>2.8562070574322785E-6</v>
      </c>
      <c r="AU1030" s="13">
        <f t="shared" si="1434"/>
        <v>1.7083235221146421E-6</v>
      </c>
      <c r="AV1030" s="13">
        <f t="shared" si="1435"/>
        <v>7.6632292342465416E-7</v>
      </c>
      <c r="AW1030" s="13">
        <f t="shared" si="1436"/>
        <v>3.8253955852033592E-9</v>
      </c>
      <c r="AX1030" s="13">
        <f t="shared" si="1437"/>
        <v>5.8291718282674513E-3</v>
      </c>
      <c r="AY1030" s="13">
        <f t="shared" si="1438"/>
        <v>1.6268238194130015E-3</v>
      </c>
      <c r="AZ1030" s="13">
        <f t="shared" si="1439"/>
        <v>2.2700958364064181E-4</v>
      </c>
      <c r="BA1030" s="13">
        <f t="shared" si="1440"/>
        <v>2.1118185612048264E-5</v>
      </c>
      <c r="BB1030" s="13">
        <f t="shared" si="1441"/>
        <v>1.4734326070928422E-6</v>
      </c>
      <c r="BC1030" s="13">
        <f t="shared" si="1442"/>
        <v>8.224205194619822E-8</v>
      </c>
      <c r="BD1030" s="13">
        <f t="shared" si="1443"/>
        <v>8.2527506465787935E-8</v>
      </c>
      <c r="BE1030" s="13">
        <f t="shared" si="1444"/>
        <v>1.4808136561750289E-7</v>
      </c>
      <c r="BF1030" s="13">
        <f t="shared" si="1445"/>
        <v>1.3285322544087125E-7</v>
      </c>
      <c r="BG1030" s="13">
        <f t="shared" si="1446"/>
        <v>7.9460727267256592E-8</v>
      </c>
      <c r="BH1030" s="13">
        <f t="shared" si="1447"/>
        <v>3.5644639922488184E-8</v>
      </c>
      <c r="BI1030" s="13">
        <f t="shared" si="1448"/>
        <v>1.2791630773078925E-8</v>
      </c>
      <c r="BJ1030" s="14">
        <f t="shared" si="1449"/>
        <v>0.74943807523146733</v>
      </c>
      <c r="BK1030" s="14">
        <f t="shared" si="1450"/>
        <v>0.19869399910080393</v>
      </c>
      <c r="BL1030" s="14">
        <f t="shared" si="1451"/>
        <v>5.0513683301852318E-2</v>
      </c>
      <c r="BM1030" s="14">
        <f t="shared" si="1452"/>
        <v>0.34065943876948557</v>
      </c>
      <c r="BN1030" s="14">
        <f t="shared" si="1453"/>
        <v>0.6568150938962396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1.3841000000000001</v>
      </c>
      <c r="F1031" s="10">
        <f>VLOOKUP(B1031,home!$B$2:$E$405,3,FALSE)</f>
        <v>1.5412999999999999</v>
      </c>
      <c r="G1031" s="10">
        <f>VLOOKUP(C1031,away!$B$2:$E$405,4,FALSE)</f>
        <v>0.87729999999999997</v>
      </c>
      <c r="H1031" s="10">
        <f>VLOOKUP(A1031,away!$A$2:$E$405,3,FALSE)</f>
        <v>1.1721999999999999</v>
      </c>
      <c r="I1031" s="10">
        <f>VLOOKUP(C1031,away!$B$2:$E$405,3,FALSE)</f>
        <v>1.0968</v>
      </c>
      <c r="J1031" s="10">
        <f>VLOOKUP(B1031,home!$B$2:$E$405,4,FALSE)</f>
        <v>1.0237000000000001</v>
      </c>
      <c r="K1031" s="12">
        <f t="shared" si="1398"/>
        <v>1.8715557844089998</v>
      </c>
      <c r="L1031" s="12">
        <f t="shared" si="1399"/>
        <v>1.3161393143519999</v>
      </c>
      <c r="M1031" s="13">
        <f t="shared" si="1400"/>
        <v>4.1266877483697631E-2</v>
      </c>
      <c r="N1031" s="13">
        <f t="shared" si="1401"/>
        <v>7.7233263259111798E-2</v>
      </c>
      <c r="O1031" s="13">
        <f t="shared" si="1402"/>
        <v>5.431295983684177E-2</v>
      </c>
      <c r="P1031" s="13">
        <f t="shared" si="1403"/>
        <v>0.10164973415101489</v>
      </c>
      <c r="Q1031" s="13">
        <f t="shared" si="1404"/>
        <v>7.2273180300686898E-2</v>
      </c>
      <c r="R1031" s="13">
        <f t="shared" si="1405"/>
        <v>3.5741710860044323E-2</v>
      </c>
      <c r="S1031" s="13">
        <f t="shared" si="1406"/>
        <v>6.2596621570495031E-2</v>
      </c>
      <c r="T1031" s="13">
        <f t="shared" si="1407"/>
        <v>9.5121573966984507E-2</v>
      </c>
      <c r="U1031" s="13">
        <f t="shared" si="1408"/>
        <v>6.6892605704789915E-2</v>
      </c>
      <c r="V1031" s="13">
        <f t="shared" si="1409"/>
        <v>1.7132195572334603E-2</v>
      </c>
      <c r="W1031" s="13">
        <f t="shared" si="1410"/>
        <v>4.50877628831284E-2</v>
      </c>
      <c r="X1031" s="13">
        <f t="shared" si="1411"/>
        <v>5.9341777326666151E-2</v>
      </c>
      <c r="Y1031" s="13">
        <f t="shared" si="1412"/>
        <v>3.9051023061573729E-2</v>
      </c>
      <c r="Z1031" s="13">
        <f t="shared" si="1413"/>
        <v>1.5680356941702063E-2</v>
      </c>
      <c r="AA1031" s="13">
        <f t="shared" si="1414"/>
        <v>2.9346662735840304E-2</v>
      </c>
      <c r="AB1031" s="13">
        <f t="shared" si="1415"/>
        <v>2.7461958198180991E-2</v>
      </c>
      <c r="AC1031" s="13">
        <f t="shared" si="1416"/>
        <v>2.6375316469591358E-3</v>
      </c>
      <c r="AD1031" s="13">
        <f t="shared" si="1417"/>
        <v>2.1096065857495093E-2</v>
      </c>
      <c r="AE1031" s="13">
        <f t="shared" si="1418"/>
        <v>2.7765361653208222E-2</v>
      </c>
      <c r="AF1031" s="13">
        <f t="shared" si="1419"/>
        <v>1.8271542024494394E-2</v>
      </c>
      <c r="AG1031" s="13">
        <f t="shared" si="1420"/>
        <v>8.015964930757272E-3</v>
      </c>
      <c r="AH1031" s="13">
        <f t="shared" si="1421"/>
        <v>5.1593835585115903E-3</v>
      </c>
      <c r="AI1031" s="13">
        <f t="shared" si="1422"/>
        <v>9.6560741429170538E-3</v>
      </c>
      <c r="AJ1031" s="13">
        <f t="shared" si="1423"/>
        <v>9.0359407084292971E-3</v>
      </c>
      <c r="AK1031" s="13">
        <f t="shared" si="1424"/>
        <v>5.6370890334792034E-3</v>
      </c>
      <c r="AL1031" s="13">
        <f t="shared" si="1425"/>
        <v>2.5987368764132776E-4</v>
      </c>
      <c r="AM1031" s="13">
        <f t="shared" si="1426"/>
        <v>7.8964928167736242E-3</v>
      </c>
      <c r="AN1031" s="13">
        <f t="shared" si="1427"/>
        <v>1.0392884641653928E-2</v>
      </c>
      <c r="AO1031" s="13">
        <f t="shared" si="1428"/>
        <v>6.8392420332029176E-3</v>
      </c>
      <c r="AP1031" s="13">
        <f t="shared" si="1429"/>
        <v>3.0004651067556901E-3</v>
      </c>
      <c r="AQ1031" s="13">
        <f t="shared" si="1430"/>
        <v>9.8725752208563282E-4</v>
      </c>
      <c r="AR1031" s="13">
        <f t="shared" si="1431"/>
        <v>1.3580935078356848E-3</v>
      </c>
      <c r="AS1031" s="13">
        <f t="shared" si="1432"/>
        <v>2.5417477603581849E-3</v>
      </c>
      <c r="AT1031" s="13">
        <f t="shared" si="1433"/>
        <v>2.3785113617034912E-3</v>
      </c>
      <c r="AU1031" s="13">
        <f t="shared" si="1434"/>
        <v>1.4838388990928992E-3</v>
      </c>
      <c r="AV1031" s="13">
        <f t="shared" si="1435"/>
        <v>6.9427181868209954E-4</v>
      </c>
      <c r="AW1031" s="13">
        <f t="shared" si="1436"/>
        <v>1.7781338389648711E-5</v>
      </c>
      <c r="AX1031" s="13">
        <f t="shared" si="1437"/>
        <v>2.4631211346294686E-3</v>
      </c>
      <c r="AY1031" s="13">
        <f t="shared" si="1438"/>
        <v>3.2418105612971484E-3</v>
      </c>
      <c r="AZ1031" s="13">
        <f t="shared" si="1439"/>
        <v>2.1333371647023511E-3</v>
      </c>
      <c r="BA1031" s="13">
        <f t="shared" si="1440"/>
        <v>9.359229710776643E-4</v>
      </c>
      <c r="BB1031" s="13">
        <f t="shared" si="1441"/>
        <v>3.0795125436011071E-4</v>
      </c>
      <c r="BC1031" s="13">
        <f t="shared" si="1442"/>
        <v>8.106135055347087E-5</v>
      </c>
      <c r="BD1031" s="13">
        <f t="shared" si="1443"/>
        <v>2.9790670970479343E-4</v>
      </c>
      <c r="BE1031" s="13">
        <f t="shared" si="1444"/>
        <v>5.5754902576225882E-4</v>
      </c>
      <c r="BF1031" s="13">
        <f t="shared" si="1445"/>
        <v>5.2174205212847911E-4</v>
      </c>
      <c r="BG1031" s="13">
        <f t="shared" si="1446"/>
        <v>3.2548978521015909E-4</v>
      </c>
      <c r="BH1031" s="13">
        <f t="shared" si="1447"/>
        <v>1.5229307256902909E-4</v>
      </c>
      <c r="BI1031" s="13">
        <f t="shared" si="1448"/>
        <v>5.7004996178397149E-5</v>
      </c>
      <c r="BJ1031" s="14">
        <f t="shared" si="1449"/>
        <v>0.5015370618211985</v>
      </c>
      <c r="BK1031" s="14">
        <f t="shared" si="1450"/>
        <v>0.22878464467343979</v>
      </c>
      <c r="BL1031" s="14">
        <f t="shared" si="1451"/>
        <v>0.25361283376825994</v>
      </c>
      <c r="BM1031" s="14">
        <f t="shared" si="1452"/>
        <v>0.61391314209029546</v>
      </c>
      <c r="BN1031" s="14">
        <f t="shared" si="1453"/>
        <v>0.38247772589139739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1.3125</v>
      </c>
      <c r="F1035" s="10">
        <f>VLOOKUP(B1035,home!$B$2:$E$405,3,FALSE)</f>
        <v>1.5238</v>
      </c>
      <c r="G1035" s="10">
        <f>VLOOKUP(C1035,away!$B$2:$E$405,4,FALSE)</f>
        <v>1.0667</v>
      </c>
      <c r="H1035" s="10">
        <f>VLOOKUP(A1035,away!$A$2:$E$405,3,FALSE)</f>
        <v>0.8125</v>
      </c>
      <c r="I1035" s="10">
        <f>VLOOKUP(C1035,away!$B$2:$E$405,3,FALSE)</f>
        <v>1.2307999999999999</v>
      </c>
      <c r="J1035" s="10">
        <f>VLOOKUP(B1035,home!$B$2:$E$405,4,FALSE)</f>
        <v>0.82050000000000001</v>
      </c>
      <c r="K1035" s="12">
        <f t="shared" si="1398"/>
        <v>2.1333866662499998</v>
      </c>
      <c r="L1035" s="12">
        <f t="shared" si="1399"/>
        <v>0.82052051249999991</v>
      </c>
      <c r="M1035" s="13">
        <f t="shared" si="1400"/>
        <v>5.213560435193175E-2</v>
      </c>
      <c r="N1035" s="13">
        <f t="shared" si="1401"/>
        <v>0.11122540316129664</v>
      </c>
      <c r="O1035" s="13">
        <f t="shared" si="1402"/>
        <v>4.2778332802344263E-2</v>
      </c>
      <c r="P1035" s="13">
        <f t="shared" si="1403"/>
        <v>9.1262724804926226E-2</v>
      </c>
      <c r="Q1035" s="13">
        <f t="shared" si="1404"/>
        <v>0.11864339602629546</v>
      </c>
      <c r="R1035" s="13">
        <f t="shared" si="1405"/>
        <v>1.7550249777437535E-2</v>
      </c>
      <c r="S1035" s="13">
        <f t="shared" si="1406"/>
        <v>3.9938565220214502E-2</v>
      </c>
      <c r="T1035" s="13">
        <f t="shared" si="1407"/>
        <v>9.7349340112236393E-2</v>
      </c>
      <c r="U1035" s="13">
        <f t="shared" si="1408"/>
        <v>3.7441468864542256E-2</v>
      </c>
      <c r="V1035" s="13">
        <f t="shared" si="1409"/>
        <v>7.7679955571922201E-3</v>
      </c>
      <c r="W1035" s="13">
        <f t="shared" si="1410"/>
        <v>8.4370746373705646E-2</v>
      </c>
      <c r="X1035" s="13">
        <f t="shared" si="1411"/>
        <v>6.9227928054560448E-2</v>
      </c>
      <c r="Y1035" s="13">
        <f t="shared" si="1412"/>
        <v>2.8401467503320531E-2</v>
      </c>
      <c r="Z1035" s="13">
        <f t="shared" si="1413"/>
        <v>4.8001133139620195E-3</v>
      </c>
      <c r="AA1035" s="13">
        <f t="shared" si="1414"/>
        <v>1.0240497740495671E-2</v>
      </c>
      <c r="AB1035" s="13">
        <f t="shared" si="1415"/>
        <v>1.0923470667668361E-2</v>
      </c>
      <c r="AC1035" s="13">
        <f t="shared" si="1416"/>
        <v>8.4986120525767917E-4</v>
      </c>
      <c r="AD1035" s="13">
        <f t="shared" si="1417"/>
        <v>4.4998856333806063E-2</v>
      </c>
      <c r="AE1035" s="13">
        <f t="shared" si="1418"/>
        <v>3.6922484660928408E-2</v>
      </c>
      <c r="AF1035" s="13">
        <f t="shared" si="1419"/>
        <v>1.5147828018379182E-2</v>
      </c>
      <c r="AG1035" s="13">
        <f t="shared" si="1420"/>
        <v>4.1430345363007827E-3</v>
      </c>
      <c r="AH1035" s="13">
        <f t="shared" si="1421"/>
        <v>9.8464785910754721E-4</v>
      </c>
      <c r="AI1035" s="13">
        <f t="shared" si="1422"/>
        <v>2.1006346135716493E-3</v>
      </c>
      <c r="AJ1035" s="13">
        <f t="shared" si="1423"/>
        <v>2.2407329376284892E-3</v>
      </c>
      <c r="AK1035" s="13">
        <f t="shared" si="1424"/>
        <v>1.5934499239212703E-3</v>
      </c>
      <c r="AL1035" s="13">
        <f t="shared" si="1425"/>
        <v>5.9506857366996832E-5</v>
      </c>
      <c r="AM1035" s="13">
        <f t="shared" si="1426"/>
        <v>1.9199992019808244E-2</v>
      </c>
      <c r="AN1035" s="13">
        <f t="shared" si="1427"/>
        <v>1.5753987292088968E-2</v>
      </c>
      <c r="AO1035" s="13">
        <f t="shared" si="1428"/>
        <v>6.4632348634116625E-3</v>
      </c>
      <c r="AP1035" s="13">
        <f t="shared" si="1429"/>
        <v>1.7677389275114685E-3</v>
      </c>
      <c r="AQ1035" s="13">
        <f t="shared" si="1430"/>
        <v>3.6261651269197748E-4</v>
      </c>
      <c r="AR1035" s="13">
        <f t="shared" si="1431"/>
        <v>1.6158475319739049E-4</v>
      </c>
      <c r="AS1035" s="13">
        <f t="shared" si="1432"/>
        <v>3.4472275794060985E-4</v>
      </c>
      <c r="AT1035" s="13">
        <f t="shared" si="1433"/>
        <v>3.6771346767171178E-4</v>
      </c>
      <c r="AU1035" s="13">
        <f t="shared" si="1434"/>
        <v>2.6149166964379336E-4</v>
      </c>
      <c r="AV1035" s="13">
        <f t="shared" si="1435"/>
        <v>1.3946571033837974E-4</v>
      </c>
      <c r="AW1035" s="13">
        <f t="shared" si="1436"/>
        <v>2.8935003116695536E-6</v>
      </c>
      <c r="AX1035" s="13">
        <f t="shared" si="1437"/>
        <v>6.8268344945275434E-3</v>
      </c>
      <c r="AY1035" s="13">
        <f t="shared" si="1438"/>
        <v>5.6015577382024168E-3</v>
      </c>
      <c r="AZ1035" s="13">
        <f t="shared" si="1439"/>
        <v>2.2980965130740935E-3</v>
      </c>
      <c r="BA1035" s="13">
        <f t="shared" si="1440"/>
        <v>6.2854510956067281E-4</v>
      </c>
      <c r="BB1035" s="13">
        <f t="shared" si="1441"/>
        <v>1.2893353885652293E-4</v>
      </c>
      <c r="BC1035" s="13">
        <f t="shared" si="1442"/>
        <v>2.1158522676198576E-5</v>
      </c>
      <c r="BD1035" s="13">
        <f t="shared" si="1443"/>
        <v>2.2097267417618135E-5</v>
      </c>
      <c r="BE1035" s="13">
        <f t="shared" si="1444"/>
        <v>4.714201566930709E-5</v>
      </c>
      <c r="BF1035" s="13">
        <f t="shared" si="1445"/>
        <v>5.0286073824524171E-5</v>
      </c>
      <c r="BG1035" s="13">
        <f t="shared" si="1446"/>
        <v>3.5759879798434329E-5</v>
      </c>
      <c r="BH1035" s="13">
        <f t="shared" si="1447"/>
        <v>1.9072412687170644E-5</v>
      </c>
      <c r="BI1035" s="13">
        <f t="shared" si="1448"/>
        <v>8.1377661840054384E-6</v>
      </c>
      <c r="BJ1035" s="14">
        <f t="shared" si="1449"/>
        <v>0.6694831803132395</v>
      </c>
      <c r="BK1035" s="14">
        <f t="shared" si="1450"/>
        <v>0.19761581573509177</v>
      </c>
      <c r="BL1035" s="14">
        <f t="shared" si="1451"/>
        <v>0.12731095896108993</v>
      </c>
      <c r="BM1035" s="14">
        <f t="shared" si="1452"/>
        <v>0.56001569316126065</v>
      </c>
      <c r="BN1035" s="14">
        <f t="shared" si="1453"/>
        <v>0.43359571092423194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1.3523000000000001</v>
      </c>
      <c r="F1036" s="10">
        <f>VLOOKUP(B1036,home!$B$2:$E$405,3,FALSE)</f>
        <v>0.42259999999999998</v>
      </c>
      <c r="G1036" s="10">
        <f>VLOOKUP(C1036,away!$B$2:$E$405,4,FALSE)</f>
        <v>0.61619999999999997</v>
      </c>
      <c r="H1036" s="10">
        <f>VLOOKUP(A1036,away!$A$2:$E$405,3,FALSE)</f>
        <v>1.1932</v>
      </c>
      <c r="I1036" s="10">
        <f>VLOOKUP(C1036,away!$B$2:$E$405,3,FALSE)</f>
        <v>0.83809999999999996</v>
      </c>
      <c r="J1036" s="10">
        <f>VLOOKUP(B1036,home!$B$2:$E$405,4,FALSE)</f>
        <v>0.83809999999999996</v>
      </c>
      <c r="K1036" s="12">
        <f t="shared" si="1398"/>
        <v>0.35214719607599992</v>
      </c>
      <c r="L1036" s="12">
        <f t="shared" si="1399"/>
        <v>0.83811753305199987</v>
      </c>
      <c r="M1036" s="13">
        <f t="shared" si="1400"/>
        <v>0.30414073849595102</v>
      </c>
      <c r="N1036" s="13">
        <f t="shared" si="1401"/>
        <v>0.10710230827383307</v>
      </c>
      <c r="O1036" s="13">
        <f t="shared" si="1402"/>
        <v>0.25490568544883985</v>
      </c>
      <c r="P1036" s="13">
        <f t="shared" si="1403"/>
        <v>8.9764322394639773E-2</v>
      </c>
      <c r="Q1036" s="13">
        <f t="shared" si="1404"/>
        <v>1.885788877594884E-2</v>
      </c>
      <c r="R1036" s="13">
        <f t="shared" si="1405"/>
        <v>0.10682046212465535</v>
      </c>
      <c r="S1036" s="13">
        <f t="shared" si="1406"/>
        <v>6.6232771173764474E-3</v>
      </c>
      <c r="T1036" s="13">
        <f t="shared" si="1407"/>
        <v>1.5805127219467238E-2</v>
      </c>
      <c r="U1036" s="13">
        <f t="shared" si="1408"/>
        <v>3.7616526220739931E-2</v>
      </c>
      <c r="V1036" s="13">
        <f t="shared" si="1409"/>
        <v>2.1719987829513593E-4</v>
      </c>
      <c r="W1036" s="13">
        <f t="shared" si="1410"/>
        <v>2.2135842187878179E-3</v>
      </c>
      <c r="X1036" s="13">
        <f t="shared" si="1411"/>
        <v>1.855243744653284E-3</v>
      </c>
      <c r="Y1036" s="13">
        <f t="shared" si="1412"/>
        <v>7.7745615523948234E-4</v>
      </c>
      <c r="Z1036" s="13">
        <f t="shared" si="1413"/>
        <v>2.9842700731796918E-2</v>
      </c>
      <c r="AA1036" s="13">
        <f t="shared" si="1414"/>
        <v>1.0509023386037476E-2</v>
      </c>
      <c r="AB1036" s="13">
        <f t="shared" si="1415"/>
        <v>1.8503615594451038E-3</v>
      </c>
      <c r="AC1036" s="13">
        <f t="shared" si="1416"/>
        <v>4.0065332902658531E-6</v>
      </c>
      <c r="AD1036" s="13">
        <f t="shared" si="1417"/>
        <v>1.9487686898105323E-4</v>
      </c>
      <c r="AE1036" s="13">
        <f t="shared" si="1418"/>
        <v>1.6332972067929812E-4</v>
      </c>
      <c r="AF1036" s="13">
        <f t="shared" si="1419"/>
        <v>6.8444751284902762E-5</v>
      </c>
      <c r="AG1036" s="13">
        <f t="shared" si="1420"/>
        <v>1.9121582032420139E-5</v>
      </c>
      <c r="AH1036" s="13">
        <f t="shared" si="1421"/>
        <v>6.2529226792356852E-3</v>
      </c>
      <c r="AI1036" s="13">
        <f t="shared" si="1422"/>
        <v>2.2019491887728757E-3</v>
      </c>
      <c r="AJ1036" s="13">
        <f t="shared" si="1423"/>
        <v>3.877051163640954E-4</v>
      </c>
      <c r="AK1036" s="13">
        <f t="shared" si="1424"/>
        <v>4.5509756543978479E-5</v>
      </c>
      <c r="AL1036" s="13">
        <f t="shared" si="1425"/>
        <v>4.7299647884174392E-8</v>
      </c>
      <c r="AM1036" s="13">
        <f t="shared" si="1426"/>
        <v>1.3725068598349586E-5</v>
      </c>
      <c r="AN1036" s="13">
        <f t="shared" si="1427"/>
        <v>1.1503220634618224E-5</v>
      </c>
      <c r="AO1036" s="13">
        <f t="shared" si="1428"/>
        <v>4.8205254502195429E-6</v>
      </c>
      <c r="AP1036" s="13">
        <f t="shared" si="1429"/>
        <v>1.3467222994507952E-6</v>
      </c>
      <c r="AQ1036" s="13">
        <f t="shared" si="1430"/>
        <v>2.8217789283045422E-7</v>
      </c>
      <c r="AR1036" s="13">
        <f t="shared" si="1431"/>
        <v>1.0481368260571832E-3</v>
      </c>
      <c r="AS1036" s="13">
        <f t="shared" si="1432"/>
        <v>3.690984444000351E-4</v>
      </c>
      <c r="AT1036" s="13">
        <f t="shared" si="1433"/>
        <v>6.4988491135742856E-5</v>
      </c>
      <c r="AU1036" s="13">
        <f t="shared" si="1434"/>
        <v>7.6285049768872722E-6</v>
      </c>
      <c r="AV1036" s="13">
        <f t="shared" si="1435"/>
        <v>6.7158915946566601E-7</v>
      </c>
      <c r="AW1036" s="13">
        <f t="shared" si="1436"/>
        <v>3.8777925118415108E-10</v>
      </c>
      <c r="AX1036" s="13">
        <f t="shared" si="1437"/>
        <v>8.0554073714325924E-7</v>
      </c>
      <c r="AY1036" s="13">
        <f t="shared" si="1438"/>
        <v>6.7513781538739789E-7</v>
      </c>
      <c r="AZ1036" s="13">
        <f t="shared" si="1439"/>
        <v>2.8292242015130119E-7</v>
      </c>
      <c r="BA1036" s="13">
        <f t="shared" si="1440"/>
        <v>7.9040746940770012E-8</v>
      </c>
      <c r="BB1036" s="13">
        <f t="shared" si="1441"/>
        <v>1.656135895914639E-8</v>
      </c>
      <c r="BC1036" s="13">
        <f t="shared" si="1442"/>
        <v>2.7760730629656827E-9</v>
      </c>
      <c r="BD1036" s="13">
        <f t="shared" si="1443"/>
        <v>1.4641030849266653E-4</v>
      </c>
      <c r="BE1036" s="13">
        <f t="shared" si="1444"/>
        <v>5.1557979612314675E-5</v>
      </c>
      <c r="BF1036" s="13">
        <f t="shared" si="1445"/>
        <v>9.0779989779100913E-6</v>
      </c>
      <c r="BG1036" s="13">
        <f t="shared" si="1446"/>
        <v>1.0655972953506103E-6</v>
      </c>
      <c r="BH1036" s="13">
        <f t="shared" si="1447"/>
        <v>9.3811774925971661E-8</v>
      </c>
      <c r="BI1036" s="13">
        <f t="shared" si="1448"/>
        <v>6.6071106998187463E-9</v>
      </c>
      <c r="BJ1036" s="14">
        <f t="shared" si="1449"/>
        <v>0.14709092100493454</v>
      </c>
      <c r="BK1036" s="14">
        <f t="shared" si="1450"/>
        <v>0.40075026685701587</v>
      </c>
      <c r="BL1036" s="14">
        <f t="shared" si="1451"/>
        <v>0.42228888163962747</v>
      </c>
      <c r="BM1036" s="14">
        <f t="shared" si="1452"/>
        <v>0.11838068996947086</v>
      </c>
      <c r="BN1036" s="14">
        <f t="shared" si="1453"/>
        <v>0.88159140551386794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1.3523000000000001</v>
      </c>
      <c r="F1037" s="10">
        <f>VLOOKUP(B1037,home!$B$2:$E$405,3,FALSE)</f>
        <v>1.1619999999999999</v>
      </c>
      <c r="G1037" s="10">
        <f>VLOOKUP(C1037,away!$B$2:$E$405,4,FALSE)</f>
        <v>0.98599999999999999</v>
      </c>
      <c r="H1037" s="10">
        <f>VLOOKUP(A1037,away!$A$2:$E$405,3,FALSE)</f>
        <v>1.1932</v>
      </c>
      <c r="I1037" s="10">
        <f>VLOOKUP(C1037,away!$B$2:$E$405,3,FALSE)</f>
        <v>1.8158000000000001</v>
      </c>
      <c r="J1037" s="10">
        <f>VLOOKUP(B1037,home!$B$2:$E$405,4,FALSE)</f>
        <v>0.95779999999999998</v>
      </c>
      <c r="K1037" s="12">
        <f t="shared" si="1398"/>
        <v>1.5493733835999999</v>
      </c>
      <c r="L1037" s="12">
        <f t="shared" si="1399"/>
        <v>2.0751815099680004</v>
      </c>
      <c r="M1037" s="13">
        <f t="shared" si="1400"/>
        <v>2.6660961661234665E-2</v>
      </c>
      <c r="N1037" s="13">
        <f t="shared" si="1401"/>
        <v>4.1307784379097025E-2</v>
      </c>
      <c r="O1037" s="13">
        <f t="shared" si="1402"/>
        <v>5.5326334677359923E-2</v>
      </c>
      <c r="P1037" s="13">
        <f t="shared" si="1403"/>
        <v>8.5721150361247153E-2</v>
      </c>
      <c r="Q1037" s="13">
        <f t="shared" si="1404"/>
        <v>3.2000590826230392E-2</v>
      </c>
      <c r="R1037" s="13">
        <f t="shared" si="1405"/>
        <v>5.7406093368379353E-2</v>
      </c>
      <c r="S1037" s="13">
        <f t="shared" si="1406"/>
        <v>6.8903324949637745E-2</v>
      </c>
      <c r="T1037" s="13">
        <f t="shared" si="1407"/>
        <v>6.6407034390644937E-2</v>
      </c>
      <c r="U1037" s="13">
        <f t="shared" si="1408"/>
        <v>8.8943473121423436E-2</v>
      </c>
      <c r="V1037" s="13">
        <f t="shared" si="1409"/>
        <v>2.4615567357946545E-2</v>
      </c>
      <c r="W1037" s="13">
        <f t="shared" si="1410"/>
        <v>1.6526954561878571E-2</v>
      </c>
      <c r="X1037" s="13">
        <f t="shared" si="1411"/>
        <v>3.4296430522891712E-2</v>
      </c>
      <c r="Y1037" s="13">
        <f t="shared" si="1412"/>
        <v>3.558565923950352E-2</v>
      </c>
      <c r="Z1037" s="13">
        <f t="shared" si="1413"/>
        <v>3.9709354505852487E-2</v>
      </c>
      <c r="AA1037" s="13">
        <f t="shared" si="1414"/>
        <v>6.1524616951304567E-2</v>
      </c>
      <c r="AB1037" s="13">
        <f t="shared" si="1415"/>
        <v>4.7662301970268342E-2</v>
      </c>
      <c r="AC1037" s="13">
        <f t="shared" si="1416"/>
        <v>4.9465459496768963E-3</v>
      </c>
      <c r="AD1037" s="13">
        <f t="shared" si="1417"/>
        <v>6.4016058775353095E-3</v>
      </c>
      <c r="AE1037" s="13">
        <f t="shared" si="1418"/>
        <v>1.3284494151163751E-2</v>
      </c>
      <c r="AF1037" s="13">
        <f t="shared" si="1419"/>
        <v>1.3783868315886532E-2</v>
      </c>
      <c r="AG1037" s="13">
        <f t="shared" si="1420"/>
        <v>9.5346762216538296E-3</v>
      </c>
      <c r="AH1037" s="13">
        <f t="shared" si="1421"/>
        <v>2.0601029560827402E-2</v>
      </c>
      <c r="AI1037" s="13">
        <f t="shared" si="1422"/>
        <v>3.1918686876302768E-2</v>
      </c>
      <c r="AJ1037" s="13">
        <f t="shared" si="1423"/>
        <v>2.472698194280307E-2</v>
      </c>
      <c r="AK1037" s="13">
        <f t="shared" si="1424"/>
        <v>1.2770442559645635E-2</v>
      </c>
      <c r="AL1037" s="13">
        <f t="shared" si="1425"/>
        <v>6.3617151475463371E-4</v>
      </c>
      <c r="AM1037" s="13">
        <f t="shared" si="1426"/>
        <v>1.9836955517901073E-3</v>
      </c>
      <c r="AN1037" s="13">
        <f t="shared" si="1427"/>
        <v>4.1165283304806007E-3</v>
      </c>
      <c r="AO1037" s="13">
        <f t="shared" si="1428"/>
        <v>4.271271738336393E-3</v>
      </c>
      <c r="AP1037" s="13">
        <f t="shared" si="1429"/>
        <v>2.9545547118148534E-3</v>
      </c>
      <c r="AQ1037" s="13">
        <f t="shared" si="1430"/>
        <v>1.5328093270367547E-3</v>
      </c>
      <c r="AR1037" s="13">
        <f t="shared" si="1431"/>
        <v>8.5501751261866481E-3</v>
      </c>
      <c r="AS1037" s="13">
        <f t="shared" si="1432"/>
        <v>1.3247413765632361E-2</v>
      </c>
      <c r="AT1037" s="13">
        <f t="shared" si="1433"/>
        <v>1.0262595145003515E-2</v>
      </c>
      <c r="AU1037" s="13">
        <f t="shared" si="1434"/>
        <v>5.3001972547770115E-3</v>
      </c>
      <c r="AV1037" s="13">
        <f t="shared" si="1435"/>
        <v>2.0529961385953206E-3</v>
      </c>
      <c r="AW1037" s="13">
        <f t="shared" si="1436"/>
        <v>5.6817732613395122E-5</v>
      </c>
      <c r="AX1037" s="13">
        <f t="shared" si="1437"/>
        <v>5.1224751485155155E-4</v>
      </c>
      <c r="AY1037" s="13">
        <f t="shared" si="1438"/>
        <v>1.0630065713469986E-3</v>
      </c>
      <c r="AZ1037" s="13">
        <f t="shared" si="1439"/>
        <v>1.1029657909168858E-3</v>
      </c>
      <c r="BA1037" s="13">
        <f t="shared" si="1440"/>
        <v>7.6295140514598414E-4</v>
      </c>
      <c r="BB1037" s="13">
        <f t="shared" si="1441"/>
        <v>3.9581566224076282E-4</v>
      </c>
      <c r="BC1037" s="13">
        <f t="shared" si="1442"/>
        <v>1.6427786872755411E-4</v>
      </c>
      <c r="BD1037" s="13">
        <f t="shared" si="1443"/>
        <v>2.957194221475141E-3</v>
      </c>
      <c r="BE1037" s="13">
        <f t="shared" si="1444"/>
        <v>4.5817980168893066E-3</v>
      </c>
      <c r="BF1037" s="13">
        <f t="shared" si="1445"/>
        <v>3.5494579481997776E-3</v>
      </c>
      <c r="BG1037" s="13">
        <f t="shared" si="1446"/>
        <v>1.8331452237160682E-3</v>
      </c>
      <c r="BH1037" s="13">
        <f t="shared" si="1447"/>
        <v>7.1005660447478526E-4</v>
      </c>
      <c r="BI1037" s="13">
        <f t="shared" si="1448"/>
        <v>2.2002856076452513E-4</v>
      </c>
      <c r="BJ1037" s="14">
        <f t="shared" si="1449"/>
        <v>0.28798922295917412</v>
      </c>
      <c r="BK1037" s="14">
        <f t="shared" si="1450"/>
        <v>0.21254672836584465</v>
      </c>
      <c r="BL1037" s="14">
        <f t="shared" si="1451"/>
        <v>0.45414501903402898</v>
      </c>
      <c r="BM1037" s="14">
        <f t="shared" si="1452"/>
        <v>0.69496122075261768</v>
      </c>
      <c r="BN1037" s="14">
        <f t="shared" si="1453"/>
        <v>0.29842291527354853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1.3523000000000001</v>
      </c>
      <c r="F1038" s="10">
        <f>VLOOKUP(B1038,home!$B$2:$E$405,3,FALSE)</f>
        <v>0.73950000000000005</v>
      </c>
      <c r="G1038" s="10">
        <f>VLOOKUP(C1038,away!$B$2:$E$405,4,FALSE)</f>
        <v>0.44369999999999998</v>
      </c>
      <c r="H1038" s="10">
        <f>VLOOKUP(A1038,away!$A$2:$E$405,3,FALSE)</f>
        <v>1.1932</v>
      </c>
      <c r="I1038" s="10">
        <f>VLOOKUP(C1038,away!$B$2:$E$405,3,FALSE)</f>
        <v>0.50280000000000002</v>
      </c>
      <c r="J1038" s="10">
        <f>VLOOKUP(B1038,home!$B$2:$E$405,4,FALSE)</f>
        <v>0.3352</v>
      </c>
      <c r="K1038" s="12">
        <f t="shared" si="1398"/>
        <v>0.44371146964500002</v>
      </c>
      <c r="L1038" s="12">
        <f t="shared" si="1399"/>
        <v>0.20110020979200002</v>
      </c>
      <c r="M1038" s="13">
        <f t="shared" si="1400"/>
        <v>0.52476135615597408</v>
      </c>
      <c r="N1038" s="13">
        <f t="shared" si="1401"/>
        <v>0.23284263255287049</v>
      </c>
      <c r="O1038" s="13">
        <f t="shared" si="1402"/>
        <v>0.10552961881370081</v>
      </c>
      <c r="P1038" s="13">
        <f t="shared" si="1403"/>
        <v>4.6824702254903823E-2</v>
      </c>
      <c r="Q1038" s="13">
        <f t="shared" si="1404"/>
        <v>5.1657473343022446E-2</v>
      </c>
      <c r="R1038" s="13">
        <f t="shared" si="1405"/>
        <v>1.0611014241352511E-2</v>
      </c>
      <c r="S1038" s="13">
        <f t="shared" si="1406"/>
        <v>1.0445475431544097E-3</v>
      </c>
      <c r="T1038" s="13">
        <f t="shared" si="1407"/>
        <v>1.0388328726606461E-2</v>
      </c>
      <c r="U1038" s="13">
        <f t="shared" si="1408"/>
        <v>4.7082287234545472E-3</v>
      </c>
      <c r="V1038" s="13">
        <f t="shared" si="1409"/>
        <v>1.0356163092153147E-5</v>
      </c>
      <c r="W1038" s="13">
        <f t="shared" si="1410"/>
        <v>7.6403378050599697E-3</v>
      </c>
      <c r="X1038" s="13">
        <f t="shared" si="1411"/>
        <v>1.5364735354793087E-3</v>
      </c>
      <c r="Y1038" s="13">
        <f t="shared" si="1412"/>
        <v>1.5449257516237245E-4</v>
      </c>
      <c r="Z1038" s="13">
        <f t="shared" si="1413"/>
        <v>7.1129239668063027E-4</v>
      </c>
      <c r="AA1038" s="13">
        <f t="shared" si="1414"/>
        <v>3.1560859467847675E-4</v>
      </c>
      <c r="AB1038" s="13">
        <f t="shared" si="1415"/>
        <v>7.0019576688690028E-5</v>
      </c>
      <c r="AC1038" s="13">
        <f t="shared" si="1416"/>
        <v>5.7755331019120617E-8</v>
      </c>
      <c r="AD1038" s="13">
        <f t="shared" si="1417"/>
        <v>8.4752637901685287E-4</v>
      </c>
      <c r="AE1038" s="13">
        <f t="shared" si="1418"/>
        <v>1.7043773262454321E-4</v>
      </c>
      <c r="AF1038" s="13">
        <f t="shared" si="1419"/>
        <v>1.7137531893634218E-5</v>
      </c>
      <c r="AG1038" s="13">
        <f t="shared" si="1420"/>
        <v>1.1487870863756448E-6</v>
      </c>
      <c r="AH1038" s="13">
        <f t="shared" si="1421"/>
        <v>3.5760262548982287E-5</v>
      </c>
      <c r="AI1038" s="13">
        <f t="shared" si="1422"/>
        <v>1.5867238650499982E-5</v>
      </c>
      <c r="AJ1038" s="13">
        <f t="shared" si="1423"/>
        <v>3.5202378904106473E-6</v>
      </c>
      <c r="AK1038" s="13">
        <f t="shared" si="1424"/>
        <v>5.2065664261804108E-7</v>
      </c>
      <c r="AL1038" s="13">
        <f t="shared" si="1425"/>
        <v>2.0614141242518791E-10</v>
      </c>
      <c r="AM1038" s="13">
        <f t="shared" si="1426"/>
        <v>7.5211435039294663E-5</v>
      </c>
      <c r="AN1038" s="13">
        <f t="shared" si="1427"/>
        <v>1.5125035365159538E-5</v>
      </c>
      <c r="AO1038" s="13">
        <f t="shared" si="1428"/>
        <v>1.5208238925225009E-6</v>
      </c>
      <c r="AP1038" s="13">
        <f t="shared" si="1429"/>
        <v>1.0194600128098707E-7</v>
      </c>
      <c r="AQ1038" s="13">
        <f t="shared" si="1430"/>
        <v>5.1253405612654966E-9</v>
      </c>
      <c r="AR1038" s="13">
        <f t="shared" si="1431"/>
        <v>1.4382792601634693E-6</v>
      </c>
      <c r="AS1038" s="13">
        <f t="shared" si="1432"/>
        <v>6.3818100428705629E-7</v>
      </c>
      <c r="AT1038" s="13">
        <f t="shared" si="1433"/>
        <v>1.415841156558659E-7</v>
      </c>
      <c r="AU1038" s="13">
        <f t="shared" si="1434"/>
        <v>2.0940832012017308E-8</v>
      </c>
      <c r="AV1038" s="13">
        <f t="shared" si="1435"/>
        <v>2.322921836910315E-9</v>
      </c>
      <c r="AW1038" s="13">
        <f t="shared" si="1436"/>
        <v>5.1094708448480519E-13</v>
      </c>
      <c r="AX1038" s="13">
        <f t="shared" si="1437"/>
        <v>5.5620293958991452E-6</v>
      </c>
      <c r="AY1038" s="13">
        <f t="shared" si="1438"/>
        <v>1.1185252783845891E-6</v>
      </c>
      <c r="AZ1038" s="13">
        <f t="shared" si="1439"/>
        <v>1.1246783407039802E-7</v>
      </c>
      <c r="BA1038" s="13">
        <f t="shared" si="1440"/>
        <v>7.5391016754696329E-9</v>
      </c>
      <c r="BB1038" s="13">
        <f t="shared" si="1441"/>
        <v>3.7902873214504028E-10</v>
      </c>
      <c r="BC1038" s="13">
        <f t="shared" si="1442"/>
        <v>1.5244551510312691E-11</v>
      </c>
      <c r="BD1038" s="13">
        <f t="shared" si="1443"/>
        <v>4.8206376826392682E-8</v>
      </c>
      <c r="BE1038" s="13">
        <f t="shared" si="1444"/>
        <v>2.1389722307899364E-8</v>
      </c>
      <c r="BF1038" s="13">
        <f t="shared" si="1445"/>
        <v>4.7454325602682349E-9</v>
      </c>
      <c r="BG1038" s="13">
        <f t="shared" si="1446"/>
        <v>7.0186761847261805E-10</v>
      </c>
      <c r="BH1038" s="13">
        <f t="shared" si="1447"/>
        <v>7.7856678122180352E-11</v>
      </c>
      <c r="BI1038" s="13">
        <f t="shared" si="1448"/>
        <v>6.9091802142540768E-12</v>
      </c>
      <c r="BJ1038" s="14">
        <f t="shared" si="1449"/>
        <v>0.30535475429034459</v>
      </c>
      <c r="BK1038" s="14">
        <f t="shared" si="1450"/>
        <v>0.57264213860387547</v>
      </c>
      <c r="BL1038" s="14">
        <f t="shared" si="1451"/>
        <v>0.12129247478190668</v>
      </c>
      <c r="BM1038" s="14">
        <f t="shared" si="1452"/>
        <v>2.777274418621559E-2</v>
      </c>
      <c r="BN1038" s="14">
        <f t="shared" si="1453"/>
        <v>0.97222679736182416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1.5163</v>
      </c>
      <c r="F1039" s="10">
        <f>VLOOKUP(B1039,home!$B$2:$E$405,3,FALSE)</f>
        <v>1.1540999999999999</v>
      </c>
      <c r="G1039" s="10">
        <f>VLOOKUP(C1039,away!$B$2:$E$405,4,FALSE)</f>
        <v>1.0192000000000001</v>
      </c>
      <c r="H1039" s="10">
        <f>VLOOKUP(A1039,away!$A$2:$E$405,3,FALSE)</f>
        <v>1.0435000000000001</v>
      </c>
      <c r="I1039" s="10">
        <f>VLOOKUP(C1039,away!$B$2:$E$405,3,FALSE)</f>
        <v>0.87119999999999997</v>
      </c>
      <c r="J1039" s="10">
        <f>VLOOKUP(B1039,home!$B$2:$E$405,4,FALSE)</f>
        <v>0.47920000000000001</v>
      </c>
      <c r="K1039" s="12">
        <f t="shared" si="1398"/>
        <v>1.7835610971360001</v>
      </c>
      <c r="L1039" s="12">
        <f t="shared" si="1399"/>
        <v>0.43563937824000004</v>
      </c>
      <c r="M1039" s="13">
        <f t="shared" si="1400"/>
        <v>0.10869597920473049</v>
      </c>
      <c r="N1039" s="13">
        <f t="shared" si="1401"/>
        <v>0.19386591992466098</v>
      </c>
      <c r="O1039" s="13">
        <f t="shared" si="1402"/>
        <v>4.7352248797936765E-2</v>
      </c>
      <c r="P1039" s="13">
        <f t="shared" si="1403"/>
        <v>8.4455628817904943E-2</v>
      </c>
      <c r="Q1039" s="13">
        <f t="shared" si="1404"/>
        <v>0.17288585641905418</v>
      </c>
      <c r="R1039" s="13">
        <f t="shared" si="1405"/>
        <v>1.031425211229948E-2</v>
      </c>
      <c r="S1039" s="13">
        <f t="shared" si="1406"/>
        <v>1.6405283091458906E-2</v>
      </c>
      <c r="T1039" s="13">
        <f t="shared" si="1407"/>
        <v>7.5315886996886683E-2</v>
      </c>
      <c r="U1039" s="13">
        <f t="shared" si="1408"/>
        <v>1.8396098813550168E-2</v>
      </c>
      <c r="V1039" s="13">
        <f t="shared" si="1409"/>
        <v>1.4163035382030104E-3</v>
      </c>
      <c r="W1039" s="13">
        <f t="shared" si="1410"/>
        <v>0.10278416258468841</v>
      </c>
      <c r="X1039" s="13">
        <f t="shared" si="1411"/>
        <v>4.4776828681312726E-2</v>
      </c>
      <c r="Y1039" s="13">
        <f t="shared" si="1412"/>
        <v>9.7532749031430388E-3</v>
      </c>
      <c r="Z1039" s="13">
        <f t="shared" si="1413"/>
        <v>1.4977647924042513E-3</v>
      </c>
      <c r="AA1039" s="13">
        <f t="shared" si="1414"/>
        <v>2.6713550163921999E-3</v>
      </c>
      <c r="AB1039" s="13">
        <f t="shared" si="1415"/>
        <v>2.3822624419381155E-3</v>
      </c>
      <c r="AC1039" s="13">
        <f t="shared" si="1416"/>
        <v>6.8778306469519045E-5</v>
      </c>
      <c r="AD1039" s="13">
        <f t="shared" si="1417"/>
        <v>4.5830458446937929E-2</v>
      </c>
      <c r="AE1039" s="13">
        <f t="shared" si="1418"/>
        <v>1.9965552422278196E-2</v>
      </c>
      <c r="AF1039" s="13">
        <f t="shared" si="1419"/>
        <v>4.3488904217297E-3</v>
      </c>
      <c r="AG1039" s="13">
        <f t="shared" si="1420"/>
        <v>6.3151597311873959E-4</v>
      </c>
      <c r="AH1039" s="13">
        <f t="shared" si="1421"/>
        <v>1.6312133072818763E-4</v>
      </c>
      <c r="AI1039" s="13">
        <f t="shared" si="1422"/>
        <v>2.9093685959985066E-4</v>
      </c>
      <c r="AJ1039" s="13">
        <f t="shared" si="1423"/>
        <v>2.5945183225260608E-4</v>
      </c>
      <c r="AK1039" s="13">
        <f t="shared" si="1424"/>
        <v>1.5424939819546783E-4</v>
      </c>
      <c r="AL1039" s="13">
        <f t="shared" si="1425"/>
        <v>2.1376007335001824E-6</v>
      </c>
      <c r="AM1039" s="13">
        <f t="shared" si="1426"/>
        <v>1.6348284549973297E-2</v>
      </c>
      <c r="AN1039" s="13">
        <f t="shared" si="1427"/>
        <v>7.1219565166409657E-3</v>
      </c>
      <c r="AO1039" s="13">
        <f t="shared" si="1428"/>
        <v>1.5513023543808934E-3</v>
      </c>
      <c r="AP1039" s="13">
        <f t="shared" si="1429"/>
        <v>2.252694643749136E-4</v>
      </c>
      <c r="AQ1039" s="13">
        <f t="shared" si="1430"/>
        <v>2.4534062349186292E-5</v>
      </c>
      <c r="AR1039" s="13">
        <f t="shared" si="1431"/>
        <v>1.4212415019221816E-5</v>
      </c>
      <c r="AS1039" s="13">
        <f t="shared" si="1432"/>
        <v>2.534871052463543E-5</v>
      </c>
      <c r="AT1039" s="13">
        <f t="shared" si="1433"/>
        <v>2.2605486977150826E-5</v>
      </c>
      <c r="AU1039" s="13">
        <f t="shared" si="1434"/>
        <v>1.343942238475356E-5</v>
      </c>
      <c r="AV1039" s="13">
        <f t="shared" si="1435"/>
        <v>5.9925077333562898E-6</v>
      </c>
      <c r="AW1039" s="13">
        <f t="shared" si="1436"/>
        <v>4.6135922575116411E-8</v>
      </c>
      <c r="AX1039" s="13">
        <f t="shared" si="1437"/>
        <v>4.8596940547069815E-3</v>
      </c>
      <c r="AY1039" s="13">
        <f t="shared" si="1438"/>
        <v>2.1170740964291741E-3</v>
      </c>
      <c r="AZ1039" s="13">
        <f t="shared" si="1439"/>
        <v>4.611404215282076E-4</v>
      </c>
      <c r="BA1039" s="13">
        <f t="shared" si="1440"/>
        <v>6.6963642171959993E-5</v>
      </c>
      <c r="BB1039" s="13">
        <f t="shared" si="1441"/>
        <v>7.2929998601196208E-6</v>
      </c>
      <c r="BC1039" s="13">
        <f t="shared" si="1442"/>
        <v>6.3542358491338388E-7</v>
      </c>
      <c r="BD1039" s="13">
        <f t="shared" si="1443"/>
        <v>1.0319146070437719E-6</v>
      </c>
      <c r="BE1039" s="13">
        <f t="shared" si="1444"/>
        <v>1.8404827486896541E-6</v>
      </c>
      <c r="BF1039" s="13">
        <f t="shared" si="1445"/>
        <v>1.6413067152564007E-6</v>
      </c>
      <c r="BG1039" s="13">
        <f t="shared" si="1446"/>
        <v>9.7579026859979663E-7</v>
      </c>
      <c r="BH1039" s="13">
        <f t="shared" si="1447"/>
        <v>4.3509539050962111E-7</v>
      </c>
      <c r="BI1039" s="13">
        <f t="shared" si="1448"/>
        <v>1.5520384241123127E-7</v>
      </c>
      <c r="BJ1039" s="14">
        <f t="shared" si="1449"/>
        <v>0.70294249435981104</v>
      </c>
      <c r="BK1039" s="14">
        <f t="shared" si="1450"/>
        <v>0.21316118465592954</v>
      </c>
      <c r="BL1039" s="14">
        <f t="shared" si="1451"/>
        <v>8.2071654939104483E-2</v>
      </c>
      <c r="BM1039" s="14">
        <f t="shared" si="1452"/>
        <v>0.37998618551015606</v>
      </c>
      <c r="BN1039" s="14">
        <f t="shared" si="1453"/>
        <v>0.61756988527658685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1.5163</v>
      </c>
      <c r="F1040" s="10">
        <f>VLOOKUP(B1040,home!$B$2:$E$405,3,FALSE)</f>
        <v>1.264</v>
      </c>
      <c r="G1040" s="10">
        <f>VLOOKUP(C1040,away!$B$2:$E$405,4,FALSE)</f>
        <v>0.93430000000000002</v>
      </c>
      <c r="H1040" s="10">
        <f>VLOOKUP(A1040,away!$A$2:$E$405,3,FALSE)</f>
        <v>1.0435000000000001</v>
      </c>
      <c r="I1040" s="10">
        <f>VLOOKUP(C1040,away!$B$2:$E$405,3,FALSE)</f>
        <v>1.1979</v>
      </c>
      <c r="J1040" s="10">
        <f>VLOOKUP(B1040,home!$B$2:$E$405,4,FALSE)</f>
        <v>0.87849999999999995</v>
      </c>
      <c r="K1040" s="12">
        <f t="shared" si="1398"/>
        <v>1.7906823697600001</v>
      </c>
      <c r="L1040" s="12">
        <f t="shared" si="1399"/>
        <v>1.0981325990249999</v>
      </c>
      <c r="M1040" s="13">
        <f t="shared" si="1400"/>
        <v>5.5642111196467489E-2</v>
      </c>
      <c r="N1040" s="13">
        <f t="shared" si="1401"/>
        <v>9.9637347535739829E-2</v>
      </c>
      <c r="O1040" s="13">
        <f t="shared" si="1402"/>
        <v>6.1102416183414901E-2</v>
      </c>
      <c r="P1040" s="13">
        <f t="shared" si="1403"/>
        <v>0.10941501940937917</v>
      </c>
      <c r="Q1040" s="13">
        <f t="shared" si="1404"/>
        <v>8.9209420800949665E-2</v>
      </c>
      <c r="R1040" s="13">
        <f t="shared" si="1405"/>
        <v>3.3549277545100308E-2</v>
      </c>
      <c r="S1040" s="13">
        <f t="shared" si="1406"/>
        <v>5.3788606394192924E-2</v>
      </c>
      <c r="T1040" s="13">
        <f t="shared" si="1407"/>
        <v>9.7963773121661768E-2</v>
      </c>
      <c r="U1040" s="13">
        <f t="shared" si="1408"/>
        <v>6.0076099818196171E-2</v>
      </c>
      <c r="V1040" s="13">
        <f t="shared" si="1409"/>
        <v>1.1752252797333567E-2</v>
      </c>
      <c r="W1040" s="13">
        <f t="shared" si="1410"/>
        <v>5.324857901492052E-2</v>
      </c>
      <c r="X1040" s="13">
        <f t="shared" si="1411"/>
        <v>5.8474000468042756E-2</v>
      </c>
      <c r="Y1040" s="13">
        <f t="shared" si="1412"/>
        <v>3.2106103054680417E-2</v>
      </c>
      <c r="Z1040" s="13">
        <f t="shared" si="1413"/>
        <v>1.228051844867069E-2</v>
      </c>
      <c r="AA1040" s="13">
        <f t="shared" si="1414"/>
        <v>2.1990507877547031E-2</v>
      </c>
      <c r="AB1040" s="13">
        <f t="shared" si="1415"/>
        <v>1.9689007379195936E-2</v>
      </c>
      <c r="AC1040" s="13">
        <f t="shared" si="1416"/>
        <v>1.4443567788341512E-3</v>
      </c>
      <c r="AD1040" s="13">
        <f t="shared" si="1417"/>
        <v>2.3837822914197629E-2</v>
      </c>
      <c r="AE1040" s="13">
        <f t="shared" si="1418"/>
        <v>2.6177090431865547E-2</v>
      </c>
      <c r="AF1040" s="13">
        <f t="shared" si="1419"/>
        <v>1.4372958175428482E-2</v>
      </c>
      <c r="AG1040" s="13">
        <f t="shared" si="1420"/>
        <v>5.261137972286967E-3</v>
      </c>
      <c r="AH1040" s="13">
        <f t="shared" si="1421"/>
        <v>3.3714094103533009E-3</v>
      </c>
      <c r="AI1040" s="13">
        <f t="shared" si="1422"/>
        <v>6.037123392362613E-3</v>
      </c>
      <c r="AJ1040" s="13">
        <f t="shared" si="1423"/>
        <v>5.4052852113847085E-3</v>
      </c>
      <c r="AK1040" s="13">
        <f t="shared" si="1424"/>
        <v>3.2263829771836837E-3</v>
      </c>
      <c r="AL1040" s="13">
        <f t="shared" si="1425"/>
        <v>1.1360771300154409E-4</v>
      </c>
      <c r="AM1040" s="13">
        <f t="shared" si="1426"/>
        <v>8.5371938451829273E-3</v>
      </c>
      <c r="AN1040" s="13">
        <f t="shared" si="1427"/>
        <v>9.3749708655909616E-3</v>
      </c>
      <c r="AO1040" s="13">
        <f t="shared" si="1428"/>
        <v>5.1474805612075269E-3</v>
      </c>
      <c r="AP1040" s="13">
        <f t="shared" si="1429"/>
        <v>1.8842054023698292E-3</v>
      </c>
      <c r="AQ1040" s="13">
        <f t="shared" si="1430"/>
        <v>5.1727684390033156E-4</v>
      </c>
      <c r="AR1040" s="13">
        <f t="shared" si="1431"/>
        <v>7.4045091563372284E-4</v>
      </c>
      <c r="AS1040" s="13">
        <f t="shared" si="1432"/>
        <v>1.3259124002979567E-3</v>
      </c>
      <c r="AT1040" s="13">
        <f t="shared" si="1433"/>
        <v>1.1871439795298575E-3</v>
      </c>
      <c r="AU1040" s="13">
        <f t="shared" si="1434"/>
        <v>7.0859926483694737E-4</v>
      </c>
      <c r="AV1040" s="13">
        <f t="shared" si="1435"/>
        <v>3.1721905269210479E-4</v>
      </c>
      <c r="AW1040" s="13">
        <f t="shared" si="1436"/>
        <v>6.2055268412067036E-6</v>
      </c>
      <c r="AX1040" s="13">
        <f t="shared" si="1437"/>
        <v>2.5479004176321113E-3</v>
      </c>
      <c r="AY1040" s="13">
        <f t="shared" si="1438"/>
        <v>2.7979325076712335E-3</v>
      </c>
      <c r="AZ1040" s="13">
        <f t="shared" si="1439"/>
        <v>1.5362504482727734E-3</v>
      </c>
      <c r="BA1040" s="13">
        <f t="shared" si="1440"/>
        <v>5.6233556583836733E-4</v>
      </c>
      <c r="BB1040" s="13">
        <f t="shared" si="1441"/>
        <v>1.5437975410957004E-4</v>
      </c>
      <c r="BC1040" s="13">
        <f t="shared" si="1442"/>
        <v>3.390588812343653E-5</v>
      </c>
      <c r="BD1040" s="13">
        <f t="shared" si="1443"/>
        <v>1.3551888140588345E-4</v>
      </c>
      <c r="BE1040" s="13">
        <f t="shared" si="1444"/>
        <v>2.426712717031118E-4</v>
      </c>
      <c r="BF1040" s="13">
        <f t="shared" si="1445"/>
        <v>2.1727358394300057E-4</v>
      </c>
      <c r="BG1040" s="13">
        <f t="shared" si="1446"/>
        <v>1.2968932539376683E-4</v>
      </c>
      <c r="BH1040" s="13">
        <f t="shared" si="1447"/>
        <v>5.8058097132171554E-5</v>
      </c>
      <c r="BI1040" s="13">
        <f t="shared" si="1448"/>
        <v>2.0792722191278642E-5</v>
      </c>
      <c r="BJ1040" s="14">
        <f t="shared" si="1449"/>
        <v>0.5333820655896726</v>
      </c>
      <c r="BK1040" s="14">
        <f t="shared" si="1450"/>
        <v>0.23495388679688006</v>
      </c>
      <c r="BL1040" s="14">
        <f t="shared" si="1451"/>
        <v>0.21953083928949838</v>
      </c>
      <c r="BM1040" s="14">
        <f t="shared" si="1452"/>
        <v>0.54879999047284023</v>
      </c>
      <c r="BN1040" s="14">
        <f t="shared" si="1453"/>
        <v>0.44855559267105133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1.6234</v>
      </c>
      <c r="F1041" s="10">
        <f>VLOOKUP(B1041,home!$B$2:$E$405,3,FALSE)</f>
        <v>1.232</v>
      </c>
      <c r="G1041" s="10">
        <f>VLOOKUP(C1041,away!$B$2:$E$405,4,FALSE)</f>
        <v>0.88</v>
      </c>
      <c r="H1041" s="10">
        <f>VLOOKUP(A1041,away!$A$2:$E$405,3,FALSE)</f>
        <v>1.1247</v>
      </c>
      <c r="I1041" s="10">
        <f>VLOOKUP(C1041,away!$B$2:$E$405,3,FALSE)</f>
        <v>0.8256</v>
      </c>
      <c r="J1041" s="10">
        <f>VLOOKUP(B1041,home!$B$2:$E$405,4,FALSE)</f>
        <v>1.2067000000000001</v>
      </c>
      <c r="K1041" s="12">
        <f t="shared" si="1398"/>
        <v>1.760025344</v>
      </c>
      <c r="L1041" s="12">
        <f t="shared" si="1399"/>
        <v>1.1204840845440001</v>
      </c>
      <c r="M1041" s="13">
        <f t="shared" si="1400"/>
        <v>5.6106173466373616E-2</v>
      </c>
      <c r="N1041" s="13">
        <f t="shared" si="1401"/>
        <v>9.8748287255677913E-2</v>
      </c>
      <c r="O1041" s="13">
        <f t="shared" si="1402"/>
        <v>6.2866074413736511E-2</v>
      </c>
      <c r="P1041" s="13">
        <f t="shared" si="1403"/>
        <v>0.11064588424596622</v>
      </c>
      <c r="Q1041" s="13">
        <f t="shared" si="1404"/>
        <v>8.6899744123292683E-2</v>
      </c>
      <c r="R1041" s="13">
        <f t="shared" si="1405"/>
        <v>3.5220217919175276E-2</v>
      </c>
      <c r="S1041" s="13">
        <f t="shared" si="1406"/>
        <v>5.4550644537847165E-2</v>
      </c>
      <c r="T1041" s="13">
        <f t="shared" si="1407"/>
        <v>9.7369780241095452E-2</v>
      </c>
      <c r="U1041" s="13">
        <f t="shared" si="1408"/>
        <v>6.1988476158951436E-2</v>
      </c>
      <c r="V1041" s="13">
        <f t="shared" si="1409"/>
        <v>1.1953139572847243E-2</v>
      </c>
      <c r="W1041" s="13">
        <f t="shared" si="1410"/>
        <v>5.0981917348036726E-2</v>
      </c>
      <c r="X1041" s="13">
        <f t="shared" si="1411"/>
        <v>5.7124426988012809E-2</v>
      </c>
      <c r="Y1041" s="13">
        <f t="shared" si="1412"/>
        <v>3.2003505639382056E-2</v>
      </c>
      <c r="Z1041" s="13">
        <f t="shared" si="1413"/>
        <v>1.3154564544202425E-2</v>
      </c>
      <c r="AA1041" s="13">
        <f t="shared" si="1414"/>
        <v>2.3152366987080078E-2</v>
      </c>
      <c r="AB1041" s="13">
        <f t="shared" si="1415"/>
        <v>2.0374376335424934E-2</v>
      </c>
      <c r="AC1041" s="13">
        <f t="shared" si="1416"/>
        <v>1.473284506679327E-3</v>
      </c>
      <c r="AD1041" s="13">
        <f t="shared" si="1417"/>
        <v>2.2432366654564492E-2</v>
      </c>
      <c r="AE1041" s="13">
        <f t="shared" si="1418"/>
        <v>2.5135109815095046E-2</v>
      </c>
      <c r="AF1041" s="13">
        <f t="shared" si="1419"/>
        <v>1.4081745255539844E-2</v>
      </c>
      <c r="AG1041" s="13">
        <f t="shared" si="1420"/>
        <v>5.2594571471451237E-3</v>
      </c>
      <c r="AH1041" s="13">
        <f t="shared" si="1421"/>
        <v>3.6848700527214078E-3</v>
      </c>
      <c r="AI1041" s="13">
        <f t="shared" si="1422"/>
        <v>6.4854646821362952E-3</v>
      </c>
      <c r="AJ1041" s="13">
        <f t="shared" si="1423"/>
        <v>5.707291104088393E-3</v>
      </c>
      <c r="AK1041" s="13">
        <f t="shared" si="1424"/>
        <v>3.3483256629271044E-3</v>
      </c>
      <c r="AL1041" s="13">
        <f t="shared" si="1425"/>
        <v>1.1621741916519419E-4</v>
      </c>
      <c r="AM1041" s="13">
        <f t="shared" si="1426"/>
        <v>7.8963067675867984E-3</v>
      </c>
      <c r="AN1041" s="13">
        <f t="shared" si="1427"/>
        <v>8.8476860597580878E-3</v>
      </c>
      <c r="AO1041" s="13">
        <f t="shared" si="1428"/>
        <v>4.9568457075003765E-3</v>
      </c>
      <c r="AP1041" s="13">
        <f t="shared" si="1429"/>
        <v>1.851355574931471E-3</v>
      </c>
      <c r="AQ1041" s="13">
        <f t="shared" si="1430"/>
        <v>5.1860361413563056E-4</v>
      </c>
      <c r="AR1041" s="13">
        <f t="shared" si="1431"/>
        <v>8.2576764953742833E-4</v>
      </c>
      <c r="AS1041" s="13">
        <f t="shared" si="1432"/>
        <v>1.4533719914411839E-3</v>
      </c>
      <c r="AT1041" s="13">
        <f t="shared" si="1433"/>
        <v>1.2789857695981177E-3</v>
      </c>
      <c r="AU1041" s="13">
        <f t="shared" si="1434"/>
        <v>7.5034912303601051E-4</v>
      </c>
      <c r="AV1041" s="13">
        <f t="shared" si="1435"/>
        <v>3.3015836834788837E-4</v>
      </c>
      <c r="AW1041" s="13">
        <f t="shared" si="1436"/>
        <v>6.366391469095558E-6</v>
      </c>
      <c r="AX1041" s="13">
        <f t="shared" si="1437"/>
        <v>2.3162833391585785E-3</v>
      </c>
      <c r="AY1041" s="13">
        <f t="shared" si="1438"/>
        <v>2.5953586168216197E-3</v>
      </c>
      <c r="AZ1041" s="13">
        <f t="shared" si="1439"/>
        <v>1.4540290119163775E-3</v>
      </c>
      <c r="BA1041" s="13">
        <f t="shared" si="1440"/>
        <v>5.4307212210584618E-4</v>
      </c>
      <c r="BB1041" s="13">
        <f t="shared" si="1441"/>
        <v>1.5212591739478427E-4</v>
      </c>
      <c r="BC1041" s="13">
        <f t="shared" si="1442"/>
        <v>3.4090933857502152E-5</v>
      </c>
      <c r="BD1041" s="13">
        <f t="shared" si="1443"/>
        <v>1.5420991813966598E-4</v>
      </c>
      <c r="BE1041" s="13">
        <f t="shared" si="1444"/>
        <v>2.7141336422197747E-4</v>
      </c>
      <c r="BF1041" s="13">
        <f t="shared" si="1445"/>
        <v>2.3884719986549165E-4</v>
      </c>
      <c r="BG1041" s="13">
        <f t="shared" si="1446"/>
        <v>1.4012570836889957E-4</v>
      </c>
      <c r="BH1041" s="13">
        <f t="shared" si="1447"/>
        <v>6.1656199518804073E-5</v>
      </c>
      <c r="BI1041" s="13">
        <f t="shared" si="1448"/>
        <v>2.1703294753563156E-5</v>
      </c>
      <c r="BJ1041" s="14">
        <f t="shared" si="1449"/>
        <v>0.521202098133009</v>
      </c>
      <c r="BK1041" s="14">
        <f t="shared" si="1450"/>
        <v>0.23744070236570039</v>
      </c>
      <c r="BL1041" s="14">
        <f t="shared" si="1451"/>
        <v>0.22835405190307051</v>
      </c>
      <c r="BM1041" s="14">
        <f t="shared" si="1452"/>
        <v>0.54707604329640758</v>
      </c>
      <c r="BN1041" s="14">
        <f t="shared" si="1453"/>
        <v>0.45048638142422226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1.6234</v>
      </c>
      <c r="F1042" s="10">
        <f>VLOOKUP(B1042,home!$B$2:$E$405,3,FALSE)</f>
        <v>1.012</v>
      </c>
      <c r="G1042" s="10">
        <f>VLOOKUP(C1042,away!$B$2:$E$405,4,FALSE)</f>
        <v>1.056</v>
      </c>
      <c r="H1042" s="10">
        <f>VLOOKUP(A1042,away!$A$2:$E$405,3,FALSE)</f>
        <v>1.1247</v>
      </c>
      <c r="I1042" s="10">
        <f>VLOOKUP(C1042,away!$B$2:$E$405,3,FALSE)</f>
        <v>0.9526</v>
      </c>
      <c r="J1042" s="10">
        <f>VLOOKUP(B1042,home!$B$2:$E$405,4,FALSE)</f>
        <v>0.6986</v>
      </c>
      <c r="K1042" s="12">
        <f t="shared" si="1398"/>
        <v>1.7348821247999999</v>
      </c>
      <c r="L1042" s="12">
        <f t="shared" si="1399"/>
        <v>0.74847250909200014</v>
      </c>
      <c r="M1042" s="13">
        <f t="shared" si="1400"/>
        <v>8.3462768407998614E-2</v>
      </c>
      <c r="N1042" s="13">
        <f t="shared" si="1401"/>
        <v>0.14479806499735892</v>
      </c>
      <c r="O1042" s="13">
        <f t="shared" si="1402"/>
        <v>6.246958768609924E-2</v>
      </c>
      <c r="P1042" s="13">
        <f t="shared" si="1403"/>
        <v>0.10837737102023975</v>
      </c>
      <c r="Q1042" s="13">
        <f t="shared" si="1404"/>
        <v>0.12560378733477331</v>
      </c>
      <c r="R1042" s="13">
        <f t="shared" si="1405"/>
        <v>2.337838451867871E-2</v>
      </c>
      <c r="S1042" s="13">
        <f t="shared" si="1406"/>
        <v>3.518231773669836E-2</v>
      </c>
      <c r="T1042" s="13">
        <f t="shared" si="1407"/>
        <v>9.401098185791576E-2</v>
      </c>
      <c r="U1042" s="13">
        <f t="shared" si="1408"/>
        <v>4.055874140815674E-2</v>
      </c>
      <c r="V1042" s="13">
        <f t="shared" si="1409"/>
        <v>5.0760718760288004E-3</v>
      </c>
      <c r="W1042" s="13">
        <f t="shared" si="1410"/>
        <v>7.2635921818092961E-2</v>
      </c>
      <c r="X1042" s="13">
        <f t="shared" si="1411"/>
        <v>5.4365990653398394E-2</v>
      </c>
      <c r="Y1042" s="13">
        <f t="shared" si="1412"/>
        <v>2.0345724716810662E-2</v>
      </c>
      <c r="Z1042" s="13">
        <f t="shared" si="1413"/>
        <v>5.8326927064043417E-3</v>
      </c>
      <c r="AA1042" s="13">
        <f t="shared" si="1414"/>
        <v>1.0119034315792225E-2</v>
      </c>
      <c r="AB1042" s="13">
        <f t="shared" si="1415"/>
        <v>8.7776658773528662E-3</v>
      </c>
      <c r="AC1042" s="13">
        <f t="shared" si="1416"/>
        <v>4.1195863102135016E-4</v>
      </c>
      <c r="AD1042" s="13">
        <f t="shared" si="1417"/>
        <v>3.1503690595144941E-2</v>
      </c>
      <c r="AE1042" s="13">
        <f t="shared" si="1418"/>
        <v>2.3579646345406179E-2</v>
      </c>
      <c r="AF1042" s="13">
        <f t="shared" si="1419"/>
        <v>8.8243585318240891E-3</v>
      </c>
      <c r="AG1042" s="13">
        <f t="shared" si="1420"/>
        <v>2.2015965904805912E-3</v>
      </c>
      <c r="AH1042" s="13">
        <f t="shared" si="1421"/>
        <v>1.0914025361812665E-3</v>
      </c>
      <c r="AI1042" s="13">
        <f t="shared" si="1422"/>
        <v>1.8934547509822644E-3</v>
      </c>
      <c r="AJ1042" s="13">
        <f t="shared" si="1423"/>
        <v>1.6424604007983831E-3</v>
      </c>
      <c r="AK1042" s="13">
        <f t="shared" si="1424"/>
        <v>9.49825063345653E-4</v>
      </c>
      <c r="AL1042" s="13">
        <f t="shared" si="1425"/>
        <v>2.1397322063863983E-5</v>
      </c>
      <c r="AM1042" s="13">
        <f t="shared" si="1426"/>
        <v>1.093103793574937E-2</v>
      </c>
      <c r="AN1042" s="13">
        <f t="shared" si="1427"/>
        <v>8.1815813907501686E-3</v>
      </c>
      <c r="AO1042" s="13">
        <f t="shared" si="1428"/>
        <v>3.0618443759375977E-3</v>
      </c>
      <c r="AP1042" s="13">
        <f t="shared" si="1429"/>
        <v>7.6390211416908099E-4</v>
      </c>
      <c r="AQ1042" s="13">
        <f t="shared" si="1430"/>
        <v>1.4293993302320389E-4</v>
      </c>
      <c r="AR1042" s="13">
        <f t="shared" si="1431"/>
        <v>1.6337695893699309E-4</v>
      </c>
      <c r="AS1042" s="13">
        <f t="shared" si="1432"/>
        <v>2.8343976566397289E-4</v>
      </c>
      <c r="AT1042" s="13">
        <f t="shared" si="1433"/>
        <v>2.458672914539637E-4</v>
      </c>
      <c r="AU1042" s="13">
        <f t="shared" si="1434"/>
        <v>1.4218358967215785E-4</v>
      </c>
      <c r="AV1042" s="13">
        <f t="shared" si="1435"/>
        <v>6.1667942040531117E-5</v>
      </c>
      <c r="AW1042" s="13">
        <f t="shared" si="1436"/>
        <v>7.7179640042173509E-7</v>
      </c>
      <c r="AX1042" s="13">
        <f t="shared" si="1437"/>
        <v>3.1606770533737071E-3</v>
      </c>
      <c r="AY1042" s="13">
        <f t="shared" si="1438"/>
        <v>2.3656798845681283E-3</v>
      </c>
      <c r="AZ1042" s="13">
        <f t="shared" si="1439"/>
        <v>8.8532317945559018E-4</v>
      </c>
      <c r="BA1042" s="13">
        <f t="shared" si="1440"/>
        <v>2.2088002049481089E-4</v>
      </c>
      <c r="BB1042" s="13">
        <f t="shared" si="1441"/>
        <v>4.1330655787010875E-5</v>
      </c>
      <c r="BC1042" s="13">
        <f t="shared" si="1442"/>
        <v>6.186971927864368E-6</v>
      </c>
      <c r="BD1042" s="13">
        <f t="shared" si="1443"/>
        <v>2.0380527063898637E-5</v>
      </c>
      <c r="BE1042" s="13">
        <f t="shared" si="1444"/>
        <v>3.5357812097160366E-5</v>
      </c>
      <c r="BF1042" s="13">
        <f t="shared" si="1445"/>
        <v>3.0670818089700369E-5</v>
      </c>
      <c r="BG1042" s="13">
        <f t="shared" si="1446"/>
        <v>1.773675135227122E-5</v>
      </c>
      <c r="BH1042" s="13">
        <f t="shared" si="1447"/>
        <v>7.6927932182693904E-6</v>
      </c>
      <c r="BI1042" s="13">
        <f t="shared" si="1448"/>
        <v>2.6692178888316469E-6</v>
      </c>
      <c r="BJ1042" s="14">
        <f t="shared" si="1449"/>
        <v>0.60763114695644238</v>
      </c>
      <c r="BK1042" s="14">
        <f t="shared" si="1450"/>
        <v>0.23489756487861882</v>
      </c>
      <c r="BL1042" s="14">
        <f t="shared" si="1451"/>
        <v>0.15189160002486513</v>
      </c>
      <c r="BM1042" s="14">
        <f t="shared" si="1452"/>
        <v>0.44979813251301443</v>
      </c>
      <c r="BN1042" s="14">
        <f t="shared" si="1453"/>
        <v>0.54808996396514853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1.2644</v>
      </c>
      <c r="F1043" s="10">
        <f>VLOOKUP(B1043,home!$B$2:$E$405,3,FALSE)</f>
        <v>1.5818000000000001</v>
      </c>
      <c r="G1043" s="10">
        <f>VLOOKUP(C1043,away!$B$2:$E$405,4,FALSE)</f>
        <v>0.52729999999999999</v>
      </c>
      <c r="H1043" s="10">
        <f>VLOOKUP(A1043,away!$A$2:$E$405,3,FALSE)</f>
        <v>0.96630000000000005</v>
      </c>
      <c r="I1043" s="10">
        <f>VLOOKUP(C1043,away!$B$2:$E$405,3,FALSE)</f>
        <v>0.57489999999999997</v>
      </c>
      <c r="J1043" s="10">
        <f>VLOOKUP(B1043,home!$B$2:$E$405,4,FALSE)</f>
        <v>1.0348999999999999</v>
      </c>
      <c r="K1043" s="12">
        <f t="shared" si="1398"/>
        <v>1.0546147222160001</v>
      </c>
      <c r="L1043" s="12">
        <f t="shared" si="1399"/>
        <v>0.57491372286299991</v>
      </c>
      <c r="M1043" s="13">
        <f t="shared" si="1400"/>
        <v>0.19602198746902902</v>
      </c>
      <c r="N1043" s="13">
        <f t="shared" si="1401"/>
        <v>0.20672767386287827</v>
      </c>
      <c r="O1043" s="13">
        <f t="shared" si="1402"/>
        <v>0.11269573057882377</v>
      </c>
      <c r="P1043" s="13">
        <f t="shared" si="1403"/>
        <v>0.1188505765993154</v>
      </c>
      <c r="Q1043" s="13">
        <f t="shared" si="1404"/>
        <v>0.1090090241726296</v>
      </c>
      <c r="R1043" s="13">
        <f t="shared" si="1405"/>
        <v>3.2395161008918601E-2</v>
      </c>
      <c r="S1043" s="13">
        <f t="shared" si="1406"/>
        <v>1.8015146847010631E-2</v>
      </c>
      <c r="T1043" s="13">
        <f t="shared" si="1407"/>
        <v>6.2670783912749217E-2</v>
      </c>
      <c r="U1043" s="13">
        <f t="shared" si="1408"/>
        <v>3.4164413728563284E-2</v>
      </c>
      <c r="V1043" s="13">
        <f t="shared" si="1409"/>
        <v>1.2136453658613984E-3</v>
      </c>
      <c r="W1043" s="13">
        <f t="shared" si="1410"/>
        <v>3.8320840582285007E-2</v>
      </c>
      <c r="X1043" s="13">
        <f t="shared" si="1411"/>
        <v>2.2031177122400998E-2</v>
      </c>
      <c r="Y1043" s="13">
        <f t="shared" si="1412"/>
        <v>6.3330130292468569E-3</v>
      </c>
      <c r="Z1043" s="13">
        <f t="shared" si="1413"/>
        <v>6.2081408727945632E-3</v>
      </c>
      <c r="AA1043" s="13">
        <f t="shared" si="1414"/>
        <v>6.5471967620400334E-3</v>
      </c>
      <c r="AB1043" s="13">
        <f t="shared" si="1415"/>
        <v>3.4523850472461723E-3</v>
      </c>
      <c r="AC1043" s="13">
        <f t="shared" si="1416"/>
        <v>4.599052043284947E-5</v>
      </c>
      <c r="AD1043" s="13">
        <f t="shared" si="1417"/>
        <v>1.0103430661442529E-2</v>
      </c>
      <c r="AE1043" s="13">
        <f t="shared" si="1418"/>
        <v>5.808600935258105E-3</v>
      </c>
      <c r="AF1043" s="13">
        <f t="shared" si="1419"/>
        <v>1.6697221941573703E-3</v>
      </c>
      <c r="AG1043" s="13">
        <f t="shared" si="1420"/>
        <v>3.1998206759666352E-4</v>
      </c>
      <c r="AH1043" s="13">
        <f t="shared" si="1421"/>
        <v>8.9228634530906883E-4</v>
      </c>
      <c r="AI1043" s="13">
        <f t="shared" si="1422"/>
        <v>9.4101831619525342E-4</v>
      </c>
      <c r="AJ1043" s="13">
        <f t="shared" si="1423"/>
        <v>4.9620588506721266E-4</v>
      </c>
      <c r="AK1043" s="13">
        <f t="shared" si="1424"/>
        <v>1.7443534388070101E-4</v>
      </c>
      <c r="AL1043" s="13">
        <f t="shared" si="1425"/>
        <v>1.1153850528957373E-6</v>
      </c>
      <c r="AM1043" s="13">
        <f t="shared" si="1426"/>
        <v>2.1310453440891671E-3</v>
      </c>
      <c r="AN1043" s="13">
        <f t="shared" si="1427"/>
        <v>1.2251672123601654E-3</v>
      </c>
      <c r="AO1043" s="13">
        <f t="shared" si="1428"/>
        <v>3.5218272159383317E-4</v>
      </c>
      <c r="AP1043" s="13">
        <f t="shared" si="1429"/>
        <v>6.7491559866511355E-5</v>
      </c>
      <c r="AQ1043" s="13">
        <f t="shared" si="1430"/>
        <v>9.700455986171768E-6</v>
      </c>
      <c r="AR1043" s="13">
        <f t="shared" si="1431"/>
        <v>1.0259753292829146E-4</v>
      </c>
      <c r="AS1043" s="13">
        <f t="shared" si="1432"/>
        <v>1.08200868689217E-4</v>
      </c>
      <c r="AT1043" s="13">
        <f t="shared" si="1433"/>
        <v>5.7055114538104236E-5</v>
      </c>
      <c r="AU1043" s="13">
        <f t="shared" si="1434"/>
        <v>2.0057054589868292E-5</v>
      </c>
      <c r="AV1043" s="13">
        <f t="shared" si="1435"/>
        <v>5.2881162636912734E-6</v>
      </c>
      <c r="AW1043" s="13">
        <f t="shared" si="1436"/>
        <v>1.8785329812931908E-8</v>
      </c>
      <c r="AX1043" s="13">
        <f t="shared" si="1437"/>
        <v>3.7457196559771602E-4</v>
      </c>
      <c r="AY1043" s="13">
        <f t="shared" si="1438"/>
        <v>2.1534656322189438E-4</v>
      </c>
      <c r="AZ1043" s="13">
        <f t="shared" si="1439"/>
        <v>6.190284718382585E-5</v>
      </c>
      <c r="BA1043" s="13">
        <f t="shared" si="1440"/>
        <v>1.1862932110090895E-5</v>
      </c>
      <c r="BB1043" s="13">
        <f t="shared" si="1441"/>
        <v>1.7050406158708448E-6</v>
      </c>
      <c r="BC1043" s="13">
        <f t="shared" si="1442"/>
        <v>1.9605024962058598E-7</v>
      </c>
      <c r="BD1043" s="13">
        <f t="shared" si="1443"/>
        <v>9.8307882687272025E-6</v>
      </c>
      <c r="BE1043" s="13">
        <f t="shared" si="1444"/>
        <v>1.036769403918805E-5</v>
      </c>
      <c r="BF1043" s="13">
        <f t="shared" si="1445"/>
        <v>5.4669613845793926E-6</v>
      </c>
      <c r="BG1043" s="13">
        <f t="shared" si="1446"/>
        <v>1.9218459873212652E-6</v>
      </c>
      <c r="BH1043" s="13">
        <f t="shared" si="1447"/>
        <v>5.0670176801518752E-7</v>
      </c>
      <c r="BI1043" s="13">
        <f t="shared" si="1448"/>
        <v>1.0687502886433866E-7</v>
      </c>
      <c r="BJ1043" s="14">
        <f t="shared" si="1449"/>
        <v>0.46744542123351951</v>
      </c>
      <c r="BK1043" s="14">
        <f t="shared" si="1450"/>
        <v>0.33436380874992405</v>
      </c>
      <c r="BL1043" s="14">
        <f t="shared" si="1451"/>
        <v>0.19208023256953</v>
      </c>
      <c r="BM1043" s="14">
        <f t="shared" si="1452"/>
        <v>0.2241821219562814</v>
      </c>
      <c r="BN1043" s="14">
        <f t="shared" si="1453"/>
        <v>0.77570015369159462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1.1910000000000001</v>
      </c>
      <c r="F1044" s="15">
        <f>VLOOKUP(B1044,home!$B$2:$E$405,3,FALSE)</f>
        <v>0.83960000000000001</v>
      </c>
      <c r="G1044" s="15">
        <f>VLOOKUP(C1044,away!$B$2:$E$405,4,FALSE)</f>
        <v>0.96879999999999999</v>
      </c>
      <c r="H1044" s="15">
        <f>VLOOKUP(A1044,away!$A$2:$E$405,3,FALSE)</f>
        <v>1.03</v>
      </c>
      <c r="I1044" s="15">
        <f>VLOOKUP(C1044,away!$B$2:$E$405,3,FALSE)</f>
        <v>0.97089999999999999</v>
      </c>
      <c r="J1044" s="15">
        <f>VLOOKUP(B1044,home!$B$2:$E$405,4,FALSE)</f>
        <v>1.1789000000000001</v>
      </c>
      <c r="K1044" s="16">
        <f t="shared" si="1398"/>
        <v>0.9687647356800001</v>
      </c>
      <c r="L1044" s="16">
        <f t="shared" si="1399"/>
        <v>1.1789318303</v>
      </c>
      <c r="M1044" s="17">
        <f t="shared" si="1400"/>
        <v>0.11675278060401488</v>
      </c>
      <c r="N1044" s="17">
        <f t="shared" si="1401"/>
        <v>0.11310597664175352</v>
      </c>
      <c r="O1044" s="17">
        <f t="shared" si="1402"/>
        <v>0.1376435693301056</v>
      </c>
      <c r="P1044" s="17">
        <f t="shared" si="1403"/>
        <v>0.13334423606013154</v>
      </c>
      <c r="Q1044" s="17">
        <f t="shared" si="1404"/>
        <v>5.4786540782588294E-2</v>
      </c>
      <c r="R1044" s="17">
        <f t="shared" si="1405"/>
        <v>8.1136192559683198E-2</v>
      </c>
      <c r="S1044" s="17">
        <f t="shared" si="1406"/>
        <v>3.807336578724841E-2</v>
      </c>
      <c r="T1044" s="17">
        <f t="shared" si="1407"/>
        <v>6.4589596800622415E-2</v>
      </c>
      <c r="U1044" s="17">
        <f t="shared" si="1408"/>
        <v>7.8601882139163082E-2</v>
      </c>
      <c r="V1044" s="17">
        <f t="shared" si="1409"/>
        <v>4.8315421971809698E-3</v>
      </c>
      <c r="W1044" s="17">
        <f t="shared" si="1410"/>
        <v>1.7691756233355237E-2</v>
      </c>
      <c r="X1044" s="17">
        <f t="shared" si="1411"/>
        <v>2.0857374557410921E-2</v>
      </c>
      <c r="Y1044" s="17">
        <f t="shared" si="1412"/>
        <v>1.229471138111056E-2</v>
      </c>
      <c r="Z1044" s="17">
        <f t="shared" si="1413"/>
        <v>3.1884679999320181E-2</v>
      </c>
      <c r="AA1044" s="17">
        <f t="shared" si="1414"/>
        <v>3.0888753591782801E-2</v>
      </c>
      <c r="AB1044" s="17">
        <f t="shared" si="1415"/>
        <v>1.4961967604414057E-2</v>
      </c>
      <c r="AC1044" s="17">
        <f t="shared" si="1416"/>
        <v>3.4488381130108131E-4</v>
      </c>
      <c r="AD1044" s="17">
        <f t="shared" si="1417"/>
        <v>4.2847873877803443E-3</v>
      </c>
      <c r="AE1044" s="17">
        <f t="shared" si="1418"/>
        <v>5.0514722375222367E-3</v>
      </c>
      <c r="AF1044" s="17">
        <f t="shared" si="1419"/>
        <v>2.9776707053458646E-3</v>
      </c>
      <c r="AG1044" s="17">
        <f t="shared" si="1420"/>
        <v>1.1701569248946972E-3</v>
      </c>
      <c r="AH1044" s="17">
        <f t="shared" si="1421"/>
        <v>9.397466037532087E-3</v>
      </c>
      <c r="AI1044" s="17">
        <f t="shared" si="1422"/>
        <v>9.1039337019115513E-3</v>
      </c>
      <c r="AJ1044" s="17">
        <f t="shared" si="1423"/>
        <v>4.4097849631902931E-3</v>
      </c>
      <c r="AK1044" s="17">
        <f t="shared" si="1424"/>
        <v>1.4240147214235614E-3</v>
      </c>
      <c r="AL1044" s="17">
        <f t="shared" si="1425"/>
        <v>1.5755776645157793E-5</v>
      </c>
      <c r="AM1044" s="17">
        <f t="shared" si="1426"/>
        <v>8.3019018423360479E-4</v>
      </c>
      <c r="AN1044" s="17">
        <f t="shared" si="1427"/>
        <v>9.78737633395618E-4</v>
      </c>
      <c r="AO1044" s="17">
        <f t="shared" si="1428"/>
        <v>5.7693247476129327E-4</v>
      </c>
      <c r="AP1044" s="17">
        <f t="shared" si="1429"/>
        <v>2.2672135280994666E-4</v>
      </c>
      <c r="AQ1044" s="17">
        <f t="shared" si="1430"/>
        <v>6.6822254859080622E-5</v>
      </c>
      <c r="AR1044" s="17">
        <f t="shared" si="1431"/>
        <v>2.2157943671619576E-3</v>
      </c>
      <c r="AS1044" s="17">
        <f t="shared" si="1432"/>
        <v>2.1465834444248867E-3</v>
      </c>
      <c r="AT1044" s="17">
        <f t="shared" si="1433"/>
        <v>1.0397671715766696E-3</v>
      </c>
      <c r="AU1044" s="17">
        <f t="shared" si="1434"/>
        <v>3.3576325638040464E-4</v>
      </c>
      <c r="AV1044" s="17">
        <f t="shared" si="1435"/>
        <v>8.1318900579604688E-5</v>
      </c>
      <c r="AW1044" s="17">
        <f t="shared" si="1436"/>
        <v>4.9985533283173822E-7</v>
      </c>
      <c r="AX1044" s="17">
        <f t="shared" si="1437"/>
        <v>1.3404316239886641E-4</v>
      </c>
      <c r="AY1044" s="17">
        <f t="shared" si="1438"/>
        <v>1.5802775078609574E-4</v>
      </c>
      <c r="AZ1044" s="17">
        <f t="shared" si="1439"/>
        <v>9.3151972736222073E-5</v>
      </c>
      <c r="BA1044" s="17">
        <f t="shared" si="1440"/>
        <v>3.6606608571323328E-5</v>
      </c>
      <c r="BB1044" s="17">
        <f t="shared" si="1441"/>
        <v>1.0789174011016472E-5</v>
      </c>
      <c r="BC1044" s="17">
        <f t="shared" si="1442"/>
        <v>2.5439401328465669E-6</v>
      </c>
      <c r="BD1044" s="17">
        <f t="shared" si="1443"/>
        <v>4.3537841814111298E-4</v>
      </c>
      <c r="BE1044" s="17">
        <f t="shared" si="1444"/>
        <v>4.2177925817125185E-4</v>
      </c>
      <c r="BF1044" s="17">
        <f t="shared" si="1445"/>
        <v>2.0430243577878961E-4</v>
      </c>
      <c r="BG1044" s="17">
        <f t="shared" si="1446"/>
        <v>6.5973665065339782E-5</v>
      </c>
      <c r="BH1044" s="17">
        <f t="shared" si="1447"/>
        <v>1.5978240049716187E-5</v>
      </c>
      <c r="BI1044" s="17">
        <f t="shared" si="1448"/>
        <v>3.0958310996789794E-6</v>
      </c>
      <c r="BJ1044" s="18">
        <f t="shared" si="1449"/>
        <v>0.29992461016107996</v>
      </c>
      <c r="BK1044" s="18">
        <f t="shared" si="1450"/>
        <v>0.29352059198730812</v>
      </c>
      <c r="BL1044" s="18">
        <f t="shared" si="1451"/>
        <v>0.37453329963763565</v>
      </c>
      <c r="BM1044" s="18">
        <f t="shared" si="1452"/>
        <v>0.36293635791161366</v>
      </c>
      <c r="BN1044" s="18">
        <f t="shared" si="1453"/>
        <v>0.63676929597827703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1.9388000000000001</v>
      </c>
      <c r="F1045" s="10">
        <f>VLOOKUP(B1045,home!$B$2:$E$405,3,FALSE)</f>
        <v>1.4441999999999999</v>
      </c>
      <c r="G1045" s="10">
        <f>VLOOKUP(C1045,away!$B$2:$E$405,4,FALSE)</f>
        <v>1.1347</v>
      </c>
      <c r="H1045" s="10">
        <f>VLOOKUP(A1045,away!$A$2:$E$405,3,FALSE)</f>
        <v>1.5306</v>
      </c>
      <c r="I1045" s="10">
        <f>VLOOKUP(C1045,away!$B$2:$E$405,3,FALSE)</f>
        <v>0.91469999999999996</v>
      </c>
      <c r="J1045" s="10">
        <f>VLOOKUP(B1045,home!$B$2:$E$405,4,FALSE)</f>
        <v>0.78400000000000003</v>
      </c>
      <c r="K1045" s="12">
        <f t="shared" ref="K1045:K1072" si="1454">E1045*F1045*G1045</f>
        <v>3.1771769751120003</v>
      </c>
      <c r="L1045" s="12">
        <f t="shared" ref="L1045:L1072" si="1455">H1045*I1045*J1045</f>
        <v>1.0976312188799999</v>
      </c>
      <c r="M1045" s="13">
        <f t="shared" ref="M1045:M1072" si="1456">_xlfn.POISSON.DIST(0,K1045,FALSE) * _xlfn.POISSON.DIST(0,L1045,FALSE)</f>
        <v>1.3914717389390834E-2</v>
      </c>
      <c r="N1045" s="13">
        <f t="shared" ref="N1045:N1072" si="1457">_xlfn.POISSON.DIST(1,K1045,FALSE) * _xlfn.POISSON.DIST(0,L1045,FALSE)</f>
        <v>4.4209519704763112E-2</v>
      </c>
      <c r="O1045" s="13">
        <f t="shared" ref="O1045:O1072" si="1458">_xlfn.POISSON.DIST(0,K1045,FALSE) * _xlfn.POISSON.DIST(1,L1045,FALSE)</f>
        <v>1.5273228208487793E-2</v>
      </c>
      <c r="P1045" s="13">
        <f t="shared" ref="P1045:P1072" si="1459">_xlfn.POISSON.DIST(1,K1045,FALSE) * _xlfn.POISSON.DIST(1,L1045,FALSE)</f>
        <v>4.8525748999638511E-2</v>
      </c>
      <c r="Q1045" s="13">
        <f t="shared" ref="Q1045:Q1072" si="1460">_xlfn.POISSON.DIST(2,K1045,FALSE) * _xlfn.POISSON.DIST(0,L1045,FALSE)</f>
        <v>7.0230734043366827E-2</v>
      </c>
      <c r="R1045" s="13">
        <f t="shared" ref="R1045:R1072" si="1461">_xlfn.POISSON.DIST(0,K1045,FALSE) * _xlfn.POISSON.DIST(2,L1045,FALSE)</f>
        <v>8.3821860473574233E-3</v>
      </c>
      <c r="S1045" s="13">
        <f t="shared" ref="S1045:S1072" si="1462">_xlfn.POISSON.DIST(2,K1045,FALSE) * _xlfn.POISSON.DIST(2,L1045,FALSE)</f>
        <v>4.2306793772385151E-2</v>
      </c>
      <c r="T1045" s="13">
        <f t="shared" ref="T1045:T1072" si="1463">_xlfn.POISSON.DIST(2,K1045,FALSE) * _xlfn.POISSON.DIST(1,L1045,FALSE)</f>
        <v>7.7087446210857849E-2</v>
      </c>
      <c r="U1045" s="13">
        <f t="shared" ref="U1045:U1072" si="1464">_xlfn.POISSON.DIST(1,K1045,FALSE) * _xlfn.POISSON.DIST(2,L1045,FALSE)</f>
        <v>2.663168851076907E-2</v>
      </c>
      <c r="V1045" s="13">
        <f t="shared" ref="V1045:V1072" si="1465">_xlfn.POISSON.DIST(3,K1045,FALSE) * _xlfn.POISSON.DIST(3,L1045,FALSE)</f>
        <v>1.6393265075848575E-2</v>
      </c>
      <c r="W1045" s="13">
        <f t="shared" ref="W1045:W1072" si="1466">_xlfn.POISSON.DIST(3,K1045,FALSE) * _xlfn.POISSON.DIST(0,L1045,FALSE)</f>
        <v>7.4378490382599874E-2</v>
      </c>
      <c r="X1045" s="13">
        <f t="shared" ref="X1045:X1072" si="1467">_xlfn.POISSON.DIST(3,K1045,FALSE) * _xlfn.POISSON.DIST(1,L1045,FALSE)</f>
        <v>8.1640153057107465E-2</v>
      </c>
      <c r="Y1045" s="13">
        <f t="shared" ref="Y1045:Y1072" si="1468">_xlfn.POISSON.DIST(3,K1045,FALSE) * _xlfn.POISSON.DIST(2,L1045,FALSE)</f>
        <v>4.4805390354811292E-2</v>
      </c>
      <c r="Z1045" s="13">
        <f t="shared" ref="Z1045:Z1072" si="1469">_xlfn.POISSON.DIST(0,K1045,FALSE) * _xlfn.POISSON.DIST(3,L1045,FALSE)</f>
        <v>3.0668496960132869E-3</v>
      </c>
      <c r="AA1045" s="13">
        <f t="shared" ref="AA1045:AA1072" si="1470">_xlfn.POISSON.DIST(1,K1045,FALSE) * _xlfn.POISSON.DIST(3,L1045,FALSE)</f>
        <v>9.7439242403026503E-3</v>
      </c>
      <c r="AB1045" s="13">
        <f t="shared" ref="AB1045:AB1072" si="1471">_xlfn.POISSON.DIST(2,K1045,FALSE) * _xlfn.POISSON.DIST(3,L1045,FALSE)</f>
        <v>1.5479085871762638E-2</v>
      </c>
      <c r="AC1045" s="13">
        <f t="shared" ref="AC1045:AC1072" si="1472">_xlfn.POISSON.DIST(4,K1045,FALSE) * _xlfn.POISSON.DIST(4,L1045,FALSE)</f>
        <v>3.5730849039812655E-3</v>
      </c>
      <c r="AD1045" s="13">
        <f t="shared" ref="AD1045:AD1072" si="1473">_xlfn.POISSON.DIST(4,K1045,FALSE) * _xlfn.POISSON.DIST(0,L1045,FALSE)</f>
        <v>5.9078406771796425E-2</v>
      </c>
      <c r="AE1045" s="13">
        <f t="shared" ref="AE1045:AE1072" si="1474">_xlfn.POISSON.DIST(4,K1045,FALSE) * _xlfn.POISSON.DIST(1,L1045,FALSE)</f>
        <v>6.4846303634415361E-2</v>
      </c>
      <c r="AF1045" s="13">
        <f t="shared" ref="AF1045:AF1072" si="1475">_xlfn.POISSON.DIST(4,K1045,FALSE) * _xlfn.POISSON.DIST(2,L1045,FALSE)</f>
        <v>3.5588663649052936E-2</v>
      </c>
      <c r="AG1045" s="13">
        <f t="shared" ref="AG1045:AG1072" si="1476">_xlfn.POISSON.DIST(4,K1045,FALSE) * _xlfn.POISSON.DIST(3,L1045,FALSE)</f>
        <v>1.3021076086473444E-2</v>
      </c>
      <c r="AH1045" s="13">
        <f t="shared" ref="AH1045:AH1072" si="1477">_xlfn.POISSON.DIST(0,K1045,FALSE) * _xlfn.POISSON.DIST(4,L1045,FALSE)</f>
        <v>8.4156749248920511E-4</v>
      </c>
      <c r="AI1045" s="13">
        <f t="shared" ref="AI1045:AI1072" si="1478">_xlfn.POISSON.DIST(1,K1045,FALSE) * _xlfn.POISSON.DIST(4,L1045,FALSE)</f>
        <v>2.6738088601394434E-3</v>
      </c>
      <c r="AJ1045" s="13">
        <f t="shared" ref="AJ1045:AJ1072" si="1479">_xlfn.POISSON.DIST(2,K1045,FALSE) * _xlfn.POISSON.DIST(4,L1045,FALSE)</f>
        <v>4.2475819731427516E-3</v>
      </c>
      <c r="AK1045" s="13">
        <f t="shared" ref="AK1045:AK1072" si="1480">_xlfn.POISSON.DIST(3,K1045,FALSE) * _xlfn.POISSON.DIST(4,L1045,FALSE)</f>
        <v>4.4984398816566504E-3</v>
      </c>
      <c r="AL1045" s="13">
        <f t="shared" ref="AL1045:AL1072" si="1481">_xlfn.POISSON.DIST(5,K1045,FALSE) * _xlfn.POISSON.DIST(5,L1045,FALSE)</f>
        <v>4.9842656908631057E-4</v>
      </c>
      <c r="AM1045" s="13">
        <f t="shared" ref="AM1045:AM1072" si="1482">_xlfn.POISSON.DIST(5,K1045,FALSE) * _xlfn.POISSON.DIST(0,L1045,FALSE)</f>
        <v>3.7540510744330492E-2</v>
      </c>
      <c r="AN1045" s="13">
        <f t="shared" ref="AN1045:AN1072" si="1483">_xlfn.POISSON.DIST(5,K1045,FALSE) * _xlfn.POISSON.DIST(1,L1045,FALSE)</f>
        <v>4.1205636565677217E-2</v>
      </c>
      <c r="AO1045" s="13">
        <f t="shared" ref="AO1045:AO1072" si="1484">_xlfn.POISSON.DIST(5,K1045,FALSE) * _xlfn.POISSON.DIST(2,L1045,FALSE)</f>
        <v>2.2614296544155282E-2</v>
      </c>
      <c r="AP1045" s="13">
        <f t="shared" ref="AP1045:AP1072" si="1485">_xlfn.POISSON.DIST(5,K1045,FALSE) * _xlfn.POISSON.DIST(3,L1045,FALSE)</f>
        <v>8.2740526266249798E-3</v>
      </c>
      <c r="AQ1045" s="13">
        <f t="shared" ref="AQ1045:AQ1072" si="1486">_xlfn.POISSON.DIST(5,K1045,FALSE) * _xlfn.POISSON.DIST(4,L1045,FALSE)</f>
        <v>2.2704646174099099E-3</v>
      </c>
      <c r="AR1045" s="13">
        <f t="shared" ref="AR1045:AR1072" si="1487">_xlfn.POISSON.DIST(0,K1045,FALSE) * _xlfn.POISSON.DIST(5,L1045,FALSE)</f>
        <v>1.8474615051014236E-4</v>
      </c>
      <c r="AS1045" s="13">
        <f t="shared" ref="AS1045:AS1072" si="1488">_xlfn.POISSON.DIST(1,K1045,FALSE) * _xlfn.POISSON.DIST(5,L1045,FALSE)</f>
        <v>5.8697121564140039E-4</v>
      </c>
      <c r="AT1045" s="13">
        <f t="shared" ref="AT1045:AT1072" si="1489">_xlfn.POISSON.DIST(2,K1045,FALSE) * _xlfn.POISSON.DIST(5,L1045,FALSE)</f>
        <v>9.324557156946792E-4</v>
      </c>
      <c r="AU1045" s="13">
        <f t="shared" ref="AU1045:AU1072" si="1490">_xlfn.POISSON.DIST(3,K1045,FALSE) * _xlfn.POISSON.DIST(5,L1045,FALSE)</f>
        <v>9.8752561007223877E-4</v>
      </c>
      <c r="AV1045" s="13">
        <f t="shared" ref="AV1045:AV1072" si="1491">_xlfn.POISSON.DIST(4,K1045,FALSE) * _xlfn.POISSON.DIST(5,L1045,FALSE)</f>
        <v>7.843859076637371E-4</v>
      </c>
      <c r="AW1045" s="13">
        <f t="shared" ref="AW1045:AW1072" si="1492">_xlfn.POISSON.DIST(6,K1045,FALSE) * _xlfn.POISSON.DIST(6,L1045,FALSE)</f>
        <v>4.828325511877349E-5</v>
      </c>
      <c r="AX1045" s="13">
        <f t="shared" ref="AX1045:AX1072" si="1493">_xlfn.POISSON.DIST(6,K1045,FALSE) * _xlfn.POISSON.DIST(0,L1045,FALSE)</f>
        <v>1.9878807728471927E-2</v>
      </c>
      <c r="AY1045" s="13">
        <f t="shared" ref="AY1045:AY1072" si="1494">_xlfn.POISSON.DIST(6,K1045,FALSE) * _xlfn.POISSON.DIST(1,L1045,FALSE)</f>
        <v>2.1819599956883803E-2</v>
      </c>
      <c r="AZ1045" s="13">
        <f t="shared" ref="AZ1045:AZ1072" si="1495">_xlfn.POISSON.DIST(6,K1045,FALSE) * _xlfn.POISSON.DIST(2,L1045,FALSE)</f>
        <v>1.1974937048074178E-2</v>
      </c>
      <c r="BA1045" s="13">
        <f t="shared" ref="BA1045:BA1072" si="1496">_xlfn.POISSON.DIST(6,K1045,FALSE) * _xlfn.POISSON.DIST(3,L1045,FALSE)</f>
        <v>4.3813549160296441E-3</v>
      </c>
      <c r="BB1045" s="13">
        <f t="shared" ref="BB1045:BB1072" si="1497">_xlfn.POISSON.DIST(6,K1045,FALSE) * _xlfn.POISSON.DIST(4,L1045,FALSE)</f>
        <v>1.2022779842068743E-3</v>
      </c>
      <c r="BC1045" s="13">
        <f t="shared" ref="BC1045:BC1072" si="1498">_xlfn.POISSON.DIST(6,K1045,FALSE) * _xlfn.POISSON.DIST(5,L1045,FALSE)</f>
        <v>2.6393156984751625E-4</v>
      </c>
      <c r="BD1045" s="13">
        <f t="shared" ref="BD1045:BD1072" si="1499">_xlfn.POISSON.DIST(0,K1045,FALSE) * _xlfn.POISSON.DIST(6,L1045,FALSE)</f>
        <v>3.3797190394639231E-5</v>
      </c>
      <c r="BE1045" s="13">
        <f t="shared" ref="BE1045:BE1072" si="1500">_xlfn.POISSON.DIST(1,K1045,FALSE) * _xlfn.POISSON.DIST(6,L1045,FALSE)</f>
        <v>1.0737965514532421E-4</v>
      </c>
      <c r="BF1045" s="13">
        <f t="shared" ref="BF1045:BF1072" si="1501">_xlfn.POISSON.DIST(2,K1045,FALSE) * _xlfn.POISSON.DIST(6,L1045,FALSE)</f>
        <v>1.7058208396159548E-4</v>
      </c>
      <c r="BG1045" s="13">
        <f t="shared" ref="BG1045:BG1072" si="1502">_xlfn.POISSON.DIST(3,K1045,FALSE) * _xlfn.POISSON.DIST(6,L1045,FALSE)</f>
        <v>1.8065648984313441E-4</v>
      </c>
      <c r="BH1045" s="13">
        <f t="shared" ref="BH1045:BH1072" si="1503">_xlfn.POISSON.DIST(4,K1045,FALSE) * _xlfn.POISSON.DIST(6,L1045,FALSE)</f>
        <v>1.4349440998354042E-4</v>
      </c>
      <c r="BI1045" s="13">
        <f t="shared" ref="BI1045:BI1072" si="1504">_xlfn.POISSON.DIST(5,K1045,FALSE) * _xlfn.POISSON.DIST(6,L1045,FALSE)</f>
        <v>9.1181427091397235E-5</v>
      </c>
      <c r="BJ1045" s="14">
        <f t="shared" ref="BJ1045:BJ1072" si="1505">SUM(N1045,Q1045,T1045,W1045,X1045,Y1045,AD1045,AE1045,AF1045,AG1045,AM1045,AN1045,AO1045,AP1045,AQ1045,AX1045,AY1045,AZ1045,BA1045,BB1045,BC1045)</f>
        <v>0.73631205419695622</v>
      </c>
      <c r="BK1045" s="14">
        <f t="shared" ref="BK1045:BK1072" si="1506">SUM(M1045,P1045,S1045,V1045,AC1045,AL1045,AY1045)</f>
        <v>0.14703163666721447</v>
      </c>
      <c r="BL1045" s="14">
        <f t="shared" ref="BL1045:BL1072" si="1507">SUM(O1045,R1045,U1045,AA1045,AB1045,AH1045,AI1045,AJ1045,AK1045,AR1045,AS1045,AT1045,AU1045,AV1045,BD1045,BE1045,BF1045,BG1045,BH1045,BI1045)</f>
        <v>9.1974686942109432E-2</v>
      </c>
      <c r="BM1045" s="14">
        <f t="shared" ref="BM1045:BM1072" si="1508">SUM(S1045:BI1045)</f>
        <v>0.75607777640752383</v>
      </c>
      <c r="BN1045" s="14">
        <f t="shared" ref="BN1045:BN1072" si="1509">SUM(M1045:R1045)</f>
        <v>0.20053613439300449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1.2639</v>
      </c>
      <c r="F1046" s="10">
        <f>VLOOKUP(B1046,home!$B$2:$E$405,3,FALSE)</f>
        <v>0.73029999999999995</v>
      </c>
      <c r="G1046" s="10">
        <f>VLOOKUP(C1046,away!$B$2:$E$405,4,FALSE)</f>
        <v>0.9738</v>
      </c>
      <c r="H1046" s="10">
        <f>VLOOKUP(A1046,away!$A$2:$E$405,3,FALSE)</f>
        <v>1.1389</v>
      </c>
      <c r="I1046" s="10">
        <f>VLOOKUP(C1046,away!$B$2:$E$405,3,FALSE)</f>
        <v>0.8105</v>
      </c>
      <c r="J1046" s="10">
        <f>VLOOKUP(B1046,home!$B$2:$E$405,4,FALSE)</f>
        <v>0.878</v>
      </c>
      <c r="K1046" s="12">
        <f t="shared" si="1454"/>
        <v>0.89884288434600002</v>
      </c>
      <c r="L1046" s="12">
        <f t="shared" si="1455"/>
        <v>0.81046287910000003</v>
      </c>
      <c r="M1046" s="13">
        <f t="shared" si="1456"/>
        <v>0.18099139985724899</v>
      </c>
      <c r="N1046" s="13">
        <f t="shared" si="1457"/>
        <v>0.16268283188950988</v>
      </c>
      <c r="O1046" s="13">
        <f t="shared" si="1458"/>
        <v>0.14668681102064532</v>
      </c>
      <c r="P1046" s="13">
        <f t="shared" si="1459"/>
        <v>0.13184839631331347</v>
      </c>
      <c r="Q1046" s="13">
        <f t="shared" si="1460"/>
        <v>7.311315292457124E-2</v>
      </c>
      <c r="R1046" s="13">
        <f t="shared" si="1461"/>
        <v>5.9442107592894908E-2</v>
      </c>
      <c r="S1046" s="13">
        <f t="shared" si="1462"/>
        <v>2.401219011525358E-2</v>
      </c>
      <c r="T1046" s="13">
        <f t="shared" si="1463"/>
        <v>5.9255496419326578E-2</v>
      </c>
      <c r="U1046" s="13">
        <f t="shared" si="1464"/>
        <v>5.3429115440402929E-2</v>
      </c>
      <c r="V1046" s="13">
        <f t="shared" si="1465"/>
        <v>1.9435968051297453E-3</v>
      </c>
      <c r="W1046" s="13">
        <f t="shared" si="1466"/>
        <v>2.190574575278394E-2</v>
      </c>
      <c r="X1046" s="13">
        <f t="shared" si="1467"/>
        <v>1.7753793771633865E-2</v>
      </c>
      <c r="Y1046" s="13">
        <f t="shared" si="1468"/>
        <v>7.1943954075530149E-3</v>
      </c>
      <c r="Z1046" s="13">
        <f t="shared" si="1469"/>
        <v>1.6058540553169864E-2</v>
      </c>
      <c r="AA1046" s="13">
        <f t="shared" si="1470"/>
        <v>1.4434104909198411E-2</v>
      </c>
      <c r="AB1046" s="13">
        <f t="shared" si="1471"/>
        <v>6.4869962447683272E-3</v>
      </c>
      <c r="AC1046" s="13">
        <f t="shared" si="1472"/>
        <v>8.8491815784532161E-5</v>
      </c>
      <c r="AD1046" s="13">
        <f t="shared" si="1473"/>
        <v>4.9224559240456127E-3</v>
      </c>
      <c r="AE1046" s="13">
        <f t="shared" si="1474"/>
        <v>3.989467800444858E-3</v>
      </c>
      <c r="AF1046" s="13">
        <f t="shared" si="1475"/>
        <v>1.6166577798126418E-3</v>
      </c>
      <c r="AG1046" s="13">
        <f t="shared" si="1476"/>
        <v>4.367470395821226E-4</v>
      </c>
      <c r="AH1046" s="13">
        <f t="shared" si="1477"/>
        <v>3.2537127527165377E-3</v>
      </c>
      <c r="AI1046" s="13">
        <f t="shared" si="1478"/>
        <v>2.9245765554850962E-3</v>
      </c>
      <c r="AJ1046" s="13">
        <f t="shared" si="1479"/>
        <v>1.3143674133114563E-3</v>
      </c>
      <c r="AK1046" s="13">
        <f t="shared" si="1480"/>
        <v>3.9380326562375365E-4</v>
      </c>
      <c r="AL1046" s="13">
        <f t="shared" si="1481"/>
        <v>2.5785764422499836E-6</v>
      </c>
      <c r="AM1046" s="13">
        <f t="shared" si="1482"/>
        <v>8.8490289616704294E-4</v>
      </c>
      <c r="AN1046" s="13">
        <f t="shared" si="1483"/>
        <v>7.1718094895146991E-4</v>
      </c>
      <c r="AO1046" s="13">
        <f t="shared" si="1484"/>
        <v>2.9062426836143921E-4</v>
      </c>
      <c r="AP1046" s="13">
        <f t="shared" si="1485"/>
        <v>7.8513393757514372E-5</v>
      </c>
      <c r="AQ1046" s="13">
        <f t="shared" si="1486"/>
        <v>1.5908047788156761E-5</v>
      </c>
      <c r="AR1046" s="13">
        <f t="shared" si="1487"/>
        <v>5.2740268106620642E-4</v>
      </c>
      <c r="AS1046" s="13">
        <f t="shared" si="1488"/>
        <v>4.7405214706136253E-4</v>
      </c>
      <c r="AT1046" s="13">
        <f t="shared" si="1489"/>
        <v>2.1304919959752458E-4</v>
      </c>
      <c r="AU1046" s="13">
        <f t="shared" si="1490"/>
        <v>6.3832585691281899E-5</v>
      </c>
      <c r="AV1046" s="13">
        <f t="shared" si="1491"/>
        <v>1.4343866359503756E-5</v>
      </c>
      <c r="AW1046" s="13">
        <f t="shared" si="1492"/>
        <v>5.2178840319070193E-8</v>
      </c>
      <c r="AX1046" s="13">
        <f t="shared" si="1493"/>
        <v>1.3256477859281893E-4</v>
      </c>
      <c r="AY1046" s="13">
        <f t="shared" si="1494"/>
        <v>1.0743883212559007E-4</v>
      </c>
      <c r="AZ1046" s="13">
        <f t="shared" si="1495"/>
        <v>4.3537592605823645E-5</v>
      </c>
      <c r="BA1046" s="13">
        <f t="shared" si="1496"/>
        <v>1.1761867550799571E-5</v>
      </c>
      <c r="BB1046" s="13">
        <f t="shared" si="1497"/>
        <v>2.3831392597034709E-6</v>
      </c>
      <c r="BC1046" s="13">
        <f t="shared" si="1498"/>
        <v>3.8628918114310362E-7</v>
      </c>
      <c r="BD1046" s="13">
        <f t="shared" si="1499"/>
        <v>7.1240049223662773E-5</v>
      </c>
      <c r="BE1046" s="13">
        <f t="shared" si="1500"/>
        <v>6.4033611325148071E-5</v>
      </c>
      <c r="BF1046" s="13">
        <f t="shared" si="1501"/>
        <v>2.8778077949293384E-5</v>
      </c>
      <c r="BG1046" s="13">
        <f t="shared" si="1502"/>
        <v>8.6223235299589638E-6</v>
      </c>
      <c r="BH1046" s="13">
        <f t="shared" si="1503"/>
        <v>1.9375285378581746E-6</v>
      </c>
      <c r="BI1046" s="13">
        <f t="shared" si="1504"/>
        <v>3.4830674789422606E-7</v>
      </c>
      <c r="BJ1046" s="14">
        <f t="shared" si="1505"/>
        <v>0.35515594676360529</v>
      </c>
      <c r="BK1046" s="14">
        <f t="shared" si="1506"/>
        <v>0.33899409231529815</v>
      </c>
      <c r="BL1046" s="14">
        <f t="shared" si="1507"/>
        <v>0.28983323557213636</v>
      </c>
      <c r="BM1046" s="14">
        <f t="shared" si="1508"/>
        <v>0.24516972895274064</v>
      </c>
      <c r="BN1046" s="14">
        <f t="shared" si="1509"/>
        <v>0.75476469959818382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1.2639</v>
      </c>
      <c r="F1047" s="10">
        <f>VLOOKUP(B1047,home!$B$2:$E$405,3,FALSE)</f>
        <v>1.2526999999999999</v>
      </c>
      <c r="G1047" s="10">
        <f>VLOOKUP(C1047,away!$B$2:$E$405,4,FALSE)</f>
        <v>0.46150000000000002</v>
      </c>
      <c r="H1047" s="10">
        <f>VLOOKUP(A1047,away!$A$2:$E$405,3,FALSE)</f>
        <v>1.1389</v>
      </c>
      <c r="I1047" s="10">
        <f>VLOOKUP(C1047,away!$B$2:$E$405,3,FALSE)</f>
        <v>0.80489999999999995</v>
      </c>
      <c r="J1047" s="10">
        <f>VLOOKUP(B1047,home!$B$2:$E$405,4,FALSE)</f>
        <v>0.80489999999999995</v>
      </c>
      <c r="K1047" s="12">
        <f t="shared" si="1454"/>
        <v>0.73068719509500002</v>
      </c>
      <c r="L1047" s="12">
        <f t="shared" si="1455"/>
        <v>0.73785232098899989</v>
      </c>
      <c r="M1047" s="13">
        <f t="shared" si="1456"/>
        <v>0.23026153299619506</v>
      </c>
      <c r="N1047" s="13">
        <f t="shared" si="1457"/>
        <v>0.16824915368326454</v>
      </c>
      <c r="O1047" s="13">
        <f t="shared" si="1458"/>
        <v>0.16989900655572771</v>
      </c>
      <c r="P1047" s="13">
        <f t="shared" si="1459"/>
        <v>0.12414302854963168</v>
      </c>
      <c r="Q1047" s="13">
        <f t="shared" si="1460"/>
        <v>6.1468751090966077E-2</v>
      </c>
      <c r="R1047" s="13">
        <f t="shared" si="1461"/>
        <v>6.2680188160434483E-2</v>
      </c>
      <c r="S1047" s="13">
        <f t="shared" si="1462"/>
        <v>1.6732594603338861E-2</v>
      </c>
      <c r="T1047" s="13">
        <f t="shared" si="1463"/>
        <v>4.5354860660764433E-2</v>
      </c>
      <c r="U1047" s="13">
        <f t="shared" si="1464"/>
        <v>4.5799610874974701E-2</v>
      </c>
      <c r="V1047" s="13">
        <f t="shared" si="1465"/>
        <v>1.002355376091236E-3</v>
      </c>
      <c r="W1047" s="13">
        <f t="shared" si="1466"/>
        <v>1.4971476440216912E-2</v>
      </c>
      <c r="X1047" s="13">
        <f t="shared" si="1467"/>
        <v>1.1046738640046178E-2</v>
      </c>
      <c r="Y1047" s="13">
        <f t="shared" si="1468"/>
        <v>4.0754308724584697E-3</v>
      </c>
      <c r="Z1047" s="13">
        <f t="shared" si="1469"/>
        <v>1.5416240771401277E-2</v>
      </c>
      <c r="AA1047" s="13">
        <f t="shared" si="1470"/>
        <v>1.1264449728164377E-2</v>
      </c>
      <c r="AB1047" s="13">
        <f t="shared" si="1471"/>
        <v>4.1153945880805318E-3</v>
      </c>
      <c r="AC1047" s="13">
        <f t="shared" si="1472"/>
        <v>3.3775569906260477E-5</v>
      </c>
      <c r="AD1047" s="13">
        <f t="shared" si="1473"/>
        <v>2.7348665316332421E-3</v>
      </c>
      <c r="AE1047" s="13">
        <f t="shared" si="1474"/>
        <v>2.0179276179607235E-3</v>
      </c>
      <c r="AF1047" s="13">
        <f t="shared" si="1475"/>
        <v>7.4446628825006178E-4</v>
      </c>
      <c r="AG1047" s="13">
        <f t="shared" si="1476"/>
        <v>1.8310205956112471E-4</v>
      </c>
      <c r="AH1047" s="13">
        <f t="shared" si="1477"/>
        <v>2.8437272585259197E-3</v>
      </c>
      <c r="AI1047" s="13">
        <f t="shared" si="1478"/>
        <v>2.0778750941474983E-3</v>
      </c>
      <c r="AJ1047" s="13">
        <f t="shared" si="1479"/>
        <v>7.5913836215019711E-4</v>
      </c>
      <c r="AK1047" s="13">
        <f t="shared" si="1480"/>
        <v>1.8489756017618002E-4</v>
      </c>
      <c r="AL1047" s="13">
        <f t="shared" si="1481"/>
        <v>7.2838940740002221E-7</v>
      </c>
      <c r="AM1047" s="13">
        <f t="shared" si="1482"/>
        <v>3.9966639099165709E-4</v>
      </c>
      <c r="AN1047" s="13">
        <f t="shared" si="1483"/>
        <v>2.9489477421449126E-4</v>
      </c>
      <c r="AO1047" s="13">
        <f t="shared" si="1484"/>
        <v>1.0879439680084472E-4</v>
      </c>
      <c r="AP1047" s="13">
        <f t="shared" si="1485"/>
        <v>2.6758066063367176E-5</v>
      </c>
      <c r="AQ1047" s="13">
        <f t="shared" si="1486"/>
        <v>4.9358752875081142E-6</v>
      </c>
      <c r="AR1047" s="13">
        <f t="shared" si="1487"/>
        <v>4.1965015159260732E-4</v>
      </c>
      <c r="AS1047" s="13">
        <f t="shared" si="1488"/>
        <v>3.0663299218839377E-4</v>
      </c>
      <c r="AT1047" s="13">
        <f t="shared" si="1489"/>
        <v>1.1202640049286224E-4</v>
      </c>
      <c r="AU1047" s="13">
        <f t="shared" si="1490"/>
        <v>2.7285418784239556E-5</v>
      </c>
      <c r="AV1047" s="13">
        <f t="shared" si="1491"/>
        <v>4.9842765296121047E-6</v>
      </c>
      <c r="AW1047" s="13">
        <f t="shared" si="1492"/>
        <v>1.0908425377281801E-8</v>
      </c>
      <c r="AX1047" s="13">
        <f t="shared" si="1493"/>
        <v>4.86718523679059E-5</v>
      </c>
      <c r="AY1047" s="13">
        <f t="shared" si="1494"/>
        <v>3.5912639236493319E-5</v>
      </c>
      <c r="AZ1047" s="13">
        <f t="shared" si="1495"/>
        <v>1.3249112106743608E-5</v>
      </c>
      <c r="BA1047" s="13">
        <f t="shared" si="1496"/>
        <v>3.2586293730014105E-6</v>
      </c>
      <c r="BB1047" s="13">
        <f t="shared" si="1497"/>
        <v>6.010968115280049E-7</v>
      </c>
      <c r="BC1047" s="13">
        <f t="shared" si="1498"/>
        <v>8.870413550500521E-8</v>
      </c>
      <c r="BD1047" s="13">
        <f t="shared" si="1499"/>
        <v>5.1606639725998466E-5</v>
      </c>
      <c r="BE1047" s="13">
        <f t="shared" si="1500"/>
        <v>3.770831082966802E-5</v>
      </c>
      <c r="BF1047" s="13">
        <f t="shared" si="1501"/>
        <v>1.3776489935950267E-5</v>
      </c>
      <c r="BG1047" s="13">
        <f t="shared" si="1502"/>
        <v>3.3554349298513334E-6</v>
      </c>
      <c r="BH1047" s="13">
        <f t="shared" si="1503"/>
        <v>6.1294333430421459E-7</v>
      </c>
      <c r="BI1047" s="13">
        <f t="shared" si="1504"/>
        <v>8.9573969138984712E-8</v>
      </c>
      <c r="BJ1047" s="14">
        <f t="shared" si="1505"/>
        <v>0.31178360542251077</v>
      </c>
      <c r="BK1047" s="14">
        <f t="shared" si="1506"/>
        <v>0.37220992812380693</v>
      </c>
      <c r="BL1047" s="14">
        <f t="shared" si="1507"/>
        <v>0.30060201681469417</v>
      </c>
      <c r="BM1047" s="14">
        <f t="shared" si="1508"/>
        <v>0.18327422836538257</v>
      </c>
      <c r="BN1047" s="14">
        <f t="shared" si="1509"/>
        <v>0.81670166103621955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1.2639</v>
      </c>
      <c r="F1048" s="10">
        <f>VLOOKUP(B1048,home!$B$2:$E$405,3,FALSE)</f>
        <v>0.85709999999999997</v>
      </c>
      <c r="G1048" s="10">
        <f>VLOOKUP(C1048,away!$B$2:$E$405,4,FALSE)</f>
        <v>0.72529999999999994</v>
      </c>
      <c r="H1048" s="10">
        <f>VLOOKUP(A1048,away!$A$2:$E$405,3,FALSE)</f>
        <v>1.1389</v>
      </c>
      <c r="I1048" s="10">
        <f>VLOOKUP(C1048,away!$B$2:$E$405,3,FALSE)</f>
        <v>1.6829000000000001</v>
      </c>
      <c r="J1048" s="10">
        <f>VLOOKUP(B1048,home!$B$2:$E$405,4,FALSE)</f>
        <v>1.0244</v>
      </c>
      <c r="K1048" s="12">
        <f t="shared" si="1454"/>
        <v>0.78570928685700003</v>
      </c>
      <c r="L1048" s="12">
        <f t="shared" si="1455"/>
        <v>1.963421187364</v>
      </c>
      <c r="M1048" s="13">
        <f t="shared" si="1456"/>
        <v>6.398347230416071E-2</v>
      </c>
      <c r="N1048" s="13">
        <f t="shared" si="1457"/>
        <v>5.0272408394736713E-2</v>
      </c>
      <c r="O1048" s="13">
        <f t="shared" si="1458"/>
        <v>0.12562650516310681</v>
      </c>
      <c r="P1048" s="13">
        <f t="shared" si="1459"/>
        <v>9.8705911782041869E-2</v>
      </c>
      <c r="Q1048" s="13">
        <f t="shared" si="1460"/>
        <v>1.9749749074206221E-2</v>
      </c>
      <c r="R1048" s="13">
        <f t="shared" si="1461"/>
        <v>0.12332887096586846</v>
      </c>
      <c r="S1048" s="13">
        <f t="shared" si="1462"/>
        <v>3.8067866082701955E-2</v>
      </c>
      <c r="T1048" s="13">
        <f t="shared" si="1463"/>
        <v>3.877707577741904E-2</v>
      </c>
      <c r="U1048" s="13">
        <f t="shared" si="1464"/>
        <v>9.6900639255471474E-2</v>
      </c>
      <c r="V1048" s="13">
        <f t="shared" si="1465"/>
        <v>6.5251632717265211E-3</v>
      </c>
      <c r="W1048" s="13">
        <f t="shared" si="1466"/>
        <v>5.1725204202330895E-3</v>
      </c>
      <c r="X1048" s="13">
        <f t="shared" si="1467"/>
        <v>1.0155836185158588E-2</v>
      </c>
      <c r="Y1048" s="13">
        <f t="shared" si="1468"/>
        <v>9.9700919706691791E-3</v>
      </c>
      <c r="Z1048" s="13">
        <f t="shared" si="1469"/>
        <v>8.0715506089355668E-2</v>
      </c>
      <c r="AA1048" s="13">
        <f t="shared" si="1470"/>
        <v>6.3418922727769486E-2</v>
      </c>
      <c r="AB1048" s="13">
        <f t="shared" si="1471"/>
        <v>2.4914418274837473E-2</v>
      </c>
      <c r="AC1048" s="13">
        <f t="shared" si="1472"/>
        <v>6.2913922051688873E-4</v>
      </c>
      <c r="AD1048" s="13">
        <f t="shared" si="1473"/>
        <v>1.0160243326586525E-3</v>
      </c>
      <c r="AE1048" s="13">
        <f t="shared" si="1474"/>
        <v>1.994883701619367E-3</v>
      </c>
      <c r="AF1048" s="13">
        <f t="shared" si="1475"/>
        <v>1.9583984630432952E-3</v>
      </c>
      <c r="AG1048" s="13">
        <f t="shared" si="1476"/>
        <v>1.2817203452134332E-3</v>
      </c>
      <c r="AH1048" s="13">
        <f t="shared" si="1477"/>
        <v>3.961963370116222E-2</v>
      </c>
      <c r="AI1048" s="13">
        <f t="shared" si="1478"/>
        <v>3.1129514140875728E-2</v>
      </c>
      <c r="AJ1048" s="13">
        <f t="shared" si="1479"/>
        <v>1.2229374177916183E-2</v>
      </c>
      <c r="AK1048" s="13">
        <f t="shared" si="1480"/>
        <v>3.202910954679312E-3</v>
      </c>
      <c r="AL1048" s="13">
        <f t="shared" si="1481"/>
        <v>3.8822375943435245E-5</v>
      </c>
      <c r="AM1048" s="13">
        <f t="shared" si="1482"/>
        <v>1.5965995076851788E-4</v>
      </c>
      <c r="AN1048" s="13">
        <f t="shared" si="1483"/>
        <v>3.1347973011240112E-4</v>
      </c>
      <c r="AO1048" s="13">
        <f t="shared" si="1484"/>
        <v>3.0774637195591856E-4</v>
      </c>
      <c r="AP1048" s="13">
        <f t="shared" si="1485"/>
        <v>2.0141191567755093E-4</v>
      </c>
      <c r="AQ1048" s="13">
        <f t="shared" si="1486"/>
        <v>9.8864105657218713E-5</v>
      </c>
      <c r="AR1048" s="13">
        <f t="shared" si="1487"/>
        <v>1.5558005648892526E-2</v>
      </c>
      <c r="AS1048" s="13">
        <f t="shared" si="1488"/>
        <v>1.2224069523308524E-2</v>
      </c>
      <c r="AT1048" s="13">
        <f t="shared" si="1489"/>
        <v>4.8022824738245635E-3</v>
      </c>
      <c r="AU1048" s="13">
        <f t="shared" si="1490"/>
        <v>1.2577326459315228E-3</v>
      </c>
      <c r="AV1048" s="13">
        <f t="shared" si="1491"/>
        <v>2.470530550729061E-4</v>
      </c>
      <c r="AW1048" s="13">
        <f t="shared" si="1492"/>
        <v>1.663623205704013E-6</v>
      </c>
      <c r="AX1048" s="13">
        <f t="shared" si="1493"/>
        <v>2.0907717676325979E-5</v>
      </c>
      <c r="AY1048" s="13">
        <f t="shared" si="1494"/>
        <v>4.105065586512324E-5</v>
      </c>
      <c r="AZ1048" s="13">
        <f t="shared" si="1495"/>
        <v>4.0299863740385627E-5</v>
      </c>
      <c r="BA1048" s="13">
        <f t="shared" si="1496"/>
        <v>2.6375202105251785E-5</v>
      </c>
      <c r="BB1048" s="13">
        <f t="shared" si="1497"/>
        <v>1.2946407658614733E-5</v>
      </c>
      <c r="BC1048" s="13">
        <f t="shared" si="1498"/>
        <v>5.0838502194351417E-6</v>
      </c>
      <c r="BD1048" s="13">
        <f t="shared" si="1499"/>
        <v>5.0911529873607312E-3</v>
      </c>
      <c r="BE1048" s="13">
        <f t="shared" si="1500"/>
        <v>4.0001661829790845E-3</v>
      </c>
      <c r="BF1048" s="13">
        <f t="shared" si="1501"/>
        <v>1.5714838594689921E-3</v>
      </c>
      <c r="BG1048" s="13">
        <f t="shared" si="1502"/>
        <v>4.1157648751022271E-4</v>
      </c>
      <c r="BH1048" s="13">
        <f t="shared" si="1503"/>
        <v>8.0844867122191488E-5</v>
      </c>
      <c r="BI1048" s="13">
        <f t="shared" si="1504"/>
        <v>1.2704112578525203E-5</v>
      </c>
      <c r="BJ1048" s="14">
        <f t="shared" si="1505"/>
        <v>0.14157653443639429</v>
      </c>
      <c r="BK1048" s="14">
        <f t="shared" si="1506"/>
        <v>0.20799142569295653</v>
      </c>
      <c r="BL1048" s="14">
        <f t="shared" si="1507"/>
        <v>0.56562786120573694</v>
      </c>
      <c r="BM1048" s="14">
        <f t="shared" si="1508"/>
        <v>0.51420502270766344</v>
      </c>
      <c r="BN1048" s="14">
        <f t="shared" si="1509"/>
        <v>0.48166691768412079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1.2639</v>
      </c>
      <c r="F1049" s="10">
        <f>VLOOKUP(B1049,home!$B$2:$E$405,3,FALSE)</f>
        <v>0.98899999999999999</v>
      </c>
      <c r="G1049" s="10">
        <f>VLOOKUP(C1049,away!$B$2:$E$405,4,FALSE)</f>
        <v>1.0346</v>
      </c>
      <c r="H1049" s="10">
        <f>VLOOKUP(A1049,away!$A$2:$E$405,3,FALSE)</f>
        <v>1.1389</v>
      </c>
      <c r="I1049" s="10">
        <f>VLOOKUP(C1049,away!$B$2:$E$405,3,FALSE)</f>
        <v>0.9456</v>
      </c>
      <c r="J1049" s="10">
        <f>VLOOKUP(B1049,home!$B$2:$E$405,4,FALSE)</f>
        <v>0.73170000000000002</v>
      </c>
      <c r="K1049" s="12">
        <f t="shared" si="1454"/>
        <v>1.29324699966</v>
      </c>
      <c r="L1049" s="12">
        <f t="shared" si="1455"/>
        <v>0.78799980772800005</v>
      </c>
      <c r="M1049" s="13">
        <f t="shared" si="1456"/>
        <v>0.12477454535048269</v>
      </c>
      <c r="N1049" s="13">
        <f t="shared" si="1457"/>
        <v>0.16136430640845231</v>
      </c>
      <c r="O1049" s="13">
        <f t="shared" si="1458"/>
        <v>9.8322317745528964E-2</v>
      </c>
      <c r="P1049" s="13">
        <f t="shared" si="1459"/>
        <v>0.12715504242402251</v>
      </c>
      <c r="Q1049" s="13">
        <f t="shared" si="1460"/>
        <v>0.10434195255747396</v>
      </c>
      <c r="R1049" s="13">
        <f t="shared" si="1461"/>
        <v>3.8738983739424075E-2</v>
      </c>
      <c r="S1049" s="13">
        <f t="shared" si="1462"/>
        <v>3.2395238885541688E-2</v>
      </c>
      <c r="T1049" s="13">
        <f t="shared" si="1463"/>
        <v>8.2221438553253576E-2</v>
      </c>
      <c r="U1049" s="13">
        <f t="shared" si="1464"/>
        <v>5.0099074490887706E-2</v>
      </c>
      <c r="V1049" s="13">
        <f t="shared" si="1465"/>
        <v>3.6681430880498309E-3</v>
      </c>
      <c r="W1049" s="13">
        <f t="shared" si="1466"/>
        <v>4.4979972361206433E-2</v>
      </c>
      <c r="X1049" s="13">
        <f t="shared" si="1467"/>
        <v>3.5444209572241418E-2</v>
      </c>
      <c r="Y1049" s="13">
        <f t="shared" si="1468"/>
        <v>1.3965015163998588E-2</v>
      </c>
      <c r="Z1049" s="13">
        <f t="shared" si="1469"/>
        <v>1.017543724608143E-2</v>
      </c>
      <c r="AA1049" s="13">
        <f t="shared" si="1470"/>
        <v>1.3159353688723422E-2</v>
      </c>
      <c r="AB1049" s="13">
        <f t="shared" si="1471"/>
        <v>8.5091473377031622E-3</v>
      </c>
      <c r="AC1049" s="13">
        <f t="shared" si="1472"/>
        <v>2.3363283385856724E-4</v>
      </c>
      <c r="AD1049" s="13">
        <f t="shared" si="1473"/>
        <v>1.4542553575229988E-2</v>
      </c>
      <c r="AE1049" s="13">
        <f t="shared" si="1474"/>
        <v>1.1459529421155371E-2</v>
      </c>
      <c r="AF1049" s="13">
        <f t="shared" si="1475"/>
        <v>4.5150534902618951E-3</v>
      </c>
      <c r="AG1049" s="13">
        <f t="shared" si="1476"/>
        <v>1.1859537607360031E-3</v>
      </c>
      <c r="AH1049" s="13">
        <f t="shared" si="1477"/>
        <v>2.0045606483651245E-3</v>
      </c>
      <c r="AI1049" s="13">
        <f t="shared" si="1478"/>
        <v>2.5923920441347013E-3</v>
      </c>
      <c r="AJ1049" s="13">
        <f t="shared" si="1479"/>
        <v>1.6763016165098287E-3</v>
      </c>
      <c r="AK1049" s="13">
        <f t="shared" si="1480"/>
        <v>7.2262401202551475E-4</v>
      </c>
      <c r="AL1049" s="13">
        <f t="shared" si="1481"/>
        <v>9.5236068598716826E-6</v>
      </c>
      <c r="AM1049" s="13">
        <f t="shared" si="1482"/>
        <v>3.7614227557121916E-3</v>
      </c>
      <c r="AN1049" s="13">
        <f t="shared" si="1483"/>
        <v>2.9640004082849311E-3</v>
      </c>
      <c r="AO1049" s="13">
        <f t="shared" si="1484"/>
        <v>1.1678158759171194E-3</v>
      </c>
      <c r="AP1049" s="13">
        <f t="shared" si="1485"/>
        <v>3.0674622856146537E-4</v>
      </c>
      <c r="AQ1049" s="13">
        <f t="shared" si="1486"/>
        <v>6.0428992281930971E-5</v>
      </c>
      <c r="AR1049" s="13">
        <f t="shared" si="1487"/>
        <v>3.1591868109816668E-4</v>
      </c>
      <c r="AS1049" s="13">
        <f t="shared" si="1488"/>
        <v>4.085608864667484E-4</v>
      </c>
      <c r="AT1049" s="13">
        <f t="shared" si="1489"/>
        <v>2.6418507030077622E-4</v>
      </c>
      <c r="AU1049" s="13">
        <f t="shared" si="1490"/>
        <v>1.1388551650714836E-4</v>
      </c>
      <c r="AV1049" s="13">
        <f t="shared" si="1491"/>
        <v>3.6820525631899765E-5</v>
      </c>
      <c r="AW1049" s="13">
        <f t="shared" si="1492"/>
        <v>2.6959171994201304E-7</v>
      </c>
      <c r="AX1049" s="13">
        <f t="shared" si="1493"/>
        <v>8.1074144887960733E-4</v>
      </c>
      <c r="AY1049" s="13">
        <f t="shared" si="1494"/>
        <v>6.3886410583425071E-4</v>
      </c>
      <c r="AZ1049" s="13">
        <f t="shared" si="1495"/>
        <v>2.517123962808551E-4</v>
      </c>
      <c r="BA1049" s="13">
        <f t="shared" si="1496"/>
        <v>6.611643995735599E-5</v>
      </c>
      <c r="BB1049" s="13">
        <f t="shared" si="1497"/>
        <v>1.3024935493514094E-5</v>
      </c>
      <c r="BC1049" s="13">
        <f t="shared" si="1498"/>
        <v>2.0527293329117424E-6</v>
      </c>
      <c r="BD1049" s="13">
        <f t="shared" si="1499"/>
        <v>4.1490643327173099E-5</v>
      </c>
      <c r="BE1049" s="13">
        <f t="shared" si="1500"/>
        <v>5.3657649996829809E-5</v>
      </c>
      <c r="BF1049" s="13">
        <f t="shared" si="1501"/>
        <v>3.4696297433603288E-5</v>
      </c>
      <c r="BG1049" s="13">
        <f t="shared" si="1502"/>
        <v>1.4956960851772808E-5</v>
      </c>
      <c r="BH1049" s="13">
        <f t="shared" si="1503"/>
        <v>4.8357611863968163E-6</v>
      </c>
      <c r="BI1049" s="13">
        <f t="shared" si="1504"/>
        <v>1.250766729075991E-6</v>
      </c>
      <c r="BJ1049" s="14">
        <f t="shared" si="1505"/>
        <v>0.48406291118054556</v>
      </c>
      <c r="BK1049" s="14">
        <f t="shared" si="1506"/>
        <v>0.28887499029464941</v>
      </c>
      <c r="BL1049" s="14">
        <f t="shared" si="1507"/>
        <v>0.2171150140828321</v>
      </c>
      <c r="BM1049" s="14">
        <f t="shared" si="1508"/>
        <v>0.34489261006460958</v>
      </c>
      <c r="BN1049" s="14">
        <f t="shared" si="1509"/>
        <v>0.6546971482253845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1.2639</v>
      </c>
      <c r="F1050" s="10">
        <f>VLOOKUP(B1050,home!$B$2:$E$405,3,FALSE)</f>
        <v>1.4607000000000001</v>
      </c>
      <c r="G1050" s="10">
        <f>VLOOKUP(C1050,away!$B$2:$E$405,4,FALSE)</f>
        <v>1.3846000000000001</v>
      </c>
      <c r="H1050" s="10">
        <f>VLOOKUP(A1050,away!$A$2:$E$405,3,FALSE)</f>
        <v>1.1389</v>
      </c>
      <c r="I1050" s="10">
        <f>VLOOKUP(C1050,away!$B$2:$E$405,3,FALSE)</f>
        <v>0.65849999999999997</v>
      </c>
      <c r="J1050" s="10">
        <f>VLOOKUP(B1050,home!$B$2:$E$405,4,FALSE)</f>
        <v>0.8105</v>
      </c>
      <c r="K1050" s="12">
        <f t="shared" si="1454"/>
        <v>2.5562190695580003</v>
      </c>
      <c r="L1050" s="12">
        <f t="shared" si="1455"/>
        <v>0.607847159325</v>
      </c>
      <c r="M1050" s="13">
        <f t="shared" si="1456"/>
        <v>4.2253578570047731E-2</v>
      </c>
      <c r="N1050" s="13">
        <f t="shared" si="1457"/>
        <v>0.10800940329782327</v>
      </c>
      <c r="O1050" s="13">
        <f t="shared" si="1458"/>
        <v>2.5683717705119204E-2</v>
      </c>
      <c r="P1050" s="13">
        <f t="shared" si="1459"/>
        <v>6.5653208974970151E-2</v>
      </c>
      <c r="Q1050" s="13">
        <f t="shared" si="1460"/>
        <v>0.13804784820073832</v>
      </c>
      <c r="R1050" s="13">
        <f t="shared" si="1461"/>
        <v>7.805887423980958E-3</v>
      </c>
      <c r="S1050" s="13">
        <f t="shared" si="1462"/>
        <v>2.5502833100665308E-2</v>
      </c>
      <c r="T1050" s="13">
        <f t="shared" si="1463"/>
        <v>8.3911992379747585E-2</v>
      </c>
      <c r="U1050" s="13">
        <f t="shared" si="1464"/>
        <v>1.99535582880031E-2</v>
      </c>
      <c r="V1050" s="13">
        <f t="shared" si="1465"/>
        <v>4.4028955328890736E-3</v>
      </c>
      <c r="W1050" s="13">
        <f t="shared" si="1466"/>
        <v>0.11762684736072514</v>
      </c>
      <c r="X1050" s="13">
        <f t="shared" si="1467"/>
        <v>7.1499145028572131E-2</v>
      </c>
      <c r="Y1050" s="13">
        <f t="shared" si="1468"/>
        <v>2.1730276099891883E-2</v>
      </c>
      <c r="Z1050" s="13">
        <f t="shared" si="1469"/>
        <v>1.5815954988925224E-3</v>
      </c>
      <c r="AA1050" s="13">
        <f t="shared" si="1470"/>
        <v>4.0429045745961649E-3</v>
      </c>
      <c r="AB1050" s="13">
        <f t="shared" si="1471"/>
        <v>5.1672748849929959E-3</v>
      </c>
      <c r="AC1050" s="13">
        <f t="shared" si="1472"/>
        <v>4.2757357823036219E-4</v>
      </c>
      <c r="AD1050" s="13">
        <f t="shared" si="1473"/>
        <v>7.5169997578868428E-2</v>
      </c>
      <c r="AE1050" s="13">
        <f t="shared" si="1474"/>
        <v>4.5691869494782295E-2</v>
      </c>
      <c r="AF1050" s="13">
        <f t="shared" si="1475"/>
        <v>1.3886836538326021E-2</v>
      </c>
      <c r="AG1050" s="13">
        <f t="shared" si="1476"/>
        <v>2.8136913806106958E-3</v>
      </c>
      <c r="AH1050" s="13">
        <f t="shared" si="1477"/>
        <v>2.4034208280075646E-4</v>
      </c>
      <c r="AI1050" s="13">
        <f t="shared" si="1478"/>
        <v>6.1436701527258148E-4</v>
      </c>
      <c r="AJ1050" s="13">
        <f t="shared" si="1479"/>
        <v>7.852283400736021E-4</v>
      </c>
      <c r="AK1050" s="13">
        <f t="shared" si="1480"/>
        <v>6.6907188561783875E-4</v>
      </c>
      <c r="AL1050" s="13">
        <f t="shared" si="1481"/>
        <v>2.657439055695303E-5</v>
      </c>
      <c r="AM1050" s="13">
        <f t="shared" si="1482"/>
        <v>3.843019625394644E-2</v>
      </c>
      <c r="AN1050" s="13">
        <f t="shared" si="1483"/>
        <v>2.3359685625263592E-2</v>
      </c>
      <c r="AO1050" s="13">
        <f t="shared" si="1484"/>
        <v>7.0995592750207554E-3</v>
      </c>
      <c r="AP1050" s="13">
        <f t="shared" si="1485"/>
        <v>1.4384823125936075E-3</v>
      </c>
      <c r="AQ1050" s="13">
        <f t="shared" si="1486"/>
        <v>2.1859434686232024E-4</v>
      </c>
      <c r="AR1050" s="13">
        <f t="shared" si="1487"/>
        <v>2.9218250459338765E-5</v>
      </c>
      <c r="AS1050" s="13">
        <f t="shared" si="1488"/>
        <v>7.4688249003283542E-5</v>
      </c>
      <c r="AT1050" s="13">
        <f t="shared" si="1489"/>
        <v>9.5459763187044874E-5</v>
      </c>
      <c r="AU1050" s="13">
        <f t="shared" si="1490"/>
        <v>8.1338689011404964E-5</v>
      </c>
      <c r="AV1050" s="13">
        <f t="shared" si="1491"/>
        <v>5.1979876985950289E-5</v>
      </c>
      <c r="AW1050" s="13">
        <f t="shared" si="1492"/>
        <v>1.1469732108842211E-6</v>
      </c>
      <c r="AX1050" s="13">
        <f t="shared" si="1493"/>
        <v>1.637266675186571E-2</v>
      </c>
      <c r="AY1050" s="13">
        <f t="shared" si="1494"/>
        <v>9.9520789756964434E-3</v>
      </c>
      <c r="AZ1050" s="13">
        <f t="shared" si="1495"/>
        <v>3.0246714673775694E-3</v>
      </c>
      <c r="BA1050" s="13">
        <f t="shared" si="1496"/>
        <v>6.1284598644561171E-4</v>
      </c>
      <c r="BB1050" s="13">
        <f t="shared" si="1497"/>
        <v>9.3129172991173113E-5</v>
      </c>
      <c r="BC1050" s="13">
        <f t="shared" si="1498"/>
        <v>1.1321660650594226E-5</v>
      </c>
      <c r="BD1050" s="13">
        <f t="shared" si="1499"/>
        <v>2.960038423692572E-6</v>
      </c>
      <c r="BE1050" s="13">
        <f t="shared" si="1500"/>
        <v>7.566506665267356E-6</v>
      </c>
      <c r="BF1050" s="13">
        <f t="shared" si="1501"/>
        <v>9.6708243138470654E-6</v>
      </c>
      <c r="BG1050" s="13">
        <f t="shared" si="1502"/>
        <v>8.2402485098003445E-6</v>
      </c>
      <c r="BH1050" s="13">
        <f t="shared" si="1503"/>
        <v>5.2659700946621343E-6</v>
      </c>
      <c r="BI1050" s="13">
        <f t="shared" si="1504"/>
        <v>2.6921946351394987E-6</v>
      </c>
      <c r="BJ1050" s="14">
        <f t="shared" si="1505"/>
        <v>0.77900113918879954</v>
      </c>
      <c r="BK1050" s="14">
        <f t="shared" si="1506"/>
        <v>0.14821874312305602</v>
      </c>
      <c r="BL1050" s="14">
        <f t="shared" si="1507"/>
        <v>6.5331432811746623E-2</v>
      </c>
      <c r="BM1050" s="14">
        <f t="shared" si="1508"/>
        <v>0.59672833444732909</v>
      </c>
      <c r="BN1050" s="14">
        <f t="shared" si="1509"/>
        <v>0.38745364417267963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1.2639</v>
      </c>
      <c r="F1051" s="10">
        <f>VLOOKUP(B1051,home!$B$2:$E$405,3,FALSE)</f>
        <v>0.59340000000000004</v>
      </c>
      <c r="G1051" s="10">
        <f>VLOOKUP(C1051,away!$B$2:$E$405,4,FALSE)</f>
        <v>0.98899999999999999</v>
      </c>
      <c r="H1051" s="10">
        <f>VLOOKUP(A1051,away!$A$2:$E$405,3,FALSE)</f>
        <v>1.1389</v>
      </c>
      <c r="I1051" s="10">
        <f>VLOOKUP(C1051,away!$B$2:$E$405,3,FALSE)</f>
        <v>1.0244</v>
      </c>
      <c r="J1051" s="10">
        <f>VLOOKUP(B1051,home!$B$2:$E$405,4,FALSE)</f>
        <v>1.5366</v>
      </c>
      <c r="K1051" s="12">
        <f t="shared" si="1454"/>
        <v>0.74174827913999997</v>
      </c>
      <c r="L1051" s="12">
        <f t="shared" si="1455"/>
        <v>1.7927345632559999</v>
      </c>
      <c r="M1051" s="13">
        <f t="shared" si="1456"/>
        <v>7.9302720666735035E-2</v>
      </c>
      <c r="N1051" s="13">
        <f t="shared" si="1457"/>
        <v>5.8822656585670825E-2</v>
      </c>
      <c r="O1051" s="13">
        <f t="shared" si="1458"/>
        <v>0.14216872829949179</v>
      </c>
      <c r="P1051" s="13">
        <f t="shared" si="1459"/>
        <v>0.10545340956367025</v>
      </c>
      <c r="Q1051" s="13">
        <f t="shared" si="1460"/>
        <v>2.1815802148432258E-2</v>
      </c>
      <c r="R1051" s="13">
        <f t="shared" si="1461"/>
        <v>0.12743539651832517</v>
      </c>
      <c r="S1051" s="13">
        <f t="shared" si="1462"/>
        <v>3.5056872876203363E-2</v>
      </c>
      <c r="T1051" s="13">
        <f t="shared" si="1463"/>
        <v>3.9109942536649005E-2</v>
      </c>
      <c r="U1051" s="13">
        <f t="shared" si="1464"/>
        <v>9.4524986068991249E-2</v>
      </c>
      <c r="V1051" s="13">
        <f t="shared" si="1465"/>
        <v>5.1796832614659774E-3</v>
      </c>
      <c r="W1051" s="13">
        <f t="shared" si="1466"/>
        <v>5.3939445672194462E-3</v>
      </c>
      <c r="X1051" s="13">
        <f t="shared" si="1467"/>
        <v>9.6699108579412271E-3</v>
      </c>
      <c r="Y1051" s="13">
        <f t="shared" si="1468"/>
        <v>8.6677917093178607E-3</v>
      </c>
      <c r="Z1051" s="13">
        <f t="shared" si="1469"/>
        <v>7.6152613306878281E-2</v>
      </c>
      <c r="AA1051" s="13">
        <f t="shared" si="1470"/>
        <v>5.6486069872390833E-2</v>
      </c>
      <c r="AB1051" s="13">
        <f t="shared" si="1471"/>
        <v>2.0949222561613849E-2</v>
      </c>
      <c r="AC1051" s="13">
        <f t="shared" si="1472"/>
        <v>4.3048275628910653E-4</v>
      </c>
      <c r="AD1051" s="13">
        <f t="shared" si="1473"/>
        <v>1.0002372751278939E-3</v>
      </c>
      <c r="AE1051" s="13">
        <f t="shared" si="1474"/>
        <v>1.7931599345787765E-3</v>
      </c>
      <c r="AF1051" s="13">
        <f t="shared" si="1475"/>
        <v>1.6073298960826202E-3</v>
      </c>
      <c r="AG1051" s="13">
        <f t="shared" si="1476"/>
        <v>9.6050528642066275E-4</v>
      </c>
      <c r="AH1051" s="13">
        <f t="shared" si="1477"/>
        <v>3.4130355489377373E-2</v>
      </c>
      <c r="AI1051" s="13">
        <f t="shared" si="1478"/>
        <v>2.5316132450682122E-2</v>
      </c>
      <c r="AJ1051" s="13">
        <f t="shared" si="1479"/>
        <v>9.389098839886886E-3</v>
      </c>
      <c r="AK1051" s="13">
        <f t="shared" si="1480"/>
        <v>2.3214493023871558E-3</v>
      </c>
      <c r="AL1051" s="13">
        <f t="shared" si="1481"/>
        <v>2.2897511725897165E-5</v>
      </c>
      <c r="AM1051" s="13">
        <f t="shared" si="1482"/>
        <v>1.483848555115597E-4</v>
      </c>
      <c r="AN1051" s="13">
        <f t="shared" si="1483"/>
        <v>2.6601465913932062E-4</v>
      </c>
      <c r="AO1051" s="13">
        <f t="shared" si="1484"/>
        <v>2.3844683688591182E-4</v>
      </c>
      <c r="AP1051" s="13">
        <f t="shared" si="1485"/>
        <v>1.4249062866147994E-4</v>
      </c>
      <c r="AQ1051" s="13">
        <f t="shared" si="1486"/>
        <v>6.3861968735377781E-5</v>
      </c>
      <c r="AR1051" s="13">
        <f t="shared" si="1487"/>
        <v>1.2237333588404195E-2</v>
      </c>
      <c r="AS1051" s="13">
        <f t="shared" si="1488"/>
        <v>9.0770211304609331E-3</v>
      </c>
      <c r="AT1051" s="13">
        <f t="shared" si="1489"/>
        <v>3.3664324016184069E-3</v>
      </c>
      <c r="AU1051" s="13">
        <f t="shared" si="1490"/>
        <v>8.3234848024719673E-4</v>
      </c>
      <c r="AV1051" s="13">
        <f t="shared" si="1491"/>
        <v>1.543482632170381E-4</v>
      </c>
      <c r="AW1051" s="13">
        <f t="shared" si="1492"/>
        <v>8.4578178603287177E-7</v>
      </c>
      <c r="AX1051" s="13">
        <f t="shared" si="1493"/>
        <v>1.8344035204356146E-5</v>
      </c>
      <c r="AY1051" s="13">
        <f t="shared" si="1494"/>
        <v>3.28859859404341E-5</v>
      </c>
      <c r="AZ1051" s="13">
        <f t="shared" si="1495"/>
        <v>2.9477921821083546E-5</v>
      </c>
      <c r="BA1051" s="13">
        <f t="shared" si="1496"/>
        <v>1.7615363100538243E-5</v>
      </c>
      <c r="BB1051" s="13">
        <f t="shared" si="1497"/>
        <v>7.8949175686598207E-6</v>
      </c>
      <c r="BC1051" s="13">
        <f t="shared" si="1498"/>
        <v>2.8306983198786974E-6</v>
      </c>
      <c r="BD1051" s="13">
        <f t="shared" si="1499"/>
        <v>3.6563818143376301E-3</v>
      </c>
      <c r="BE1051" s="13">
        <f t="shared" si="1500"/>
        <v>2.7121149186637283E-3</v>
      </c>
      <c r="BF1051" s="13">
        <f t="shared" si="1501"/>
        <v>1.0058532868743705E-3</v>
      </c>
      <c r="BG1051" s="13">
        <f t="shared" si="1502"/>
        <v>2.4869664820212567E-4</v>
      </c>
      <c r="BH1051" s="13">
        <f t="shared" si="1503"/>
        <v>4.6117577707953164E-5</v>
      </c>
      <c r="BI1051" s="13">
        <f t="shared" si="1504"/>
        <v>6.8415267805959002E-6</v>
      </c>
      <c r="BJ1051" s="14">
        <f t="shared" si="1505"/>
        <v>0.14980952866832917</v>
      </c>
      <c r="BK1051" s="14">
        <f t="shared" si="1506"/>
        <v>0.22547895262203002</v>
      </c>
      <c r="BL1051" s="14">
        <f t="shared" si="1507"/>
        <v>0.54606492903966064</v>
      </c>
      <c r="BM1051" s="14">
        <f t="shared" si="1508"/>
        <v>0.4624752696504183</v>
      </c>
      <c r="BN1051" s="14">
        <f t="shared" si="1509"/>
        <v>0.53499871378232533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1.3030999999999999</v>
      </c>
      <c r="F1052" s="10">
        <f>VLOOKUP(B1052,home!$B$2:$E$405,3,FALSE)</f>
        <v>1.2789999999999999</v>
      </c>
      <c r="G1052" s="10">
        <f>VLOOKUP(C1052,away!$B$2:$E$405,4,FALSE)</f>
        <v>0.62350000000000005</v>
      </c>
      <c r="H1052" s="10">
        <f>VLOOKUP(A1052,away!$A$2:$E$405,3,FALSE)</f>
        <v>1.1313</v>
      </c>
      <c r="I1052" s="10">
        <f>VLOOKUP(C1052,away!$B$2:$E$405,3,FALSE)</f>
        <v>0.93920000000000003</v>
      </c>
      <c r="J1052" s="10">
        <f>VLOOKUP(B1052,home!$B$2:$E$405,4,FALSE)</f>
        <v>1.2964</v>
      </c>
      <c r="K1052" s="12">
        <f t="shared" si="1454"/>
        <v>1.03916556515</v>
      </c>
      <c r="L1052" s="12">
        <f t="shared" si="1455"/>
        <v>1.377446986944</v>
      </c>
      <c r="M1052" s="13">
        <f t="shared" si="1456"/>
        <v>8.9223345561839182E-2</v>
      </c>
      <c r="N1052" s="13">
        <f t="shared" si="1457"/>
        <v>9.2717828315342365E-2</v>
      </c>
      <c r="O1052" s="13">
        <f t="shared" si="1458"/>
        <v>0.12290042850921869</v>
      </c>
      <c r="P1052" s="13">
        <f t="shared" si="1459"/>
        <v>0.12771389324895943</v>
      </c>
      <c r="Q1052" s="13">
        <f t="shared" si="1460"/>
        <v>4.81745872303967E-2</v>
      </c>
      <c r="R1052" s="13">
        <f t="shared" si="1461"/>
        <v>8.4644412472074895E-2</v>
      </c>
      <c r="S1052" s="13">
        <f t="shared" si="1462"/>
        <v>4.5702272275538684E-2</v>
      </c>
      <c r="T1052" s="13">
        <f t="shared" si="1463"/>
        <v>6.6357940027780823E-2</v>
      </c>
      <c r="U1052" s="13">
        <f t="shared" si="1464"/>
        <v>8.7959558723333428E-2</v>
      </c>
      <c r="V1052" s="13">
        <f t="shared" si="1465"/>
        <v>7.2686695342129154E-3</v>
      </c>
      <c r="W1052" s="13">
        <f t="shared" si="1466"/>
        <v>1.6687124055047721E-2</v>
      </c>
      <c r="X1052" s="13">
        <f t="shared" si="1467"/>
        <v>2.2985628750386226E-2</v>
      </c>
      <c r="Y1052" s="13">
        <f t="shared" si="1468"/>
        <v>1.5830742532616446E-2</v>
      </c>
      <c r="Z1052" s="13">
        <f t="shared" si="1469"/>
        <v>3.8864396973768221E-2</v>
      </c>
      <c r="AA1052" s="13">
        <f t="shared" si="1470"/>
        <v>4.0386543045459807E-2</v>
      </c>
      <c r="AB1052" s="13">
        <f t="shared" si="1471"/>
        <v>2.0984152414145016E-2</v>
      </c>
      <c r="AC1052" s="13">
        <f t="shared" si="1472"/>
        <v>6.5027129328433151E-4</v>
      </c>
      <c r="AD1052" s="13">
        <f t="shared" si="1473"/>
        <v>4.3351711748479561E-3</v>
      </c>
      <c r="AE1052" s="13">
        <f t="shared" si="1474"/>
        <v>5.971468472680797E-3</v>
      </c>
      <c r="AF1052" s="13">
        <f t="shared" si="1475"/>
        <v>4.1126906276626272E-3</v>
      </c>
      <c r="AG1052" s="13">
        <f t="shared" si="1476"/>
        <v>1.8883377711022375E-3</v>
      </c>
      <c r="AH1052" s="13">
        <f t="shared" si="1477"/>
        <v>1.3383411627728136E-2</v>
      </c>
      <c r="AI1052" s="13">
        <f t="shared" si="1478"/>
        <v>1.3907580507763194E-2</v>
      </c>
      <c r="AJ1052" s="13">
        <f t="shared" si="1479"/>
        <v>7.2261393791094291E-3</v>
      </c>
      <c r="AK1052" s="13">
        <f t="shared" si="1480"/>
        <v>2.5030517372483072E-3</v>
      </c>
      <c r="AL1052" s="13">
        <f t="shared" si="1481"/>
        <v>3.7231815512149018E-5</v>
      </c>
      <c r="AM1052" s="13">
        <f t="shared" si="1482"/>
        <v>9.0099212078657354E-4</v>
      </c>
      <c r="AN1052" s="13">
        <f t="shared" si="1483"/>
        <v>1.2410688820377502E-3</v>
      </c>
      <c r="AO1052" s="13">
        <f t="shared" si="1484"/>
        <v>8.5475329607642898E-4</v>
      </c>
      <c r="AP1052" s="13">
        <f t="shared" si="1485"/>
        <v>3.9245911742030981E-4</v>
      </c>
      <c r="AQ1052" s="13">
        <f t="shared" si="1486"/>
        <v>1.3514790719732682E-4</v>
      </c>
      <c r="AR1052" s="13">
        <f t="shared" si="1487"/>
        <v>3.6869880043290818E-3</v>
      </c>
      <c r="AS1052" s="13">
        <f t="shared" si="1488"/>
        <v>3.8313909732199014E-3</v>
      </c>
      <c r="AT1052" s="13">
        <f t="shared" si="1489"/>
        <v>1.990724782998333E-3</v>
      </c>
      <c r="AU1052" s="13">
        <f t="shared" si="1490"/>
        <v>6.8956421472752476E-4</v>
      </c>
      <c r="AV1052" s="13">
        <f t="shared" si="1491"/>
        <v>1.7914284672613604E-4</v>
      </c>
      <c r="AW1052" s="13">
        <f t="shared" si="1492"/>
        <v>1.4803736753229285E-6</v>
      </c>
      <c r="AX1052" s="13">
        <f t="shared" si="1493"/>
        <v>1.5604666439881273E-4</v>
      </c>
      <c r="AY1052" s="13">
        <f t="shared" si="1494"/>
        <v>2.1494600769880615E-4</v>
      </c>
      <c r="AZ1052" s="13">
        <f t="shared" si="1495"/>
        <v>1.4803836533018119E-4</v>
      </c>
      <c r="BA1052" s="13">
        <f t="shared" si="1496"/>
        <v>6.7971666758724381E-5</v>
      </c>
      <c r="BB1052" s="13">
        <f t="shared" si="1497"/>
        <v>2.3406841893591634E-5</v>
      </c>
      <c r="BC1052" s="13">
        <f t="shared" si="1498"/>
        <v>6.4483367680404756E-6</v>
      </c>
      <c r="BD1052" s="13">
        <f t="shared" si="1499"/>
        <v>8.4643841957696153E-4</v>
      </c>
      <c r="BE1052" s="13">
        <f t="shared" si="1500"/>
        <v>8.7958965864436622E-4</v>
      </c>
      <c r="BF1052" s="13">
        <f t="shared" si="1501"/>
        <v>4.5701964236263408E-4</v>
      </c>
      <c r="BG1052" s="13">
        <f t="shared" si="1502"/>
        <v>1.5830635831347252E-4</v>
      </c>
      <c r="BH1052" s="13">
        <f t="shared" si="1503"/>
        <v>4.1126629075914514E-5</v>
      </c>
      <c r="BI1052" s="13">
        <f t="shared" si="1504"/>
        <v>8.5474753492774297E-6</v>
      </c>
      <c r="BJ1052" s="14">
        <f t="shared" si="1505"/>
        <v>0.28320279816423044</v>
      </c>
      <c r="BK1052" s="14">
        <f t="shared" si="1506"/>
        <v>0.27081062973704545</v>
      </c>
      <c r="BL1052" s="14">
        <f t="shared" si="1507"/>
        <v>0.40666411742140457</v>
      </c>
      <c r="BM1052" s="14">
        <f t="shared" si="1508"/>
        <v>0.4339539813245939</v>
      </c>
      <c r="BN1052" s="14">
        <f t="shared" si="1509"/>
        <v>0.56537449533783124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1.3030999999999999</v>
      </c>
      <c r="F1053" s="10">
        <f>VLOOKUP(B1053,home!$B$2:$E$405,3,FALSE)</f>
        <v>1.4389000000000001</v>
      </c>
      <c r="G1053" s="10">
        <f>VLOOKUP(C1053,away!$B$2:$E$405,4,FALSE)</f>
        <v>0.43169999999999997</v>
      </c>
      <c r="H1053" s="10">
        <f>VLOOKUP(A1053,away!$A$2:$E$405,3,FALSE)</f>
        <v>1.1313</v>
      </c>
      <c r="I1053" s="10">
        <f>VLOOKUP(C1053,away!$B$2:$E$405,3,FALSE)</f>
        <v>1.9888999999999999</v>
      </c>
      <c r="J1053" s="10">
        <f>VLOOKUP(B1053,home!$B$2:$E$405,4,FALSE)</f>
        <v>1.1049</v>
      </c>
      <c r="K1053" s="12">
        <f t="shared" si="1454"/>
        <v>0.80945070570299993</v>
      </c>
      <c r="L1053" s="12">
        <f t="shared" si="1455"/>
        <v>2.4860720355929997</v>
      </c>
      <c r="M1053" s="13">
        <f t="shared" si="1456"/>
        <v>3.7048673112987485E-2</v>
      </c>
      <c r="N1053" s="13">
        <f t="shared" si="1457"/>
        <v>2.9989074596667473E-2</v>
      </c>
      <c r="O1053" s="13">
        <f t="shared" si="1458"/>
        <v>9.2105670182024438E-2</v>
      </c>
      <c r="P1053" s="13">
        <f t="shared" si="1459"/>
        <v>7.455499972808742E-2</v>
      </c>
      <c r="Q1053" s="13">
        <f t="shared" si="1460"/>
        <v>1.2137338797826198E-2</v>
      </c>
      <c r="R1053" s="13">
        <f t="shared" si="1461"/>
        <v>0.1144906654795415</v>
      </c>
      <c r="S1053" s="13">
        <f t="shared" si="1462"/>
        <v>3.750773993648502E-2</v>
      </c>
      <c r="T1053" s="13">
        <f t="shared" si="1463"/>
        <v>3.0174298571793667E-2</v>
      </c>
      <c r="U1053" s="13">
        <f t="shared" si="1464"/>
        <v>9.2674549968820949E-2</v>
      </c>
      <c r="V1053" s="13">
        <f t="shared" si="1465"/>
        <v>8.3865337910053114E-3</v>
      </c>
      <c r="W1053" s="13">
        <f t="shared" si="1466"/>
        <v>3.2748591517522724E-3</v>
      </c>
      <c r="X1053" s="13">
        <f t="shared" si="1467"/>
        <v>8.1415357576771364E-3</v>
      </c>
      <c r="Y1053" s="13">
        <f t="shared" si="1468"/>
        <v>1.01202221869708E-2</v>
      </c>
      <c r="Z1053" s="13">
        <f t="shared" si="1469"/>
        <v>9.4877347261706962E-2</v>
      </c>
      <c r="AA1053" s="13">
        <f t="shared" si="1470"/>
        <v>7.6798535696217279E-2</v>
      </c>
      <c r="AB1053" s="13">
        <f t="shared" si="1471"/>
        <v>3.1082314458130055E-2</v>
      </c>
      <c r="AC1053" s="13">
        <f t="shared" si="1472"/>
        <v>1.0547915282302172E-3</v>
      </c>
      <c r="AD1053" s="13">
        <f t="shared" si="1473"/>
        <v>6.6270926286595105E-4</v>
      </c>
      <c r="AE1053" s="13">
        <f t="shared" si="1474"/>
        <v>1.6475429661394914E-3</v>
      </c>
      <c r="AF1053" s="13">
        <f t="shared" si="1475"/>
        <v>2.0479552477786676E-3</v>
      </c>
      <c r="AG1053" s="13">
        <f t="shared" si="1476"/>
        <v>1.697121423882826E-3</v>
      </c>
      <c r="AH1053" s="13">
        <f t="shared" si="1477"/>
        <v>5.8967979959643958E-2</v>
      </c>
      <c r="AI1053" s="13">
        <f t="shared" si="1478"/>
        <v>4.7731672992214154E-2</v>
      </c>
      <c r="AJ1053" s="13">
        <f t="shared" si="1479"/>
        <v>1.9318218193966286E-2</v>
      </c>
      <c r="AK1053" s="13">
        <f t="shared" si="1480"/>
        <v>5.2123817833435145E-3</v>
      </c>
      <c r="AL1053" s="13">
        <f t="shared" si="1481"/>
        <v>8.4904505875893583E-5</v>
      </c>
      <c r="AM1053" s="13">
        <f t="shared" si="1482"/>
        <v>1.0728609610055182E-4</v>
      </c>
      <c r="AN1053" s="13">
        <f t="shared" si="1483"/>
        <v>2.6672096332352508E-4</v>
      </c>
      <c r="AO1053" s="13">
        <f t="shared" si="1484"/>
        <v>3.3154376411252093E-4</v>
      </c>
      <c r="AP1053" s="13">
        <f t="shared" si="1485"/>
        <v>2.7474722684512677E-4</v>
      </c>
      <c r="AQ1053" s="13">
        <f t="shared" si="1486"/>
        <v>1.7076034937909905E-4</v>
      </c>
      <c r="AR1053" s="13">
        <f t="shared" si="1487"/>
        <v>2.9319729194615805E-2</v>
      </c>
      <c r="AS1053" s="13">
        <f t="shared" si="1488"/>
        <v>2.3732875487602612E-2</v>
      </c>
      <c r="AT1053" s="13">
        <f t="shared" si="1489"/>
        <v>9.6052964059006804E-3</v>
      </c>
      <c r="AU1053" s="13">
        <f t="shared" si="1490"/>
        <v>2.5916713180809321E-3</v>
      </c>
      <c r="AV1053" s="13">
        <f t="shared" si="1491"/>
        <v>5.2445754434270848E-4</v>
      </c>
      <c r="AW1053" s="13">
        <f t="shared" si="1492"/>
        <v>4.7460504734660896E-6</v>
      </c>
      <c r="AX1053" s="13">
        <f t="shared" si="1493"/>
        <v>1.4473801033451919E-5</v>
      </c>
      <c r="AY1053" s="13">
        <f t="shared" si="1494"/>
        <v>3.598291199800188E-5</v>
      </c>
      <c r="AZ1053" s="13">
        <f t="shared" si="1495"/>
        <v>4.4728055638718157E-5</v>
      </c>
      <c r="BA1053" s="13">
        <f t="shared" si="1496"/>
        <v>3.7065722776621667E-5</v>
      </c>
      <c r="BB1053" s="13">
        <f t="shared" si="1497"/>
        <v>2.3037014218500417E-5</v>
      </c>
      <c r="BC1053" s="13">
        <f t="shared" si="1498"/>
        <v>1.1454335366434422E-5</v>
      </c>
      <c r="BD1053" s="13">
        <f t="shared" si="1499"/>
        <v>1.2148493140315679E-2</v>
      </c>
      <c r="BE1053" s="13">
        <f t="shared" si="1500"/>
        <v>9.8336063456565797E-3</v>
      </c>
      <c r="BF1053" s="13">
        <f t="shared" si="1501"/>
        <v>3.9799097980486083E-3</v>
      </c>
      <c r="BG1053" s="13">
        <f t="shared" si="1502"/>
        <v>1.0738469315549101E-3</v>
      </c>
      <c r="BH1053" s="13">
        <f t="shared" si="1503"/>
        <v>2.1730653914103074E-4</v>
      </c>
      <c r="BI1053" s="13">
        <f t="shared" si="1504"/>
        <v>3.5179786292316789E-5</v>
      </c>
      <c r="BJ1053" s="14">
        <f t="shared" si="1505"/>
        <v>0.10121045820414706</v>
      </c>
      <c r="BK1053" s="14">
        <f t="shared" si="1506"/>
        <v>0.15867362551466935</v>
      </c>
      <c r="BL1053" s="14">
        <f t="shared" si="1507"/>
        <v>0.63144436120545377</v>
      </c>
      <c r="BM1053" s="14">
        <f t="shared" si="1508"/>
        <v>0.62584813342731827</v>
      </c>
      <c r="BN1053" s="14">
        <f t="shared" si="1509"/>
        <v>0.36032642189713454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1.3030999999999999</v>
      </c>
      <c r="F1054" s="10">
        <f>VLOOKUP(B1054,home!$B$2:$E$405,3,FALSE)</f>
        <v>0.76739999999999997</v>
      </c>
      <c r="G1054" s="10">
        <f>VLOOKUP(C1054,away!$B$2:$E$405,4,FALSE)</f>
        <v>0.95930000000000004</v>
      </c>
      <c r="H1054" s="10">
        <f>VLOOKUP(A1054,away!$A$2:$E$405,3,FALSE)</f>
        <v>1.1313</v>
      </c>
      <c r="I1054" s="10">
        <f>VLOOKUP(C1054,away!$B$2:$E$405,3,FALSE)</f>
        <v>1.0497000000000001</v>
      </c>
      <c r="J1054" s="10">
        <f>VLOOKUP(B1054,home!$B$2:$E$405,4,FALSE)</f>
        <v>0.88390000000000002</v>
      </c>
      <c r="K1054" s="12">
        <f t="shared" si="1454"/>
        <v>0.95929898314199991</v>
      </c>
      <c r="L1054" s="12">
        <f t="shared" si="1455"/>
        <v>1.0496538866789999</v>
      </c>
      <c r="M1054" s="13">
        <f t="shared" si="1456"/>
        <v>0.13412905173740067</v>
      </c>
      <c r="N1054" s="13">
        <f t="shared" si="1457"/>
        <v>0.12866986294148913</v>
      </c>
      <c r="O1054" s="13">
        <f t="shared" si="1458"/>
        <v>0.14078908047273128</v>
      </c>
      <c r="P1054" s="13">
        <f t="shared" si="1459"/>
        <v>0.13505882173498829</v>
      </c>
      <c r="Q1054" s="13">
        <f t="shared" si="1460"/>
        <v>6.1716434340395504E-2</v>
      </c>
      <c r="R1054" s="13">
        <f t="shared" si="1461"/>
        <v>7.3889902760082435E-2</v>
      </c>
      <c r="S1054" s="13">
        <f t="shared" si="1462"/>
        <v>3.3998759202733264E-2</v>
      </c>
      <c r="T1054" s="13">
        <f t="shared" si="1463"/>
        <v>6.4780895177365447E-2</v>
      </c>
      <c r="U1054" s="13">
        <f t="shared" si="1464"/>
        <v>7.0882508582208334E-2</v>
      </c>
      <c r="V1054" s="13">
        <f t="shared" si="1465"/>
        <v>3.8038261567198109E-3</v>
      </c>
      <c r="W1054" s="13">
        <f t="shared" si="1466"/>
        <v>1.9734837568630474E-2</v>
      </c>
      <c r="X1054" s="13">
        <f t="shared" si="1467"/>
        <v>2.071474895689172E-2</v>
      </c>
      <c r="Y1054" s="13">
        <f t="shared" si="1468"/>
        <v>1.0871658377090577E-2</v>
      </c>
      <c r="Z1054" s="13">
        <f t="shared" si="1469"/>
        <v>2.5852941206151295E-2</v>
      </c>
      <c r="AA1054" s="13">
        <f t="shared" si="1470"/>
        <v>2.4800700210290846E-2</v>
      </c>
      <c r="AB1054" s="13">
        <f t="shared" si="1471"/>
        <v>1.1895643246470794E-2</v>
      </c>
      <c r="AC1054" s="13">
        <f t="shared" si="1472"/>
        <v>2.3938712016371779E-4</v>
      </c>
      <c r="AD1054" s="13">
        <f t="shared" si="1473"/>
        <v>4.7329024030149372E-3</v>
      </c>
      <c r="AE1054" s="13">
        <f t="shared" si="1474"/>
        <v>4.9679094025970073E-3</v>
      </c>
      <c r="AF1054" s="13">
        <f t="shared" si="1475"/>
        <v>2.6072927065525484E-3</v>
      </c>
      <c r="AG1054" s="13">
        <f t="shared" si="1476"/>
        <v>9.1225164104756387E-4</v>
      </c>
      <c r="AH1054" s="13">
        <f t="shared" si="1477"/>
        <v>6.7841600547800937E-3</v>
      </c>
      <c r="AI1054" s="13">
        <f t="shared" si="1478"/>
        <v>6.5080378420231183E-3</v>
      </c>
      <c r="AJ1054" s="13">
        <f t="shared" si="1479"/>
        <v>3.1215770420512158E-3</v>
      </c>
      <c r="AK1054" s="13">
        <f t="shared" si="1480"/>
        <v>9.9817522741304783E-4</v>
      </c>
      <c r="AL1054" s="13">
        <f t="shared" si="1481"/>
        <v>9.6418611684938995E-6</v>
      </c>
      <c r="AM1054" s="13">
        <f t="shared" si="1482"/>
        <v>9.0805369250451177E-4</v>
      </c>
      <c r="AN1054" s="13">
        <f t="shared" si="1483"/>
        <v>9.5314208765057823E-4</v>
      </c>
      <c r="AO1054" s="13">
        <f t="shared" si="1484"/>
        <v>5.0023464842988271E-4</v>
      </c>
      <c r="AP1054" s="13">
        <f t="shared" si="1485"/>
        <v>1.7502441432530982E-4</v>
      </c>
      <c r="AQ1054" s="13">
        <f t="shared" si="1486"/>
        <v>4.5928764190069262E-5</v>
      </c>
      <c r="AR1054" s="13">
        <f t="shared" si="1487"/>
        <v>1.4242039938704692E-3</v>
      </c>
      <c r="AS1054" s="13">
        <f t="shared" si="1488"/>
        <v>1.366237443106716E-3</v>
      </c>
      <c r="AT1054" s="13">
        <f t="shared" si="1489"/>
        <v>6.5531509495139924E-4</v>
      </c>
      <c r="AU1054" s="13">
        <f t="shared" si="1490"/>
        <v>2.0954770140816015E-4</v>
      </c>
      <c r="AV1054" s="13">
        <f t="shared" si="1491"/>
        <v>5.0254724220147858E-5</v>
      </c>
      <c r="AW1054" s="13">
        <f t="shared" si="1492"/>
        <v>2.6968604569861486E-7</v>
      </c>
      <c r="AX1054" s="13">
        <f t="shared" si="1493"/>
        <v>1.4518249730965265E-4</v>
      </c>
      <c r="AY1054" s="13">
        <f t="shared" si="1494"/>
        <v>1.5239137257884035E-4</v>
      </c>
      <c r="AZ1054" s="13">
        <f t="shared" si="1495"/>
        <v>7.9979098261863667E-5</v>
      </c>
      <c r="BA1054" s="13">
        <f t="shared" si="1496"/>
        <v>2.7983457114548951E-5</v>
      </c>
      <c r="BB1054" s="13">
        <f t="shared" si="1497"/>
        <v>7.3432361307503533E-6</v>
      </c>
      <c r="BC1054" s="13">
        <f t="shared" si="1498"/>
        <v>1.5415712690887545E-6</v>
      </c>
      <c r="BD1054" s="13">
        <f t="shared" si="1499"/>
        <v>2.4915354293164865E-4</v>
      </c>
      <c r="BE1054" s="13">
        <f t="shared" si="1500"/>
        <v>2.3901274038055719E-4</v>
      </c>
      <c r="BF1054" s="13">
        <f t="shared" si="1501"/>
        <v>1.1464233940252565E-4</v>
      </c>
      <c r="BG1054" s="13">
        <f t="shared" si="1502"/>
        <v>3.6658759871287631E-5</v>
      </c>
      <c r="BH1054" s="13">
        <f t="shared" si="1503"/>
        <v>8.7916777669432424E-6</v>
      </c>
      <c r="BI1054" s="13">
        <f t="shared" si="1504"/>
        <v>1.6867695083881569E-6</v>
      </c>
      <c r="BJ1054" s="14">
        <f t="shared" si="1505"/>
        <v>0.32270559835484003</v>
      </c>
      <c r="BK1054" s="14">
        <f t="shared" si="1506"/>
        <v>0.307391879185753</v>
      </c>
      <c r="BL1054" s="14">
        <f t="shared" si="1507"/>
        <v>0.34402529022546952</v>
      </c>
      <c r="BM1054" s="14">
        <f t="shared" si="1508"/>
        <v>0.32557043329859342</v>
      </c>
      <c r="BN1054" s="14">
        <f t="shared" si="1509"/>
        <v>0.67425315398708741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1.5163</v>
      </c>
      <c r="F1056" s="10">
        <f>VLOOKUP(B1056,home!$B$2:$E$405,3,FALSE)</f>
        <v>1.319</v>
      </c>
      <c r="G1056" s="10">
        <f>VLOOKUP(C1056,away!$B$2:$E$405,4,FALSE)</f>
        <v>1.4289000000000001</v>
      </c>
      <c r="H1056" s="10">
        <f>VLOOKUP(A1056,away!$A$2:$E$405,3,FALSE)</f>
        <v>1.0435000000000001</v>
      </c>
      <c r="I1056" s="10">
        <f>VLOOKUP(C1056,away!$B$2:$E$405,3,FALSE)</f>
        <v>0.63890000000000002</v>
      </c>
      <c r="J1056" s="10">
        <f>VLOOKUP(B1056,home!$B$2:$E$405,4,FALSE)</f>
        <v>1.0382</v>
      </c>
      <c r="K1056" s="12">
        <f t="shared" si="1454"/>
        <v>2.8577995713299997</v>
      </c>
      <c r="L1056" s="12">
        <f t="shared" si="1455"/>
        <v>0.69215979013000006</v>
      </c>
      <c r="M1056" s="13">
        <f t="shared" si="1456"/>
        <v>2.8725807005376573E-2</v>
      </c>
      <c r="N1056" s="13">
        <f t="shared" si="1457"/>
        <v>8.2092598946073458E-2</v>
      </c>
      <c r="O1056" s="13">
        <f t="shared" si="1458"/>
        <v>1.9882848548156334E-2</v>
      </c>
      <c r="P1056" s="13">
        <f t="shared" si="1459"/>
        <v>5.6821196057740476E-2</v>
      </c>
      <c r="Q1056" s="13">
        <f t="shared" si="1460"/>
        <v>0.1173020970387272</v>
      </c>
      <c r="R1056" s="13">
        <f t="shared" si="1461"/>
        <v>6.8810541391392307E-3</v>
      </c>
      <c r="S1056" s="13">
        <f t="shared" si="1462"/>
        <v>2.8098847848102924E-2</v>
      </c>
      <c r="T1056" s="13">
        <f t="shared" si="1463"/>
        <v>8.1191794868134312E-2</v>
      </c>
      <c r="U1056" s="13">
        <f t="shared" si="1464"/>
        <v>1.9664673569130611E-2</v>
      </c>
      <c r="V1056" s="13">
        <f t="shared" si="1465"/>
        <v>6.1756707799167044E-3</v>
      </c>
      <c r="W1056" s="13">
        <f t="shared" si="1466"/>
        <v>0.11174196087779488</v>
      </c>
      <c r="X1056" s="13">
        <f t="shared" si="1467"/>
        <v>7.7343292189889182E-2</v>
      </c>
      <c r="Y1056" s="13">
        <f t="shared" si="1468"/>
        <v>2.6766958445058477E-2</v>
      </c>
      <c r="Z1056" s="13">
        <f t="shared" si="1469"/>
        <v>1.587596329606593E-3</v>
      </c>
      <c r="AA1056" s="13">
        <f t="shared" si="1470"/>
        <v>4.5370321101948019E-3</v>
      </c>
      <c r="AB1056" s="13">
        <f t="shared" si="1471"/>
        <v>6.4829642098125761E-3</v>
      </c>
      <c r="AC1056" s="13">
        <f t="shared" si="1472"/>
        <v>7.6348812434587734E-4</v>
      </c>
      <c r="AD1056" s="13">
        <f t="shared" si="1473"/>
        <v>7.983403197403395E-2</v>
      </c>
      <c r="AE1056" s="13">
        <f t="shared" si="1474"/>
        <v>5.525790681637905E-2</v>
      </c>
      <c r="AF1056" s="13">
        <f t="shared" si="1475"/>
        <v>1.9123650592524008E-2</v>
      </c>
      <c r="AG1056" s="13">
        <f t="shared" si="1476"/>
        <v>4.4122073268802907E-3</v>
      </c>
      <c r="AH1056" s="13">
        <f t="shared" si="1477"/>
        <v>2.747175855779144E-4</v>
      </c>
      <c r="AI1056" s="13">
        <f t="shared" si="1478"/>
        <v>7.8508779830137613E-4</v>
      </c>
      <c r="AJ1056" s="13">
        <f t="shared" si="1479"/>
        <v>1.1218117867210432E-3</v>
      </c>
      <c r="AK1056" s="13">
        <f t="shared" si="1480"/>
        <v>1.0686377477347796E-3</v>
      </c>
      <c r="AL1056" s="13">
        <f t="shared" si="1481"/>
        <v>6.0408828052202451E-5</v>
      </c>
      <c r="AM1056" s="13">
        <f t="shared" si="1482"/>
        <v>4.5629932470587928E-2</v>
      </c>
      <c r="AN1056" s="13">
        <f t="shared" si="1483"/>
        <v>3.158320448248822E-2</v>
      </c>
      <c r="AO1056" s="13">
        <f t="shared" si="1484"/>
        <v>1.0930312093115959E-2</v>
      </c>
      <c r="AP1056" s="13">
        <f t="shared" si="1485"/>
        <v>2.5218408414755152E-3</v>
      </c>
      <c r="AQ1056" s="13">
        <f t="shared" si="1486"/>
        <v>4.3637920689423864E-4</v>
      </c>
      <c r="AR1056" s="13">
        <f t="shared" si="1487"/>
        <v>3.8029693275725928E-5</v>
      </c>
      <c r="AS1056" s="13">
        <f t="shared" si="1488"/>
        <v>1.0868124114118093E-4</v>
      </c>
      <c r="AT1056" s="13">
        <f t="shared" si="1489"/>
        <v>1.5529460217243962E-4</v>
      </c>
      <c r="AU1056" s="13">
        <f t="shared" si="1490"/>
        <v>1.4793361583942028E-4</v>
      </c>
      <c r="AV1056" s="13">
        <f t="shared" si="1491"/>
        <v>1.0569115598279802E-4</v>
      </c>
      <c r="AW1056" s="13">
        <f t="shared" si="1492"/>
        <v>3.3192200287687808E-6</v>
      </c>
      <c r="AX1056" s="13">
        <f t="shared" si="1493"/>
        <v>2.1733533575710517E-2</v>
      </c>
      <c r="AY1056" s="13">
        <f t="shared" si="1494"/>
        <v>1.5043078038547103E-2</v>
      </c>
      <c r="AZ1056" s="13">
        <f t="shared" si="1495"/>
        <v>5.2061068690349866E-3</v>
      </c>
      <c r="BA1056" s="13">
        <f t="shared" si="1496"/>
        <v>1.2011526126218695E-3</v>
      </c>
      <c r="BB1056" s="13">
        <f t="shared" si="1497"/>
        <v>2.0784738506661354E-4</v>
      </c>
      <c r="BC1056" s="13">
        <f t="shared" si="1498"/>
        <v>2.8772720485355325E-5</v>
      </c>
      <c r="BD1056" s="13">
        <f t="shared" si="1499"/>
        <v>4.3871040860724532E-6</v>
      </c>
      <c r="BE1056" s="13">
        <f t="shared" si="1500"/>
        <v>1.2537464176557948E-5</v>
      </c>
      <c r="BF1056" s="13">
        <f t="shared" si="1501"/>
        <v>1.7914779874666268E-5</v>
      </c>
      <c r="BG1056" s="13">
        <f t="shared" si="1502"/>
        <v>1.7065616748764191E-5</v>
      </c>
      <c r="BH1056" s="13">
        <f t="shared" si="1503"/>
        <v>1.2192528057275091E-5</v>
      </c>
      <c r="BI1056" s="13">
        <f t="shared" si="1504"/>
        <v>6.9687602911019482E-6</v>
      </c>
      <c r="BJ1056" s="14">
        <f t="shared" si="1505"/>
        <v>0.78958865937152323</v>
      </c>
      <c r="BK1056" s="14">
        <f t="shared" si="1506"/>
        <v>0.13568849668208188</v>
      </c>
      <c r="BL1056" s="14">
        <f t="shared" si="1507"/>
        <v>6.1325524056414671E-2</v>
      </c>
      <c r="BM1056" s="14">
        <f t="shared" si="1508"/>
        <v>0.6614449158858946</v>
      </c>
      <c r="BN1056" s="14">
        <f t="shared" si="1509"/>
        <v>0.31170560173521328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1.5163</v>
      </c>
      <c r="F1057" s="10">
        <f>VLOOKUP(B1057,home!$B$2:$E$405,3,FALSE)</f>
        <v>1.1540999999999999</v>
      </c>
      <c r="G1057" s="10">
        <f>VLOOKUP(C1057,away!$B$2:$E$405,4,FALSE)</f>
        <v>0.65949999999999998</v>
      </c>
      <c r="H1057" s="10">
        <f>VLOOKUP(A1057,away!$A$2:$E$405,3,FALSE)</f>
        <v>1.0435000000000001</v>
      </c>
      <c r="I1057" s="10">
        <f>VLOOKUP(C1057,away!$B$2:$E$405,3,FALSE)</f>
        <v>1.7423999999999999</v>
      </c>
      <c r="J1057" s="10">
        <f>VLOOKUP(B1057,home!$B$2:$E$405,4,FALSE)</f>
        <v>1.0382</v>
      </c>
      <c r="K1057" s="12">
        <f t="shared" si="1454"/>
        <v>1.154099826885</v>
      </c>
      <c r="L1057" s="12">
        <f t="shared" si="1455"/>
        <v>1.8876494260800001</v>
      </c>
      <c r="M1057" s="13">
        <f t="shared" si="1456"/>
        <v>4.7751287313918818E-2</v>
      </c>
      <c r="N1057" s="13">
        <f t="shared" si="1457"/>
        <v>5.5109752422529613E-2</v>
      </c>
      <c r="O1057" s="13">
        <f t="shared" si="1458"/>
        <v>9.0137690092700049E-2</v>
      </c>
      <c r="P1057" s="13">
        <f t="shared" si="1459"/>
        <v>0.10402789253179892</v>
      </c>
      <c r="Q1057" s="13">
        <f t="shared" si="1460"/>
        <v>3.1801077865258327E-2</v>
      </c>
      <c r="R1057" s="13">
        <f t="shared" si="1461"/>
        <v>8.5074179485831097E-2</v>
      </c>
      <c r="S1057" s="13">
        <f t="shared" si="1462"/>
        <v>5.6657123992619081E-2</v>
      </c>
      <c r="T1057" s="13">
        <f t="shared" si="1463"/>
        <v>6.0029286381080273E-2</v>
      </c>
      <c r="U1057" s="13">
        <f t="shared" si="1464"/>
        <v>9.8184095816981093E-2</v>
      </c>
      <c r="V1057" s="13">
        <f t="shared" si="1465"/>
        <v>1.3714397471209313E-2</v>
      </c>
      <c r="W1057" s="13">
        <f t="shared" si="1466"/>
        <v>1.2233872819683671E-2</v>
      </c>
      <c r="X1057" s="13">
        <f t="shared" si="1467"/>
        <v>2.3093263006811592E-2</v>
      </c>
      <c r="Y1057" s="13">
        <f t="shared" si="1468"/>
        <v>2.1795992330561207E-2</v>
      </c>
      <c r="Z1057" s="13">
        <f t="shared" si="1469"/>
        <v>5.353007536021865E-2</v>
      </c>
      <c r="AA1057" s="13">
        <f t="shared" si="1470"/>
        <v>6.1779050706369354E-2</v>
      </c>
      <c r="AB1057" s="13">
        <f t="shared" si="1471"/>
        <v>3.5649595862670268E-2</v>
      </c>
      <c r="AC1057" s="13">
        <f t="shared" si="1472"/>
        <v>1.8673316816757849E-3</v>
      </c>
      <c r="AD1057" s="13">
        <f t="shared" si="1473"/>
        <v>3.5297776258325108E-3</v>
      </c>
      <c r="AE1057" s="13">
        <f t="shared" si="1474"/>
        <v>6.6629827095927643E-3</v>
      </c>
      <c r="AF1057" s="13">
        <f t="shared" si="1475"/>
        <v>6.2886877438718741E-3</v>
      </c>
      <c r="AG1057" s="13">
        <f t="shared" si="1476"/>
        <v>3.9569459368386907E-3</v>
      </c>
      <c r="AH1057" s="13">
        <f t="shared" si="1477"/>
        <v>2.526150400793396E-2</v>
      </c>
      <c r="AI1057" s="13">
        <f t="shared" si="1478"/>
        <v>2.9154297402411322E-2</v>
      </c>
      <c r="AJ1057" s="13">
        <f t="shared" si="1479"/>
        <v>1.6823484792538361E-2</v>
      </c>
      <c r="AK1057" s="13">
        <f t="shared" si="1480"/>
        <v>6.4719936288903128E-3</v>
      </c>
      <c r="AL1057" s="13">
        <f t="shared" si="1481"/>
        <v>1.6272196242631489E-4</v>
      </c>
      <c r="AM1057" s="13">
        <f t="shared" si="1482"/>
        <v>8.147431493831681E-4</v>
      </c>
      <c r="AN1057" s="13">
        <f t="shared" si="1483"/>
        <v>1.537949438335749E-3</v>
      </c>
      <c r="AO1057" s="13">
        <f t="shared" si="1484"/>
        <v>1.4515546873072678E-3</v>
      </c>
      <c r="AP1057" s="13">
        <f t="shared" si="1485"/>
        <v>9.1334212413976589E-4</v>
      </c>
      <c r="AQ1057" s="13">
        <f t="shared" si="1486"/>
        <v>4.3101743411177914E-4</v>
      </c>
      <c r="AR1057" s="13">
        <f t="shared" si="1487"/>
        <v>9.5369727084988372E-3</v>
      </c>
      <c r="AS1057" s="13">
        <f t="shared" si="1488"/>
        <v>1.1006618551885479E-2</v>
      </c>
      <c r="AT1057" s="13">
        <f t="shared" si="1489"/>
        <v>6.3513682826601319E-3</v>
      </c>
      <c r="AU1057" s="13">
        <f t="shared" si="1490"/>
        <v>2.443371011833644E-3</v>
      </c>
      <c r="AV1057" s="13">
        <f t="shared" si="1491"/>
        <v>7.049735154432596E-4</v>
      </c>
      <c r="AW1057" s="13">
        <f t="shared" si="1492"/>
        <v>9.8471009148840346E-6</v>
      </c>
      <c r="AX1057" s="13">
        <f t="shared" si="1493"/>
        <v>1.5671582127647557E-4</v>
      </c>
      <c r="AY1057" s="13">
        <f t="shared" si="1494"/>
        <v>2.9582453009019497E-4</v>
      </c>
      <c r="AZ1057" s="13">
        <f t="shared" si="1495"/>
        <v>2.792065022225712E-4</v>
      </c>
      <c r="BA1057" s="13">
        <f t="shared" si="1496"/>
        <v>1.7568133122608021E-4</v>
      </c>
      <c r="BB1057" s="13">
        <f t="shared" si="1497"/>
        <v>8.2906191015470147E-5</v>
      </c>
      <c r="BC1057" s="13">
        <f t="shared" si="1498"/>
        <v>3.1299564777766227E-5</v>
      </c>
      <c r="BD1057" s="13">
        <f t="shared" si="1499"/>
        <v>3.0004101766230758E-3</v>
      </c>
      <c r="BE1057" s="13">
        <f t="shared" si="1500"/>
        <v>3.4627728654246844E-3</v>
      </c>
      <c r="BF1057" s="13">
        <f t="shared" si="1501"/>
        <v>1.9981927822643525E-3</v>
      </c>
      <c r="BG1057" s="13">
        <f t="shared" si="1502"/>
        <v>7.6870464803138131E-4</v>
      </c>
      <c r="BH1057" s="13">
        <f t="shared" si="1503"/>
        <v>2.2179047530467819E-4</v>
      </c>
      <c r="BI1057" s="13">
        <f t="shared" si="1504"/>
        <v>5.1193669830774108E-5</v>
      </c>
      <c r="BJ1057" s="14">
        <f t="shared" si="1505"/>
        <v>0.23067187961594676</v>
      </c>
      <c r="BK1057" s="14">
        <f t="shared" si="1506"/>
        <v>0.22447657948373839</v>
      </c>
      <c r="BL1057" s="14">
        <f t="shared" si="1507"/>
        <v>0.48808226048412612</v>
      </c>
      <c r="BM1057" s="14">
        <f t="shared" si="1508"/>
        <v>0.58257293780281794</v>
      </c>
      <c r="BN1057" s="14">
        <f t="shared" si="1509"/>
        <v>0.41390187971203685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1.5163</v>
      </c>
      <c r="F1058" s="10">
        <f>VLOOKUP(B1058,home!$B$2:$E$405,3,FALSE)</f>
        <v>0.53959999999999997</v>
      </c>
      <c r="G1058" s="10">
        <f>VLOOKUP(C1058,away!$B$2:$E$405,4,FALSE)</f>
        <v>1.319</v>
      </c>
      <c r="H1058" s="10">
        <f>VLOOKUP(A1058,away!$A$2:$E$405,3,FALSE)</f>
        <v>1.0435000000000001</v>
      </c>
      <c r="I1058" s="10">
        <f>VLOOKUP(C1058,away!$B$2:$E$405,3,FALSE)</f>
        <v>0.26140000000000002</v>
      </c>
      <c r="J1058" s="10">
        <f>VLOOKUP(B1058,home!$B$2:$E$405,4,FALSE)</f>
        <v>1.3938999999999999</v>
      </c>
      <c r="K1058" s="12">
        <f t="shared" si="1454"/>
        <v>1.0791998381199999</v>
      </c>
      <c r="L1058" s="12">
        <f t="shared" si="1455"/>
        <v>0.38021535751000002</v>
      </c>
      <c r="M1058" s="13">
        <f t="shared" si="1456"/>
        <v>0.23237212723779177</v>
      </c>
      <c r="N1058" s="13">
        <f t="shared" si="1457"/>
        <v>0.25077596209862485</v>
      </c>
      <c r="O1058" s="13">
        <f t="shared" si="1458"/>
        <v>8.8351451433076197E-2</v>
      </c>
      <c r="P1058" s="13">
        <f t="shared" si="1459"/>
        <v>9.534887208424285E-2</v>
      </c>
      <c r="Q1058" s="13">
        <f t="shared" si="1460"/>
        <v>0.13531868885061157</v>
      </c>
      <c r="R1058" s="13">
        <f t="shared" si="1461"/>
        <v>1.6796289346577235E-2</v>
      </c>
      <c r="S1058" s="13">
        <f t="shared" si="1462"/>
        <v>9.7810863934144083E-3</v>
      </c>
      <c r="T1058" s="13">
        <f t="shared" si="1463"/>
        <v>5.1450243659119724E-2</v>
      </c>
      <c r="U1058" s="13">
        <f t="shared" si="1464"/>
        <v>1.8126552743842828E-2</v>
      </c>
      <c r="V1058" s="13">
        <f t="shared" si="1465"/>
        <v>4.4593967369714903E-4</v>
      </c>
      <c r="W1058" s="13">
        <f t="shared" si="1466"/>
        <v>4.8678635700730222E-2</v>
      </c>
      <c r="X1058" s="13">
        <f t="shared" si="1467"/>
        <v>1.8508364876052188E-2</v>
      </c>
      <c r="Y1058" s="13">
        <f t="shared" si="1468"/>
        <v>3.5185822841368552E-3</v>
      </c>
      <c r="Z1058" s="13">
        <f t="shared" si="1469"/>
        <v>2.1287357195834229E-3</v>
      </c>
      <c r="AA1058" s="13">
        <f t="shared" si="1470"/>
        <v>2.2973312439746913E-3</v>
      </c>
      <c r="AB1058" s="13">
        <f t="shared" si="1471"/>
        <v>1.2396397533027523E-3</v>
      </c>
      <c r="AC1058" s="13">
        <f t="shared" si="1472"/>
        <v>1.1436355720152414E-5</v>
      </c>
      <c r="AD1058" s="13">
        <f t="shared" si="1473"/>
        <v>1.3133493942032623E-2</v>
      </c>
      <c r="AE1058" s="13">
        <f t="shared" si="1474"/>
        <v>4.9935560945253525E-3</v>
      </c>
      <c r="AF1058" s="13">
        <f t="shared" si="1475"/>
        <v>9.4931335786309823E-4</v>
      </c>
      <c r="AG1058" s="13">
        <f t="shared" si="1476"/>
        <v>1.2031450591631218E-4</v>
      </c>
      <c r="AH1058" s="13">
        <f t="shared" si="1477"/>
        <v>2.0234450316642961E-4</v>
      </c>
      <c r="AI1058" s="13">
        <f t="shared" si="1478"/>
        <v>2.1837015506168261E-4</v>
      </c>
      <c r="AJ1058" s="13">
        <f t="shared" si="1479"/>
        <v>1.1783251799640356E-4</v>
      </c>
      <c r="AK1058" s="13">
        <f t="shared" si="1480"/>
        <v>4.2388278115663577E-5</v>
      </c>
      <c r="AL1058" s="13">
        <f t="shared" si="1481"/>
        <v>1.8770643994747894E-7</v>
      </c>
      <c r="AM1058" s="13">
        <f t="shared" si="1482"/>
        <v>2.8347329072383222E-3</v>
      </c>
      <c r="AN1058" s="13">
        <f t="shared" si="1483"/>
        <v>1.0778089857709802E-3</v>
      </c>
      <c r="AO1058" s="13">
        <f t="shared" si="1484"/>
        <v>2.0489976442620187E-4</v>
      </c>
      <c r="AP1058" s="13">
        <f t="shared" si="1485"/>
        <v>2.596867906167438E-5</v>
      </c>
      <c r="AQ1058" s="13">
        <f t="shared" si="1486"/>
        <v>2.4684226483742445E-6</v>
      </c>
      <c r="AR1058" s="13">
        <f t="shared" si="1487"/>
        <v>1.5386897522321476E-5</v>
      </c>
      <c r="AS1058" s="13">
        <f t="shared" si="1488"/>
        <v>1.6605537315258365E-5</v>
      </c>
      <c r="AT1058" s="13">
        <f t="shared" si="1489"/>
        <v>8.9603465912612204E-6</v>
      </c>
      <c r="AU1058" s="13">
        <f t="shared" si="1490"/>
        <v>3.2233348635960682E-6</v>
      </c>
      <c r="AV1058" s="13">
        <f t="shared" si="1491"/>
        <v>8.6965561574985693E-7</v>
      </c>
      <c r="AW1058" s="13">
        <f t="shared" si="1492"/>
        <v>2.1394798393098516E-9</v>
      </c>
      <c r="AX1058" s="13">
        <f t="shared" si="1493"/>
        <v>5.0987388243417216E-4</v>
      </c>
      <c r="AY1058" s="13">
        <f t="shared" si="1494"/>
        <v>1.9386188049472043E-4</v>
      </c>
      <c r="AZ1058" s="13">
        <f t="shared" si="1495"/>
        <v>3.685463209993052E-5</v>
      </c>
      <c r="BA1058" s="13">
        <f t="shared" si="1496"/>
        <v>4.6708990399248685E-6</v>
      </c>
      <c r="BB1058" s="13">
        <f t="shared" si="1497"/>
        <v>4.4398688708953755E-7</v>
      </c>
      <c r="BC1058" s="13">
        <f t="shared" si="1498"/>
        <v>3.3762126600900117E-8</v>
      </c>
      <c r="BD1058" s="13">
        <f t="shared" si="1499"/>
        <v>9.7505579040319819E-7</v>
      </c>
      <c r="BE1058" s="13">
        <f t="shared" si="1500"/>
        <v>1.0522800511611E-6</v>
      </c>
      <c r="BF1058" s="13">
        <f t="shared" si="1501"/>
        <v>5.6781023043498206E-7</v>
      </c>
      <c r="BG1058" s="13">
        <f t="shared" si="1502"/>
        <v>2.0426023625610421E-7</v>
      </c>
      <c r="BH1058" s="13">
        <f t="shared" si="1503"/>
        <v>5.5109403475485141E-8</v>
      </c>
      <c r="BI1058" s="13">
        <f t="shared" si="1504"/>
        <v>1.1894811861926668E-8</v>
      </c>
      <c r="BJ1058" s="14">
        <f t="shared" si="1505"/>
        <v>0.53233877317184097</v>
      </c>
      <c r="BK1058" s="14">
        <f t="shared" si="1506"/>
        <v>0.33815351133180099</v>
      </c>
      <c r="BL1058" s="14">
        <f t="shared" si="1507"/>
        <v>0.12744011215754564</v>
      </c>
      <c r="BM1058" s="14">
        <f t="shared" si="1508"/>
        <v>0.18090388158883147</v>
      </c>
      <c r="BN1058" s="14">
        <f t="shared" si="1509"/>
        <v>0.81896339105092453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1.5163</v>
      </c>
      <c r="F1059" s="10">
        <f>VLOOKUP(B1059,home!$B$2:$E$405,3,FALSE)</f>
        <v>0.77939999999999998</v>
      </c>
      <c r="G1059" s="10">
        <f>VLOOKUP(C1059,away!$B$2:$E$405,4,FALSE)</f>
        <v>0.98929999999999996</v>
      </c>
      <c r="H1059" s="10">
        <f>VLOOKUP(A1059,away!$A$2:$E$405,3,FALSE)</f>
        <v>1.0435000000000001</v>
      </c>
      <c r="I1059" s="10">
        <f>VLOOKUP(C1059,away!$B$2:$E$405,3,FALSE)</f>
        <v>1.2778</v>
      </c>
      <c r="J1059" s="10">
        <f>VLOOKUP(B1059,home!$B$2:$E$405,4,FALSE)</f>
        <v>1.0454000000000001</v>
      </c>
      <c r="K1059" s="12">
        <f t="shared" si="1454"/>
        <v>1.1691589148459998</v>
      </c>
      <c r="L1059" s="12">
        <f t="shared" si="1455"/>
        <v>1.3939199472200001</v>
      </c>
      <c r="M1059" s="13">
        <f t="shared" si="1456"/>
        <v>7.7067095835637922E-2</v>
      </c>
      <c r="N1059" s="13">
        <f t="shared" si="1457"/>
        <v>9.0103682137527105E-2</v>
      </c>
      <c r="O1059" s="13">
        <f t="shared" si="1458"/>
        <v>0.1074253621596111</v>
      </c>
      <c r="P1059" s="13">
        <f t="shared" si="1459"/>
        <v>0.12559731984946945</v>
      </c>
      <c r="Q1059" s="13">
        <f t="shared" si="1460"/>
        <v>5.2672761615770058E-2</v>
      </c>
      <c r="R1059" s="13">
        <f t="shared" si="1461"/>
        <v>7.4871177575807274E-2</v>
      </c>
      <c r="S1059" s="13">
        <f t="shared" si="1462"/>
        <v>5.1171925522575927E-2</v>
      </c>
      <c r="T1059" s="13">
        <f t="shared" si="1463"/>
        <v>7.342161309138584E-2</v>
      </c>
      <c r="U1059" s="13">
        <f t="shared" si="1464"/>
        <v>8.753630472777299E-2</v>
      </c>
      <c r="V1059" s="13">
        <f t="shared" si="1465"/>
        <v>9.2661777773476589E-3</v>
      </c>
      <c r="W1059" s="13">
        <f t="shared" si="1466"/>
        <v>2.0527609604211915E-2</v>
      </c>
      <c r="X1059" s="13">
        <f t="shared" si="1467"/>
        <v>2.8613844496055838E-2</v>
      </c>
      <c r="Y1059" s="13">
        <f t="shared" si="1468"/>
        <v>1.9942704304851729E-2</v>
      </c>
      <c r="Z1059" s="13">
        <f t="shared" si="1469"/>
        <v>3.478814263158949E-2</v>
      </c>
      <c r="AA1059" s="13">
        <f t="shared" si="1470"/>
        <v>4.0672867088657035E-2</v>
      </c>
      <c r="AB1059" s="13">
        <f t="shared" si="1471"/>
        <v>2.3776522574524922E-2</v>
      </c>
      <c r="AC1059" s="13">
        <f t="shared" si="1472"/>
        <v>9.4382618926439153E-4</v>
      </c>
      <c r="AD1059" s="13">
        <f t="shared" si="1473"/>
        <v>6.0000094423106826E-3</v>
      </c>
      <c r="AE1059" s="13">
        <f t="shared" si="1474"/>
        <v>8.3635328451452072E-3</v>
      </c>
      <c r="AF1059" s="13">
        <f t="shared" si="1475"/>
        <v>5.8290476310387746E-3</v>
      </c>
      <c r="AG1059" s="13">
        <f t="shared" si="1476"/>
        <v>2.7084085887334772E-3</v>
      </c>
      <c r="AH1059" s="13">
        <f t="shared" si="1477"/>
        <v>1.2122971485226773E-2</v>
      </c>
      <c r="AI1059" s="13">
        <f t="shared" si="1478"/>
        <v>1.4173680186376733E-2</v>
      </c>
      <c r="AJ1059" s="13">
        <f t="shared" si="1479"/>
        <v>8.2856422730392364E-3</v>
      </c>
      <c r="AK1059" s="13">
        <f t="shared" si="1480"/>
        <v>3.2290775095828992E-3</v>
      </c>
      <c r="AL1059" s="13">
        <f t="shared" si="1481"/>
        <v>6.1526667634219387E-5</v>
      </c>
      <c r="AM1059" s="13">
        <f t="shared" si="1482"/>
        <v>1.4029929057275421E-3</v>
      </c>
      <c r="AN1059" s="13">
        <f t="shared" si="1483"/>
        <v>1.9556597971017698E-3</v>
      </c>
      <c r="AO1059" s="13">
        <f t="shared" si="1484"/>
        <v>1.363016600578188E-3</v>
      </c>
      <c r="AP1059" s="13">
        <f t="shared" si="1485"/>
        <v>6.3331200931264356E-4</v>
      </c>
      <c r="AQ1059" s="13">
        <f t="shared" si="1486"/>
        <v>2.2069656064871828E-4</v>
      </c>
      <c r="AR1059" s="13">
        <f t="shared" si="1487"/>
        <v>3.3796903545673745E-3</v>
      </c>
      <c r="AS1059" s="13">
        <f t="shared" si="1488"/>
        <v>3.9513951074614841E-3</v>
      </c>
      <c r="AT1059" s="13">
        <f t="shared" si="1489"/>
        <v>2.3099044079837312E-3</v>
      </c>
      <c r="AU1059" s="13">
        <f t="shared" si="1490"/>
        <v>9.0021511034541694E-4</v>
      </c>
      <c r="AV1059" s="13">
        <f t="shared" si="1491"/>
        <v>2.6312363038485492E-4</v>
      </c>
      <c r="AW1059" s="13">
        <f t="shared" si="1492"/>
        <v>2.7853018746330733E-6</v>
      </c>
      <c r="AX1059" s="13">
        <f t="shared" si="1493"/>
        <v>2.7338694386617497E-4</v>
      </c>
      <c r="AY1059" s="13">
        <f t="shared" si="1494"/>
        <v>3.8107951436457571E-4</v>
      </c>
      <c r="AZ1059" s="13">
        <f t="shared" si="1495"/>
        <v>2.6559716827484638E-4</v>
      </c>
      <c r="BA1059" s="13">
        <f t="shared" si="1496"/>
        <v>1.2340706359448506E-4</v>
      </c>
      <c r="BB1059" s="13">
        <f t="shared" si="1497"/>
        <v>4.3004891893049985E-5</v>
      </c>
      <c r="BC1059" s="13">
        <f t="shared" si="1498"/>
        <v>1.1989075327552411E-5</v>
      </c>
      <c r="BD1059" s="13">
        <f t="shared" si="1499"/>
        <v>7.8516963344308201E-4</v>
      </c>
      <c r="BE1059" s="13">
        <f t="shared" si="1500"/>
        <v>9.1798807660634519E-4</v>
      </c>
      <c r="BF1059" s="13">
        <f t="shared" si="1501"/>
        <v>5.3663697174332074E-4</v>
      </c>
      <c r="BG1059" s="13">
        <f t="shared" si="1502"/>
        <v>2.0913796651655475E-4</v>
      </c>
      <c r="BH1059" s="13">
        <f t="shared" si="1503"/>
        <v>6.1128879496398549E-5</v>
      </c>
      <c r="BI1059" s="13">
        <f t="shared" si="1504"/>
        <v>1.4293874883552245E-5</v>
      </c>
      <c r="BJ1059" s="14">
        <f t="shared" si="1505"/>
        <v>0.31485735628772021</v>
      </c>
      <c r="BK1059" s="14">
        <f t="shared" si="1506"/>
        <v>0.26448895135629413</v>
      </c>
      <c r="BL1059" s="14">
        <f t="shared" si="1507"/>
        <v>0.38542228959403108</v>
      </c>
      <c r="BM1059" s="14">
        <f t="shared" si="1508"/>
        <v>0.47144104648332208</v>
      </c>
      <c r="BN1059" s="14">
        <f t="shared" si="1509"/>
        <v>0.5277373991738229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1.9388000000000001</v>
      </c>
      <c r="F1060" s="10">
        <f>VLOOKUP(B1060,home!$B$2:$E$405,3,FALSE)</f>
        <v>0.82530000000000003</v>
      </c>
      <c r="G1060" s="10">
        <f>VLOOKUP(C1060,away!$B$2:$E$405,4,FALSE)</f>
        <v>0.61890000000000001</v>
      </c>
      <c r="H1060" s="10">
        <f>VLOOKUP(A1060,away!$A$2:$E$405,3,FALSE)</f>
        <v>1.5306</v>
      </c>
      <c r="I1060" s="10">
        <f>VLOOKUP(C1060,away!$B$2:$E$405,3,FALSE)</f>
        <v>2.2214</v>
      </c>
      <c r="J1060" s="10">
        <f>VLOOKUP(B1060,home!$B$2:$E$405,4,FALSE)</f>
        <v>1.5680000000000001</v>
      </c>
      <c r="K1060" s="12">
        <f t="shared" si="1454"/>
        <v>0.990296715996</v>
      </c>
      <c r="L1060" s="12">
        <f t="shared" si="1455"/>
        <v>5.3313173491199999</v>
      </c>
      <c r="M1060" s="13">
        <f t="shared" si="1456"/>
        <v>1.7970406235574611E-3</v>
      </c>
      <c r="N1060" s="13">
        <f t="shared" si="1457"/>
        <v>1.7796034280203577E-3</v>
      </c>
      <c r="O1060" s="13">
        <f t="shared" si="1458"/>
        <v>9.5805938534453145E-3</v>
      </c>
      <c r="P1060" s="13">
        <f t="shared" si="1459"/>
        <v>9.4876306303583579E-3</v>
      </c>
      <c r="Q1060" s="13">
        <f t="shared" si="1460"/>
        <v>8.8116771527189204E-4</v>
      </c>
      <c r="R1060" s="13">
        <f t="shared" si="1461"/>
        <v>2.5538593112872723E-2</v>
      </c>
      <c r="S1060" s="13">
        <f t="shared" si="1462"/>
        <v>1.2522690611178033E-2</v>
      </c>
      <c r="T1060" s="13">
        <f t="shared" si="1463"/>
        <v>4.6977847279134699E-3</v>
      </c>
      <c r="U1060" s="13">
        <f t="shared" si="1464"/>
        <v>2.5290784890835919E-2</v>
      </c>
      <c r="V1060" s="13">
        <f t="shared" si="1465"/>
        <v>7.3460692021229592E-3</v>
      </c>
      <c r="W1060" s="13">
        <f t="shared" si="1466"/>
        <v>2.9087249822515098E-4</v>
      </c>
      <c r="X1060" s="13">
        <f t="shared" si="1467"/>
        <v>1.550733596169624E-3</v>
      </c>
      <c r="Y1060" s="13">
        <f t="shared" si="1468"/>
        <v>4.1337264625611828E-3</v>
      </c>
      <c r="Z1060" s="13">
        <f t="shared" si="1469"/>
        <v>4.5384781511591636E-2</v>
      </c>
      <c r="AA1060" s="13">
        <f t="shared" si="1470"/>
        <v>4.4944400087125171E-2</v>
      </c>
      <c r="AB1060" s="13">
        <f t="shared" si="1471"/>
        <v>2.2254145904345195E-2</v>
      </c>
      <c r="AC1060" s="13">
        <f t="shared" si="1472"/>
        <v>2.4240127859776989E-3</v>
      </c>
      <c r="AD1060" s="13">
        <f t="shared" si="1473"/>
        <v>7.2012519941479832E-5</v>
      </c>
      <c r="AE1060" s="13">
        <f t="shared" si="1474"/>
        <v>3.839215969178614E-4</v>
      </c>
      <c r="AF1060" s="13">
        <f t="shared" si="1475"/>
        <v>1.0234039351750251E-3</v>
      </c>
      <c r="AG1060" s="13">
        <f t="shared" si="1476"/>
        <v>1.8186970515854306E-3</v>
      </c>
      <c r="AH1060" s="13">
        <f t="shared" si="1477"/>
        <v>6.0490168264692265E-2</v>
      </c>
      <c r="AI1060" s="13">
        <f t="shared" si="1478"/>
        <v>5.9903214982570209E-2</v>
      </c>
      <c r="AJ1060" s="13">
        <f t="shared" si="1479"/>
        <v>2.9660978537420828E-2</v>
      </c>
      <c r="AK1060" s="13">
        <f t="shared" si="1480"/>
        <v>9.7910565462785617E-3</v>
      </c>
      <c r="AL1060" s="13">
        <f t="shared" si="1481"/>
        <v>5.1191136483258134E-4</v>
      </c>
      <c r="AM1060" s="13">
        <f t="shared" si="1482"/>
        <v>1.4262752401728791E-5</v>
      </c>
      <c r="AN1060" s="13">
        <f t="shared" si="1483"/>
        <v>7.6039259325539661E-5</v>
      </c>
      <c r="AO1060" s="13">
        <f t="shared" si="1484"/>
        <v>2.0269471122824219E-4</v>
      </c>
      <c r="AP1060" s="13">
        <f t="shared" si="1485"/>
        <v>3.6020994351533201E-4</v>
      </c>
      <c r="AQ1060" s="13">
        <f t="shared" si="1486"/>
        <v>4.8009838029720614E-4</v>
      </c>
      <c r="AR1060" s="13">
        <f t="shared" si="1487"/>
        <v>6.4498456704148388E-2</v>
      </c>
      <c r="AS1060" s="13">
        <f t="shared" si="1488"/>
        <v>6.3872609860928325E-2</v>
      </c>
      <c r="AT1060" s="13">
        <f t="shared" si="1489"/>
        <v>3.1626417893685525E-2</v>
      </c>
      <c r="AU1060" s="13">
        <f t="shared" si="1490"/>
        <v>1.0439845926277969E-2</v>
      </c>
      <c r="AV1060" s="13">
        <f t="shared" si="1491"/>
        <v>2.5846362840743226E-3</v>
      </c>
      <c r="AW1060" s="13">
        <f t="shared" si="1492"/>
        <v>7.5074447420600969E-5</v>
      </c>
      <c r="AX1060" s="13">
        <f t="shared" si="1493"/>
        <v>2.3540594774160134E-6</v>
      </c>
      <c r="AY1060" s="13">
        <f t="shared" si="1494"/>
        <v>1.2550238132808352E-5</v>
      </c>
      <c r="AZ1060" s="13">
        <f t="shared" si="1495"/>
        <v>3.3454651146514287E-5</v>
      </c>
      <c r="BA1060" s="13">
        <f t="shared" si="1496"/>
        <v>5.9452454022056299E-5</v>
      </c>
      <c r="BB1060" s="13">
        <f t="shared" si="1497"/>
        <v>7.9239974893886963E-5</v>
      </c>
      <c r="BC1060" s="13">
        <f t="shared" si="1498"/>
        <v>8.4490690579122559E-5</v>
      </c>
      <c r="BD1060" s="13">
        <f t="shared" si="1499"/>
        <v>5.7310290203048578E-2</v>
      </c>
      <c r="BE1060" s="13">
        <f t="shared" si="1500"/>
        <v>5.6754192180856734E-2</v>
      </c>
      <c r="BF1060" s="13">
        <f t="shared" si="1501"/>
        <v>2.810174506785414E-2</v>
      </c>
      <c r="BG1060" s="13">
        <f t="shared" si="1502"/>
        <v>9.276355284817581E-3</v>
      </c>
      <c r="BH1060" s="13">
        <f t="shared" si="1503"/>
        <v>2.2965860437417474E-3</v>
      </c>
      <c r="BI1060" s="13">
        <f t="shared" si="1504"/>
        <v>4.5486032342393978E-4</v>
      </c>
      <c r="BJ1060" s="14">
        <f t="shared" si="1505"/>
        <v>1.8036770646801328E-2</v>
      </c>
      <c r="BK1060" s="14">
        <f t="shared" si="1506"/>
        <v>3.4101905456159896E-2</v>
      </c>
      <c r="BL1060" s="14">
        <f t="shared" si="1507"/>
        <v>0.61466993195244335</v>
      </c>
      <c r="BM1060" s="14">
        <f t="shared" si="1508"/>
        <v>0.66319128441275821</v>
      </c>
      <c r="BN1060" s="14">
        <f t="shared" si="1509"/>
        <v>4.906462936352611E-2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1.9388000000000001</v>
      </c>
      <c r="F1061" s="10">
        <f>VLOOKUP(B1061,home!$B$2:$E$405,3,FALSE)</f>
        <v>0.82530000000000003</v>
      </c>
      <c r="G1061" s="10">
        <f>VLOOKUP(C1061,away!$B$2:$E$405,4,FALSE)</f>
        <v>0.3095</v>
      </c>
      <c r="H1061" s="10">
        <f>VLOOKUP(A1061,away!$A$2:$E$405,3,FALSE)</f>
        <v>1.5306</v>
      </c>
      <c r="I1061" s="10">
        <f>VLOOKUP(C1061,away!$B$2:$E$405,3,FALSE)</f>
        <v>1.0452999999999999</v>
      </c>
      <c r="J1061" s="10">
        <f>VLOOKUP(B1061,home!$B$2:$E$405,4,FALSE)</f>
        <v>1.1759999999999999</v>
      </c>
      <c r="K1061" s="12">
        <f t="shared" si="1454"/>
        <v>0.49522836258000003</v>
      </c>
      <c r="L1061" s="12">
        <f t="shared" si="1455"/>
        <v>1.8815249476799998</v>
      </c>
      <c r="M1061" s="13">
        <f t="shared" si="1456"/>
        <v>9.2851548836657763E-2</v>
      </c>
      <c r="N1061" s="13">
        <f t="shared" si="1457"/>
        <v>4.5982720493394927E-2</v>
      </c>
      <c r="O1061" s="13">
        <f t="shared" si="1458"/>
        <v>0.17470250556689945</v>
      </c>
      <c r="P1061" s="13">
        <f t="shared" si="1459"/>
        <v>8.651763577051895E-2</v>
      </c>
      <c r="Q1061" s="13">
        <f t="shared" si="1460"/>
        <v>1.1385973688458891E-2</v>
      </c>
      <c r="R1061" s="13">
        <f t="shared" si="1461"/>
        <v>0.1643535613231627</v>
      </c>
      <c r="S1061" s="13">
        <f t="shared" si="1462"/>
        <v>2.0153948407710856E-2</v>
      </c>
      <c r="T1061" s="13">
        <f t="shared" si="1463"/>
        <v>2.142299354846347E-2</v>
      </c>
      <c r="U1061" s="13">
        <f t="shared" si="1464"/>
        <v>8.1392545058261476E-2</v>
      </c>
      <c r="V1061" s="13">
        <f t="shared" si="1465"/>
        <v>2.0865707914320361E-3</v>
      </c>
      <c r="W1061" s="13">
        <f t="shared" si="1466"/>
        <v>1.8795523687048204E-3</v>
      </c>
      <c r="X1061" s="13">
        <f t="shared" si="1467"/>
        <v>3.536424672189157E-3</v>
      </c>
      <c r="Y1061" s="13">
        <f t="shared" si="1468"/>
        <v>3.3269356231574827E-3</v>
      </c>
      <c r="Z1061" s="13">
        <f t="shared" si="1469"/>
        <v>0.1030784419565284</v>
      </c>
      <c r="AA1061" s="13">
        <f t="shared" si="1470"/>
        <v>5.1047368027429131E-2</v>
      </c>
      <c r="AB1061" s="13">
        <f t="shared" si="1471"/>
        <v>1.264005224112119E-2</v>
      </c>
      <c r="AC1061" s="13">
        <f t="shared" si="1472"/>
        <v>1.2151464757745714E-4</v>
      </c>
      <c r="AD1061" s="13">
        <f t="shared" si="1473"/>
        <v>2.327019104842621E-4</v>
      </c>
      <c r="AE1061" s="13">
        <f t="shared" si="1474"/>
        <v>4.3783444994893728E-4</v>
      </c>
      <c r="AF1061" s="13">
        <f t="shared" si="1475"/>
        <v>4.1189822026633789E-4</v>
      </c>
      <c r="AG1061" s="13">
        <f t="shared" si="1476"/>
        <v>2.5833225911203538E-4</v>
      </c>
      <c r="AH1061" s="13">
        <f t="shared" si="1477"/>
        <v>4.8486165027298252E-2</v>
      </c>
      <c r="AI1061" s="13">
        <f t="shared" si="1478"/>
        <v>2.4011724114252574E-2</v>
      </c>
      <c r="AJ1061" s="13">
        <f t="shared" si="1479"/>
        <v>5.9456434079120024E-3</v>
      </c>
      <c r="AK1061" s="13">
        <f t="shared" si="1480"/>
        <v>9.8148374979494446E-4</v>
      </c>
      <c r="AL1061" s="13">
        <f t="shared" si="1481"/>
        <v>4.5290186977425257E-6</v>
      </c>
      <c r="AM1061" s="13">
        <f t="shared" si="1482"/>
        <v>2.3048117219671778E-5</v>
      </c>
      <c r="AN1061" s="13">
        <f t="shared" si="1483"/>
        <v>4.3365607545865446E-5</v>
      </c>
      <c r="AO1061" s="13">
        <f t="shared" si="1484"/>
        <v>4.0796736234422948E-5</v>
      </c>
      <c r="AP1061" s="13">
        <f t="shared" si="1485"/>
        <v>2.5586692336329121E-5</v>
      </c>
      <c r="AQ1061" s="13">
        <f t="shared" si="1486"/>
        <v>1.2035499989853975E-5</v>
      </c>
      <c r="AR1061" s="13">
        <f t="shared" si="1487"/>
        <v>1.8245585823238226E-2</v>
      </c>
      <c r="AS1061" s="13">
        <f t="shared" si="1488"/>
        <v>9.0357315915551278E-3</v>
      </c>
      <c r="AT1061" s="13">
        <f t="shared" si="1489"/>
        <v>2.2373752803991121E-3</v>
      </c>
      <c r="AU1061" s="13">
        <f t="shared" si="1490"/>
        <v>3.6933723219634035E-4</v>
      </c>
      <c r="AV1061" s="13">
        <f t="shared" si="1491"/>
        <v>4.5726568185105704E-5</v>
      </c>
      <c r="AW1061" s="13">
        <f t="shared" si="1492"/>
        <v>1.1722415302184058E-7</v>
      </c>
      <c r="AX1061" s="13">
        <f t="shared" si="1493"/>
        <v>1.9023468918749926E-6</v>
      </c>
      <c r="AY1061" s="13">
        <f t="shared" si="1494"/>
        <v>3.5793131362043056E-6</v>
      </c>
      <c r="AZ1061" s="13">
        <f t="shared" si="1495"/>
        <v>3.3672834806635717E-6</v>
      </c>
      <c r="BA1061" s="13">
        <f t="shared" si="1496"/>
        <v>2.1118759582597506E-6</v>
      </c>
      <c r="BB1061" s="13">
        <f t="shared" si="1497"/>
        <v>9.9338682546783181E-7</v>
      </c>
      <c r="BC1061" s="13">
        <f t="shared" si="1498"/>
        <v>3.738164189628724E-7</v>
      </c>
      <c r="BD1061" s="13">
        <f t="shared" si="1499"/>
        <v>5.7215874852432087E-3</v>
      </c>
      <c r="BE1061" s="13">
        <f t="shared" si="1500"/>
        <v>2.8334924016752139E-3</v>
      </c>
      <c r="BF1061" s="13">
        <f t="shared" si="1501"/>
        <v>7.01612901232244E-4</v>
      </c>
      <c r="BG1061" s="13">
        <f t="shared" si="1502"/>
        <v>1.1581953608074921E-4</v>
      </c>
      <c r="BH1061" s="13">
        <f t="shared" si="1503"/>
        <v>1.433927980201116E-5</v>
      </c>
      <c r="BI1061" s="13">
        <f t="shared" si="1504"/>
        <v>1.420243611385291E-6</v>
      </c>
      <c r="BJ1061" s="14">
        <f t="shared" si="1505"/>
        <v>8.9032527910217901E-2</v>
      </c>
      <c r="BK1061" s="14">
        <f t="shared" si="1506"/>
        <v>0.201739326785731</v>
      </c>
      <c r="BL1061" s="14">
        <f t="shared" si="1507"/>
        <v>0.6028830768593505</v>
      </c>
      <c r="BM1061" s="14">
        <f t="shared" si="1508"/>
        <v>0.42093596574375175</v>
      </c>
      <c r="BN1061" s="14">
        <f t="shared" si="1509"/>
        <v>0.5757939456790927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1.5163</v>
      </c>
      <c r="F1063" s="10">
        <f>VLOOKUP(B1063,home!$B$2:$E$405,3,FALSE)</f>
        <v>1.264</v>
      </c>
      <c r="G1063" s="10">
        <f>VLOOKUP(C1063,away!$B$2:$E$405,4,FALSE)</f>
        <v>1.0192000000000001</v>
      </c>
      <c r="H1063" s="10">
        <f>VLOOKUP(A1063,away!$A$2:$E$405,3,FALSE)</f>
        <v>1.0435000000000001</v>
      </c>
      <c r="I1063" s="10">
        <f>VLOOKUP(C1063,away!$B$2:$E$405,3,FALSE)</f>
        <v>0.87119999999999997</v>
      </c>
      <c r="J1063" s="10">
        <f>VLOOKUP(B1063,home!$B$2:$E$405,4,FALSE)</f>
        <v>0.87849999999999995</v>
      </c>
      <c r="K1063" s="12">
        <f t="shared" si="1454"/>
        <v>1.9534019814400001</v>
      </c>
      <c r="L1063" s="12">
        <f t="shared" si="1455"/>
        <v>0.79864189019999998</v>
      </c>
      <c r="M1063" s="13">
        <f t="shared" si="1456"/>
        <v>6.3797334299741743E-2</v>
      </c>
      <c r="N1063" s="13">
        <f t="shared" si="1457"/>
        <v>0.12462183923170557</v>
      </c>
      <c r="O1063" s="13">
        <f t="shared" si="1458"/>
        <v>5.0951223654867039E-2</v>
      </c>
      <c r="P1063" s="13">
        <f t="shared" si="1459"/>
        <v>9.9528221244209861E-2</v>
      </c>
      <c r="Q1063" s="13">
        <f t="shared" si="1460"/>
        <v>0.12171827384295543</v>
      </c>
      <c r="R1063" s="13">
        <f t="shared" si="1461"/>
        <v>2.0345890783862976E-2</v>
      </c>
      <c r="S1063" s="13">
        <f t="shared" si="1462"/>
        <v>3.8817714457688904E-2</v>
      </c>
      <c r="T1063" s="13">
        <f t="shared" si="1463"/>
        <v>9.7209312293819156E-2</v>
      </c>
      <c r="U1063" s="13">
        <f t="shared" si="1464"/>
        <v>3.9743703371359768E-2</v>
      </c>
      <c r="V1063" s="13">
        <f t="shared" si="1465"/>
        <v>6.7286999355866076E-3</v>
      </c>
      <c r="W1063" s="13">
        <f t="shared" si="1466"/>
        <v>7.9254905767428552E-2</v>
      </c>
      <c r="X1063" s="13">
        <f t="shared" si="1467"/>
        <v>6.3296287749722027E-2</v>
      </c>
      <c r="Y1063" s="13">
        <f t="shared" si="1468"/>
        <v>2.5275533445540545E-2</v>
      </c>
      <c r="Z1063" s="13">
        <f t="shared" si="1469"/>
        <v>5.4163602244756961E-3</v>
      </c>
      <c r="AA1063" s="13">
        <f t="shared" si="1470"/>
        <v>1.0580328794683628E-2</v>
      </c>
      <c r="AB1063" s="13">
        <f t="shared" si="1471"/>
        <v>1.0333817615910845E-2</v>
      </c>
      <c r="AC1063" s="13">
        <f t="shared" si="1472"/>
        <v>6.5607711437489847E-4</v>
      </c>
      <c r="AD1063" s="13">
        <f t="shared" si="1473"/>
        <v>3.8704172491233875E-2</v>
      </c>
      <c r="AE1063" s="13">
        <f t="shared" si="1474"/>
        <v>3.0910773477025866E-2</v>
      </c>
      <c r="AF1063" s="13">
        <f t="shared" si="1475"/>
        <v>1.234331927861798E-2</v>
      </c>
      <c r="AG1063" s="13">
        <f t="shared" si="1476"/>
        <v>3.2859639466725214E-3</v>
      </c>
      <c r="AH1063" s="13">
        <f t="shared" si="1477"/>
        <v>1.0814330419198412E-3</v>
      </c>
      <c r="AI1063" s="13">
        <f t="shared" si="1478"/>
        <v>2.1124734468809044E-3</v>
      </c>
      <c r="AJ1063" s="13">
        <f t="shared" si="1479"/>
        <v>2.0632549084382734E-3</v>
      </c>
      <c r="AK1063" s="13">
        <f t="shared" si="1480"/>
        <v>1.3434554087863762E-3</v>
      </c>
      <c r="AL1063" s="13">
        <f t="shared" si="1481"/>
        <v>4.0941013545158112E-5</v>
      </c>
      <c r="AM1063" s="13">
        <f t="shared" si="1482"/>
        <v>1.5120961446874352E-2</v>
      </c>
      <c r="AN1063" s="13">
        <f t="shared" si="1483"/>
        <v>1.207623323157306E-2</v>
      </c>
      <c r="AO1063" s="13">
        <f t="shared" si="1484"/>
        <v>4.8222928672797807E-3</v>
      </c>
      <c r="AP1063" s="13">
        <f t="shared" si="1485"/>
        <v>1.2837616968741005E-3</v>
      </c>
      <c r="AQ1063" s="13">
        <f t="shared" si="1486"/>
        <v>2.5631646703947272E-4</v>
      </c>
      <c r="AR1063" s="13">
        <f t="shared" si="1487"/>
        <v>1.7273554574471963E-4</v>
      </c>
      <c r="AS1063" s="13">
        <f t="shared" si="1488"/>
        <v>3.3742195732285507E-4</v>
      </c>
      <c r="AT1063" s="13">
        <f t="shared" si="1489"/>
        <v>3.2956036000791422E-4</v>
      </c>
      <c r="AU1063" s="13">
        <f t="shared" si="1490"/>
        <v>2.1458795341451311E-4</v>
      </c>
      <c r="AV1063" s="13">
        <f t="shared" si="1491"/>
        <v>1.0479413334826613E-4</v>
      </c>
      <c r="AW1063" s="13">
        <f t="shared" si="1492"/>
        <v>1.7741886600795837E-6</v>
      </c>
      <c r="AX1063" s="13">
        <f t="shared" si="1493"/>
        <v>4.92288600860037E-3</v>
      </c>
      <c r="AY1063" s="13">
        <f t="shared" si="1494"/>
        <v>3.9316229871477334E-3</v>
      </c>
      <c r="AZ1063" s="13">
        <f t="shared" si="1495"/>
        <v>1.5699794070047177E-3</v>
      </c>
      <c r="BA1063" s="13">
        <f t="shared" si="1496"/>
        <v>4.1795044039510769E-4</v>
      </c>
      <c r="BB1063" s="13">
        <f t="shared" si="1497"/>
        <v>8.344818243176779E-5</v>
      </c>
      <c r="BC1063" s="13">
        <f t="shared" si="1498"/>
        <v>1.3329042830212295E-5</v>
      </c>
      <c r="BD1063" s="13">
        <f t="shared" si="1499"/>
        <v>2.2992307126381902E-5</v>
      </c>
      <c r="BE1063" s="13">
        <f t="shared" si="1500"/>
        <v>4.4913218298551438E-5</v>
      </c>
      <c r="BF1063" s="13">
        <f t="shared" si="1501"/>
        <v>4.3866784808618832E-5</v>
      </c>
      <c r="BG1063" s="13">
        <f t="shared" si="1502"/>
        <v>2.8563154788186037E-5</v>
      </c>
      <c r="BH1063" s="13">
        <f t="shared" si="1503"/>
        <v>1.3948830789855014E-5</v>
      </c>
      <c r="BI1063" s="13">
        <f t="shared" si="1504"/>
        <v>5.4495347407348107E-6</v>
      </c>
      <c r="BJ1063" s="14">
        <f t="shared" si="1505"/>
        <v>0.6411191633027723</v>
      </c>
      <c r="BK1063" s="14">
        <f t="shared" si="1506"/>
        <v>0.2135006110522949</v>
      </c>
      <c r="BL1063" s="14">
        <f t="shared" si="1507"/>
        <v>0.13987441480710028</v>
      </c>
      <c r="BM1063" s="14">
        <f t="shared" si="1508"/>
        <v>0.51501791753081294</v>
      </c>
      <c r="BN1063" s="14">
        <f t="shared" si="1509"/>
        <v>0.48096278305734258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1.5163</v>
      </c>
      <c r="F1064" s="10">
        <f>VLOOKUP(B1064,home!$B$2:$E$405,3,FALSE)</f>
        <v>0.82440000000000002</v>
      </c>
      <c r="G1064" s="10">
        <f>VLOOKUP(C1064,away!$B$2:$E$405,4,FALSE)</f>
        <v>0.77939999999999998</v>
      </c>
      <c r="H1064" s="10">
        <f>VLOOKUP(A1064,away!$A$2:$E$405,3,FALSE)</f>
        <v>1.0435000000000001</v>
      </c>
      <c r="I1064" s="10">
        <f>VLOOKUP(C1064,away!$B$2:$E$405,3,FALSE)</f>
        <v>0.95830000000000004</v>
      </c>
      <c r="J1064" s="10">
        <f>VLOOKUP(B1064,home!$B$2:$E$405,4,FALSE)</f>
        <v>0.95830000000000004</v>
      </c>
      <c r="K1064" s="12">
        <f t="shared" si="1454"/>
        <v>0.97427939896799987</v>
      </c>
      <c r="L1064" s="12">
        <f t="shared" si="1455"/>
        <v>0.95828663171500017</v>
      </c>
      <c r="M1064" s="13">
        <f t="shared" si="1456"/>
        <v>0.14477622120938954</v>
      </c>
      <c r="N1064" s="13">
        <f t="shared" si="1457"/>
        <v>0.14105248978474222</v>
      </c>
      <c r="O1064" s="13">
        <f t="shared" si="1458"/>
        <v>0.13873711737517166</v>
      </c>
      <c r="P1064" s="13">
        <f t="shared" si="1459"/>
        <v>0.13516871533083508</v>
      </c>
      <c r="Q1064" s="13">
        <f t="shared" si="1460"/>
        <v>6.8712267485209283E-2</v>
      </c>
      <c r="R1064" s="13">
        <f t="shared" si="1461"/>
        <v>6.6474962451650937E-2</v>
      </c>
      <c r="S1064" s="13">
        <f t="shared" si="1462"/>
        <v>3.1549693471007972E-2</v>
      </c>
      <c r="T1064" s="13">
        <f t="shared" si="1463"/>
        <v>6.5846047365901328E-2</v>
      </c>
      <c r="U1064" s="13">
        <f t="shared" si="1464"/>
        <v>6.4765186463814822E-2</v>
      </c>
      <c r="V1064" s="13">
        <f t="shared" si="1465"/>
        <v>3.2728913168612759E-3</v>
      </c>
      <c r="W1064" s="13">
        <f t="shared" si="1466"/>
        <v>2.2314982222406052E-2</v>
      </c>
      <c r="X1064" s="13">
        <f t="shared" si="1467"/>
        <v>2.1384149150689605E-2</v>
      </c>
      <c r="Y1064" s="13">
        <f t="shared" si="1468"/>
        <v>1.0246072130852761E-2</v>
      </c>
      <c r="Z1064" s="13">
        <f t="shared" si="1469"/>
        <v>2.123402262039123E-2</v>
      </c>
      <c r="AA1064" s="13">
        <f t="shared" si="1470"/>
        <v>2.0687870796267677E-2</v>
      </c>
      <c r="AB1064" s="13">
        <f t="shared" si="1471"/>
        <v>1.0077883162657654E-2</v>
      </c>
      <c r="AC1064" s="13">
        <f t="shared" si="1472"/>
        <v>1.9098117038059394E-4</v>
      </c>
      <c r="AD1064" s="13">
        <f t="shared" si="1473"/>
        <v>5.4352568669068417E-3</v>
      </c>
      <c r="AE1064" s="13">
        <f t="shared" si="1474"/>
        <v>5.208533995493982E-3</v>
      </c>
      <c r="AF1064" s="13">
        <f t="shared" si="1475"/>
        <v>2.4956342493575E-3</v>
      </c>
      <c r="AG1064" s="13">
        <f t="shared" si="1476"/>
        <v>7.9717764626979727E-4</v>
      </c>
      <c r="AH1064" s="13">
        <f t="shared" si="1477"/>
        <v>5.0870700036637082E-3</v>
      </c>
      <c r="AI1064" s="13">
        <f t="shared" si="1478"/>
        <v>4.9562275056776175E-3</v>
      </c>
      <c r="AJ1064" s="13">
        <f t="shared" si="1479"/>
        <v>2.414375177690129E-3</v>
      </c>
      <c r="AK1064" s="13">
        <f t="shared" si="1480"/>
        <v>7.8409199900106579E-4</v>
      </c>
      <c r="AL1064" s="13">
        <f t="shared" si="1481"/>
        <v>7.1322981735760387E-6</v>
      </c>
      <c r="AM1064" s="13">
        <f t="shared" si="1482"/>
        <v>1.0590917587053389E-3</v>
      </c>
      <c r="AN1064" s="13">
        <f t="shared" si="1483"/>
        <v>1.0149134741268548E-3</v>
      </c>
      <c r="AO1064" s="13">
        <f t="shared" si="1484"/>
        <v>4.8628900730159628E-4</v>
      </c>
      <c r="AP1064" s="13">
        <f t="shared" si="1485"/>
        <v>1.5533475161569262E-4</v>
      </c>
      <c r="AQ1064" s="13">
        <f t="shared" si="1486"/>
        <v>3.721380397852206E-5</v>
      </c>
      <c r="AR1064" s="13">
        <f t="shared" si="1487"/>
        <v>9.7497423582186202E-4</v>
      </c>
      <c r="AS1064" s="13">
        <f t="shared" si="1488"/>
        <v>9.498973124858085E-4</v>
      </c>
      <c r="AT1064" s="13">
        <f t="shared" si="1489"/>
        <v>4.6273269134499589E-4</v>
      </c>
      <c r="AU1064" s="13">
        <f t="shared" si="1490"/>
        <v>1.5027697613548258E-4</v>
      </c>
      <c r="AV1064" s="13">
        <f t="shared" si="1491"/>
        <v>3.6602940497001601E-5</v>
      </c>
      <c r="AW1064" s="13">
        <f t="shared" si="1492"/>
        <v>1.8497197748540228E-7</v>
      </c>
      <c r="AX1064" s="13">
        <f t="shared" si="1493"/>
        <v>1.7197521368723313E-4</v>
      </c>
      <c r="AY1064" s="13">
        <f t="shared" si="1494"/>
        <v>1.6480154826280601E-4</v>
      </c>
      <c r="AZ1064" s="13">
        <f t="shared" si="1495"/>
        <v>7.8963560293090701E-5</v>
      </c>
      <c r="BA1064" s="13">
        <f t="shared" si="1496"/>
        <v>2.522324140716341E-5</v>
      </c>
      <c r="BB1064" s="13">
        <f t="shared" si="1497"/>
        <v>6.0427737622512362E-6</v>
      </c>
      <c r="BC1064" s="13">
        <f t="shared" si="1498"/>
        <v>1.1581418629687035E-6</v>
      </c>
      <c r="BD1064" s="13">
        <f t="shared" si="1499"/>
        <v>1.5571746274243965E-4</v>
      </c>
      <c r="BE1064" s="13">
        <f t="shared" si="1500"/>
        <v>1.51712316009526E-4</v>
      </c>
      <c r="BF1064" s="13">
        <f t="shared" si="1501"/>
        <v>7.3905092028902122E-5</v>
      </c>
      <c r="BG1064" s="13">
        <f t="shared" si="1502"/>
        <v>2.4001402880864496E-5</v>
      </c>
      <c r="BH1064" s="13">
        <f t="shared" si="1503"/>
        <v>5.8460180932893692E-6</v>
      </c>
      <c r="BI1064" s="13">
        <f t="shared" si="1504"/>
        <v>1.1391309988572044E-6</v>
      </c>
      <c r="BJ1064" s="14">
        <f t="shared" si="1505"/>
        <v>0.3466936181728329</v>
      </c>
      <c r="BK1064" s="14">
        <f t="shared" si="1506"/>
        <v>0.31513043634491078</v>
      </c>
      <c r="BL1064" s="14">
        <f t="shared" si="1507"/>
        <v>0.31697159051463436</v>
      </c>
      <c r="BM1064" s="14">
        <f t="shared" si="1508"/>
        <v>0.30494327743948524</v>
      </c>
      <c r="BN1064" s="14">
        <f t="shared" si="1509"/>
        <v>0.69492177363699881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1.5163</v>
      </c>
      <c r="F1065" s="10">
        <f>VLOOKUP(B1065,home!$B$2:$E$405,3,FALSE)</f>
        <v>0.65949999999999998</v>
      </c>
      <c r="G1065" s="10">
        <f>VLOOKUP(C1065,away!$B$2:$E$405,4,FALSE)</f>
        <v>0.76939999999999997</v>
      </c>
      <c r="H1065" s="10">
        <f>VLOOKUP(A1065,away!$A$2:$E$405,3,FALSE)</f>
        <v>1.0435000000000001</v>
      </c>
      <c r="I1065" s="10">
        <f>VLOOKUP(C1065,away!$B$2:$E$405,3,FALSE)</f>
        <v>0.63890000000000002</v>
      </c>
      <c r="J1065" s="10">
        <f>VLOOKUP(B1065,home!$B$2:$E$405,4,FALSE)</f>
        <v>0.43559999999999999</v>
      </c>
      <c r="K1065" s="12">
        <f t="shared" si="1454"/>
        <v>0.76939988458999986</v>
      </c>
      <c r="L1065" s="12">
        <f t="shared" si="1455"/>
        <v>0.29041110054000002</v>
      </c>
      <c r="M1065" s="13">
        <f t="shared" si="1456"/>
        <v>0.34652130181924545</v>
      </c>
      <c r="N1065" s="13">
        <f t="shared" si="1457"/>
        <v>0.26661344962770395</v>
      </c>
      <c r="O1065" s="13">
        <f t="shared" si="1458"/>
        <v>0.10063363262188058</v>
      </c>
      <c r="P1065" s="13">
        <f t="shared" si="1459"/>
        <v>7.7427505325147361E-2</v>
      </c>
      <c r="Q1065" s="13">
        <f t="shared" si="1460"/>
        <v>0.10256617868684857</v>
      </c>
      <c r="R1065" s="13">
        <f t="shared" si="1461"/>
        <v>1.461256200052919E-2</v>
      </c>
      <c r="S1065" s="13">
        <f t="shared" si="1462"/>
        <v>4.3251443341302005E-3</v>
      </c>
      <c r="T1065" s="13">
        <f t="shared" si="1463"/>
        <v>2.9786356830629988E-2</v>
      </c>
      <c r="U1065" s="13">
        <f t="shared" si="1464"/>
        <v>1.1242903516771378E-2</v>
      </c>
      <c r="V1065" s="13">
        <f t="shared" si="1465"/>
        <v>1.0738000623939258E-4</v>
      </c>
      <c r="W1065" s="13">
        <f t="shared" si="1466"/>
        <v>2.6304802014832866E-2</v>
      </c>
      <c r="X1065" s="13">
        <f t="shared" si="1467"/>
        <v>7.6392065026144223E-3</v>
      </c>
      <c r="Y1065" s="13">
        <f t="shared" si="1468"/>
        <v>1.1092551838382894E-3</v>
      </c>
      <c r="Z1065" s="13">
        <f t="shared" si="1469"/>
        <v>1.4145500707608892E-3</v>
      </c>
      <c r="AA1065" s="13">
        <f t="shared" si="1470"/>
        <v>1.0883546611902043E-3</v>
      </c>
      <c r="AB1065" s="13">
        <f t="shared" si="1471"/>
        <v>4.186899753563658E-4</v>
      </c>
      <c r="AC1065" s="13">
        <f t="shared" si="1472"/>
        <v>1.4995770031426178E-6</v>
      </c>
      <c r="AD1065" s="13">
        <f t="shared" si="1473"/>
        <v>5.0597279085938E-3</v>
      </c>
      <c r="AE1065" s="13">
        <f t="shared" si="1474"/>
        <v>1.4694011503676779E-3</v>
      </c>
      <c r="AF1065" s="13">
        <f t="shared" si="1475"/>
        <v>2.1336520260650967E-4</v>
      </c>
      <c r="AG1065" s="13">
        <f t="shared" si="1476"/>
        <v>2.0654541101965524E-5</v>
      </c>
      <c r="AH1065" s="13">
        <f t="shared" si="1477"/>
        <v>1.0270026070465116E-4</v>
      </c>
      <c r="AI1065" s="13">
        <f t="shared" si="1478"/>
        <v>7.9017568733521506E-5</v>
      </c>
      <c r="AJ1065" s="13">
        <f t="shared" si="1479"/>
        <v>3.0398054132076909E-5</v>
      </c>
      <c r="AK1065" s="13">
        <f t="shared" si="1480"/>
        <v>7.7960864469935145E-6</v>
      </c>
      <c r="AL1065" s="13">
        <f t="shared" si="1481"/>
        <v>1.3402755419273916E-8</v>
      </c>
      <c r="AM1065" s="13">
        <f t="shared" si="1482"/>
        <v>7.7859081378577435E-4</v>
      </c>
      <c r="AN1065" s="13">
        <f t="shared" si="1483"/>
        <v>2.2611141510186096E-4</v>
      </c>
      <c r="AO1065" s="13">
        <f t="shared" si="1484"/>
        <v>3.2832632452194104E-5</v>
      </c>
      <c r="AP1065" s="13">
        <f t="shared" si="1485"/>
        <v>3.1783203080223376E-6</v>
      </c>
      <c r="AQ1065" s="13">
        <f t="shared" si="1486"/>
        <v>2.3075487463034966E-7</v>
      </c>
      <c r="AR1065" s="13">
        <f t="shared" si="1487"/>
        <v>5.9650591473965325E-6</v>
      </c>
      <c r="AS1065" s="13">
        <f t="shared" si="1488"/>
        <v>4.5895158195794152E-6</v>
      </c>
      <c r="AT1065" s="13">
        <f t="shared" si="1489"/>
        <v>1.7655864709541902E-6</v>
      </c>
      <c r="AU1065" s="13">
        <f t="shared" si="1490"/>
        <v>4.5281400899527305E-7</v>
      </c>
      <c r="AV1065" s="13">
        <f t="shared" si="1491"/>
        <v>8.7098761565424547E-8</v>
      </c>
      <c r="AW1065" s="13">
        <f t="shared" si="1492"/>
        <v>8.3187279392614168E-11</v>
      </c>
      <c r="AX1065" s="13">
        <f t="shared" si="1493"/>
        <v>9.9841280378268097E-5</v>
      </c>
      <c r="AY1065" s="13">
        <f t="shared" si="1494"/>
        <v>2.8995016113975547E-5</v>
      </c>
      <c r="AZ1065" s="13">
        <f t="shared" si="1495"/>
        <v>4.2102372699173362E-6</v>
      </c>
      <c r="BA1065" s="13">
        <f t="shared" si="1496"/>
        <v>4.0756654636373967E-7</v>
      </c>
      <c r="BB1065" s="13">
        <f t="shared" si="1497"/>
        <v>2.9590462318195137E-8</v>
      </c>
      <c r="BC1065" s="13">
        <f t="shared" si="1498"/>
        <v>1.7186797454628902E-9</v>
      </c>
      <c r="BD1065" s="13">
        <f t="shared" si="1499"/>
        <v>2.8871989863027018E-7</v>
      </c>
      <c r="BE1065" s="13">
        <f t="shared" si="1500"/>
        <v>2.2214105668496637E-7</v>
      </c>
      <c r="BF1065" s="13">
        <f t="shared" si="1501"/>
        <v>8.5457651688056855E-8</v>
      </c>
      <c r="BG1065" s="13">
        <f t="shared" si="1502"/>
        <v>2.191703578204112E-8</v>
      </c>
      <c r="BH1065" s="13">
        <f t="shared" si="1503"/>
        <v>4.2157412003143325E-9</v>
      </c>
      <c r="BI1065" s="13">
        <f t="shared" si="1504"/>
        <v>6.487181585966312E-10</v>
      </c>
      <c r="BJ1065" s="14">
        <f t="shared" si="1505"/>
        <v>0.44195682699511113</v>
      </c>
      <c r="BK1065" s="14">
        <f t="shared" si="1506"/>
        <v>0.42841183948063494</v>
      </c>
      <c r="BL1065" s="14">
        <f t="shared" si="1507"/>
        <v>0.12822953792005556</v>
      </c>
      <c r="BM1065" s="14">
        <f t="shared" si="1508"/>
        <v>9.1609129452280696E-2</v>
      </c>
      <c r="BN1065" s="14">
        <f t="shared" si="1509"/>
        <v>0.90837463008135522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1.5163</v>
      </c>
      <c r="F1066" s="10">
        <f>VLOOKUP(B1066,home!$B$2:$E$405,3,FALSE)</f>
        <v>0.65949999999999998</v>
      </c>
      <c r="G1066" s="10">
        <f>VLOOKUP(C1066,away!$B$2:$E$405,4,FALSE)</f>
        <v>1.0442</v>
      </c>
      <c r="H1066" s="10">
        <f>VLOOKUP(A1066,away!$A$2:$E$405,3,FALSE)</f>
        <v>1.0435000000000001</v>
      </c>
      <c r="I1066" s="10">
        <f>VLOOKUP(C1066,away!$B$2:$E$405,3,FALSE)</f>
        <v>1.1180000000000001</v>
      </c>
      <c r="J1066" s="10">
        <f>VLOOKUP(B1066,home!$B$2:$E$405,4,FALSE)</f>
        <v>1.0454000000000001</v>
      </c>
      <c r="K1066" s="12">
        <f t="shared" si="1454"/>
        <v>1.0441998433699999</v>
      </c>
      <c r="L1066" s="12">
        <f t="shared" si="1455"/>
        <v>1.2195981382000003</v>
      </c>
      <c r="M1066" s="13">
        <f t="shared" si="1456"/>
        <v>0.10395491519529049</v>
      </c>
      <c r="N1066" s="13">
        <f t="shared" si="1457"/>
        <v>0.10854970616446395</v>
      </c>
      <c r="O1066" s="13">
        <f t="shared" si="1458"/>
        <v>0.12678322102891518</v>
      </c>
      <c r="P1066" s="13">
        <f t="shared" si="1459"/>
        <v>0.13238701954033733</v>
      </c>
      <c r="Q1066" s="13">
        <f t="shared" si="1460"/>
        <v>5.6673793087396389E-2</v>
      </c>
      <c r="R1066" s="13">
        <f t="shared" si="1461"/>
        <v>7.7312290160932065E-2</v>
      </c>
      <c r="S1066" s="13">
        <f t="shared" si="1462"/>
        <v>4.2148855852194626E-2</v>
      </c>
      <c r="T1066" s="13">
        <f t="shared" si="1463"/>
        <v>6.911925253412067E-2</v>
      </c>
      <c r="U1066" s="13">
        <f t="shared" si="1464"/>
        <v>8.0729481276621246E-2</v>
      </c>
      <c r="V1066" s="13">
        <f t="shared" si="1465"/>
        <v>5.9640827017545632E-3</v>
      </c>
      <c r="W1066" s="13">
        <f t="shared" si="1466"/>
        <v>1.9726255288347698E-2</v>
      </c>
      <c r="X1066" s="13">
        <f t="shared" si="1467"/>
        <v>2.405810422332676E-2</v>
      </c>
      <c r="Y1066" s="13">
        <f t="shared" si="1468"/>
        <v>1.4670609559695444E-2</v>
      </c>
      <c r="Z1066" s="13">
        <f t="shared" si="1469"/>
        <v>3.1429975046750318E-2</v>
      </c>
      <c r="AA1066" s="13">
        <f t="shared" si="1470"/>
        <v>3.2819175020939687E-2</v>
      </c>
      <c r="AB1066" s="13">
        <f t="shared" si="1471"/>
        <v>1.7134888708198917E-2</v>
      </c>
      <c r="AC1066" s="13">
        <f t="shared" si="1472"/>
        <v>4.7470526747946584E-4</v>
      </c>
      <c r="AD1066" s="13">
        <f t="shared" si="1473"/>
        <v>5.1495381705923245E-3</v>
      </c>
      <c r="AE1066" s="13">
        <f t="shared" si="1474"/>
        <v>6.2803671654442341E-3</v>
      </c>
      <c r="AF1066" s="13">
        <f t="shared" si="1475"/>
        <v>3.8297620510941012E-3</v>
      </c>
      <c r="AG1066" s="13">
        <f t="shared" si="1476"/>
        <v>1.55692355575446E-3</v>
      </c>
      <c r="AH1066" s="13">
        <f t="shared" si="1477"/>
        <v>9.5829847626722857E-3</v>
      </c>
      <c r="AI1066" s="13">
        <f t="shared" si="1478"/>
        <v>1.0006551188199497E-2</v>
      </c>
      <c r="AJ1066" s="13">
        <f t="shared" si="1479"/>
        <v>5.2244195916959007E-3</v>
      </c>
      <c r="AK1066" s="13">
        <f t="shared" si="1480"/>
        <v>1.8184460397826726E-3</v>
      </c>
      <c r="AL1066" s="13">
        <f t="shared" si="1481"/>
        <v>2.4181565788840039E-5</v>
      </c>
      <c r="AM1066" s="13">
        <f t="shared" si="1482"/>
        <v>1.0754293902320684E-3</v>
      </c>
      <c r="AN1066" s="13">
        <f t="shared" si="1483"/>
        <v>1.3115916820925922E-3</v>
      </c>
      <c r="AO1066" s="13">
        <f t="shared" si="1484"/>
        <v>7.9980738677936627E-4</v>
      </c>
      <c r="AP1066" s="13">
        <f t="shared" si="1485"/>
        <v>3.2514786661157419E-4</v>
      </c>
      <c r="AQ1066" s="13">
        <f t="shared" si="1486"/>
        <v>9.9137433189794456E-5</v>
      </c>
      <c r="AR1066" s="13">
        <f t="shared" si="1487"/>
        <v>2.3374780749908174E-3</v>
      </c>
      <c r="AS1066" s="13">
        <f t="shared" si="1488"/>
        <v>2.4407942397862204E-3</v>
      </c>
      <c r="AT1066" s="13">
        <f t="shared" si="1489"/>
        <v>1.2743384814415848E-3</v>
      </c>
      <c r="AU1066" s="13">
        <f t="shared" si="1490"/>
        <v>4.4355468090722213E-4</v>
      </c>
      <c r="AV1066" s="13">
        <f t="shared" si="1491"/>
        <v>1.1578993208233791E-4</v>
      </c>
      <c r="AW1066" s="13">
        <f t="shared" si="1492"/>
        <v>8.5542570080850337E-7</v>
      </c>
      <c r="AX1066" s="13">
        <f t="shared" si="1493"/>
        <v>1.8716053347263666E-4</v>
      </c>
      <c r="AY1066" s="13">
        <f t="shared" si="1494"/>
        <v>2.2826063816774647E-4</v>
      </c>
      <c r="AZ1066" s="13">
        <f t="shared" si="1495"/>
        <v>1.3919312466686379E-4</v>
      </c>
      <c r="BA1066" s="13">
        <f t="shared" si="1496"/>
        <v>5.6586558564649208E-5</v>
      </c>
      <c r="BB1066" s="13">
        <f t="shared" si="1497"/>
        <v>1.7253215368147858E-5</v>
      </c>
      <c r="BC1066" s="13">
        <f t="shared" si="1498"/>
        <v>4.2083978681913512E-6</v>
      </c>
      <c r="BD1066" s="13">
        <f t="shared" si="1499"/>
        <v>4.7513065139035343E-4</v>
      </c>
      <c r="BE1066" s="13">
        <f t="shared" si="1500"/>
        <v>4.9613135176209311E-4</v>
      </c>
      <c r="BF1066" s="13">
        <f t="shared" si="1501"/>
        <v>2.5903013990046197E-4</v>
      </c>
      <c r="BG1066" s="13">
        <f t="shared" si="1502"/>
        <v>9.0159743837390515E-5</v>
      </c>
      <c r="BH1066" s="13">
        <f t="shared" si="1503"/>
        <v>2.3536197598320623E-5</v>
      </c>
      <c r="BI1066" s="13">
        <f t="shared" si="1504"/>
        <v>4.9152987691383538E-6</v>
      </c>
      <c r="BJ1066" s="14">
        <f t="shared" si="1505"/>
        <v>0.31385808802724974</v>
      </c>
      <c r="BK1066" s="14">
        <f t="shared" si="1506"/>
        <v>0.28518202076101301</v>
      </c>
      <c r="BL1066" s="14">
        <f t="shared" si="1507"/>
        <v>0.36937231657042335</v>
      </c>
      <c r="BM1066" s="14">
        <f t="shared" si="1508"/>
        <v>0.39395405001563405</v>
      </c>
      <c r="BN1066" s="14">
        <f t="shared" si="1509"/>
        <v>0.60566094517733537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1.9388000000000001</v>
      </c>
      <c r="F1067" s="10">
        <f>VLOOKUP(B1067,home!$B$2:$E$405,3,FALSE)</f>
        <v>0.61890000000000001</v>
      </c>
      <c r="G1067" s="10">
        <f>VLOOKUP(C1067,away!$B$2:$E$405,4,FALSE)</f>
        <v>0.72209999999999996</v>
      </c>
      <c r="H1067" s="10">
        <f>VLOOKUP(A1067,away!$A$2:$E$405,3,FALSE)</f>
        <v>1.5306</v>
      </c>
      <c r="I1067" s="10">
        <f>VLOOKUP(C1067,away!$B$2:$E$405,3,FALSE)</f>
        <v>0.52270000000000005</v>
      </c>
      <c r="J1067" s="10">
        <f>VLOOKUP(B1067,home!$B$2:$E$405,4,FALSE)</f>
        <v>0.65329999999999999</v>
      </c>
      <c r="K1067" s="12">
        <f t="shared" si="1454"/>
        <v>0.86646462937200008</v>
      </c>
      <c r="L1067" s="12">
        <f t="shared" si="1455"/>
        <v>0.52266915024600002</v>
      </c>
      <c r="M1067" s="13">
        <f t="shared" si="1456"/>
        <v>0.24929115220948206</v>
      </c>
      <c r="N1067" s="13">
        <f t="shared" si="1457"/>
        <v>0.21600196580490774</v>
      </c>
      <c r="O1067" s="13">
        <f t="shared" si="1458"/>
        <v>0.13029679468917624</v>
      </c>
      <c r="P1067" s="13">
        <f t="shared" si="1459"/>
        <v>0.11289756391871668</v>
      </c>
      <c r="Q1067" s="13">
        <f t="shared" si="1460"/>
        <v>9.3579031622386399E-2</v>
      </c>
      <c r="R1067" s="13">
        <f t="shared" si="1461"/>
        <v>3.4051057479984631E-2</v>
      </c>
      <c r="S1067" s="13">
        <f t="shared" si="1462"/>
        <v>1.2782102198386717E-2</v>
      </c>
      <c r="T1067" s="13">
        <f t="shared" si="1463"/>
        <v>4.8910872938916258E-2</v>
      </c>
      <c r="U1067" s="13">
        <f t="shared" si="1464"/>
        <v>2.9504036899119554E-2</v>
      </c>
      <c r="V1067" s="13">
        <f t="shared" si="1465"/>
        <v>6.4318733210274909E-4</v>
      </c>
      <c r="W1067" s="13">
        <f t="shared" si="1466"/>
        <v>2.7027640317227243E-2</v>
      </c>
      <c r="X1067" s="13">
        <f t="shared" si="1467"/>
        <v>1.4126513797759692E-2</v>
      </c>
      <c r="Y1067" s="13">
        <f t="shared" si="1468"/>
        <v>3.6917464813067259E-3</v>
      </c>
      <c r="Z1067" s="13">
        <f t="shared" si="1469"/>
        <v>5.9324790926804242E-3</v>
      </c>
      <c r="AA1067" s="13">
        <f t="shared" si="1470"/>
        <v>5.1402832982964828E-3</v>
      </c>
      <c r="AB1067" s="13">
        <f t="shared" si="1471"/>
        <v>2.2269368314627716E-3</v>
      </c>
      <c r="AC1067" s="13">
        <f t="shared" si="1472"/>
        <v>1.8205189568049825E-5</v>
      </c>
      <c r="AD1067" s="13">
        <f t="shared" si="1473"/>
        <v>5.8546235875665056E-3</v>
      </c>
      <c r="AE1067" s="13">
        <f t="shared" si="1474"/>
        <v>3.0600311355235732E-3</v>
      </c>
      <c r="AF1067" s="13">
        <f t="shared" si="1475"/>
        <v>7.9969193666520411E-4</v>
      </c>
      <c r="AG1067" s="13">
        <f t="shared" si="1476"/>
        <v>1.3932476833179348E-4</v>
      </c>
      <c r="AH1067" s="13">
        <f t="shared" si="1477"/>
        <v>7.7518095155585949E-4</v>
      </c>
      <c r="AI1067" s="13">
        <f t="shared" si="1478"/>
        <v>6.716668758860821E-4</v>
      </c>
      <c r="AJ1067" s="13">
        <f t="shared" si="1479"/>
        <v>2.9098779533804161E-4</v>
      </c>
      <c r="AK1067" s="13">
        <f t="shared" si="1480"/>
        <v>8.4043544079783907E-5</v>
      </c>
      <c r="AL1067" s="13">
        <f t="shared" si="1481"/>
        <v>3.2978652225637784E-7</v>
      </c>
      <c r="AM1067" s="13">
        <f t="shared" si="1482"/>
        <v>1.0145648513826767E-3</v>
      </c>
      <c r="AN1067" s="13">
        <f t="shared" si="1483"/>
        <v>5.3028174874164297E-4</v>
      </c>
      <c r="AO1067" s="13">
        <f t="shared" si="1484"/>
        <v>1.3858095550287869E-4</v>
      </c>
      <c r="AP1067" s="13">
        <f t="shared" si="1485"/>
        <v>2.414399675098945E-5</v>
      </c>
      <c r="AQ1067" s="13">
        <f t="shared" si="1486"/>
        <v>3.1548305663454602E-6</v>
      </c>
      <c r="AR1067" s="13">
        <f t="shared" si="1487"/>
        <v>8.1032633847317385E-5</v>
      </c>
      <c r="AS1067" s="13">
        <f t="shared" si="1488"/>
        <v>7.0211911053552853E-5</v>
      </c>
      <c r="AT1067" s="13">
        <f t="shared" si="1489"/>
        <v>3.0418068744258247E-5</v>
      </c>
      <c r="AU1067" s="13">
        <f t="shared" si="1490"/>
        <v>8.785393553568584E-6</v>
      </c>
      <c r="AV1067" s="13">
        <f t="shared" si="1491"/>
        <v>1.9030581923199898E-6</v>
      </c>
      <c r="AW1067" s="13">
        <f t="shared" si="1492"/>
        <v>4.1486625228261578E-9</v>
      </c>
      <c r="AX1067" s="13">
        <f t="shared" si="1493"/>
        <v>1.4651409298785815E-4</v>
      </c>
      <c r="AY1067" s="13">
        <f t="shared" si="1494"/>
        <v>7.6578396481027247E-5</v>
      </c>
      <c r="AZ1067" s="13">
        <f t="shared" si="1495"/>
        <v>2.0012582707969893E-5</v>
      </c>
      <c r="BA1067" s="13">
        <f t="shared" si="1496"/>
        <v>3.4866531994008064E-6</v>
      </c>
      <c r="BB1067" s="13">
        <f t="shared" si="1497"/>
        <v>4.5559151623332916E-7</v>
      </c>
      <c r="BC1067" s="13">
        <f t="shared" si="1498"/>
        <v>4.7624726129792185E-8</v>
      </c>
      <c r="BD1067" s="13">
        <f t="shared" si="1499"/>
        <v>7.0588763125287696E-6</v>
      </c>
      <c r="BE1067" s="13">
        <f t="shared" si="1500"/>
        <v>6.1162666479180313E-6</v>
      </c>
      <c r="BF1067" s="13">
        <f t="shared" si="1501"/>
        <v>2.6497643571143107E-6</v>
      </c>
      <c r="BG1067" s="13">
        <f t="shared" si="1502"/>
        <v>7.6530903053672925E-7</v>
      </c>
      <c r="BH1067" s="13">
        <f t="shared" si="1503"/>
        <v>1.657783013747629E-7</v>
      </c>
      <c r="BI1067" s="13">
        <f t="shared" si="1504"/>
        <v>2.8728206891720748E-8</v>
      </c>
      <c r="BJ1067" s="14">
        <f t="shared" si="1505"/>
        <v>0.41514926371515426</v>
      </c>
      <c r="BK1067" s="14">
        <f t="shared" si="1506"/>
        <v>0.37570911903125953</v>
      </c>
      <c r="BL1067" s="14">
        <f t="shared" si="1507"/>
        <v>0.20325012415314683</v>
      </c>
      <c r="BM1067" s="14">
        <f t="shared" si="1508"/>
        <v>0.16384684601976884</v>
      </c>
      <c r="BN1067" s="14">
        <f t="shared" si="1509"/>
        <v>0.83611756572465357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1.9388000000000001</v>
      </c>
      <c r="F1068" s="10">
        <f>VLOOKUP(B1068,home!$B$2:$E$405,3,FALSE)</f>
        <v>0.61890000000000001</v>
      </c>
      <c r="G1068" s="10">
        <f>VLOOKUP(C1068,away!$B$2:$E$405,4,FALSE)</f>
        <v>0.9284</v>
      </c>
      <c r="H1068" s="10">
        <f>VLOOKUP(A1068,away!$A$2:$E$405,3,FALSE)</f>
        <v>1.5306</v>
      </c>
      <c r="I1068" s="10">
        <f>VLOOKUP(C1068,away!$B$2:$E$405,3,FALSE)</f>
        <v>0.78400000000000003</v>
      </c>
      <c r="J1068" s="10">
        <f>VLOOKUP(B1068,home!$B$2:$E$405,4,FALSE)</f>
        <v>0.78400000000000003</v>
      </c>
      <c r="K1068" s="12">
        <f t="shared" si="1454"/>
        <v>1.1140088102880001</v>
      </c>
      <c r="L1068" s="12">
        <f t="shared" si="1455"/>
        <v>0.94079247360000018</v>
      </c>
      <c r="M1068" s="13">
        <f t="shared" si="1456"/>
        <v>0.12811829221703144</v>
      </c>
      <c r="N1068" s="13">
        <f t="shared" si="1457"/>
        <v>0.14272490628882556</v>
      </c>
      <c r="O1068" s="13">
        <f t="shared" si="1458"/>
        <v>0.12053272504826865</v>
      </c>
      <c r="P1068" s="13">
        <f t="shared" si="1459"/>
        <v>0.13427451763179241</v>
      </c>
      <c r="Q1068" s="13">
        <f t="shared" si="1460"/>
        <v>7.949840152664045E-2</v>
      </c>
      <c r="R1068" s="13">
        <f t="shared" si="1461"/>
        <v>5.6698140273954679E-2</v>
      </c>
      <c r="S1068" s="13">
        <f t="shared" si="1462"/>
        <v>3.5181639118925426E-2</v>
      </c>
      <c r="T1068" s="13">
        <f t="shared" si="1463"/>
        <v>7.4791497819494082E-2</v>
      </c>
      <c r="U1068" s="13">
        <f t="shared" si="1464"/>
        <v>6.3162227792130404E-2</v>
      </c>
      <c r="V1068" s="13">
        <f t="shared" si="1465"/>
        <v>4.0969061919633298E-3</v>
      </c>
      <c r="W1068" s="13">
        <f t="shared" si="1466"/>
        <v>2.9520639901496819E-2</v>
      </c>
      <c r="X1068" s="13">
        <f t="shared" si="1467"/>
        <v>2.7772795835184053E-2</v>
      </c>
      <c r="Y1068" s="13">
        <f t="shared" si="1468"/>
        <v>1.3064218646285293E-2</v>
      </c>
      <c r="Z1068" s="13">
        <f t="shared" si="1469"/>
        <v>1.7780394545617875E-2</v>
      </c>
      <c r="AA1068" s="13">
        <f t="shared" si="1470"/>
        <v>1.9807516174215015E-2</v>
      </c>
      <c r="AB1068" s="13">
        <f t="shared" si="1471"/>
        <v>1.1032873763998797E-2</v>
      </c>
      <c r="AC1068" s="13">
        <f t="shared" si="1472"/>
        <v>2.6836044115420744E-4</v>
      </c>
      <c r="AD1068" s="13">
        <f t="shared" si="1473"/>
        <v>8.2215632339017342E-3</v>
      </c>
      <c r="AE1068" s="13">
        <f t="shared" si="1474"/>
        <v>7.7347848116812281E-3</v>
      </c>
      <c r="AF1068" s="13">
        <f t="shared" si="1475"/>
        <v>3.6384136678726466E-3</v>
      </c>
      <c r="AG1068" s="13">
        <f t="shared" si="1476"/>
        <v>1.1409973981926524E-3</v>
      </c>
      <c r="AH1068" s="13">
        <f t="shared" si="1477"/>
        <v>4.1819153415389478E-3</v>
      </c>
      <c r="AI1068" s="13">
        <f t="shared" si="1478"/>
        <v>4.6586905343529387E-3</v>
      </c>
      <c r="AJ1068" s="13">
        <f t="shared" si="1479"/>
        <v>2.594911149837243E-3</v>
      </c>
      <c r="AK1068" s="13">
        <f t="shared" si="1480"/>
        <v>9.6358462761108449E-4</v>
      </c>
      <c r="AL1068" s="13">
        <f t="shared" si="1481"/>
        <v>1.1250218267472664E-5</v>
      </c>
      <c r="AM1068" s="13">
        <f t="shared" si="1482"/>
        <v>1.8317787753812857E-3</v>
      </c>
      <c r="AN1068" s="13">
        <f t="shared" si="1483"/>
        <v>1.7233236851789387E-3</v>
      </c>
      <c r="AO1068" s="13">
        <f t="shared" si="1484"/>
        <v>8.1064497629648074E-4</v>
      </c>
      <c r="AP1068" s="13">
        <f t="shared" si="1485"/>
        <v>2.5421623082045995E-4</v>
      </c>
      <c r="AQ1068" s="13">
        <f t="shared" si="1486"/>
        <v>5.9791179155712276E-5</v>
      </c>
      <c r="AR1068" s="13">
        <f t="shared" si="1487"/>
        <v>7.8686289571044325E-4</v>
      </c>
      <c r="AS1068" s="13">
        <f t="shared" si="1488"/>
        <v>8.7657219831016164E-4</v>
      </c>
      <c r="AT1068" s="13">
        <f t="shared" si="1489"/>
        <v>4.8825457588552013E-4</v>
      </c>
      <c r="AU1068" s="13">
        <f t="shared" si="1490"/>
        <v>1.8130663306663346E-4</v>
      </c>
      <c r="AV1068" s="13">
        <f t="shared" si="1491"/>
        <v>5.0494296649970825E-5</v>
      </c>
      <c r="AW1068" s="13">
        <f t="shared" si="1492"/>
        <v>3.2752232439444299E-7</v>
      </c>
      <c r="AX1068" s="13">
        <f t="shared" si="1493"/>
        <v>3.4010294904555249E-4</v>
      </c>
      <c r="AY1068" s="13">
        <f t="shared" si="1494"/>
        <v>3.1996629471122009E-4</v>
      </c>
      <c r="AZ1068" s="13">
        <f t="shared" si="1495"/>
        <v>1.5051094093499769E-4</v>
      </c>
      <c r="BA1068" s="13">
        <f t="shared" si="1496"/>
        <v>4.7199853475366681E-5</v>
      </c>
      <c r="BB1068" s="13">
        <f t="shared" si="1497"/>
        <v>1.1101316726161946E-5</v>
      </c>
      <c r="BC1068" s="13">
        <f t="shared" si="1498"/>
        <v>2.0888070446045905E-6</v>
      </c>
      <c r="BD1068" s="13">
        <f t="shared" si="1499"/>
        <v>1.2337911500658109E-4</v>
      </c>
      <c r="BE1068" s="13">
        <f t="shared" si="1500"/>
        <v>1.3744542112286776E-4</v>
      </c>
      <c r="BF1068" s="13">
        <f t="shared" si="1501"/>
        <v>7.6557705032309558E-5</v>
      </c>
      <c r="BG1068" s="13">
        <f t="shared" si="1502"/>
        <v>2.8428652633807602E-5</v>
      </c>
      <c r="BH1068" s="13">
        <f t="shared" si="1503"/>
        <v>7.9174423746697061E-6</v>
      </c>
      <c r="BI1068" s="13">
        <f t="shared" si="1504"/>
        <v>1.7640201120659187E-6</v>
      </c>
      <c r="BJ1068" s="14">
        <f t="shared" si="1505"/>
        <v>0.39365894413834523</v>
      </c>
      <c r="BK1068" s="14">
        <f t="shared" si="1506"/>
        <v>0.30227093211384548</v>
      </c>
      <c r="BL1068" s="14">
        <f t="shared" si="1507"/>
        <v>0.28639156766181278</v>
      </c>
      <c r="BM1068" s="14">
        <f t="shared" si="1508"/>
        <v>0.3379352167007213</v>
      </c>
      <c r="BN1068" s="14">
        <f t="shared" si="1509"/>
        <v>0.66184698298651323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1.6234</v>
      </c>
      <c r="F1069" s="10">
        <f>VLOOKUP(B1069,home!$B$2:$E$405,3,FALSE)</f>
        <v>0.748</v>
      </c>
      <c r="G1069" s="10">
        <f>VLOOKUP(C1069,away!$B$2:$E$405,4,FALSE)</f>
        <v>0.44</v>
      </c>
      <c r="H1069" s="10">
        <f>VLOOKUP(A1069,away!$A$2:$E$405,3,FALSE)</f>
        <v>1.1247</v>
      </c>
      <c r="I1069" s="10">
        <f>VLOOKUP(C1069,away!$B$2:$E$405,3,FALSE)</f>
        <v>0.8256</v>
      </c>
      <c r="J1069" s="10">
        <f>VLOOKUP(B1069,home!$B$2:$E$405,4,FALSE)</f>
        <v>1.9688000000000001</v>
      </c>
      <c r="K1069" s="12">
        <f t="shared" si="1454"/>
        <v>0.53429340800000003</v>
      </c>
      <c r="L1069" s="12">
        <f t="shared" si="1455"/>
        <v>1.8281338076160001</v>
      </c>
      <c r="M1069" s="13">
        <f t="shared" si="1456"/>
        <v>9.4191322863703103E-2</v>
      </c>
      <c r="N1069" s="13">
        <f t="shared" si="1457"/>
        <v>5.032580289687625E-2</v>
      </c>
      <c r="O1069" s="13">
        <f t="shared" si="1458"/>
        <v>0.17219434171120954</v>
      </c>
      <c r="P1069" s="13">
        <f t="shared" si="1459"/>
        <v>9.2002301671198689E-2</v>
      </c>
      <c r="Q1069" s="13">
        <f t="shared" si="1460"/>
        <v>1.3444372370054141E-2</v>
      </c>
      <c r="R1069" s="13">
        <f t="shared" si="1461"/>
        <v>0.1573971487812221</v>
      </c>
      <c r="S1069" s="13">
        <f t="shared" si="1462"/>
        <v>2.2466038419076188E-2</v>
      </c>
      <c r="T1069" s="13">
        <f t="shared" si="1463"/>
        <v>2.4578111651874422E-2</v>
      </c>
      <c r="U1069" s="13">
        <f t="shared" si="1464"/>
        <v>8.4096259031802192E-2</v>
      </c>
      <c r="V1069" s="13">
        <f t="shared" si="1465"/>
        <v>2.438213793830241E-3</v>
      </c>
      <c r="W1069" s="13">
        <f t="shared" si="1466"/>
        <v>2.3944131773390889E-3</v>
      </c>
      <c r="X1069" s="13">
        <f t="shared" si="1467"/>
        <v>4.3773076788948331E-3</v>
      </c>
      <c r="Y1069" s="13">
        <f t="shared" si="1468"/>
        <v>4.0011520770623834E-3</v>
      </c>
      <c r="Z1069" s="13">
        <f t="shared" si="1469"/>
        <v>9.5914349636439203E-2</v>
      </c>
      <c r="AA1069" s="13">
        <f t="shared" si="1470"/>
        <v>5.1246404743356656E-2</v>
      </c>
      <c r="AB1069" s="13">
        <f t="shared" si="1471"/>
        <v>1.3690308119037696E-2</v>
      </c>
      <c r="AC1069" s="13">
        <f t="shared" si="1472"/>
        <v>1.4884683255500449E-4</v>
      </c>
      <c r="AD1069" s="13">
        <f t="shared" si="1473"/>
        <v>3.1982979417015243E-4</v>
      </c>
      <c r="AE1069" s="13">
        <f t="shared" si="1474"/>
        <v>5.8469165940532226E-4</v>
      </c>
      <c r="AF1069" s="13">
        <f t="shared" si="1475"/>
        <v>5.3444729479498472E-4</v>
      </c>
      <c r="AG1069" s="13">
        <f t="shared" si="1476"/>
        <v>3.256803893345421E-4</v>
      </c>
      <c r="AH1069" s="13">
        <f t="shared" si="1477"/>
        <v>4.3836066301468982E-2</v>
      </c>
      <c r="AI1069" s="13">
        <f t="shared" si="1478"/>
        <v>2.3421321257525819E-2</v>
      </c>
      <c r="AJ1069" s="13">
        <f t="shared" si="1479"/>
        <v>6.2569287772731574E-3</v>
      </c>
      <c r="AK1069" s="13">
        <f t="shared" si="1480"/>
        <v>1.114345266674183E-3</v>
      </c>
      <c r="AL1069" s="13">
        <f t="shared" si="1481"/>
        <v>5.8155043480358868E-6</v>
      </c>
      <c r="AM1069" s="13">
        <f t="shared" si="1482"/>
        <v>3.4176590141421881E-5</v>
      </c>
      <c r="AN1069" s="13">
        <f t="shared" si="1483"/>
        <v>6.2479379866569037E-5</v>
      </c>
      <c r="AO1069" s="13">
        <f t="shared" si="1484"/>
        <v>5.7110333306478656E-5</v>
      </c>
      <c r="AP1069" s="13">
        <f t="shared" si="1485"/>
        <v>3.4801777027263897E-5</v>
      </c>
      <c r="AQ1069" s="13">
        <f t="shared" si="1486"/>
        <v>1.5905576287163749E-5</v>
      </c>
      <c r="AR1069" s="13">
        <f t="shared" si="1487"/>
        <v>1.6027638959722385E-2</v>
      </c>
      <c r="AS1069" s="13">
        <f t="shared" si="1488"/>
        <v>8.5634618419836474E-3</v>
      </c>
      <c r="AT1069" s="13">
        <f t="shared" si="1489"/>
        <v>2.2877006059157006E-3</v>
      </c>
      <c r="AU1069" s="13">
        <f t="shared" si="1490"/>
        <v>4.0743445107278831E-4</v>
      </c>
      <c r="AV1069" s="13">
        <f t="shared" si="1491"/>
        <v>5.4422385350072315E-5</v>
      </c>
      <c r="AW1069" s="13">
        <f t="shared" si="1492"/>
        <v>1.5778753083833527E-7</v>
      </c>
      <c r="AX1069" s="13">
        <f t="shared" si="1493"/>
        <v>3.0433878034132486E-6</v>
      </c>
      <c r="AY1069" s="13">
        <f t="shared" si="1494"/>
        <v>5.5637201331059561E-6</v>
      </c>
      <c r="AZ1069" s="13">
        <f t="shared" si="1495"/>
        <v>5.0856124357223958E-6</v>
      </c>
      <c r="BA1069" s="13">
        <f t="shared" si="1496"/>
        <v>3.0990600087254878E-6</v>
      </c>
      <c r="BB1069" s="13">
        <f t="shared" si="1497"/>
        <v>1.4163740934454504E-6</v>
      </c>
      <c r="BC1069" s="13">
        <f t="shared" si="1498"/>
        <v>5.1786427289181838E-7</v>
      </c>
      <c r="BD1069" s="13">
        <f t="shared" si="1499"/>
        <v>4.8834447730886407E-3</v>
      </c>
      <c r="BE1069" s="13">
        <f t="shared" si="1500"/>
        <v>2.6091923505933163E-3</v>
      </c>
      <c r="BF1069" s="13">
        <f t="shared" si="1501"/>
        <v>6.9703713656301693E-4</v>
      </c>
      <c r="BG1069" s="13">
        <f t="shared" si="1502"/>
        <v>1.2414078239893859E-4</v>
      </c>
      <c r="BH1069" s="13">
        <f t="shared" si="1503"/>
        <v>1.6581900424928828E-5</v>
      </c>
      <c r="BI1069" s="13">
        <f t="shared" si="1504"/>
        <v>1.7719200178303756E-6</v>
      </c>
      <c r="BJ1069" s="14">
        <f t="shared" si="1505"/>
        <v>0.10110900866518233</v>
      </c>
      <c r="BK1069" s="14">
        <f t="shared" si="1506"/>
        <v>0.21125810280484436</v>
      </c>
      <c r="BL1069" s="14">
        <f t="shared" si="1507"/>
        <v>0.58892595109670165</v>
      </c>
      <c r="BM1069" s="14">
        <f t="shared" si="1508"/>
        <v>0.41764671597630149</v>
      </c>
      <c r="BN1069" s="14">
        <f t="shared" si="1509"/>
        <v>0.57955529029426389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1.6234</v>
      </c>
      <c r="F1070" s="10">
        <f>VLOOKUP(B1070,home!$B$2:$E$405,3,FALSE)</f>
        <v>0.84699999999999998</v>
      </c>
      <c r="G1070" s="10">
        <f>VLOOKUP(C1070,away!$B$2:$E$405,4,FALSE)</f>
        <v>0.78029999999999999</v>
      </c>
      <c r="H1070" s="10">
        <f>VLOOKUP(A1070,away!$A$2:$E$405,3,FALSE)</f>
        <v>1.1247</v>
      </c>
      <c r="I1070" s="10">
        <f>VLOOKUP(C1070,away!$B$2:$E$405,3,FALSE)</f>
        <v>1.7190000000000001</v>
      </c>
      <c r="J1070" s="10">
        <f>VLOOKUP(B1070,home!$B$2:$E$405,4,FALSE)</f>
        <v>1.0003</v>
      </c>
      <c r="K1070" s="12">
        <f t="shared" si="1454"/>
        <v>1.07292794994</v>
      </c>
      <c r="L1070" s="12">
        <f t="shared" si="1455"/>
        <v>1.9339393077900002</v>
      </c>
      <c r="M1070" s="13">
        <f t="shared" si="1456"/>
        <v>4.9446339014945426E-2</v>
      </c>
      <c r="N1070" s="13">
        <f t="shared" si="1457"/>
        <v>5.3052359151343632E-2</v>
      </c>
      <c r="O1070" s="13">
        <f t="shared" si="1458"/>
        <v>9.562621864731323E-2</v>
      </c>
      <c r="P1070" s="13">
        <f t="shared" si="1459"/>
        <v>0.10260004273377599</v>
      </c>
      <c r="Q1070" s="13">
        <f t="shared" si="1460"/>
        <v>2.8460679471865851E-2</v>
      </c>
      <c r="R1070" s="13">
        <f t="shared" si="1461"/>
        <v>9.2467651548680099E-2</v>
      </c>
      <c r="S1070" s="13">
        <f t="shared" si="1462"/>
        <v>5.3223195987224074E-2</v>
      </c>
      <c r="T1070" s="13">
        <f t="shared" si="1463"/>
        <v>5.5041226757053315E-2</v>
      </c>
      <c r="U1070" s="13">
        <f t="shared" si="1464"/>
        <v>9.9211127811891606E-2</v>
      </c>
      <c r="V1070" s="13">
        <f t="shared" si="1465"/>
        <v>1.2270770679002134E-2</v>
      </c>
      <c r="W1070" s="13">
        <f t="shared" si="1466"/>
        <v>1.0178752826549491E-2</v>
      </c>
      <c r="X1070" s="13">
        <f t="shared" si="1467"/>
        <v>1.968509019554263E-2</v>
      </c>
      <c r="Y1070" s="13">
        <f t="shared" si="1468"/>
        <v>1.9034884853275723E-2</v>
      </c>
      <c r="Z1070" s="13">
        <f t="shared" si="1469"/>
        <v>5.9608942009673767E-2</v>
      </c>
      <c r="AA1070" s="13">
        <f t="shared" si="1470"/>
        <v>6.3956099948531617E-2</v>
      </c>
      <c r="AB1070" s="13">
        <f t="shared" si="1471"/>
        <v>3.4310143601967873E-2</v>
      </c>
      <c r="AC1070" s="13">
        <f t="shared" si="1472"/>
        <v>1.5913483448964873E-3</v>
      </c>
      <c r="AD1070" s="13">
        <f t="shared" si="1473"/>
        <v>2.7302671007839309E-3</v>
      </c>
      <c r="AE1070" s="13">
        <f t="shared" si="1474"/>
        <v>5.2801708669718865E-3</v>
      </c>
      <c r="AF1070" s="13">
        <f t="shared" si="1475"/>
        <v>5.1057649957422686E-3</v>
      </c>
      <c r="AG1070" s="13">
        <f t="shared" si="1476"/>
        <v>3.2914132072014049E-3</v>
      </c>
      <c r="AH1070" s="13">
        <f t="shared" si="1477"/>
        <v>2.8820019012070687E-2</v>
      </c>
      <c r="AI1070" s="13">
        <f t="shared" si="1478"/>
        <v>3.0921803915852825E-2</v>
      </c>
      <c r="AJ1070" s="13">
        <f t="shared" si="1479"/>
        <v>1.6588433841941315E-2</v>
      </c>
      <c r="AK1070" s="13">
        <f t="shared" si="1480"/>
        <v>5.9327314382498046E-3</v>
      </c>
      <c r="AL1070" s="13">
        <f t="shared" si="1481"/>
        <v>1.3208048275635003E-4</v>
      </c>
      <c r="AM1070" s="13">
        <f t="shared" si="1482"/>
        <v>5.8587597664654632E-4</v>
      </c>
      <c r="AN1070" s="13">
        <f t="shared" si="1483"/>
        <v>1.1330485807266122E-3</v>
      </c>
      <c r="AO1070" s="13">
        <f t="shared" si="1484"/>
        <v>1.0956235939514336E-3</v>
      </c>
      <c r="AP1070" s="13">
        <f t="shared" si="1485"/>
        <v>7.0628984496160906E-4</v>
      </c>
      <c r="AQ1070" s="13">
        <f t="shared" si="1486"/>
        <v>3.4148042346604019E-4</v>
      </c>
      <c r="AR1070" s="13">
        <f t="shared" si="1487"/>
        <v>1.114723352373973E-2</v>
      </c>
      <c r="AS1070" s="13">
        <f t="shared" si="1488"/>
        <v>1.1960178412128512E-2</v>
      </c>
      <c r="AT1070" s="13">
        <f t="shared" si="1489"/>
        <v>6.4162048523208424E-3</v>
      </c>
      <c r="AU1070" s="13">
        <f t="shared" si="1490"/>
        <v>2.2947085061985608E-3</v>
      </c>
      <c r="AV1070" s="13">
        <f t="shared" si="1491"/>
        <v>6.1551422331637532E-4</v>
      </c>
      <c r="AW1070" s="13">
        <f t="shared" si="1492"/>
        <v>7.6128898547548345E-6</v>
      </c>
      <c r="AX1070" s="13">
        <f t="shared" si="1493"/>
        <v>1.0476711842374566E-4</v>
      </c>
      <c r="AY1070" s="13">
        <f t="shared" si="1494"/>
        <v>2.0261324848357167E-4</v>
      </c>
      <c r="AZ1070" s="13">
        <f t="shared" si="1495"/>
        <v>1.95920862760701E-4</v>
      </c>
      <c r="BA1070" s="13">
        <f t="shared" si="1496"/>
        <v>1.2629968590301653E-4</v>
      </c>
      <c r="BB1070" s="13">
        <f t="shared" si="1497"/>
        <v>6.1063981782343569E-5</v>
      </c>
      <c r="BC1070" s="13">
        <f t="shared" si="1498"/>
        <v>2.3618806931809349E-5</v>
      </c>
      <c r="BD1070" s="13">
        <f t="shared" si="1499"/>
        <v>3.5930121807791148E-3</v>
      </c>
      <c r="BE1070" s="13">
        <f t="shared" si="1500"/>
        <v>3.8550431932327846E-3</v>
      </c>
      <c r="BF1070" s="13">
        <f t="shared" si="1501"/>
        <v>2.0680917951227005E-3</v>
      </c>
      <c r="BG1070" s="13">
        <f t="shared" si="1502"/>
        <v>7.3963783000957802E-4</v>
      </c>
      <c r="BH1070" s="13">
        <f t="shared" si="1503"/>
        <v>1.9839452516256164E-4</v>
      </c>
      <c r="BI1070" s="13">
        <f t="shared" si="1504"/>
        <v>4.2572606232397424E-5</v>
      </c>
      <c r="BJ1070" s="14">
        <f t="shared" si="1505"/>
        <v>0.20643721155036759</v>
      </c>
      <c r="BK1070" s="14">
        <f t="shared" si="1506"/>
        <v>0.21946639049108407</v>
      </c>
      <c r="BL1070" s="14">
        <f t="shared" si="1507"/>
        <v>0.51076482141474233</v>
      </c>
      <c r="BM1070" s="14">
        <f t="shared" si="1508"/>
        <v>0.57442907453931458</v>
      </c>
      <c r="BN1070" s="14">
        <f t="shared" si="1509"/>
        <v>0.42165329056792422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1.6234</v>
      </c>
      <c r="F1071" s="10">
        <f>VLOOKUP(B1071,home!$B$2:$E$405,3,FALSE)</f>
        <v>0.73919999999999997</v>
      </c>
      <c r="G1071" s="10">
        <f>VLOOKUP(C1071,away!$B$2:$E$405,4,FALSE)</f>
        <v>0.86240000000000006</v>
      </c>
      <c r="H1071" s="10">
        <f>VLOOKUP(A1071,away!$A$2:$E$405,3,FALSE)</f>
        <v>1.1247</v>
      </c>
      <c r="I1071" s="10">
        <f>VLOOKUP(C1071,away!$B$2:$E$405,3,FALSE)</f>
        <v>0.8891</v>
      </c>
      <c r="J1071" s="10">
        <f>VLOOKUP(B1071,home!$B$2:$E$405,4,FALSE)</f>
        <v>0.65200000000000002</v>
      </c>
      <c r="K1071" s="12">
        <f t="shared" si="1454"/>
        <v>1.034894902272</v>
      </c>
      <c r="L1071" s="12">
        <f t="shared" si="1455"/>
        <v>0.65198094204000001</v>
      </c>
      <c r="M1071" s="13">
        <f t="shared" si="1456"/>
        <v>0.18509689313936012</v>
      </c>
      <c r="N1071" s="13">
        <f t="shared" si="1457"/>
        <v>0.19155583113630889</v>
      </c>
      <c r="O1071" s="13">
        <f t="shared" si="1458"/>
        <v>0.12067964675767721</v>
      </c>
      <c r="P1071" s="13">
        <f t="shared" si="1459"/>
        <v>0.12489075123750581</v>
      </c>
      <c r="Q1071" s="13">
        <f t="shared" si="1460"/>
        <v>9.9120076571721061E-2</v>
      </c>
      <c r="R1071" s="13">
        <f t="shared" si="1461"/>
        <v>3.9340414889062411E-2</v>
      </c>
      <c r="S1071" s="13">
        <f t="shared" si="1462"/>
        <v>2.1066938888224612E-2</v>
      </c>
      <c r="T1071" s="13">
        <f t="shared" si="1463"/>
        <v>6.4624400898307621E-2</v>
      </c>
      <c r="U1071" s="13">
        <f t="shared" si="1464"/>
        <v>4.0713194821956171E-2</v>
      </c>
      <c r="V1071" s="13">
        <f t="shared" si="1465"/>
        <v>1.5793925125138887E-3</v>
      </c>
      <c r="W1071" s="13">
        <f t="shared" si="1466"/>
        <v>3.419295398562814E-2</v>
      </c>
      <c r="X1071" s="13">
        <f t="shared" si="1467"/>
        <v>2.2293154350680206E-2</v>
      </c>
      <c r="Y1071" s="13">
        <f t="shared" si="1468"/>
        <v>7.2673558872998027E-3</v>
      </c>
      <c r="Z1071" s="13">
        <f t="shared" si="1469"/>
        <v>8.5497335865384518E-3</v>
      </c>
      <c r="AA1071" s="13">
        <f t="shared" si="1470"/>
        <v>8.8480757044923451E-3</v>
      </c>
      <c r="AB1071" s="13">
        <f t="shared" si="1471"/>
        <v>4.5784142207479315E-3</v>
      </c>
      <c r="AC1071" s="13">
        <f t="shared" si="1472"/>
        <v>6.6604142444411533E-5</v>
      </c>
      <c r="AD1071" s="13">
        <f t="shared" si="1473"/>
        <v>8.8465284433369065E-3</v>
      </c>
      <c r="AE1071" s="13">
        <f t="shared" si="1474"/>
        <v>5.76776794827045E-3</v>
      </c>
      <c r="AF1071" s="13">
        <f t="shared" si="1475"/>
        <v>1.8802373901907431E-3</v>
      </c>
      <c r="AG1071" s="13">
        <f t="shared" si="1476"/>
        <v>4.0862631497179727E-4</v>
      </c>
      <c r="AH1071" s="13">
        <f t="shared" si="1477"/>
        <v>1.3935658394855918E-3</v>
      </c>
      <c r="AI1071" s="13">
        <f t="shared" si="1478"/>
        <v>1.4421941832640389E-3</v>
      </c>
      <c r="AJ1071" s="13">
        <f t="shared" si="1479"/>
        <v>7.462597041731422E-4</v>
      </c>
      <c r="AK1071" s="13">
        <f t="shared" si="1480"/>
        <v>2.5743345453993184E-4</v>
      </c>
      <c r="AL1071" s="13">
        <f t="shared" si="1481"/>
        <v>1.7975971923309548E-6</v>
      </c>
      <c r="AM1071" s="13">
        <f t="shared" si="1482"/>
        <v>1.831045437762724E-3</v>
      </c>
      <c r="AN1071" s="13">
        <f t="shared" si="1483"/>
        <v>1.1938067294305849E-3</v>
      </c>
      <c r="AO1071" s="13">
        <f t="shared" si="1484"/>
        <v>3.8916961803392208E-4</v>
      </c>
      <c r="AP1071" s="13">
        <f t="shared" si="1485"/>
        <v>8.4577058059701171E-5</v>
      </c>
      <c r="AQ1071" s="13">
        <f t="shared" si="1486"/>
        <v>1.3785657497183933E-5</v>
      </c>
      <c r="AR1071" s="13">
        <f t="shared" si="1487"/>
        <v>1.8171567376451599E-4</v>
      </c>
      <c r="AS1071" s="13">
        <f t="shared" si="1488"/>
        <v>1.8805662444181938E-4</v>
      </c>
      <c r="AT1071" s="13">
        <f t="shared" si="1489"/>
        <v>9.7309420986659432E-5</v>
      </c>
      <c r="AU1071" s="13">
        <f t="shared" si="1490"/>
        <v>3.3568341240711274E-5</v>
      </c>
      <c r="AV1071" s="13">
        <f t="shared" si="1491"/>
        <v>8.6849263069347601E-6</v>
      </c>
      <c r="AW1071" s="13">
        <f t="shared" si="1492"/>
        <v>3.3691552925024377E-8</v>
      </c>
      <c r="AX1071" s="13">
        <f t="shared" si="1493"/>
        <v>3.1582326489484078E-4</v>
      </c>
      <c r="AY1071" s="13">
        <f t="shared" si="1494"/>
        <v>2.0591074976428672E-4</v>
      </c>
      <c r="AZ1071" s="13">
        <f t="shared" si="1495"/>
        <v>6.7124942303741183E-5</v>
      </c>
      <c r="BA1071" s="13">
        <f t="shared" si="1496"/>
        <v>1.4588061039191276E-5</v>
      </c>
      <c r="BB1071" s="13">
        <f t="shared" si="1497"/>
        <v>2.3777844447172372E-6</v>
      </c>
      <c r="BC1071" s="13">
        <f t="shared" si="1498"/>
        <v>3.1005402844696065E-7</v>
      </c>
      <c r="BD1071" s="13">
        <f t="shared" si="1499"/>
        <v>1.9745859360737066E-5</v>
      </c>
      <c r="BE1071" s="13">
        <f t="shared" si="1500"/>
        <v>2.0434889193406638E-5</v>
      </c>
      <c r="BF1071" s="13">
        <f t="shared" si="1501"/>
        <v>1.0573981327374857E-5</v>
      </c>
      <c r="BG1071" s="13">
        <f t="shared" si="1502"/>
        <v>3.6476531241398515E-6</v>
      </c>
      <c r="BH1071" s="13">
        <f t="shared" si="1503"/>
        <v>9.4373440585721665E-7</v>
      </c>
      <c r="BI1071" s="13">
        <f t="shared" si="1504"/>
        <v>1.9533318514406575E-7</v>
      </c>
      <c r="BJ1071" s="14">
        <f t="shared" si="1505"/>
        <v>0.44007545228397499</v>
      </c>
      <c r="BK1071" s="14">
        <f t="shared" si="1506"/>
        <v>0.33290828826700541</v>
      </c>
      <c r="BL1071" s="14">
        <f t="shared" si="1507"/>
        <v>0.21856407601273606</v>
      </c>
      <c r="BM1071" s="14">
        <f t="shared" si="1508"/>
        <v>0.23920805936040807</v>
      </c>
      <c r="BN1071" s="14">
        <f t="shared" si="1509"/>
        <v>0.76068361373163551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1.2644</v>
      </c>
      <c r="F1073" s="10">
        <f>VLOOKUP(B1073,home!$B$2:$E$405,3,FALSE)</f>
        <v>1.0545</v>
      </c>
      <c r="G1073" s="10">
        <f>VLOOKUP(C1073,away!$B$2:$E$405,4,FALSE)</f>
        <v>0.56489999999999996</v>
      </c>
      <c r="H1073" s="10">
        <f>VLOOKUP(A1073,away!$A$2:$E$405,3,FALSE)</f>
        <v>0.96630000000000005</v>
      </c>
      <c r="I1073" s="10">
        <f>VLOOKUP(C1073,away!$B$2:$E$405,3,FALSE)</f>
        <v>0.59140000000000004</v>
      </c>
      <c r="J1073" s="10">
        <f>VLOOKUP(B1073,home!$B$2:$E$405,4,FALSE)</f>
        <v>1.1498999999999999</v>
      </c>
      <c r="K1073" s="12">
        <f t="shared" ref="K1073:K1136" si="1510">E1073*F1073*G1073</f>
        <v>0.75318670601999993</v>
      </c>
      <c r="L1073" s="12">
        <f t="shared" ref="L1073:L1136" si="1511">H1073*I1073*J1073</f>
        <v>0.65713314601799999</v>
      </c>
      <c r="M1073" s="13">
        <f t="shared" ref="M1073:M1136" si="1512">_xlfn.POISSON.DIST(0,K1073,FALSE) * _xlfn.POISSON.DIST(0,L1073,FALSE)</f>
        <v>0.24406520591400416</v>
      </c>
      <c r="N1073" s="13">
        <f t="shared" ref="N1073:N1136" si="1513">_xlfn.POISSON.DIST(1,K1073,FALSE) * _xlfn.POISSON.DIST(0,L1073,FALSE)</f>
        <v>0.18382666849646179</v>
      </c>
      <c r="O1073" s="13">
        <f t="shared" ref="O1073:O1136" si="1514">_xlfn.POISSON.DIST(0,K1073,FALSE) * _xlfn.POISSON.DIST(1,L1073,FALSE)</f>
        <v>0.16038333659580054</v>
      </c>
      <c r="P1073" s="13">
        <f t="shared" ref="P1073:P1136" si="1515">_xlfn.POISSON.DIST(1,K1073,FALSE) * _xlfn.POISSON.DIST(1,L1073,FALSE)</f>
        <v>0.12079859699108791</v>
      </c>
      <c r="Q1073" s="13">
        <f t="shared" ref="Q1073:Q1136" si="1516">_xlfn.POISSON.DIST(2,K1073,FALSE) * _xlfn.POISSON.DIST(0,L1073,FALSE)</f>
        <v>6.9227901461740279E-2</v>
      </c>
      <c r="R1073" s="13">
        <f t="shared" ref="R1073:R1136" si="1517">_xlfn.POISSON.DIST(0,K1073,FALSE) * _xlfn.POISSON.DIST(2,L1073,FALSE)</f>
        <v>5.2696603273031113E-2</v>
      </c>
      <c r="S1073" s="13">
        <f t="shared" ref="S1073:S1136" si="1518">_xlfn.POISSON.DIST(2,K1073,FALSE) * _xlfn.POISSON.DIST(2,L1073,FALSE)</f>
        <v>1.494713367721579E-2</v>
      </c>
      <c r="T1073" s="13">
        <f t="shared" ref="T1073:T1136" si="1519">_xlfn.POISSON.DIST(2,K1073,FALSE) * _xlfn.POISSON.DIST(1,L1073,FALSE)</f>
        <v>4.5491948679777489E-2</v>
      </c>
      <c r="U1073" s="13">
        <f t="shared" ref="U1073:U1136" si="1520">_xlfn.POISSON.DIST(1,K1073,FALSE) * _xlfn.POISSON.DIST(2,L1073,FALSE)</f>
        <v>3.9690381037657048E-2</v>
      </c>
      <c r="V1073" s="13">
        <f t="shared" ref="V1073:V1136" si="1521">_xlfn.POISSON.DIST(3,K1073,FALSE) * _xlfn.POISSON.DIST(3,L1073,FALSE)</f>
        <v>8.2199926426496984E-4</v>
      </c>
      <c r="W1073" s="13">
        <f t="shared" ref="W1073:W1136" si="1522">_xlfn.POISSON.DIST(3,K1073,FALSE) * _xlfn.POISSON.DIST(0,L1073,FALSE)</f>
        <v>1.7380511688881765E-2</v>
      </c>
      <c r="X1073" s="13">
        <f t="shared" ref="X1073:X1136" si="1523">_xlfn.POISSON.DIST(3,K1073,FALSE) * _xlfn.POISSON.DIST(1,L1073,FALSE)</f>
        <v>1.1421310325517497E-2</v>
      </c>
      <c r="Y1073" s="13">
        <f t="shared" ref="Y1073:Y1136" si="1524">_xlfn.POISSON.DIST(3,K1073,FALSE) * _xlfn.POISSON.DIST(2,L1073,FALSE)</f>
        <v>3.7526607929275896E-3</v>
      </c>
      <c r="Z1073" s="13">
        <f t="shared" ref="Z1073:Z1136" si="1525">_xlfn.POISSON.DIST(0,K1073,FALSE) * _xlfn.POISSON.DIST(3,L1073,FALSE)</f>
        <v>1.1542894897756457E-2</v>
      </c>
      <c r="AA1073" s="13">
        <f t="shared" ref="AA1073:AA1136" si="1526">_xlfn.POISSON.DIST(1,K1073,FALSE) * _xlfn.POISSON.DIST(3,L1073,FALSE)</f>
        <v>8.6939549859762488E-3</v>
      </c>
      <c r="AB1073" s="13">
        <f t="shared" ref="AB1073:AB1136" si="1527">_xlfn.POISSON.DIST(2,K1073,FALSE) * _xlfn.POISSON.DIST(3,L1073,FALSE)</f>
        <v>3.2740856590868033E-3</v>
      </c>
      <c r="AC1073" s="13">
        <f t="shared" ref="AC1073:AC1136" si="1528">_xlfn.POISSON.DIST(4,K1073,FALSE) * _xlfn.POISSON.DIST(4,L1073,FALSE)</f>
        <v>2.5427722654858296E-5</v>
      </c>
      <c r="AD1073" s="13">
        <f t="shared" ref="AD1073:AD1136" si="1529">_xlfn.POISSON.DIST(4,K1073,FALSE) * _xlfn.POISSON.DIST(0,L1073,FALSE)</f>
        <v>3.2726925869727406E-3</v>
      </c>
      <c r="AE1073" s="13">
        <f t="shared" ref="AE1073:AE1136" si="1530">_xlfn.POISSON.DIST(4,K1073,FALSE) * _xlfn.POISSON.DIST(1,L1073,FALSE)</f>
        <v>2.150594775627184E-3</v>
      </c>
      <c r="AF1073" s="13">
        <f t="shared" ref="AF1073:AF1136" si="1531">_xlfn.POISSON.DIST(4,K1073,FALSE) * _xlfn.POISSON.DIST(2,L1073,FALSE)</f>
        <v>7.0661355535888305E-4</v>
      </c>
      <c r="AG1073" s="13">
        <f t="shared" ref="AG1073:AG1136" si="1532">_xlfn.POISSON.DIST(4,K1073,FALSE) * _xlfn.POISSON.DIST(3,L1073,FALSE)</f>
        <v>1.5477972955064902E-4</v>
      </c>
      <c r="AH1073" s="13">
        <f t="shared" ref="AH1073:AH1136" si="1533">_xlfn.POISSON.DIST(0,K1073,FALSE) * _xlfn.POISSON.DIST(4,L1073,FALSE)</f>
        <v>1.896304709579455E-3</v>
      </c>
      <c r="AI1073" s="13">
        <f t="shared" ref="AI1073:AI1136" si="1534">_xlfn.POISSON.DIST(1,K1073,FALSE) * _xlfn.POISSON.DIST(4,L1073,FALSE)</f>
        <v>1.4282714978183623E-3</v>
      </c>
      <c r="AJ1073" s="13">
        <f t="shared" ref="AJ1073:AJ1136" si="1535">_xlfn.POISSON.DIST(2,K1073,FALSE) * _xlfn.POISSON.DIST(4,L1073,FALSE)</f>
        <v>5.3787755237203188E-4</v>
      </c>
      <c r="AK1073" s="13">
        <f t="shared" ref="AK1073:AK1136" si="1536">_xlfn.POISSON.DIST(3,K1073,FALSE) * _xlfn.POISSON.DIST(4,L1073,FALSE)</f>
        <v>1.3504074063773024E-4</v>
      </c>
      <c r="AL1073" s="13">
        <f t="shared" ref="AL1073:AL1136" si="1537">_xlfn.POISSON.DIST(5,K1073,FALSE) * _xlfn.POISSON.DIST(5,L1073,FALSE)</f>
        <v>5.0341189927214235E-7</v>
      </c>
      <c r="AM1073" s="13">
        <f t="shared" ref="AM1073:AM1136" si="1538">_xlfn.POISSON.DIST(5,K1073,FALSE) * _xlfn.POISSON.DIST(0,L1073,FALSE)</f>
        <v>4.9298970987961418E-4</v>
      </c>
      <c r="AN1073" s="13">
        <f t="shared" ref="AN1073:AN1136" si="1539">_xlfn.POISSON.DIST(5,K1073,FALSE) * _xlfn.POISSON.DIST(1,L1073,FALSE)</f>
        <v>3.2395987900769196E-4</v>
      </c>
      <c r="AO1073" s="13">
        <f t="shared" ref="AO1073:AO1136" si="1540">_xlfn.POISSON.DIST(5,K1073,FALSE) * _xlfn.POISSON.DIST(2,L1073,FALSE)</f>
        <v>1.0644238723796761E-4</v>
      </c>
      <c r="AP1073" s="13">
        <f t="shared" ref="AP1073:AP1136" si="1541">_xlfn.POISSON.DIST(5,K1073,FALSE) * _xlfn.POISSON.DIST(3,L1073,FALSE)</f>
        <v>2.3315606931783958E-5</v>
      </c>
      <c r="AQ1073" s="13">
        <f t="shared" ref="AQ1073:AQ1136" si="1542">_xlfn.POISSON.DIST(5,K1073,FALSE) * _xlfn.POISSON.DIST(4,L1073,FALSE)</f>
        <v>3.8303645336005698E-6</v>
      </c>
      <c r="AR1073" s="13">
        <f t="shared" ref="AR1073:AR1136" si="1543">_xlfn.POISSON.DIST(0,K1073,FALSE) * _xlfn.POISSON.DIST(5,L1073,FALSE)</f>
        <v>2.4922493592293939E-4</v>
      </c>
      <c r="AS1073" s="13">
        <f t="shared" ref="AS1073:AS1136" si="1544">_xlfn.POISSON.DIST(1,K1073,FALSE) * _xlfn.POISSON.DIST(5,L1073,FALSE)</f>
        <v>1.8771290854584428E-4</v>
      </c>
      <c r="AT1073" s="13">
        <f t="shared" ref="AT1073:AT1136" si="1545">_xlfn.POISSON.DIST(2,K1073,FALSE) * _xlfn.POISSON.DIST(5,L1073,FALSE)</f>
        <v>7.0691433632538979E-5</v>
      </c>
      <c r="AU1073" s="13">
        <f t="shared" ref="AU1073:AU1136" si="1546">_xlfn.POISSON.DIST(3,K1073,FALSE) * _xlfn.POISSON.DIST(5,L1073,FALSE)</f>
        <v>1.7747949347174489E-5</v>
      </c>
      <c r="AV1073" s="13">
        <f t="shared" ref="AV1073:AV1136" si="1547">_xlfn.POISSON.DIST(4,K1073,FALSE) * _xlfn.POISSON.DIST(5,L1073,FALSE)</f>
        <v>3.3418798768520406E-6</v>
      </c>
      <c r="AW1073" s="13">
        <f t="shared" ref="AW1073:AW1136" si="1548">_xlfn.POISSON.DIST(6,K1073,FALSE) * _xlfn.POISSON.DIST(6,L1073,FALSE)</f>
        <v>6.9211298259595725E-9</v>
      </c>
      <c r="AX1073" s="13">
        <f t="shared" ref="AX1073:AX1136" si="1549">_xlfn.POISSON.DIST(6,K1073,FALSE) * _xlfn.POISSON.DIST(0,L1073,FALSE)</f>
        <v>6.1885549280996983E-5</v>
      </c>
      <c r="AY1073" s="13">
        <f t="shared" ref="AY1073:AY1136" si="1550">_xlfn.POISSON.DIST(6,K1073,FALSE) * _xlfn.POISSON.DIST(1,L1073,FALSE)</f>
        <v>4.0667045692073526E-5</v>
      </c>
      <c r="AZ1073" s="13">
        <f t="shared" ref="AZ1073:AZ1136" si="1551">_xlfn.POISSON.DIST(6,K1073,FALSE) * _xlfn.POISSON.DIST(2,L1073,FALSE)</f>
        <v>1.3361831837445015E-5</v>
      </c>
      <c r="BA1073" s="13">
        <f t="shared" ref="BA1073:BA1136" si="1552">_xlfn.POISSON.DIST(6,K1073,FALSE) * _xlfn.POISSON.DIST(3,L1073,FALSE)</f>
        <v>2.9268341973012387E-6</v>
      </c>
      <c r="BB1073" s="13">
        <f t="shared" ref="BB1073:BB1136" si="1553">_xlfn.POISSON.DIST(6,K1073,FALSE) * _xlfn.POISSON.DIST(4,L1073,FALSE)</f>
        <v>4.8082994098640766E-7</v>
      </c>
      <c r="BC1073" s="13">
        <f t="shared" ref="BC1073:BC1136" si="1554">_xlfn.POISSON.DIST(6,K1073,FALSE) * _xlfn.POISSON.DIST(5,L1073,FALSE)</f>
        <v>6.3193858364009462E-8</v>
      </c>
      <c r="BD1073" s="13">
        <f t="shared" ref="BD1073:BD1136" si="1555">_xlfn.POISSON.DIST(0,K1073,FALSE) * _xlfn.POISSON.DIST(6,L1073,FALSE)</f>
        <v>2.7295661034862602E-5</v>
      </c>
      <c r="BE1073" s="13">
        <f t="shared" ref="BE1073:BE1136" si="1556">_xlfn.POISSON.DIST(1,K1073,FALSE) * _xlfn.POISSON.DIST(6,L1073,FALSE)</f>
        <v>2.0558729023486627E-5</v>
      </c>
      <c r="BF1073" s="13">
        <f t="shared" ref="BF1073:BF1136" si="1557">_xlfn.POISSON.DIST(2,K1073,FALSE) * _xlfn.POISSON.DIST(6,L1073,FALSE)</f>
        <v>7.7422806965788308E-6</v>
      </c>
      <c r="BG1073" s="13">
        <f t="shared" ref="BG1073:BG1136" si="1558">_xlfn.POISSON.DIST(3,K1073,FALSE) * _xlfn.POISSON.DIST(6,L1073,FALSE)</f>
        <v>1.9437942983128133E-6</v>
      </c>
      <c r="BH1073" s="13">
        <f t="shared" ref="BH1073:BH1136" si="1559">_xlfn.POISSON.DIST(4,K1073,FALSE) * _xlfn.POISSON.DIST(6,L1073,FALSE)</f>
        <v>3.6601000618167126E-7</v>
      </c>
      <c r="BI1073" s="13">
        <f t="shared" ref="BI1073:BI1136" si="1560">_xlfn.POISSON.DIST(5,K1073,FALSE) * _xlfn.POISSON.DIST(6,L1073,FALSE)</f>
        <v>5.5134774185266558E-8</v>
      </c>
      <c r="BJ1073" s="14">
        <f t="shared" ref="BJ1073:BJ1136" si="1561">SUM(N1073,Q1073,T1073,W1073,X1073,Y1073,AD1073,AE1073,AF1073,AG1073,AM1073,AN1073,AO1073,AP1073,AQ1073,AX1073,AY1073,AZ1073,BA1073,BB1073,BC1073)</f>
        <v>0.33845560532521357</v>
      </c>
      <c r="BK1073" s="14">
        <f t="shared" ref="BK1073:BK1136" si="1562">SUM(M1073,P1073,S1073,V1073,AC1073,AL1073,AY1073)</f>
        <v>0.380699534026819</v>
      </c>
      <c r="BL1073" s="14">
        <f t="shared" ref="BL1073:BL1136" si="1563">SUM(O1073,R1073,U1073,AA1073,AB1073,AH1073,AI1073,AJ1073,AK1073,AR1073,AS1073,AT1073,AU1073,AV1073,BD1073,BE1073,BF1073,BG1073,BH1073,BI1073)</f>
        <v>0.26932253676911838</v>
      </c>
      <c r="BM1073" s="14">
        <f t="shared" ref="BM1073:BM1136" si="1564">SUM(S1073:BI1073)</f>
        <v>0.1689815981622195</v>
      </c>
      <c r="BN1073" s="14">
        <f t="shared" ref="BN1073:BN1136" si="1565">SUM(M1073:R1073)</f>
        <v>0.83099831273212588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1.3841000000000001</v>
      </c>
      <c r="F1074" s="10">
        <f>VLOOKUP(B1074,home!$B$2:$E$405,3,FALSE)</f>
        <v>1.5412999999999999</v>
      </c>
      <c r="G1074" s="10">
        <f>VLOOKUP(C1074,away!$B$2:$E$405,4,FALSE)</f>
        <v>1.1289</v>
      </c>
      <c r="H1074" s="10">
        <f>VLOOKUP(A1074,away!$A$2:$E$405,3,FALSE)</f>
        <v>1.1721999999999999</v>
      </c>
      <c r="I1074" s="10">
        <f>VLOOKUP(C1074,away!$B$2:$E$405,3,FALSE)</f>
        <v>1.0130999999999999</v>
      </c>
      <c r="J1074" s="10">
        <f>VLOOKUP(B1074,home!$B$2:$E$405,4,FALSE)</f>
        <v>1.0237000000000001</v>
      </c>
      <c r="K1074" s="12">
        <f t="shared" si="1510"/>
        <v>2.4082974182369998</v>
      </c>
      <c r="L1074" s="12">
        <f t="shared" si="1511"/>
        <v>1.2157008929339999</v>
      </c>
      <c r="M1074" s="13">
        <f t="shared" si="1512"/>
        <v>2.6675804813517875E-2</v>
      </c>
      <c r="N1074" s="13">
        <f t="shared" si="1513"/>
        <v>6.4243271861789228E-2</v>
      </c>
      <c r="O1074" s="13">
        <f t="shared" si="1514"/>
        <v>3.2429799731526772E-2</v>
      </c>
      <c r="P1074" s="13">
        <f t="shared" si="1515"/>
        <v>7.8100602967378863E-2</v>
      </c>
      <c r="Q1074" s="13">
        <f t="shared" si="1516"/>
        <v>7.7358452881922349E-2</v>
      </c>
      <c r="R1074" s="13">
        <f t="shared" si="1517"/>
        <v>1.9712468245643943E-2</v>
      </c>
      <c r="S1074" s="13">
        <f t="shared" si="1518"/>
        <v>5.716513734552018E-2</v>
      </c>
      <c r="T1074" s="13">
        <f t="shared" si="1519"/>
        <v>9.404474024454576E-2</v>
      </c>
      <c r="U1074" s="13">
        <f t="shared" si="1520"/>
        <v>4.7473486383063146E-2</v>
      </c>
      <c r="V1074" s="13">
        <f t="shared" si="1521"/>
        <v>1.8596259488530626E-2</v>
      </c>
      <c r="W1074" s="13">
        <f t="shared" si="1522"/>
        <v>6.2100720784780725E-2</v>
      </c>
      <c r="X1074" s="13">
        <f t="shared" si="1523"/>
        <v>7.5495901709902932E-2</v>
      </c>
      <c r="Y1074" s="13">
        <f t="shared" si="1524"/>
        <v>4.5890217560793242E-2</v>
      </c>
      <c r="Z1074" s="13">
        <f t="shared" si="1525"/>
        <v>7.98815508272082E-3</v>
      </c>
      <c r="AA1074" s="13">
        <f t="shared" si="1526"/>
        <v>1.9237853262193318E-2</v>
      </c>
      <c r="AB1074" s="13">
        <f t="shared" si="1527"/>
        <v>2.3165236171881209E-2</v>
      </c>
      <c r="AC1074" s="13">
        <f t="shared" si="1528"/>
        <v>3.4028473769235996E-3</v>
      </c>
      <c r="AD1074" s="13">
        <f t="shared" si="1529"/>
        <v>3.7389251384161069E-2</v>
      </c>
      <c r="AE1074" s="13">
        <f t="shared" si="1530"/>
        <v>4.5454146293858397E-2</v>
      </c>
      <c r="AF1074" s="13">
        <f t="shared" si="1531"/>
        <v>2.762932311849816E-2</v>
      </c>
      <c r="AG1074" s="13">
        <f t="shared" si="1532"/>
        <v>1.1196330928773408E-2</v>
      </c>
      <c r="AH1074" s="13">
        <f t="shared" si="1533"/>
        <v>2.4278018167397438E-3</v>
      </c>
      <c r="AI1074" s="13">
        <f t="shared" si="1534"/>
        <v>5.846868847245423E-3</v>
      </c>
      <c r="AJ1074" s="13">
        <f t="shared" si="1535"/>
        <v>7.0404995747957487E-3</v>
      </c>
      <c r="AK1074" s="13">
        <f t="shared" si="1536"/>
        <v>5.6518723163597644E-3</v>
      </c>
      <c r="AL1074" s="13">
        <f t="shared" si="1537"/>
        <v>3.9851008627716616E-4</v>
      </c>
      <c r="AM1074" s="13">
        <f t="shared" si="1538"/>
        <v>1.8008887515657847E-2</v>
      </c>
      <c r="AN1074" s="13">
        <f t="shared" si="1539"/>
        <v>2.1893420633533205E-2</v>
      </c>
      <c r="AO1074" s="13">
        <f t="shared" si="1540"/>
        <v>1.3307925506782989E-2</v>
      </c>
      <c r="AP1074" s="13">
        <f t="shared" si="1541"/>
        <v>5.3928189738984113E-3</v>
      </c>
      <c r="AQ1074" s="13">
        <f t="shared" si="1542"/>
        <v>1.6390137104999297E-3</v>
      </c>
      <c r="AR1074" s="13">
        <f t="shared" si="1543"/>
        <v>5.9029616729545811E-4</v>
      </c>
      <c r="AS1074" s="13">
        <f t="shared" si="1544"/>
        <v>1.4216087356928478E-3</v>
      </c>
      <c r="AT1074" s="13">
        <f t="shared" si="1545"/>
        <v>1.7118283239561257E-3</v>
      </c>
      <c r="AU1074" s="13">
        <f t="shared" si="1546"/>
        <v>1.3741972443495026E-3</v>
      </c>
      <c r="AV1074" s="13">
        <f t="shared" si="1547"/>
        <v>8.273689189288269E-4</v>
      </c>
      <c r="AW1074" s="13">
        <f t="shared" si="1548"/>
        <v>3.2409600139741797E-5</v>
      </c>
      <c r="AX1074" s="13">
        <f t="shared" si="1549"/>
        <v>7.2284595515465597E-3</v>
      </c>
      <c r="AY1074" s="13">
        <f t="shared" si="1550"/>
        <v>8.7876447313524533E-3</v>
      </c>
      <c r="AZ1074" s="13">
        <f t="shared" si="1551"/>
        <v>5.3415737733459685E-3</v>
      </c>
      <c r="BA1074" s="13">
        <f t="shared" si="1552"/>
        <v>2.1645853353098429E-3</v>
      </c>
      <c r="BB1074" s="13">
        <f t="shared" si="1553"/>
        <v>6.5787208124200476E-4</v>
      </c>
      <c r="BC1074" s="13">
        <f t="shared" si="1554"/>
        <v>1.5995513532045065E-4</v>
      </c>
      <c r="BD1074" s="13">
        <f t="shared" si="1555"/>
        <v>1.196039296127678E-4</v>
      </c>
      <c r="BE1074" s="13">
        <f t="shared" si="1556"/>
        <v>2.8804183489742854E-4</v>
      </c>
      <c r="BF1074" s="13">
        <f t="shared" si="1557"/>
        <v>3.4684520366386272E-4</v>
      </c>
      <c r="BG1074" s="13">
        <f t="shared" si="1558"/>
        <v>2.7843546950385561E-4</v>
      </c>
      <c r="BH1074" s="13">
        <f t="shared" si="1559"/>
        <v>1.6763885558793566E-4</v>
      </c>
      <c r="BI1074" s="13">
        <f t="shared" si="1560"/>
        <v>8.07448446217261E-5</v>
      </c>
      <c r="BJ1074" s="14">
        <f t="shared" si="1561"/>
        <v>0.6253845137175148</v>
      </c>
      <c r="BK1074" s="14">
        <f t="shared" si="1562"/>
        <v>0.19312680680950078</v>
      </c>
      <c r="BL1074" s="14">
        <f t="shared" si="1563"/>
        <v>0.17019249587755941</v>
      </c>
      <c r="BM1074" s="14">
        <f t="shared" si="1564"/>
        <v>0.68941633585430406</v>
      </c>
      <c r="BN1074" s="14">
        <f t="shared" si="1565"/>
        <v>0.29852040050177903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1.3841000000000001</v>
      </c>
      <c r="F1075" s="10">
        <f>VLOOKUP(B1075,home!$B$2:$E$405,3,FALSE)</f>
        <v>1.0386</v>
      </c>
      <c r="G1075" s="10">
        <f>VLOOKUP(C1075,away!$B$2:$E$405,4,FALSE)</f>
        <v>1.4931000000000001</v>
      </c>
      <c r="H1075" s="10">
        <f>VLOOKUP(A1075,away!$A$2:$E$405,3,FALSE)</f>
        <v>1.1721999999999999</v>
      </c>
      <c r="I1075" s="10">
        <f>VLOOKUP(C1075,away!$B$2:$E$405,3,FALSE)</f>
        <v>0.62560000000000004</v>
      </c>
      <c r="J1075" s="10">
        <f>VLOOKUP(B1075,home!$B$2:$E$405,4,FALSE)</f>
        <v>1.0130999999999999</v>
      </c>
      <c r="K1075" s="12">
        <f t="shared" si="1510"/>
        <v>2.1463704588060004</v>
      </c>
      <c r="L1075" s="12">
        <f t="shared" si="1511"/>
        <v>0.74293492099199998</v>
      </c>
      <c r="M1075" s="13">
        <f t="shared" si="1512"/>
        <v>5.5614830382302763E-2</v>
      </c>
      <c r="N1075" s="13">
        <f t="shared" si="1513"/>
        <v>0.11937002900408107</v>
      </c>
      <c r="O1075" s="13">
        <f t="shared" si="1514"/>
        <v>4.1318199616059578E-2</v>
      </c>
      <c r="P1075" s="13">
        <f t="shared" si="1515"/>
        <v>8.8684163066959712E-2</v>
      </c>
      <c r="Q1075" s="13">
        <f t="shared" si="1516"/>
        <v>0.12810615196058756</v>
      </c>
      <c r="R1075" s="13">
        <f t="shared" si="1517"/>
        <v>1.5348366683644452E-2</v>
      </c>
      <c r="S1075" s="13">
        <f t="shared" si="1518"/>
        <v>3.5354242406310528E-2</v>
      </c>
      <c r="T1075" s="13">
        <f t="shared" si="1519"/>
        <v>9.5174533885428264E-2</v>
      </c>
      <c r="U1075" s="13">
        <f t="shared" si="1520"/>
        <v>3.2943280840696677E-2</v>
      </c>
      <c r="V1075" s="13">
        <f t="shared" si="1521"/>
        <v>6.2640394000369835E-3</v>
      </c>
      <c r="W1075" s="13">
        <f t="shared" si="1522"/>
        <v>9.1654420053172495E-2</v>
      </c>
      <c r="X1075" s="13">
        <f t="shared" si="1523"/>
        <v>6.8093269320771282E-2</v>
      </c>
      <c r="Y1075" s="13">
        <f t="shared" si="1524"/>
        <v>2.5294433831457092E-2</v>
      </c>
      <c r="Z1075" s="13">
        <f t="shared" si="1525"/>
        <v>3.8009458631565458E-3</v>
      </c>
      <c r="AA1075" s="13">
        <f t="shared" si="1526"/>
        <v>8.158237916200085E-3</v>
      </c>
      <c r="AB1075" s="13">
        <f t="shared" si="1527"/>
        <v>8.7553004296214449E-3</v>
      </c>
      <c r="AC1075" s="13">
        <f t="shared" si="1528"/>
        <v>6.2429513831115775E-4</v>
      </c>
      <c r="AD1075" s="13">
        <f t="shared" si="1529"/>
        <v>4.9181084905281461E-2</v>
      </c>
      <c r="AE1075" s="13">
        <f t="shared" si="1530"/>
        <v>3.6538345428406123E-2</v>
      </c>
      <c r="AF1075" s="13">
        <f t="shared" si="1531"/>
        <v>1.3572806387015652E-2</v>
      </c>
      <c r="AG1075" s="13">
        <f t="shared" si="1532"/>
        <v>3.3612372802590625E-3</v>
      </c>
      <c r="AH1075" s="13">
        <f t="shared" si="1533"/>
        <v>7.0596385363476931E-4</v>
      </c>
      <c r="AI1075" s="13">
        <f t="shared" si="1534"/>
        <v>1.5152599604265119E-3</v>
      </c>
      <c r="AJ1075" s="13">
        <f t="shared" si="1535"/>
        <v>1.6261546082355076E-3</v>
      </c>
      <c r="AK1075" s="13">
        <f t="shared" si="1536"/>
        <v>1.1634434041893126E-3</v>
      </c>
      <c r="AL1075" s="13">
        <f t="shared" si="1537"/>
        <v>3.9820379900332955E-5</v>
      </c>
      <c r="AM1075" s="13">
        <f t="shared" si="1538"/>
        <v>2.1112165554545159E-2</v>
      </c>
      <c r="AN1075" s="13">
        <f t="shared" si="1539"/>
        <v>1.5684965048236028E-2</v>
      </c>
      <c r="AO1075" s="13">
        <f t="shared" si="1540"/>
        <v>5.8264541344367577E-3</v>
      </c>
      <c r="AP1075" s="13">
        <f t="shared" si="1541"/>
        <v>1.4428920806770949E-3</v>
      </c>
      <c r="AQ1075" s="13">
        <f t="shared" si="1542"/>
        <v>2.6799372848945496E-4</v>
      </c>
      <c r="AR1075" s="13">
        <f t="shared" si="1543"/>
        <v>1.0489703996467107E-4</v>
      </c>
      <c r="AS1075" s="13">
        <f t="shared" si="1544"/>
        <v>2.2514790779636239E-4</v>
      </c>
      <c r="AT1075" s="13">
        <f t="shared" si="1545"/>
        <v>2.4162540907804477E-4</v>
      </c>
      <c r="AU1075" s="13">
        <f t="shared" si="1546"/>
        <v>1.7287254671401013E-4</v>
      </c>
      <c r="AV1075" s="13">
        <f t="shared" si="1547"/>
        <v>9.2762131851377964E-5</v>
      </c>
      <c r="AW1075" s="13">
        <f t="shared" si="1548"/>
        <v>1.7638366122618657E-6</v>
      </c>
      <c r="AX1075" s="13">
        <f t="shared" si="1549"/>
        <v>7.5524214112828881E-3</v>
      </c>
      <c r="AY1075" s="13">
        <f t="shared" si="1550"/>
        <v>5.610957604489741E-3</v>
      </c>
      <c r="AZ1075" s="13">
        <f t="shared" si="1551"/>
        <v>2.0842881722905235E-3</v>
      </c>
      <c r="BA1075" s="13">
        <f t="shared" si="1552"/>
        <v>5.1616348953507343E-4</v>
      </c>
      <c r="BB1075" s="13">
        <f t="shared" si="1553"/>
        <v>9.5868970329173684E-5</v>
      </c>
      <c r="BC1075" s="13">
        <f t="shared" si="1554"/>
        <v>1.4244881179417812E-5</v>
      </c>
      <c r="BD1075" s="13">
        <f t="shared" si="1555"/>
        <v>1.2988612349741255E-5</v>
      </c>
      <c r="BE1075" s="13">
        <f t="shared" si="1556"/>
        <v>2.7878373848367421E-5</v>
      </c>
      <c r="BF1075" s="13">
        <f t="shared" si="1557"/>
        <v>2.9918659033842798E-5</v>
      </c>
      <c r="BG1075" s="13">
        <f t="shared" si="1558"/>
        <v>2.1405508639109817E-5</v>
      </c>
      <c r="BH1075" s="13">
        <f t="shared" si="1559"/>
        <v>1.1486037849675491E-5</v>
      </c>
      <c r="BI1075" s="13">
        <f t="shared" si="1560"/>
        <v>4.930658465854212E-6</v>
      </c>
      <c r="BJ1075" s="14">
        <f t="shared" si="1561"/>
        <v>0.69055472713195143</v>
      </c>
      <c r="BK1075" s="14">
        <f t="shared" si="1562"/>
        <v>0.1921923483783112</v>
      </c>
      <c r="BL1075" s="14">
        <f t="shared" si="1563"/>
        <v>0.11248012019829938</v>
      </c>
      <c r="BM1075" s="14">
        <f t="shared" si="1564"/>
        <v>0.54497720709020581</v>
      </c>
      <c r="BN1075" s="14">
        <f t="shared" si="1565"/>
        <v>0.44844174071363513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1.3841000000000001</v>
      </c>
      <c r="F1076" s="10">
        <f>VLOOKUP(B1076,home!$B$2:$E$405,3,FALSE)</f>
        <v>0.96330000000000005</v>
      </c>
      <c r="G1076" s="10">
        <f>VLOOKUP(C1076,away!$B$2:$E$405,4,FALSE)</f>
        <v>0.72250000000000003</v>
      </c>
      <c r="H1076" s="10">
        <f>VLOOKUP(A1076,away!$A$2:$E$405,3,FALSE)</f>
        <v>1.1721999999999999</v>
      </c>
      <c r="I1076" s="10">
        <f>VLOOKUP(C1076,away!$B$2:$E$405,3,FALSE)</f>
        <v>0.79620000000000002</v>
      </c>
      <c r="J1076" s="10">
        <f>VLOOKUP(B1076,home!$B$2:$E$405,4,FALSE)</f>
        <v>1.1375</v>
      </c>
      <c r="K1076" s="12">
        <f t="shared" si="1510"/>
        <v>0.9633118004250002</v>
      </c>
      <c r="L1076" s="12">
        <f t="shared" si="1511"/>
        <v>1.0616351654999998</v>
      </c>
      <c r="M1076" s="13">
        <f t="shared" si="1512"/>
        <v>0.13200084354483646</v>
      </c>
      <c r="N1076" s="13">
        <f t="shared" si="1513"/>
        <v>0.12715797025279518</v>
      </c>
      <c r="O1076" s="13">
        <f t="shared" si="1514"/>
        <v>0.14013673738286203</v>
      </c>
      <c r="P1076" s="13">
        <f t="shared" si="1515"/>
        <v>0.13499537279397025</v>
      </c>
      <c r="Q1076" s="13">
        <f t="shared" si="1516"/>
        <v>6.1246386631304363E-2</v>
      </c>
      <c r="R1076" s="13">
        <f t="shared" si="1517"/>
        <v>7.4387044192042354E-2</v>
      </c>
      <c r="S1076" s="13">
        <f t="shared" si="1518"/>
        <v>3.4514458745850699E-2</v>
      </c>
      <c r="T1076" s="13">
        <f t="shared" si="1519"/>
        <v>6.5021317807601786E-2</v>
      </c>
      <c r="U1076" s="13">
        <f t="shared" si="1520"/>
        <v>7.1657917468930382E-2</v>
      </c>
      <c r="V1076" s="13">
        <f t="shared" si="1521"/>
        <v>3.9219380893961318E-3</v>
      </c>
      <c r="W1076" s="13">
        <f t="shared" si="1522"/>
        <v>1.9666455658442491E-2</v>
      </c>
      <c r="X1076" s="13">
        <f t="shared" si="1523"/>
        <v>2.0878600907748998E-2</v>
      </c>
      <c r="Y1076" s="13">
        <f t="shared" si="1524"/>
        <v>1.1082728465053277E-2</v>
      </c>
      <c r="Z1076" s="13">
        <f t="shared" si="1525"/>
        <v>2.6323967323958235E-2</v>
      </c>
      <c r="AA1076" s="13">
        <f t="shared" si="1526"/>
        <v>2.5358188357171081E-2</v>
      </c>
      <c r="AB1076" s="13">
        <f t="shared" si="1527"/>
        <v>1.2213921040931375E-2</v>
      </c>
      <c r="AC1076" s="13">
        <f t="shared" si="1528"/>
        <v>2.5068187077203558E-4</v>
      </c>
      <c r="AD1076" s="13">
        <f t="shared" si="1529"/>
        <v>4.7362322020781666E-3</v>
      </c>
      <c r="AE1076" s="13">
        <f t="shared" si="1530"/>
        <v>5.0281506576996824E-3</v>
      </c>
      <c r="AF1076" s="13">
        <f t="shared" si="1531"/>
        <v>2.6690307778229677E-3</v>
      </c>
      <c r="AG1076" s="13">
        <f t="shared" si="1532"/>
        <v>9.4451231051289328E-4</v>
      </c>
      <c r="AH1076" s="13">
        <f t="shared" si="1533"/>
        <v>6.9866123516467453E-3</v>
      </c>
      <c r="AI1076" s="13">
        <f t="shared" si="1534"/>
        <v>6.7302861233363709E-3</v>
      </c>
      <c r="AJ1076" s="13">
        <f t="shared" si="1535"/>
        <v>3.2416820214232769E-3</v>
      </c>
      <c r="AK1076" s="13">
        <f t="shared" si="1536"/>
        <v>1.0409168481542036E-3</v>
      </c>
      <c r="AL1076" s="13">
        <f t="shared" si="1537"/>
        <v>1.0254750405762724E-5</v>
      </c>
      <c r="AM1076" s="13">
        <f t="shared" si="1538"/>
        <v>9.1249367396295652E-4</v>
      </c>
      <c r="AN1076" s="13">
        <f t="shared" si="1539"/>
        <v>9.6873537257536615E-4</v>
      </c>
      <c r="AO1076" s="13">
        <f t="shared" si="1540"/>
        <v>5.1422176879487643E-4</v>
      </c>
      <c r="AP1076" s="13">
        <f t="shared" si="1541"/>
        <v>1.8197197087275045E-4</v>
      </c>
      <c r="AQ1076" s="13">
        <f t="shared" si="1542"/>
        <v>4.8296960853463377E-5</v>
      </c>
      <c r="AR1076" s="13">
        <f t="shared" si="1543"/>
        <v>1.4834466720449677E-3</v>
      </c>
      <c r="AS1076" s="13">
        <f t="shared" si="1544"/>
        <v>1.4290216844821126E-3</v>
      </c>
      <c r="AT1076" s="13">
        <f t="shared" si="1545"/>
        <v>6.8829672586241512E-4</v>
      </c>
      <c r="AU1076" s="13">
        <f t="shared" si="1546"/>
        <v>2.2101478607238533E-4</v>
      </c>
      <c r="AV1076" s="13">
        <f t="shared" si="1547"/>
        <v>5.322653787298394E-5</v>
      </c>
      <c r="AW1076" s="13">
        <f t="shared" si="1548"/>
        <v>2.9131628942642966E-7</v>
      </c>
      <c r="AX1076" s="13">
        <f t="shared" si="1549"/>
        <v>1.4650265399027975E-4</v>
      </c>
      <c r="AY1076" s="13">
        <f t="shared" si="1550"/>
        <v>1.5553236931515984E-4</v>
      </c>
      <c r="AZ1076" s="13">
        <f t="shared" si="1551"/>
        <v>8.2559316319253404E-5</v>
      </c>
      <c r="BA1076" s="13">
        <f t="shared" si="1552"/>
        <v>2.9215957814719144E-5</v>
      </c>
      <c r="BB1076" s="13">
        <f t="shared" si="1553"/>
        <v>7.7541720524675902E-6</v>
      </c>
      <c r="BC1076" s="13">
        <f t="shared" si="1554"/>
        <v>1.6464203460473815E-6</v>
      </c>
      <c r="BD1076" s="13">
        <f t="shared" si="1555"/>
        <v>2.6247985886448038E-4</v>
      </c>
      <c r="BE1076" s="13">
        <f t="shared" si="1556"/>
        <v>2.5284994541804255E-4</v>
      </c>
      <c r="BF1076" s="13">
        <f t="shared" si="1557"/>
        <v>1.217866680790088E-4</v>
      </c>
      <c r="BG1076" s="13">
        <f t="shared" si="1558"/>
        <v>3.9106178164983954E-5</v>
      </c>
      <c r="BH1076" s="13">
        <f t="shared" si="1559"/>
        <v>9.4178607239628808E-6</v>
      </c>
      <c r="BI1076" s="13">
        <f t="shared" si="1560"/>
        <v>1.8144672740305159E-6</v>
      </c>
      <c r="BJ1076" s="14">
        <f t="shared" si="1561"/>
        <v>0.3214803163079572</v>
      </c>
      <c r="BK1076" s="14">
        <f t="shared" si="1562"/>
        <v>0.30584908216454648</v>
      </c>
      <c r="BL1076" s="14">
        <f t="shared" si="1563"/>
        <v>0.34631576717135715</v>
      </c>
      <c r="BM1076" s="14">
        <f t="shared" si="1564"/>
        <v>0.32988953711698282</v>
      </c>
      <c r="BN1076" s="14">
        <f t="shared" si="1565"/>
        <v>0.66992435479781054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1.3841000000000001</v>
      </c>
      <c r="F1077" s="10">
        <f>VLOOKUP(B1077,home!$B$2:$E$405,3,FALSE)</f>
        <v>1.2902</v>
      </c>
      <c r="G1077" s="10">
        <f>VLOOKUP(C1077,away!$B$2:$E$405,4,FALSE)</f>
        <v>0.52980000000000005</v>
      </c>
      <c r="H1077" s="10">
        <f>VLOOKUP(A1077,away!$A$2:$E$405,3,FALSE)</f>
        <v>1.1721999999999999</v>
      </c>
      <c r="I1077" s="10">
        <f>VLOOKUP(C1077,away!$B$2:$E$405,3,FALSE)</f>
        <v>1.2512000000000001</v>
      </c>
      <c r="J1077" s="10">
        <f>VLOOKUP(B1077,home!$B$2:$E$405,4,FALSE)</f>
        <v>0.67030000000000001</v>
      </c>
      <c r="K1077" s="12">
        <f t="shared" si="1510"/>
        <v>0.94609873143600021</v>
      </c>
      <c r="L1077" s="12">
        <f t="shared" si="1511"/>
        <v>0.98309994579200011</v>
      </c>
      <c r="M1077" s="13">
        <f t="shared" si="1512"/>
        <v>0.14526455565398227</v>
      </c>
      <c r="N1077" s="13">
        <f t="shared" si="1513"/>
        <v>0.13743461182684688</v>
      </c>
      <c r="O1077" s="13">
        <f t="shared" si="1514"/>
        <v>0.14280957678892897</v>
      </c>
      <c r="P1077" s="13">
        <f t="shared" si="1515"/>
        <v>0.13511195943691776</v>
      </c>
      <c r="Q1077" s="13">
        <f t="shared" si="1516"/>
        <v>6.5013355952389454E-2</v>
      </c>
      <c r="R1077" s="13">
        <f t="shared" si="1517"/>
        <v>7.0198043599887266E-2</v>
      </c>
      <c r="S1077" s="13">
        <f t="shared" si="1518"/>
        <v>3.1417233028211949E-2</v>
      </c>
      <c r="T1077" s="13">
        <f t="shared" si="1519"/>
        <v>6.3914626712550077E-2</v>
      </c>
      <c r="U1077" s="13">
        <f t="shared" si="1520"/>
        <v>6.6414279999142373E-2</v>
      </c>
      <c r="V1077" s="13">
        <f t="shared" si="1521"/>
        <v>3.2468300454510154E-3</v>
      </c>
      <c r="W1077" s="13">
        <f t="shared" si="1522"/>
        <v>2.0503017864317605E-2</v>
      </c>
      <c r="X1077" s="13">
        <f t="shared" si="1523"/>
        <v>2.0156515750983046E-2</v>
      </c>
      <c r="Y1077" s="13">
        <f t="shared" si="1524"/>
        <v>9.9079347710735143E-3</v>
      </c>
      <c r="Z1077" s="13">
        <f t="shared" si="1525"/>
        <v>2.3003897619251212E-2</v>
      </c>
      <c r="AA1077" s="13">
        <f t="shared" si="1526"/>
        <v>2.1763958355657195E-2</v>
      </c>
      <c r="AB1077" s="13">
        <f t="shared" si="1527"/>
        <v>1.0295426695656602E-2</v>
      </c>
      <c r="AC1077" s="13">
        <f t="shared" si="1528"/>
        <v>1.8874423952929236E-4</v>
      </c>
      <c r="AD1077" s="13">
        <f t="shared" si="1529"/>
        <v>4.8494697980101331E-3</v>
      </c>
      <c r="AE1077" s="13">
        <f t="shared" si="1530"/>
        <v>4.7675134955437034E-3</v>
      </c>
      <c r="AF1077" s="13">
        <f t="shared" si="1531"/>
        <v>2.3434711295158219E-3</v>
      </c>
      <c r="AG1077" s="13">
        <f t="shared" si="1532"/>
        <v>7.6795544679737391E-4</v>
      </c>
      <c r="AH1077" s="13">
        <f t="shared" si="1533"/>
        <v>5.6537826256226461E-3</v>
      </c>
      <c r="AI1077" s="13">
        <f t="shared" si="1534"/>
        <v>5.3490365699164835E-3</v>
      </c>
      <c r="AJ1077" s="13">
        <f t="shared" si="1535"/>
        <v>2.530358356601379E-3</v>
      </c>
      <c r="AK1077" s="13">
        <f t="shared" si="1536"/>
        <v>7.979896104196825E-4</v>
      </c>
      <c r="AL1077" s="13">
        <f t="shared" si="1537"/>
        <v>7.0221132527271264E-6</v>
      </c>
      <c r="AM1077" s="13">
        <f t="shared" si="1538"/>
        <v>9.1761544480691698E-4</v>
      </c>
      <c r="AN1077" s="13">
        <f t="shared" si="1539"/>
        <v>9.0210769404758208E-4</v>
      </c>
      <c r="AO1077" s="13">
        <f t="shared" si="1540"/>
        <v>4.4343101255836206E-4</v>
      </c>
      <c r="AP1077" s="13">
        <f t="shared" si="1541"/>
        <v>1.453123348028725E-4</v>
      </c>
      <c r="AQ1077" s="13">
        <f t="shared" si="1542"/>
        <v>3.5714137116903224E-5</v>
      </c>
      <c r="AR1077" s="13">
        <f t="shared" si="1543"/>
        <v>1.1116466785538754E-3</v>
      </c>
      <c r="AS1077" s="13">
        <f t="shared" si="1544"/>
        <v>1.0517275123848645E-3</v>
      </c>
      <c r="AT1077" s="13">
        <f t="shared" si="1545"/>
        <v>4.9751903264183019E-4</v>
      </c>
      <c r="AU1077" s="13">
        <f t="shared" si="1546"/>
        <v>1.5690070854923387E-4</v>
      </c>
      <c r="AV1077" s="13">
        <f t="shared" si="1547"/>
        <v>3.7110890329959933E-5</v>
      </c>
      <c r="AW1077" s="13">
        <f t="shared" si="1548"/>
        <v>1.8142597305625737E-7</v>
      </c>
      <c r="AX1077" s="13">
        <f t="shared" si="1549"/>
        <v>1.4469246804631747E-4</v>
      </c>
      <c r="AY1077" s="13">
        <f t="shared" si="1550"/>
        <v>1.4224715749284539E-4</v>
      </c>
      <c r="AZ1077" s="13">
        <f t="shared" si="1551"/>
        <v>6.99215864101412E-5</v>
      </c>
      <c r="BA1077" s="13">
        <f t="shared" si="1552"/>
        <v>2.2913302603166824E-5</v>
      </c>
      <c r="BB1077" s="13">
        <f t="shared" si="1553"/>
        <v>5.6315166367722492E-6</v>
      </c>
      <c r="BC1077" s="13">
        <f t="shared" si="1554"/>
        <v>1.1072687400675092E-6</v>
      </c>
      <c r="BD1077" s="13">
        <f t="shared" si="1555"/>
        <v>1.8214329823769524E-4</v>
      </c>
      <c r="BE1077" s="13">
        <f t="shared" si="1556"/>
        <v>1.7232554340225253E-4</v>
      </c>
      <c r="BF1077" s="13">
        <f t="shared" si="1557"/>
        <v>8.1518489003445227E-5</v>
      </c>
      <c r="BG1077" s="13">
        <f t="shared" si="1558"/>
        <v>2.570817967824636E-5</v>
      </c>
      <c r="BH1077" s="13">
        <f t="shared" si="1559"/>
        <v>6.0806190452794093E-6</v>
      </c>
      <c r="BI1077" s="13">
        <f t="shared" si="1560"/>
        <v>1.1505731930168868E-6</v>
      </c>
      <c r="BJ1077" s="14">
        <f t="shared" si="1561"/>
        <v>0.33248916667128958</v>
      </c>
      <c r="BK1077" s="14">
        <f t="shared" si="1562"/>
        <v>0.31537859167483784</v>
      </c>
      <c r="BL1077" s="14">
        <f t="shared" si="1563"/>
        <v>0.32913628412685225</v>
      </c>
      <c r="BM1077" s="14">
        <f t="shared" si="1564"/>
        <v>0.30403377110175844</v>
      </c>
      <c r="BN1077" s="14">
        <f t="shared" si="1565"/>
        <v>0.69583210325895251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1.3841000000000001</v>
      </c>
      <c r="F1078" s="10">
        <f>VLOOKUP(B1078,home!$B$2:$E$405,3,FALSE)</f>
        <v>0.81879999999999997</v>
      </c>
      <c r="G1078" s="10">
        <f>VLOOKUP(C1078,away!$B$2:$E$405,4,FALSE)</f>
        <v>1.0321</v>
      </c>
      <c r="H1078" s="10">
        <f>VLOOKUP(A1078,away!$A$2:$E$405,3,FALSE)</f>
        <v>1.1721999999999999</v>
      </c>
      <c r="I1078" s="10">
        <f>VLOOKUP(C1078,away!$B$2:$E$405,3,FALSE)</f>
        <v>1.2796000000000001</v>
      </c>
      <c r="J1078" s="10">
        <f>VLOOKUP(B1078,home!$B$2:$E$405,4,FALSE)</f>
        <v>1.365</v>
      </c>
      <c r="K1078" s="12">
        <f t="shared" si="1510"/>
        <v>1.169680044668</v>
      </c>
      <c r="L1078" s="12">
        <f t="shared" si="1511"/>
        <v>2.0474278187999997</v>
      </c>
      <c r="M1078" s="13">
        <f t="shared" si="1512"/>
        <v>4.0070781006615222E-2</v>
      </c>
      <c r="N1078" s="13">
        <f t="shared" si="1513"/>
        <v>4.6869992917699339E-2</v>
      </c>
      <c r="O1078" s="13">
        <f t="shared" si="1514"/>
        <v>8.2042031753986638E-2</v>
      </c>
      <c r="P1078" s="13">
        <f t="shared" si="1515"/>
        <v>9.5962927366656584E-2</v>
      </c>
      <c r="Q1078" s="13">
        <f t="shared" si="1516"/>
        <v>2.7411447704781707E-2</v>
      </c>
      <c r="R1078" s="13">
        <f t="shared" si="1517"/>
        <v>8.3987569061992604E-2</v>
      </c>
      <c r="S1078" s="13">
        <f t="shared" si="1518"/>
        <v>5.7453855386908538E-2</v>
      </c>
      <c r="T1078" s="13">
        <f t="shared" si="1519"/>
        <v>5.6122960584351456E-2</v>
      </c>
      <c r="U1078" s="13">
        <f t="shared" si="1520"/>
        <v>9.8238583531988263E-2</v>
      </c>
      <c r="V1078" s="13">
        <f t="shared" si="1521"/>
        <v>1.5288058926744575E-2</v>
      </c>
      <c r="W1078" s="13">
        <f t="shared" si="1522"/>
        <v>1.0687541125247871E-2</v>
      </c>
      <c r="X1078" s="13">
        <f t="shared" si="1523"/>
        <v>2.188196901440154E-2</v>
      </c>
      <c r="Y1078" s="13">
        <f t="shared" si="1524"/>
        <v>2.2400876045102665E-2</v>
      </c>
      <c r="Z1078" s="13">
        <f t="shared" si="1525"/>
        <v>5.7319495110303292E-2</v>
      </c>
      <c r="AA1078" s="13">
        <f t="shared" si="1526"/>
        <v>6.7045469600966773E-2</v>
      </c>
      <c r="AB1078" s="13">
        <f t="shared" si="1527"/>
        <v>3.9210873938822929E-2</v>
      </c>
      <c r="AC1078" s="13">
        <f t="shared" si="1528"/>
        <v>2.288274104456181E-3</v>
      </c>
      <c r="AD1078" s="13">
        <f t="shared" si="1529"/>
        <v>3.1252508951927532E-3</v>
      </c>
      <c r="AE1078" s="13">
        <f t="shared" si="1530"/>
        <v>6.3987256235472434E-3</v>
      </c>
      <c r="AF1078" s="13">
        <f t="shared" si="1531"/>
        <v>6.5504644232595019E-3</v>
      </c>
      <c r="AG1078" s="13">
        <f t="shared" si="1532"/>
        <v>4.4705343620804004E-3</v>
      </c>
      <c r="AH1078" s="13">
        <f t="shared" si="1533"/>
        <v>2.9339382212101386E-2</v>
      </c>
      <c r="AI1078" s="13">
        <f t="shared" si="1534"/>
        <v>3.4317689896382279E-2</v>
      </c>
      <c r="AJ1078" s="13">
        <f t="shared" si="1535"/>
        <v>2.0070358525451498E-2</v>
      </c>
      <c r="AK1078" s="13">
        <f t="shared" si="1536"/>
        <v>7.8252992855176295E-3</v>
      </c>
      <c r="AL1078" s="13">
        <f t="shared" si="1537"/>
        <v>2.1920159893532189E-4</v>
      </c>
      <c r="AM1078" s="13">
        <f t="shared" si="1538"/>
        <v>7.3110872133755323E-4</v>
      </c>
      <c r="AN1078" s="13">
        <f t="shared" si="1539"/>
        <v>1.496892334633803E-3</v>
      </c>
      <c r="AO1078" s="13">
        <f t="shared" si="1540"/>
        <v>1.5323895038388635E-3</v>
      </c>
      <c r="AP1078" s="13">
        <f t="shared" si="1541"/>
        <v>1.0458189664656063E-3</v>
      </c>
      <c r="AQ1078" s="13">
        <f t="shared" si="1542"/>
        <v>5.353097113425867E-4</v>
      </c>
      <c r="AR1078" s="13">
        <f t="shared" si="1543"/>
        <v>1.2014053465492447E-2</v>
      </c>
      <c r="AS1078" s="13">
        <f t="shared" si="1544"/>
        <v>1.4052598594160947E-2</v>
      </c>
      <c r="AT1078" s="13">
        <f t="shared" si="1545"/>
        <v>8.2185220756598263E-3</v>
      </c>
      <c r="AU1078" s="13">
        <f t="shared" si="1546"/>
        <v>3.20434708952091E-3</v>
      </c>
      <c r="AV1078" s="13">
        <f t="shared" si="1547"/>
        <v>9.3701521170064814E-4</v>
      </c>
      <c r="AW1078" s="13">
        <f t="shared" si="1548"/>
        <v>1.4581993404934459E-5</v>
      </c>
      <c r="AX1078" s="13">
        <f t="shared" si="1549"/>
        <v>1.4252721363854572E-4</v>
      </c>
      <c r="AY1078" s="13">
        <f t="shared" si="1550"/>
        <v>2.9181418213960922E-4</v>
      </c>
      <c r="AZ1078" s="13">
        <f t="shared" si="1551"/>
        <v>2.9873423721650299E-4</v>
      </c>
      <c r="BA1078" s="13">
        <f t="shared" si="1552"/>
        <v>2.0387892923502218E-4</v>
      </c>
      <c r="BB1078" s="13">
        <f t="shared" si="1553"/>
        <v>1.0435684784573526E-4</v>
      </c>
      <c r="BC1078" s="13">
        <f t="shared" si="1554"/>
        <v>4.2732622672327426E-5</v>
      </c>
      <c r="BD1078" s="13">
        <f t="shared" si="1555"/>
        <v>4.0996512136332961E-3</v>
      </c>
      <c r="BE1078" s="13">
        <f t="shared" si="1556"/>
        <v>4.795280214685815E-3</v>
      </c>
      <c r="BF1078" s="13">
        <f t="shared" si="1557"/>
        <v>2.8044717878546407E-3</v>
      </c>
      <c r="BG1078" s="13">
        <f t="shared" si="1558"/>
        <v>1.0934448953626541E-3</v>
      </c>
      <c r="BH1078" s="13">
        <f t="shared" si="1559"/>
        <v>3.1974516851244632E-4</v>
      </c>
      <c r="BI1078" s="13">
        <f t="shared" si="1560"/>
        <v>7.4799908597603066E-5</v>
      </c>
      <c r="BJ1078" s="14">
        <f t="shared" si="1561"/>
        <v>0.21234532596603053</v>
      </c>
      <c r="BK1078" s="14">
        <f t="shared" si="1562"/>
        <v>0.211574912572456</v>
      </c>
      <c r="BL1078" s="14">
        <f t="shared" si="1563"/>
        <v>0.51369118743239117</v>
      </c>
      <c r="BM1078" s="14">
        <f t="shared" si="1564"/>
        <v>0.61830893908071427</v>
      </c>
      <c r="BN1078" s="14">
        <f t="shared" si="1565"/>
        <v>0.3763447498117321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1.3030999999999999</v>
      </c>
      <c r="F1079" s="10">
        <f>VLOOKUP(B1079,home!$B$2:$E$405,3,FALSE)</f>
        <v>0.5756</v>
      </c>
      <c r="G1079" s="10">
        <f>VLOOKUP(C1079,away!$B$2:$E$405,4,FALSE)</f>
        <v>0.95930000000000004</v>
      </c>
      <c r="H1079" s="10">
        <f>VLOOKUP(A1079,away!$A$2:$E$405,3,FALSE)</f>
        <v>1.1313</v>
      </c>
      <c r="I1079" s="10">
        <f>VLOOKUP(C1079,away!$B$2:$E$405,3,FALSE)</f>
        <v>1.3812</v>
      </c>
      <c r="J1079" s="10">
        <f>VLOOKUP(B1079,home!$B$2:$E$405,4,FALSE)</f>
        <v>1.3812</v>
      </c>
      <c r="K1079" s="12">
        <f t="shared" si="1510"/>
        <v>0.71953674054799999</v>
      </c>
      <c r="L1079" s="12">
        <f t="shared" si="1511"/>
        <v>2.158196214672</v>
      </c>
      <c r="M1079" s="13">
        <f t="shared" si="1512"/>
        <v>5.626216721634706E-2</v>
      </c>
      <c r="N1079" s="13">
        <f t="shared" si="1513"/>
        <v>4.0482696415016908E-2</v>
      </c>
      <c r="O1079" s="13">
        <f t="shared" si="1514"/>
        <v>0.12142479631556333</v>
      </c>
      <c r="P1079" s="13">
        <f t="shared" si="1515"/>
        <v>8.7369602162605239E-2</v>
      </c>
      <c r="Q1079" s="13">
        <f t="shared" si="1516"/>
        <v>1.4564393713527734E-2</v>
      </c>
      <c r="R1079" s="13">
        <f t="shared" si="1517"/>
        <v>0.13102926788778371</v>
      </c>
      <c r="S1079" s="13">
        <f t="shared" si="1518"/>
        <v>3.3919095902841458E-2</v>
      </c>
      <c r="T1079" s="13">
        <f t="shared" si="1519"/>
        <v>3.1432819381528226E-2</v>
      </c>
      <c r="U1079" s="13">
        <f t="shared" si="1520"/>
        <v>9.4280372332366608E-2</v>
      </c>
      <c r="V1079" s="13">
        <f t="shared" si="1521"/>
        <v>5.8525570978587111E-3</v>
      </c>
      <c r="W1079" s="13">
        <f t="shared" si="1522"/>
        <v>3.493205460229843E-3</v>
      </c>
      <c r="X1079" s="13">
        <f t="shared" si="1523"/>
        <v>7.5390228013396086E-3</v>
      </c>
      <c r="Y1079" s="13">
        <f t="shared" si="1524"/>
        <v>8.1353452360885224E-3</v>
      </c>
      <c r="Z1079" s="13">
        <f t="shared" si="1525"/>
        <v>9.4262289988886069E-2</v>
      </c>
      <c r="AA1079" s="13">
        <f t="shared" si="1526"/>
        <v>6.782518089519346E-2</v>
      </c>
      <c r="AB1079" s="13">
        <f t="shared" si="1527"/>
        <v>2.4401354794202988E-2</v>
      </c>
      <c r="AC1079" s="13">
        <f t="shared" si="1528"/>
        <v>5.6802778244791552E-4</v>
      </c>
      <c r="AD1079" s="13">
        <f t="shared" si="1529"/>
        <v>6.2837241772956414E-4</v>
      </c>
      <c r="AE1079" s="13">
        <f t="shared" si="1530"/>
        <v>1.3561509733482381E-3</v>
      </c>
      <c r="AF1079" s="13">
        <f t="shared" si="1531"/>
        <v>1.4634199486019581E-3</v>
      </c>
      <c r="AG1079" s="13">
        <f t="shared" si="1532"/>
        <v>1.0527824645160796E-3</v>
      </c>
      <c r="AH1079" s="13">
        <f t="shared" si="1533"/>
        <v>5.0859129360082071E-2</v>
      </c>
      <c r="AI1079" s="13">
        <f t="shared" si="1534"/>
        <v>3.6595012166862541E-2</v>
      </c>
      <c r="AJ1079" s="13">
        <f t="shared" si="1535"/>
        <v>1.3165727887429337E-2</v>
      </c>
      <c r="AK1079" s="13">
        <f t="shared" si="1536"/>
        <v>3.157741643687604E-3</v>
      </c>
      <c r="AL1079" s="13">
        <f t="shared" si="1537"/>
        <v>3.5283647129299821E-5</v>
      </c>
      <c r="AM1079" s="13">
        <f t="shared" si="1538"/>
        <v>9.0427408260679407E-5</v>
      </c>
      <c r="AN1079" s="13">
        <f t="shared" si="1539"/>
        <v>1.9516009021079787E-4</v>
      </c>
      <c r="AO1079" s="13">
        <f t="shared" si="1540"/>
        <v>2.1059688397399501E-4</v>
      </c>
      <c r="AP1079" s="13">
        <f t="shared" si="1541"/>
        <v>1.5150313260479812E-4</v>
      </c>
      <c r="AQ1079" s="13">
        <f t="shared" si="1542"/>
        <v>8.1743371824656344E-5</v>
      </c>
      <c r="AR1079" s="13">
        <f t="shared" si="1543"/>
        <v>2.1952796093288537E-2</v>
      </c>
      <c r="AS1079" s="13">
        <f t="shared" si="1544"/>
        <v>1.5795843346879702E-2</v>
      </c>
      <c r="AT1079" s="13">
        <f t="shared" si="1545"/>
        <v>5.6828448180103151E-3</v>
      </c>
      <c r="AU1079" s="13">
        <f t="shared" si="1546"/>
        <v>1.363005212463745E-3</v>
      </c>
      <c r="AV1079" s="13">
        <f t="shared" si="1547"/>
        <v>2.4518308198152427E-4</v>
      </c>
      <c r="AW1079" s="13">
        <f t="shared" si="1548"/>
        <v>1.5220007634963758E-6</v>
      </c>
      <c r="AX1079" s="13">
        <f t="shared" si="1549"/>
        <v>1.0844307099348755E-5</v>
      </c>
      <c r="AY1079" s="13">
        <f t="shared" si="1550"/>
        <v>2.3404142532555177E-5</v>
      </c>
      <c r="AZ1079" s="13">
        <f t="shared" si="1551"/>
        <v>2.5255365910702276E-5</v>
      </c>
      <c r="BA1079" s="13">
        <f t="shared" si="1552"/>
        <v>1.8168678369544636E-5</v>
      </c>
      <c r="BB1079" s="13">
        <f t="shared" si="1553"/>
        <v>9.8028932206860706E-6</v>
      </c>
      <c r="BC1079" s="13">
        <f t="shared" si="1554"/>
        <v>4.2313134083436963E-6</v>
      </c>
      <c r="BD1079" s="13">
        <f t="shared" si="1555"/>
        <v>7.8964069050002743E-3</v>
      </c>
      <c r="BE1079" s="13">
        <f t="shared" si="1556"/>
        <v>5.6817548864646177E-3</v>
      </c>
      <c r="BF1079" s="13">
        <f t="shared" si="1557"/>
        <v>2.0441156957997112E-3</v>
      </c>
      <c r="BG1079" s="13">
        <f t="shared" si="1558"/>
        <v>4.9027211501957713E-4</v>
      </c>
      <c r="BH1079" s="13">
        <f t="shared" si="1559"/>
        <v>8.8192199905690145E-5</v>
      </c>
      <c r="BI1079" s="13">
        <f t="shared" si="1560"/>
        <v>1.2691505612379588E-5</v>
      </c>
      <c r="BJ1079" s="14">
        <f t="shared" si="1561"/>
        <v>0.11096934639934278</v>
      </c>
      <c r="BK1079" s="14">
        <f t="shared" si="1562"/>
        <v>0.18403013795176221</v>
      </c>
      <c r="BL1079" s="14">
        <f t="shared" si="1563"/>
        <v>0.6039916891435978</v>
      </c>
      <c r="BM1079" s="14">
        <f t="shared" si="1564"/>
        <v>0.54209865763097587</v>
      </c>
      <c r="BN1079" s="14">
        <f t="shared" si="1565"/>
        <v>0.45113292371084401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1.5625</v>
      </c>
      <c r="F1080" s="10">
        <f>VLOOKUP(B1080,home!$B$2:$E$405,3,FALSE)</f>
        <v>0.64</v>
      </c>
      <c r="G1080" s="10">
        <f>VLOOKUP(C1080,away!$B$2:$E$405,4,FALSE)</f>
        <v>0.64</v>
      </c>
      <c r="H1080" s="10">
        <f>VLOOKUP(A1080,away!$A$2:$E$405,3,FALSE)</f>
        <v>1.1561999999999999</v>
      </c>
      <c r="I1080" s="10">
        <f>VLOOKUP(C1080,away!$B$2:$E$405,3,FALSE)</f>
        <v>1.4415</v>
      </c>
      <c r="J1080" s="10">
        <f>VLOOKUP(B1080,home!$B$2:$E$405,4,FALSE)</f>
        <v>2.1623000000000001</v>
      </c>
      <c r="K1080" s="12">
        <f t="shared" si="1510"/>
        <v>0.64</v>
      </c>
      <c r="L1080" s="12">
        <f t="shared" si="1511"/>
        <v>3.6038238912899998</v>
      </c>
      <c r="M1080" s="13">
        <f t="shared" si="1512"/>
        <v>1.4352603978964347E-2</v>
      </c>
      <c r="N1080" s="13">
        <f t="shared" si="1513"/>
        <v>9.1856665465371821E-3</v>
      </c>
      <c r="O1080" s="13">
        <f t="shared" si="1514"/>
        <v>5.1724257121615637E-2</v>
      </c>
      <c r="P1080" s="13">
        <f t="shared" si="1515"/>
        <v>3.310352455783401E-2</v>
      </c>
      <c r="Q1080" s="13">
        <f t="shared" si="1516"/>
        <v>2.9394132948918983E-3</v>
      </c>
      <c r="R1080" s="13">
        <f t="shared" si="1517"/>
        <v>9.3202556787052693E-2</v>
      </c>
      <c r="S1080" s="13">
        <f t="shared" si="1518"/>
        <v>1.9087883629988391E-2</v>
      </c>
      <c r="T1080" s="13">
        <f t="shared" si="1519"/>
        <v>1.0593127858506883E-2</v>
      </c>
      <c r="U1080" s="13">
        <f t="shared" si="1520"/>
        <v>5.9649636343713716E-2</v>
      </c>
      <c r="V1080" s="13">
        <f t="shared" si="1521"/>
        <v>4.8916886087050984E-3</v>
      </c>
      <c r="W1080" s="13">
        <f t="shared" si="1522"/>
        <v>6.27074836243605E-4</v>
      </c>
      <c r="X1080" s="13">
        <f t="shared" si="1523"/>
        <v>2.2598672764814684E-3</v>
      </c>
      <c r="Y1080" s="13">
        <f t="shared" si="1524"/>
        <v>4.0720818410641896E-3</v>
      </c>
      <c r="Z1080" s="13">
        <f t="shared" si="1525"/>
        <v>0.11196186695949779</v>
      </c>
      <c r="AA1080" s="13">
        <f t="shared" si="1526"/>
        <v>7.1655594854078589E-2</v>
      </c>
      <c r="AB1080" s="13">
        <f t="shared" si="1527"/>
        <v>2.2929790353305148E-2</v>
      </c>
      <c r="AC1080" s="13">
        <f t="shared" si="1528"/>
        <v>7.0515137107210284E-4</v>
      </c>
      <c r="AD1080" s="13">
        <f t="shared" si="1529"/>
        <v>1.003319737989768E-4</v>
      </c>
      <c r="AE1080" s="13">
        <f t="shared" si="1530"/>
        <v>3.6157876423703492E-4</v>
      </c>
      <c r="AF1080" s="13">
        <f t="shared" si="1531"/>
        <v>6.5153309457027038E-4</v>
      </c>
      <c r="AG1080" s="13">
        <f t="shared" si="1532"/>
        <v>7.8267017739281578E-4</v>
      </c>
      <c r="AH1080" s="13">
        <f t="shared" si="1533"/>
        <v>0.10087271276551764</v>
      </c>
      <c r="AI1080" s="13">
        <f t="shared" si="1534"/>
        <v>6.4558536169931291E-2</v>
      </c>
      <c r="AJ1080" s="13">
        <f t="shared" si="1535"/>
        <v>2.0658731574378014E-2</v>
      </c>
      <c r="AK1080" s="13">
        <f t="shared" si="1536"/>
        <v>4.407196069200643E-3</v>
      </c>
      <c r="AL1080" s="13">
        <f t="shared" si="1537"/>
        <v>6.5055778765965932E-5</v>
      </c>
      <c r="AM1080" s="13">
        <f t="shared" si="1538"/>
        <v>1.2842492646269031E-5</v>
      </c>
      <c r="AN1080" s="13">
        <f t="shared" si="1539"/>
        <v>4.628208182234047E-5</v>
      </c>
      <c r="AO1080" s="13">
        <f t="shared" si="1540"/>
        <v>8.3396236104994617E-5</v>
      </c>
      <c r="AP1080" s="13">
        <f t="shared" si="1541"/>
        <v>1.0018178270628041E-4</v>
      </c>
      <c r="AQ1080" s="13">
        <f t="shared" si="1542"/>
        <v>9.0259375497229167E-5</v>
      </c>
      <c r="AR1080" s="13">
        <f t="shared" si="1543"/>
        <v>7.2705498448721234E-2</v>
      </c>
      <c r="AS1080" s="13">
        <f t="shared" si="1544"/>
        <v>4.6531519007181596E-2</v>
      </c>
      <c r="AT1080" s="13">
        <f t="shared" si="1545"/>
        <v>1.489008608229811E-2</v>
      </c>
      <c r="AU1080" s="13">
        <f t="shared" si="1546"/>
        <v>3.1765516975569303E-3</v>
      </c>
      <c r="AV1080" s="13">
        <f t="shared" si="1547"/>
        <v>5.0824827160910878E-4</v>
      </c>
      <c r="AW1080" s="13">
        <f t="shared" si="1548"/>
        <v>4.1679923517024805E-6</v>
      </c>
      <c r="AX1080" s="13">
        <f t="shared" si="1549"/>
        <v>1.3698658822686963E-6</v>
      </c>
      <c r="AY1080" s="13">
        <f t="shared" si="1550"/>
        <v>4.9367553943829831E-6</v>
      </c>
      <c r="AZ1080" s="13">
        <f t="shared" si="1551"/>
        <v>8.8955985178660908E-6</v>
      </c>
      <c r="BA1080" s="13">
        <f t="shared" si="1552"/>
        <v>1.0686056822003243E-5</v>
      </c>
      <c r="BB1080" s="13">
        <f t="shared" si="1553"/>
        <v>9.6276667197044437E-6</v>
      </c>
      <c r="BC1080" s="13">
        <f t="shared" si="1554"/>
        <v>6.9392830683696983E-6</v>
      </c>
      <c r="BD1080" s="13">
        <f t="shared" si="1555"/>
        <v>4.3669635389608247E-2</v>
      </c>
      <c r="BE1080" s="13">
        <f t="shared" si="1556"/>
        <v>2.794856664934928E-2</v>
      </c>
      <c r="BF1080" s="13">
        <f t="shared" si="1557"/>
        <v>8.9435413277917705E-3</v>
      </c>
      <c r="BG1080" s="13">
        <f t="shared" si="1558"/>
        <v>1.9079554832622443E-3</v>
      </c>
      <c r="BH1080" s="13">
        <f t="shared" si="1559"/>
        <v>3.0527287732195905E-4</v>
      </c>
      <c r="BI1080" s="13">
        <f t="shared" si="1560"/>
        <v>3.907492829721076E-5</v>
      </c>
      <c r="BJ1080" s="14">
        <f t="shared" si="1561"/>
        <v>3.1948762858906035E-2</v>
      </c>
      <c r="BK1080" s="14">
        <f t="shared" si="1562"/>
        <v>7.2210844680724307E-2</v>
      </c>
      <c r="BL1080" s="14">
        <f t="shared" si="1563"/>
        <v>0.71028496220179105</v>
      </c>
      <c r="BM1080" s="14">
        <f t="shared" si="1564"/>
        <v>0.72189764565098069</v>
      </c>
      <c r="BN1080" s="14">
        <f t="shared" si="1565"/>
        <v>0.20450802228689577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1.5625</v>
      </c>
      <c r="F1081" s="10">
        <f>VLOOKUP(B1081,home!$B$2:$E$405,3,FALSE)</f>
        <v>0.82289999999999996</v>
      </c>
      <c r="G1081" s="10">
        <f>VLOOKUP(C1081,away!$B$2:$E$405,4,FALSE)</f>
        <v>0.64</v>
      </c>
      <c r="H1081" s="10">
        <f>VLOOKUP(A1081,away!$A$2:$E$405,3,FALSE)</f>
        <v>1.1561999999999999</v>
      </c>
      <c r="I1081" s="10">
        <f>VLOOKUP(C1081,away!$B$2:$E$405,3,FALSE)</f>
        <v>1.5568</v>
      </c>
      <c r="J1081" s="10">
        <f>VLOOKUP(B1081,home!$B$2:$E$405,4,FALSE)</f>
        <v>0.74129999999999996</v>
      </c>
      <c r="K1081" s="12">
        <f t="shared" si="1510"/>
        <v>0.82289999999999996</v>
      </c>
      <c r="L1081" s="12">
        <f t="shared" si="1511"/>
        <v>1.3343193622079998</v>
      </c>
      <c r="M1081" s="13">
        <f t="shared" si="1512"/>
        <v>0.11564624468535352</v>
      </c>
      <c r="N1081" s="13">
        <f t="shared" si="1513"/>
        <v>9.5165294751577395E-2</v>
      </c>
      <c r="O1081" s="13">
        <f t="shared" si="1514"/>
        <v>0.15430902345031119</v>
      </c>
      <c r="P1081" s="13">
        <f t="shared" si="1515"/>
        <v>0.12698089539726107</v>
      </c>
      <c r="Q1081" s="13">
        <f t="shared" si="1516"/>
        <v>3.9155760525536515E-2</v>
      </c>
      <c r="R1081" s="13">
        <f t="shared" si="1517"/>
        <v>0.10294875887657928</v>
      </c>
      <c r="S1081" s="13">
        <f t="shared" si="1518"/>
        <v>3.4856617782445525E-2</v>
      </c>
      <c r="T1081" s="13">
        <f t="shared" si="1519"/>
        <v>5.2246289411203052E-2</v>
      </c>
      <c r="U1081" s="13">
        <f t="shared" si="1520"/>
        <v>8.4716533679537076E-2</v>
      </c>
      <c r="V1081" s="13">
        <f t="shared" si="1521"/>
        <v>4.2525515334164909E-3</v>
      </c>
      <c r="W1081" s="13">
        <f t="shared" si="1522"/>
        <v>1.0740425112154669E-2</v>
      </c>
      <c r="X1081" s="13">
        <f t="shared" si="1523"/>
        <v>1.4331157185493004E-2</v>
      </c>
      <c r="Y1081" s="13">
        <f t="shared" si="1524"/>
        <v>9.561170257724811E-3</v>
      </c>
      <c r="Z1081" s="13">
        <f t="shared" si="1525"/>
        <v>4.5788840761434163E-2</v>
      </c>
      <c r="AA1081" s="13">
        <f t="shared" si="1526"/>
        <v>3.7679637062584162E-2</v>
      </c>
      <c r="AB1081" s="13">
        <f t="shared" si="1527"/>
        <v>1.5503286669400252E-2</v>
      </c>
      <c r="AC1081" s="13">
        <f t="shared" si="1528"/>
        <v>2.9183437976380893E-4</v>
      </c>
      <c r="AD1081" s="13">
        <f t="shared" si="1529"/>
        <v>2.2095739561980182E-3</v>
      </c>
      <c r="AE1081" s="13">
        <f t="shared" si="1530"/>
        <v>2.9482773119855468E-3</v>
      </c>
      <c r="AF1081" s="13">
        <f t="shared" si="1531"/>
        <v>1.9669717512704361E-3</v>
      </c>
      <c r="AG1081" s="13">
        <f t="shared" si="1532"/>
        <v>8.7485616421210716E-4</v>
      </c>
      <c r="AH1081" s="13">
        <f t="shared" si="1533"/>
        <v>1.527423420026012E-2</v>
      </c>
      <c r="AI1081" s="13">
        <f t="shared" si="1534"/>
        <v>1.256916732339405E-2</v>
      </c>
      <c r="AJ1081" s="13">
        <f t="shared" si="1535"/>
        <v>5.1715838952104817E-3</v>
      </c>
      <c r="AK1081" s="13">
        <f t="shared" si="1536"/>
        <v>1.4185654624562355E-3</v>
      </c>
      <c r="AL1081" s="13">
        <f t="shared" si="1537"/>
        <v>1.2817499072602768E-5</v>
      </c>
      <c r="AM1081" s="13">
        <f t="shared" si="1538"/>
        <v>3.6365168171106996E-4</v>
      </c>
      <c r="AN1081" s="13">
        <f t="shared" si="1539"/>
        <v>4.8522748000658143E-4</v>
      </c>
      <c r="AO1081" s="13">
        <f t="shared" si="1540"/>
        <v>3.2372421082408844E-4</v>
      </c>
      <c r="AP1081" s="13">
        <f t="shared" si="1541"/>
        <v>1.4398382750602866E-4</v>
      </c>
      <c r="AQ1081" s="13">
        <f t="shared" si="1542"/>
        <v>4.8030102221527689E-5</v>
      </c>
      <c r="AR1081" s="13">
        <f t="shared" si="1543"/>
        <v>4.076141287261339E-3</v>
      </c>
      <c r="AS1081" s="13">
        <f t="shared" si="1544"/>
        <v>3.3542566652873555E-3</v>
      </c>
      <c r="AT1081" s="13">
        <f t="shared" si="1545"/>
        <v>1.3801089049324821E-3</v>
      </c>
      <c r="AU1081" s="13">
        <f t="shared" si="1546"/>
        <v>3.7856387262297995E-4</v>
      </c>
      <c r="AV1081" s="13">
        <f t="shared" si="1547"/>
        <v>7.7880052695362525E-5</v>
      </c>
      <c r="AW1081" s="13">
        <f t="shared" si="1548"/>
        <v>3.9093778171452526E-7</v>
      </c>
      <c r="AX1081" s="13">
        <f t="shared" si="1549"/>
        <v>4.987482814667323E-5</v>
      </c>
      <c r="AY1081" s="13">
        <f t="shared" si="1550"/>
        <v>6.6548948882902631E-5</v>
      </c>
      <c r="AZ1081" s="13">
        <f t="shared" si="1551"/>
        <v>4.4398775514523717E-5</v>
      </c>
      <c r="BA1081" s="13">
        <f t="shared" si="1552"/>
        <v>1.9747381942451823E-5</v>
      </c>
      <c r="BB1081" s="13">
        <f t="shared" si="1553"/>
        <v>6.5873285196825208E-6</v>
      </c>
      <c r="BC1081" s="13">
        <f t="shared" si="1554"/>
        <v>1.757919997807469E-6</v>
      </c>
      <c r="BD1081" s="13">
        <f t="shared" si="1555"/>
        <v>9.0647904044804126E-4</v>
      </c>
      <c r="BE1081" s="13">
        <f t="shared" si="1556"/>
        <v>7.4594160238469298E-4</v>
      </c>
      <c r="BF1081" s="13">
        <f t="shared" si="1557"/>
        <v>3.0691767230118188E-4</v>
      </c>
      <c r="BG1081" s="13">
        <f t="shared" si="1558"/>
        <v>8.418751751221422E-5</v>
      </c>
      <c r="BH1081" s="13">
        <f t="shared" si="1559"/>
        <v>1.7319477040200265E-5</v>
      </c>
      <c r="BI1081" s="13">
        <f t="shared" si="1560"/>
        <v>2.8504395312761605E-6</v>
      </c>
      <c r="BJ1081" s="14">
        <f t="shared" si="1561"/>
        <v>0.23075330891262893</v>
      </c>
      <c r="BK1081" s="14">
        <f t="shared" si="1562"/>
        <v>0.28210751022619596</v>
      </c>
      <c r="BL1081" s="14">
        <f t="shared" si="1563"/>
        <v>0.44092143715175003</v>
      </c>
      <c r="BM1081" s="14">
        <f t="shared" si="1564"/>
        <v>0.36529896135428891</v>
      </c>
      <c r="BN1081" s="14">
        <f t="shared" si="1565"/>
        <v>0.63420597768661902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1.3125</v>
      </c>
      <c r="F1082" s="10">
        <f>VLOOKUP(B1082,home!$B$2:$E$405,3,FALSE)</f>
        <v>0.65310000000000001</v>
      </c>
      <c r="G1082" s="10">
        <f>VLOOKUP(C1082,away!$B$2:$E$405,4,FALSE)</f>
        <v>1.2698</v>
      </c>
      <c r="H1082" s="10">
        <f>VLOOKUP(A1082,away!$A$2:$E$405,3,FALSE)</f>
        <v>0.8125</v>
      </c>
      <c r="I1082" s="10">
        <f>VLOOKUP(C1082,away!$B$2:$E$405,3,FALSE)</f>
        <v>1.4359</v>
      </c>
      <c r="J1082" s="10">
        <f>VLOOKUP(B1082,home!$B$2:$E$405,4,FALSE)</f>
        <v>0.87909999999999999</v>
      </c>
      <c r="K1082" s="12">
        <f t="shared" si="1510"/>
        <v>1.08846462375</v>
      </c>
      <c r="L1082" s="12">
        <f t="shared" si="1511"/>
        <v>1.0256184981249998</v>
      </c>
      <c r="M1082" s="13">
        <f t="shared" si="1512"/>
        <v>0.12074394629911916</v>
      </c>
      <c r="N1082" s="13">
        <f t="shared" si="1513"/>
        <v>0.13142551407856093</v>
      </c>
      <c r="O1082" s="13">
        <f t="shared" si="1514"/>
        <v>0.12383722486098822</v>
      </c>
      <c r="P1082" s="13">
        <f t="shared" si="1515"/>
        <v>0.13479243836455967</v>
      </c>
      <c r="Q1082" s="13">
        <f t="shared" si="1516"/>
        <v>7.152601136633556E-2</v>
      </c>
      <c r="R1082" s="13">
        <f t="shared" si="1517"/>
        <v>6.3504874286947316E-2</v>
      </c>
      <c r="S1082" s="13">
        <f t="shared" si="1518"/>
        <v>3.7618866198172625E-2</v>
      </c>
      <c r="T1082" s="13">
        <f t="shared" si="1519"/>
        <v>7.3358400354412739E-2</v>
      </c>
      <c r="U1082" s="13">
        <f t="shared" si="1520"/>
        <v>6.9122809097033153E-2</v>
      </c>
      <c r="V1082" s="13">
        <f t="shared" si="1521"/>
        <v>4.666200076721817E-3</v>
      </c>
      <c r="W1082" s="13">
        <f t="shared" si="1522"/>
        <v>2.5951177683398892E-2</v>
      </c>
      <c r="X1082" s="13">
        <f t="shared" si="1523"/>
        <v>2.6616007880222583E-2</v>
      </c>
      <c r="Y1082" s="13">
        <f t="shared" si="1524"/>
        <v>1.3648935014098522E-2</v>
      </c>
      <c r="Z1082" s="13">
        <f t="shared" si="1525"/>
        <v>2.1710591263265275E-2</v>
      </c>
      <c r="AA1082" s="13">
        <f t="shared" si="1526"/>
        <v>2.3631210550760076E-2</v>
      </c>
      <c r="AB1082" s="13">
        <f t="shared" si="1527"/>
        <v>1.2860868350445044E-2</v>
      </c>
      <c r="AC1082" s="13">
        <f t="shared" si="1528"/>
        <v>3.2556936885684757E-4</v>
      </c>
      <c r="AD1082" s="13">
        <f t="shared" si="1529"/>
        <v>7.0617347132575416E-3</v>
      </c>
      <c r="AE1082" s="13">
        <f t="shared" si="1530"/>
        <v>7.2426457507683752E-3</v>
      </c>
      <c r="AF1082" s="13">
        <f t="shared" si="1531"/>
        <v>3.7140957286772363E-3</v>
      </c>
      <c r="AG1082" s="13">
        <f t="shared" si="1532"/>
        <v>1.2697484277128083E-3</v>
      </c>
      <c r="AH1082" s="13">
        <f t="shared" si="1533"/>
        <v>5.566696001208969E-3</v>
      </c>
      <c r="AI1082" s="13">
        <f t="shared" si="1534"/>
        <v>6.0591516684865496E-3</v>
      </c>
      <c r="AJ1082" s="13">
        <f t="shared" si="1535"/>
        <v>3.2975861205416976E-3</v>
      </c>
      <c r="AK1082" s="13">
        <f t="shared" si="1536"/>
        <v>1.1964352786595473E-3</v>
      </c>
      <c r="AL1082" s="13">
        <f t="shared" si="1537"/>
        <v>1.4537967469213117E-5</v>
      </c>
      <c r="AM1082" s="13">
        <f t="shared" si="1538"/>
        <v>1.5372896835376374E-3</v>
      </c>
      <c r="AN1082" s="13">
        <f t="shared" si="1539"/>
        <v>1.5766727364129277E-3</v>
      </c>
      <c r="AO1082" s="13">
        <f t="shared" si="1540"/>
        <v>8.0853236197723024E-4</v>
      </c>
      <c r="AP1082" s="13">
        <f t="shared" si="1541"/>
        <v>2.7641524892551525E-4</v>
      </c>
      <c r="AQ1082" s="13">
        <f t="shared" si="1542"/>
        <v>7.0874148115458727E-5</v>
      </c>
      <c r="AR1082" s="13">
        <f t="shared" si="1543"/>
        <v>1.1418612784556772E-3</v>
      </c>
      <c r="AS1082" s="13">
        <f t="shared" si="1544"/>
        <v>1.2428756068289526E-3</v>
      </c>
      <c r="AT1082" s="13">
        <f t="shared" si="1545"/>
        <v>6.7641306487756421E-4</v>
      </c>
      <c r="AU1082" s="13">
        <f t="shared" si="1546"/>
        <v>2.4541723072051414E-4</v>
      </c>
      <c r="AV1082" s="13">
        <f t="shared" si="1547"/>
        <v>6.6781993424492838E-5</v>
      </c>
      <c r="AW1082" s="13">
        <f t="shared" si="1548"/>
        <v>4.5081811186747512E-7</v>
      </c>
      <c r="AX1082" s="13">
        <f t="shared" si="1549"/>
        <v>2.7888090616442503E-4</v>
      </c>
      <c r="AY1082" s="13">
        <f t="shared" si="1550"/>
        <v>2.8602541613609664E-4</v>
      </c>
      <c r="AZ1082" s="13">
        <f t="shared" si="1551"/>
        <v>1.4667647886154074E-4</v>
      </c>
      <c r="BA1082" s="13">
        <f t="shared" si="1552"/>
        <v>5.0144703320078907E-5</v>
      </c>
      <c r="BB1082" s="13">
        <f t="shared" si="1553"/>
        <v>1.2857333827015755E-5</v>
      </c>
      <c r="BC1082" s="13">
        <f t="shared" si="1554"/>
        <v>2.6373438819111317E-6</v>
      </c>
      <c r="BD1082" s="13">
        <f t="shared" si="1555"/>
        <v>1.9518567491280057E-4</v>
      </c>
      <c r="BE1082" s="13">
        <f t="shared" si="1556"/>
        <v>2.1245270220535128E-4</v>
      </c>
      <c r="BF1082" s="13">
        <f t="shared" si="1557"/>
        <v>1.1562362528530921E-4</v>
      </c>
      <c r="BG1082" s="13">
        <f t="shared" si="1558"/>
        <v>4.1950741930928366E-5</v>
      </c>
      <c r="BH1082" s="13">
        <f t="shared" si="1559"/>
        <v>1.1415474632970322E-5</v>
      </c>
      <c r="BI1082" s="13">
        <f t="shared" si="1560"/>
        <v>2.4850680602607429E-6</v>
      </c>
      <c r="BJ1082" s="14">
        <f t="shared" si="1561"/>
        <v>0.36686127735860502</v>
      </c>
      <c r="BK1082" s="14">
        <f t="shared" si="1562"/>
        <v>0.29844758369103541</v>
      </c>
      <c r="BL1082" s="14">
        <f t="shared" si="1563"/>
        <v>0.31302931867640532</v>
      </c>
      <c r="BM1082" s="14">
        <f t="shared" si="1564"/>
        <v>0.3539331871347759</v>
      </c>
      <c r="BN1082" s="14">
        <f t="shared" si="1565"/>
        <v>0.6458300092565108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1.2644</v>
      </c>
      <c r="F1083" s="10">
        <f>VLOOKUP(B1083,home!$B$2:$E$405,3,FALSE)</f>
        <v>1.2427999999999999</v>
      </c>
      <c r="G1083" s="10">
        <f>VLOOKUP(C1083,away!$B$2:$E$405,4,FALSE)</f>
        <v>1.0545</v>
      </c>
      <c r="H1083" s="10">
        <f>VLOOKUP(A1083,away!$A$2:$E$405,3,FALSE)</f>
        <v>0.96630000000000005</v>
      </c>
      <c r="I1083" s="10">
        <f>VLOOKUP(C1083,away!$B$2:$E$405,3,FALSE)</f>
        <v>1.4947999999999999</v>
      </c>
      <c r="J1083" s="10">
        <f>VLOOKUP(B1083,home!$B$2:$E$405,4,FALSE)</f>
        <v>0.73919999999999997</v>
      </c>
      <c r="K1083" s="12">
        <f t="shared" si="1510"/>
        <v>1.6570374194399999</v>
      </c>
      <c r="L1083" s="12">
        <f t="shared" si="1511"/>
        <v>1.067719137408</v>
      </c>
      <c r="M1083" s="13">
        <f t="shared" si="1512"/>
        <v>6.5562161434656971E-2</v>
      </c>
      <c r="N1083" s="13">
        <f t="shared" si="1513"/>
        <v>0.10863895479659266</v>
      </c>
      <c r="O1083" s="13">
        <f t="shared" si="1514"/>
        <v>7.0001974453615973E-2</v>
      </c>
      <c r="P1083" s="13">
        <f t="shared" si="1515"/>
        <v>0.11599589110432461</v>
      </c>
      <c r="Q1083" s="13">
        <f t="shared" si="1516"/>
        <v>9.0009406653402374E-2</v>
      </c>
      <c r="R1083" s="13">
        <f t="shared" si="1517"/>
        <v>3.7371223890235845E-2</v>
      </c>
      <c r="S1083" s="13">
        <f t="shared" si="1518"/>
        <v>5.1306448943482484E-2</v>
      </c>
      <c r="T1083" s="13">
        <f t="shared" si="1519"/>
        <v>9.610476603057666E-2</v>
      </c>
      <c r="U1083" s="13">
        <f t="shared" si="1520"/>
        <v>6.1925516396390878E-2</v>
      </c>
      <c r="V1083" s="13">
        <f t="shared" si="1521"/>
        <v>1.0085995970792851E-2</v>
      </c>
      <c r="W1083" s="13">
        <f t="shared" si="1522"/>
        <v>4.9716318308759798E-2</v>
      </c>
      <c r="X1083" s="13">
        <f t="shared" si="1523"/>
        <v>5.3083064499730562E-2</v>
      </c>
      <c r="Y1083" s="13">
        <f t="shared" si="1524"/>
        <v>2.8338901919312768E-2</v>
      </c>
      <c r="Z1083" s="13">
        <f t="shared" si="1525"/>
        <v>1.3300656978654622E-2</v>
      </c>
      <c r="AA1083" s="13">
        <f t="shared" si="1526"/>
        <v>2.203968631676648E-2</v>
      </c>
      <c r="AB1083" s="13">
        <f t="shared" si="1527"/>
        <v>1.8260292469800907E-2</v>
      </c>
      <c r="AC1083" s="13">
        <f t="shared" si="1528"/>
        <v>1.1152908788257081E-3</v>
      </c>
      <c r="AD1083" s="13">
        <f t="shared" si="1529"/>
        <v>2.0595449948601244E-2</v>
      </c>
      <c r="AE1083" s="13">
        <f t="shared" si="1530"/>
        <v>2.1990156053650154E-2</v>
      </c>
      <c r="AF1083" s="13">
        <f t="shared" si="1531"/>
        <v>1.1739655226535325E-2</v>
      </c>
      <c r="AG1083" s="13">
        <f t="shared" si="1532"/>
        <v>4.1782181839812062E-3</v>
      </c>
      <c r="AH1083" s="13">
        <f t="shared" si="1533"/>
        <v>3.5503414990522013E-3</v>
      </c>
      <c r="AI1083" s="13">
        <f t="shared" si="1534"/>
        <v>5.8830487157202002E-3</v>
      </c>
      <c r="AJ1083" s="13">
        <f t="shared" si="1535"/>
        <v>4.874215931168404E-3</v>
      </c>
      <c r="AK1083" s="13">
        <f t="shared" si="1536"/>
        <v>2.6922527294588757E-3</v>
      </c>
      <c r="AL1083" s="13">
        <f t="shared" si="1537"/>
        <v>7.8929160661580817E-5</v>
      </c>
      <c r="AM1083" s="13">
        <f t="shared" si="1538"/>
        <v>6.8254862470071781E-3</v>
      </c>
      <c r="AN1083" s="13">
        <f t="shared" si="1539"/>
        <v>7.2877022880446698E-3</v>
      </c>
      <c r="AO1083" s="13">
        <f t="shared" si="1540"/>
        <v>3.8906096003386813E-3</v>
      </c>
      <c r="AP1083" s="13">
        <f t="shared" si="1541"/>
        <v>1.3846927754883004E-3</v>
      </c>
      <c r="AQ1083" s="13">
        <f t="shared" si="1542"/>
        <v>3.6961574395486424E-4</v>
      </c>
      <c r="AR1083" s="13">
        <f t="shared" si="1543"/>
        <v>7.5815351257436882E-4</v>
      </c>
      <c r="AS1083" s="13">
        <f t="shared" si="1544"/>
        <v>1.2562887400156034E-3</v>
      </c>
      <c r="AT1083" s="13">
        <f t="shared" si="1545"/>
        <v>1.0408587259134925E-3</v>
      </c>
      <c r="AU1083" s="13">
        <f t="shared" si="1546"/>
        <v>5.7491395239643312E-4</v>
      </c>
      <c r="AV1083" s="13">
        <f t="shared" si="1547"/>
        <v>2.3816348301975918E-4</v>
      </c>
      <c r="AW1083" s="13">
        <f t="shared" si="1548"/>
        <v>3.879040611871716E-6</v>
      </c>
      <c r="AX1083" s="13">
        <f t="shared" si="1549"/>
        <v>1.8850143528606636E-3</v>
      </c>
      <c r="AY1083" s="13">
        <f t="shared" si="1550"/>
        <v>2.0126658988380867E-3</v>
      </c>
      <c r="AZ1083" s="13">
        <f t="shared" si="1551"/>
        <v>1.0744809486989493E-3</v>
      </c>
      <c r="BA1083" s="13">
        <f t="shared" si="1552"/>
        <v>3.8241462390205732E-4</v>
      </c>
      <c r="BB1083" s="13">
        <f t="shared" si="1553"/>
        <v>1.0207785309122732E-4</v>
      </c>
      <c r="BC1083" s="13">
        <f t="shared" si="1554"/>
        <v>2.1798095450205164E-5</v>
      </c>
      <c r="BD1083" s="13">
        <f t="shared" si="1555"/>
        <v>1.3491583574479164E-4</v>
      </c>
      <c r="BE1083" s="13">
        <f t="shared" si="1556"/>
        <v>2.2356058830414044E-4</v>
      </c>
      <c r="BF1083" s="13">
        <f t="shared" si="1557"/>
        <v>1.8522413016599059E-4</v>
      </c>
      <c r="BG1083" s="13">
        <f t="shared" si="1558"/>
        <v>1.0230777155609054E-4</v>
      </c>
      <c r="BH1083" s="13">
        <f t="shared" si="1559"/>
        <v>4.2381951441990331E-5</v>
      </c>
      <c r="BI1083" s="13">
        <f t="shared" si="1560"/>
        <v>1.404569588965341E-5</v>
      </c>
      <c r="BJ1083" s="14">
        <f t="shared" si="1561"/>
        <v>0.50963145004881771</v>
      </c>
      <c r="BK1083" s="14">
        <f t="shared" si="1562"/>
        <v>0.24615738339158227</v>
      </c>
      <c r="BL1083" s="14">
        <f t="shared" si="1563"/>
        <v>0.23116936678923206</v>
      </c>
      <c r="BM1083" s="14">
        <f t="shared" si="1564"/>
        <v>0.51067045801723221</v>
      </c>
      <c r="BN1083" s="14">
        <f t="shared" si="1565"/>
        <v>0.48757961233282843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1.2644</v>
      </c>
      <c r="F1084" s="10">
        <f>VLOOKUP(B1084,home!$B$2:$E$405,3,FALSE)</f>
        <v>0.87880000000000003</v>
      </c>
      <c r="G1084" s="10">
        <f>VLOOKUP(C1084,away!$B$2:$E$405,4,FALSE)</f>
        <v>1.3557999999999999</v>
      </c>
      <c r="H1084" s="10">
        <f>VLOOKUP(A1084,away!$A$2:$E$405,3,FALSE)</f>
        <v>0.96630000000000005</v>
      </c>
      <c r="I1084" s="10">
        <f>VLOOKUP(C1084,away!$B$2:$E$405,3,FALSE)</f>
        <v>0.88700000000000001</v>
      </c>
      <c r="J1084" s="10">
        <f>VLOOKUP(B1084,home!$B$2:$E$405,4,FALSE)</f>
        <v>1.8398000000000001</v>
      </c>
      <c r="K1084" s="12">
        <f t="shared" si="1510"/>
        <v>1.5065035693759998</v>
      </c>
      <c r="L1084" s="12">
        <f t="shared" si="1511"/>
        <v>1.5769074823800002</v>
      </c>
      <c r="M1084" s="13">
        <f t="shared" si="1512"/>
        <v>4.5802754316470802E-2</v>
      </c>
      <c r="N1084" s="13">
        <f t="shared" si="1513"/>
        <v>6.9002012865015241E-2</v>
      </c>
      <c r="O1084" s="13">
        <f t="shared" si="1514"/>
        <v>7.2226705995255658E-2</v>
      </c>
      <c r="P1084" s="13">
        <f t="shared" si="1515"/>
        <v>0.10880979038612357</v>
      </c>
      <c r="Q1084" s="13">
        <f t="shared" si="1516"/>
        <v>5.1975889337637068E-2</v>
      </c>
      <c r="R1084" s="13">
        <f t="shared" si="1517"/>
        <v>5.694741655578954E-2</v>
      </c>
      <c r="S1084" s="13">
        <f t="shared" si="1518"/>
        <v>6.4622590172566372E-2</v>
      </c>
      <c r="T1084" s="13">
        <f t="shared" si="1519"/>
        <v>8.1961168799874765E-2</v>
      </c>
      <c r="U1084" s="13">
        <f t="shared" si="1520"/>
        <v>8.5791486308038845E-2</v>
      </c>
      <c r="V1084" s="13">
        <f t="shared" si="1521"/>
        <v>1.7057611965868521E-2</v>
      </c>
      <c r="W1084" s="13">
        <f t="shared" si="1522"/>
        <v>2.6100620936214073E-2</v>
      </c>
      <c r="X1084" s="13">
        <f t="shared" si="1523"/>
        <v>4.1158264449080058E-2</v>
      </c>
      <c r="Y1084" s="13">
        <f t="shared" si="1524"/>
        <v>3.2451387585764553E-2</v>
      </c>
      <c r="Z1084" s="13">
        <f t="shared" si="1525"/>
        <v>2.9933602423011733E-2</v>
      </c>
      <c r="AA1084" s="13">
        <f t="shared" si="1526"/>
        <v>4.5095078894549251E-2</v>
      </c>
      <c r="AB1084" s="13">
        <f t="shared" si="1527"/>
        <v>3.3967948657965388E-2</v>
      </c>
      <c r="AC1084" s="13">
        <f t="shared" si="1528"/>
        <v>2.5326467946526865E-3</v>
      </c>
      <c r="AD1084" s="13">
        <f t="shared" si="1529"/>
        <v>9.830169650834112E-3</v>
      </c>
      <c r="AE1084" s="13">
        <f t="shared" si="1530"/>
        <v>1.5501268075465107E-2</v>
      </c>
      <c r="AF1084" s="13">
        <f t="shared" si="1531"/>
        <v>1.2222032807289576E-2</v>
      </c>
      <c r="AG1084" s="13">
        <f t="shared" si="1532"/>
        <v>6.4243383279029226E-3</v>
      </c>
      <c r="AH1084" s="13">
        <f t="shared" si="1533"/>
        <v>1.1800630408858835E-2</v>
      </c>
      <c r="AI1084" s="13">
        <f t="shared" si="1534"/>
        <v>1.7777691831832799E-2</v>
      </c>
      <c r="AJ1084" s="13">
        <f t="shared" si="1535"/>
        <v>1.3391078099961335E-2</v>
      </c>
      <c r="AK1084" s="13">
        <f t="shared" si="1536"/>
        <v>6.7245689851281789E-3</v>
      </c>
      <c r="AL1084" s="13">
        <f t="shared" si="1537"/>
        <v>2.4066392596756864E-4</v>
      </c>
      <c r="AM1084" s="13">
        <f t="shared" si="1538"/>
        <v>2.9618371333106439E-3</v>
      </c>
      <c r="AN1084" s="13">
        <f t="shared" si="1539"/>
        <v>4.6705431371084844E-3</v>
      </c>
      <c r="AO1084" s="13">
        <f t="shared" si="1540"/>
        <v>3.6825072098424648E-3</v>
      </c>
      <c r="AP1084" s="13">
        <f t="shared" si="1541"/>
        <v>1.9356577243729595E-3</v>
      </c>
      <c r="AQ1084" s="13">
        <f t="shared" si="1542"/>
        <v>7.630882872225915E-4</v>
      </c>
      <c r="AR1084" s="13">
        <f t="shared" si="1543"/>
        <v>3.7217004777060914E-3</v>
      </c>
      <c r="AS1084" s="13">
        <f t="shared" si="1544"/>
        <v>5.6067550538125904E-3</v>
      </c>
      <c r="AT1084" s="13">
        <f t="shared" si="1545"/>
        <v>4.2232982505927968E-3</v>
      </c>
      <c r="AU1084" s="13">
        <f t="shared" si="1546"/>
        <v>2.1208046296858217E-3</v>
      </c>
      <c r="AV1084" s="13">
        <f t="shared" si="1547"/>
        <v>7.9874993614270889E-4</v>
      </c>
      <c r="AW1084" s="13">
        <f t="shared" si="1548"/>
        <v>1.5881257051036682E-5</v>
      </c>
      <c r="AX1084" s="13">
        <f t="shared" si="1549"/>
        <v>7.4366970220714342E-4</v>
      </c>
      <c r="AY1084" s="13">
        <f t="shared" si="1550"/>
        <v>1.172698317829751E-3</v>
      </c>
      <c r="AZ1084" s="13">
        <f t="shared" si="1551"/>
        <v>9.2461837598008711E-4</v>
      </c>
      <c r="BA1084" s="13">
        <f t="shared" si="1552"/>
        <v>4.8601254514301441E-4</v>
      </c>
      <c r="BB1084" s="13">
        <f t="shared" si="1553"/>
        <v>1.9159920474164189E-4</v>
      </c>
      <c r="BC1084" s="13">
        <f t="shared" si="1554"/>
        <v>6.0426843915030536E-5</v>
      </c>
      <c r="BD1084" s="13">
        <f t="shared" si="1555"/>
        <v>9.7812955507865979E-4</v>
      </c>
      <c r="BE1084" s="13">
        <f t="shared" si="1556"/>
        <v>1.4735556660381596E-3</v>
      </c>
      <c r="BF1084" s="13">
        <f t="shared" si="1557"/>
        <v>1.1099584352803583E-3</v>
      </c>
      <c r="BG1084" s="13">
        <f t="shared" si="1558"/>
        <v>5.5738544820295324E-4</v>
      </c>
      <c r="BH1084" s="13">
        <f t="shared" si="1559"/>
        <v>2.0992579180899759E-4</v>
      </c>
      <c r="BI1084" s="13">
        <f t="shared" si="1560"/>
        <v>6.32507909328676E-5</v>
      </c>
      <c r="BJ1084" s="14">
        <f t="shared" si="1561"/>
        <v>0.36421981131675124</v>
      </c>
      <c r="BK1084" s="14">
        <f t="shared" si="1562"/>
        <v>0.24023875587947927</v>
      </c>
      <c r="BL1084" s="14">
        <f t="shared" si="1563"/>
        <v>0.36458611977266187</v>
      </c>
      <c r="BM1084" s="14">
        <f t="shared" si="1564"/>
        <v>0.59305690287483348</v>
      </c>
      <c r="BN1084" s="14">
        <f t="shared" si="1565"/>
        <v>0.40476456945629191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1.2644</v>
      </c>
      <c r="F1085" s="10">
        <f>VLOOKUP(B1085,home!$B$2:$E$405,3,FALSE)</f>
        <v>0.49430000000000002</v>
      </c>
      <c r="G1085" s="10">
        <f>VLOOKUP(C1085,away!$B$2:$E$405,4,FALSE)</f>
        <v>1.4688000000000001</v>
      </c>
      <c r="H1085" s="10">
        <f>VLOOKUP(A1085,away!$A$2:$E$405,3,FALSE)</f>
        <v>0.96630000000000005</v>
      </c>
      <c r="I1085" s="10">
        <f>VLOOKUP(C1085,away!$B$2:$E$405,3,FALSE)</f>
        <v>1.7741</v>
      </c>
      <c r="J1085" s="10">
        <f>VLOOKUP(B1085,home!$B$2:$E$405,4,FALSE)</f>
        <v>0.7762</v>
      </c>
      <c r="K1085" s="12">
        <f t="shared" si="1510"/>
        <v>0.91798960089600001</v>
      </c>
      <c r="L1085" s="12">
        <f t="shared" si="1511"/>
        <v>1.3306496186460002</v>
      </c>
      <c r="M1085" s="13">
        <f t="shared" si="1512"/>
        <v>0.10554274739632361</v>
      </c>
      <c r="N1085" s="13">
        <f t="shared" si="1513"/>
        <v>9.6887144559818464E-2</v>
      </c>
      <c r="O1085" s="13">
        <f t="shared" si="1514"/>
        <v>0.14044041657376913</v>
      </c>
      <c r="P1085" s="13">
        <f t="shared" si="1515"/>
        <v>0.1289228419602223</v>
      </c>
      <c r="Q1085" s="13">
        <f t="shared" si="1516"/>
        <v>4.4470695583210401E-2</v>
      </c>
      <c r="R1085" s="13">
        <f t="shared" si="1517"/>
        <v>9.3438493378185661E-2</v>
      </c>
      <c r="S1085" s="13">
        <f t="shared" si="1518"/>
        <v>3.9370538452743145E-2</v>
      </c>
      <c r="T1085" s="13">
        <f t="shared" si="1519"/>
        <v>5.9174914118721278E-2</v>
      </c>
      <c r="U1085" s="13">
        <f t="shared" si="1520"/>
        <v>8.5775565244564186E-2</v>
      </c>
      <c r="V1085" s="13">
        <f t="shared" si="1521"/>
        <v>5.3435554492772559E-3</v>
      </c>
      <c r="W1085" s="13">
        <f t="shared" si="1522"/>
        <v>1.3607878696666277E-2</v>
      </c>
      <c r="X1085" s="13">
        <f t="shared" si="1523"/>
        <v>1.8107318598300011E-2</v>
      </c>
      <c r="Y1085" s="13">
        <f t="shared" si="1524"/>
        <v>1.2047248293764769E-2</v>
      </c>
      <c r="Z1085" s="13">
        <f t="shared" si="1525"/>
        <v>4.1444631860179861E-2</v>
      </c>
      <c r="AA1085" s="13">
        <f t="shared" si="1526"/>
        <v>3.8045741060608151E-2</v>
      </c>
      <c r="AB1085" s="13">
        <f t="shared" si="1527"/>
        <v>1.746279732601012E-2</v>
      </c>
      <c r="AC1085" s="13">
        <f t="shared" si="1528"/>
        <v>4.0795457983125525E-4</v>
      </c>
      <c r="AD1085" s="13">
        <f t="shared" si="1529"/>
        <v>3.122972783448464E-3</v>
      </c>
      <c r="AE1085" s="13">
        <f t="shared" si="1530"/>
        <v>4.1555825433375352E-3</v>
      </c>
      <c r="AF1085" s="13">
        <f t="shared" si="1531"/>
        <v>2.7648121632720341E-3</v>
      </c>
      <c r="AG1085" s="13">
        <f t="shared" si="1532"/>
        <v>1.2263320835619184E-3</v>
      </c>
      <c r="AH1085" s="13">
        <f t="shared" si="1533"/>
        <v>1.3787070894918044E-2</v>
      </c>
      <c r="AI1085" s="13">
        <f t="shared" si="1534"/>
        <v>1.2656387708350673E-2</v>
      </c>
      <c r="AJ1085" s="13">
        <f t="shared" si="1535"/>
        <v>5.8092161505869369E-3</v>
      </c>
      <c r="AK1085" s="13">
        <f t="shared" si="1536"/>
        <v>1.7776000051986337E-3</v>
      </c>
      <c r="AL1085" s="13">
        <f t="shared" si="1537"/>
        <v>1.9933028131259672E-5</v>
      </c>
      <c r="AM1085" s="13">
        <f t="shared" si="1538"/>
        <v>5.7337130781738522E-4</v>
      </c>
      <c r="AN1085" s="13">
        <f t="shared" si="1539"/>
        <v>7.6295631208976198E-4</v>
      </c>
      <c r="AO1085" s="13">
        <f t="shared" si="1540"/>
        <v>5.0761376286290031E-4</v>
      </c>
      <c r="AP1085" s="13">
        <f t="shared" si="1541"/>
        <v>2.2515201999099318E-4</v>
      </c>
      <c r="AQ1085" s="13">
        <f t="shared" si="1542"/>
        <v>7.4899612384597895E-5</v>
      </c>
      <c r="AR1085" s="13">
        <f t="shared" si="1543"/>
        <v>3.6691521257136107E-3</v>
      </c>
      <c r="AS1085" s="13">
        <f t="shared" si="1544"/>
        <v>3.3682434955105475E-3</v>
      </c>
      <c r="AT1085" s="13">
        <f t="shared" si="1545"/>
        <v>1.5460062510821377E-3</v>
      </c>
      <c r="AU1085" s="13">
        <f t="shared" si="1546"/>
        <v>4.7307255380453766E-4</v>
      </c>
      <c r="AV1085" s="13">
        <f t="shared" si="1547"/>
        <v>1.0856892121546975E-4</v>
      </c>
      <c r="AW1085" s="13">
        <f t="shared" si="1548"/>
        <v>6.7635118338067857E-7</v>
      </c>
      <c r="AX1085" s="13">
        <f t="shared" si="1549"/>
        <v>8.7724816338083153E-5</v>
      </c>
      <c r="AY1085" s="13">
        <f t="shared" si="1550"/>
        <v>1.1673099340606073E-4</v>
      </c>
      <c r="AZ1085" s="13">
        <f t="shared" si="1551"/>
        <v>7.7664025929971746E-5</v>
      </c>
      <c r="BA1085" s="13">
        <f t="shared" si="1552"/>
        <v>3.4447868828743329E-5</v>
      </c>
      <c r="BB1085" s="13">
        <f t="shared" si="1553"/>
        <v>1.1459510880033683E-5</v>
      </c>
      <c r="BC1085" s="13">
        <f t="shared" si="1554"/>
        <v>3.0497187564773002E-6</v>
      </c>
      <c r="BD1085" s="13">
        <f t="shared" si="1555"/>
        <v>8.1372597947249568E-4</v>
      </c>
      <c r="BE1085" s="13">
        <f t="shared" si="1556"/>
        <v>7.4699198713466298E-4</v>
      </c>
      <c r="BF1085" s="13">
        <f t="shared" si="1557"/>
        <v>3.4286543807112964E-4</v>
      </c>
      <c r="BG1085" s="13">
        <f t="shared" si="1558"/>
        <v>1.0491563555198285E-4</v>
      </c>
      <c r="BH1085" s="13">
        <f t="shared" si="1559"/>
        <v>2.4077865602028728E-5</v>
      </c>
      <c r="BI1085" s="13">
        <f t="shared" si="1560"/>
        <v>4.4206460468867766E-6</v>
      </c>
      <c r="BJ1085" s="14">
        <f t="shared" si="1561"/>
        <v>0.25803996937338614</v>
      </c>
      <c r="BK1085" s="14">
        <f t="shared" si="1562"/>
        <v>0.27972430185993491</v>
      </c>
      <c r="BL1085" s="14">
        <f t="shared" si="1563"/>
        <v>0.420395329241397</v>
      </c>
      <c r="BM1085" s="14">
        <f t="shared" si="1564"/>
        <v>0.38978583824114565</v>
      </c>
      <c r="BN1085" s="14">
        <f t="shared" si="1565"/>
        <v>0.60970233945152952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1.2644</v>
      </c>
      <c r="F1086" s="10">
        <f>VLOOKUP(B1086,home!$B$2:$E$405,3,FALSE)</f>
        <v>1.5818000000000001</v>
      </c>
      <c r="G1086" s="10">
        <f>VLOOKUP(C1086,away!$B$2:$E$405,4,FALSE)</f>
        <v>1.3841000000000001</v>
      </c>
      <c r="H1086" s="10">
        <f>VLOOKUP(A1086,away!$A$2:$E$405,3,FALSE)</f>
        <v>0.96630000000000005</v>
      </c>
      <c r="I1086" s="10">
        <f>VLOOKUP(C1086,away!$B$2:$E$405,3,FALSE)</f>
        <v>1.423</v>
      </c>
      <c r="J1086" s="10">
        <f>VLOOKUP(B1086,home!$B$2:$E$405,4,FALSE)</f>
        <v>0.29570000000000002</v>
      </c>
      <c r="K1086" s="12">
        <f t="shared" si="1510"/>
        <v>2.7682386440720004</v>
      </c>
      <c r="L1086" s="12">
        <f t="shared" si="1511"/>
        <v>0.40660077693000002</v>
      </c>
      <c r="M1086" s="13">
        <f t="shared" si="1512"/>
        <v>4.1800815879148329E-2</v>
      </c>
      <c r="N1086" s="13">
        <f t="shared" si="1513"/>
        <v>0.11571463387039689</v>
      </c>
      <c r="O1086" s="13">
        <f t="shared" si="1514"/>
        <v>1.6996244212769594E-2</v>
      </c>
      <c r="P1086" s="13">
        <f t="shared" si="1515"/>
        <v>4.7049660033873876E-2</v>
      </c>
      <c r="Q1086" s="13">
        <f t="shared" si="1516"/>
        <v>0.16016286058233778</v>
      </c>
      <c r="R1086" s="13">
        <f t="shared" si="1517"/>
        <v>3.455343050902066E-3</v>
      </c>
      <c r="S1086" s="13">
        <f t="shared" si="1518"/>
        <v>1.3239397741081913E-2</v>
      </c>
      <c r="T1086" s="13">
        <f t="shared" si="1519"/>
        <v>6.5122343548109821E-2</v>
      </c>
      <c r="U1086" s="13">
        <f t="shared" si="1520"/>
        <v>9.5652141620327421E-3</v>
      </c>
      <c r="V1086" s="13">
        <f t="shared" si="1521"/>
        <v>1.6557602463285622E-3</v>
      </c>
      <c r="W1086" s="13">
        <f t="shared" si="1522"/>
        <v>0.14778967333638118</v>
      </c>
      <c r="X1086" s="13">
        <f t="shared" si="1523"/>
        <v>6.0091396000803501E-2</v>
      </c>
      <c r="Y1086" s="13">
        <f t="shared" si="1524"/>
        <v>1.2216604150367497E-2</v>
      </c>
      <c r="Z1086" s="13">
        <f t="shared" si="1525"/>
        <v>4.6831505635215218E-4</v>
      </c>
      <c r="AA1086" s="13">
        <f t="shared" si="1526"/>
        <v>1.296407836594784E-3</v>
      </c>
      <c r="AB1086" s="13">
        <f t="shared" si="1527"/>
        <v>1.7943831358697307E-3</v>
      </c>
      <c r="AC1086" s="13">
        <f t="shared" si="1528"/>
        <v>1.1647942009162851E-4</v>
      </c>
      <c r="AD1086" s="13">
        <f t="shared" si="1529"/>
        <v>0.10227927123113695</v>
      </c>
      <c r="AE1086" s="13">
        <f t="shared" si="1530"/>
        <v>4.1586831146414482E-2</v>
      </c>
      <c r="AF1086" s="13">
        <f t="shared" si="1531"/>
        <v>8.4546189270944243E-3</v>
      </c>
      <c r="AG1086" s="13">
        <f t="shared" si="1532"/>
        <v>1.1458848748012254E-3</v>
      </c>
      <c r="AH1086" s="13">
        <f t="shared" si="1533"/>
        <v>4.7604316440200452E-5</v>
      </c>
      <c r="AI1086" s="13">
        <f t="shared" si="1534"/>
        <v>1.317801083943949E-4</v>
      </c>
      <c r="AJ1086" s="13">
        <f t="shared" si="1535"/>
        <v>1.8239939428868056E-4</v>
      </c>
      <c r="AK1086" s="13">
        <f t="shared" si="1536"/>
        <v>1.6830835064175041E-4</v>
      </c>
      <c r="AL1086" s="13">
        <f t="shared" si="1537"/>
        <v>5.2442202392395612E-6</v>
      </c>
      <c r="AM1086" s="13">
        <f t="shared" si="1538"/>
        <v>5.6626686221910964E-2</v>
      </c>
      <c r="AN1086" s="13">
        <f t="shared" si="1539"/>
        <v>2.3024454612800328E-2</v>
      </c>
      <c r="AO1086" s="13">
        <f t="shared" si="1540"/>
        <v>4.680880566977067E-3</v>
      </c>
      <c r="AP1086" s="13">
        <f t="shared" si="1541"/>
        <v>6.3441655841647143E-4</v>
      </c>
      <c r="AQ1086" s="13">
        <f t="shared" si="1542"/>
        <v>6.4488566387348504E-5</v>
      </c>
      <c r="AR1086" s="13">
        <f t="shared" si="1543"/>
        <v>3.8711904099614177E-6</v>
      </c>
      <c r="AS1086" s="13">
        <f t="shared" si="1544"/>
        <v>1.0716378891416125E-5</v>
      </c>
      <c r="AT1086" s="13">
        <f t="shared" si="1545"/>
        <v>1.4832747085867795E-5</v>
      </c>
      <c r="AU1086" s="13">
        <f t="shared" si="1546"/>
        <v>1.3686861226948524E-5</v>
      </c>
      <c r="AV1086" s="13">
        <f t="shared" si="1547"/>
        <v>9.4721245411224067E-6</v>
      </c>
      <c r="AW1086" s="13">
        <f t="shared" si="1548"/>
        <v>1.6396462220068742E-7</v>
      </c>
      <c r="AX1086" s="13">
        <f t="shared" si="1549"/>
        <v>2.6126030180872246E-2</v>
      </c>
      <c r="AY1086" s="13">
        <f t="shared" si="1550"/>
        <v>1.0622864169639284E-2</v>
      </c>
      <c r="AZ1086" s="13">
        <f t="shared" si="1551"/>
        <v>2.1596324122985962E-3</v>
      </c>
      <c r="BA1086" s="13">
        <f t="shared" si="1552"/>
        <v>2.9270273890793971E-4</v>
      </c>
      <c r="BB1086" s="13">
        <f t="shared" si="1553"/>
        <v>2.9753290262376808E-5</v>
      </c>
      <c r="BC1086" s="13">
        <f t="shared" si="1554"/>
        <v>2.4195421873812446E-6</v>
      </c>
      <c r="BD1086" s="13">
        <f t="shared" si="1555"/>
        <v>2.6233817138904598E-7</v>
      </c>
      <c r="BE1086" s="13">
        <f t="shared" si="1556"/>
        <v>7.2621466385434058E-7</v>
      </c>
      <c r="BF1086" s="13">
        <f t="shared" si="1557"/>
        <v>1.0051677481866721E-6</v>
      </c>
      <c r="BG1086" s="13">
        <f t="shared" si="1558"/>
        <v>9.2751473476839281E-7</v>
      </c>
      <c r="BH1086" s="13">
        <f t="shared" si="1559"/>
        <v>6.4189553293301435E-7</v>
      </c>
      <c r="BI1086" s="13">
        <f t="shared" si="1560"/>
        <v>3.5538400394447229E-7</v>
      </c>
      <c r="BJ1086" s="14">
        <f t="shared" si="1561"/>
        <v>0.83882844652850352</v>
      </c>
      <c r="BK1086" s="14">
        <f t="shared" si="1562"/>
        <v>0.11449022171040284</v>
      </c>
      <c r="BL1086" s="14">
        <f t="shared" si="1563"/>
        <v>3.3694182384944343E-2</v>
      </c>
      <c r="BM1086" s="14">
        <f t="shared" si="1564"/>
        <v>0.59167890784575716</v>
      </c>
      <c r="BN1086" s="14">
        <f t="shared" si="1565"/>
        <v>0.38517955762942852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1.2644</v>
      </c>
      <c r="F1087" s="10">
        <f>VLOOKUP(B1087,home!$B$2:$E$405,3,FALSE)</f>
        <v>0.67789999999999995</v>
      </c>
      <c r="G1087" s="10">
        <f>VLOOKUP(C1087,away!$B$2:$E$405,4,FALSE)</f>
        <v>1.5818000000000001</v>
      </c>
      <c r="H1087" s="10">
        <f>VLOOKUP(A1087,away!$A$2:$E$405,3,FALSE)</f>
        <v>0.96630000000000005</v>
      </c>
      <c r="I1087" s="10">
        <f>VLOOKUP(C1087,away!$B$2:$E$405,3,FALSE)</f>
        <v>0.7762</v>
      </c>
      <c r="J1087" s="10">
        <f>VLOOKUP(B1087,home!$B$2:$E$405,4,FALSE)</f>
        <v>1.3306</v>
      </c>
      <c r="K1087" s="12">
        <f t="shared" si="1510"/>
        <v>1.3558189269679999</v>
      </c>
      <c r="L1087" s="12">
        <f t="shared" si="1511"/>
        <v>0.99800596503600014</v>
      </c>
      <c r="M1087" s="13">
        <f t="shared" si="1512"/>
        <v>9.5005082196807464E-2</v>
      </c>
      <c r="N1087" s="13">
        <f t="shared" si="1513"/>
        <v>0.12880968860058212</v>
      </c>
      <c r="O1087" s="13">
        <f t="shared" si="1514"/>
        <v>9.4815638741149344E-2</v>
      </c>
      <c r="P1087" s="13">
        <f t="shared" si="1515"/>
        <v>0.12855283757781061</v>
      </c>
      <c r="Q1087" s="13">
        <f t="shared" si="1516"/>
        <v>8.732130689076173E-2</v>
      </c>
      <c r="R1087" s="13">
        <f t="shared" si="1517"/>
        <v>4.7313286521182746E-2</v>
      </c>
      <c r="S1087" s="13">
        <f t="shared" si="1518"/>
        <v>4.348670530875634E-2</v>
      </c>
      <c r="T1087" s="13">
        <f t="shared" si="1519"/>
        <v>8.7147185151719389E-2</v>
      </c>
      <c r="U1087" s="13">
        <f t="shared" si="1520"/>
        <v>6.4148249362479523E-2</v>
      </c>
      <c r="V1087" s="13">
        <f t="shared" si="1521"/>
        <v>6.5380588479934873E-3</v>
      </c>
      <c r="W1087" s="13">
        <f t="shared" si="1522"/>
        <v>3.9463960203358663E-2</v>
      </c>
      <c r="X1087" s="13">
        <f t="shared" si="1523"/>
        <v>3.9385267686895271E-2</v>
      </c>
      <c r="Y1087" s="13">
        <f t="shared" si="1524"/>
        <v>1.965336604303055E-2</v>
      </c>
      <c r="Z1087" s="13">
        <f t="shared" si="1525"/>
        <v>1.5739647391199256E-2</v>
      </c>
      <c r="AA1087" s="13">
        <f t="shared" si="1526"/>
        <v>2.1340111836790451E-2</v>
      </c>
      <c r="AB1087" s="13">
        <f t="shared" si="1527"/>
        <v>1.4466663765967175E-2</v>
      </c>
      <c r="AC1087" s="13">
        <f t="shared" si="1528"/>
        <v>5.5292174753028491E-4</v>
      </c>
      <c r="AD1087" s="13">
        <f t="shared" si="1529"/>
        <v>1.3376496044206399E-2</v>
      </c>
      <c r="AE1087" s="13">
        <f t="shared" si="1530"/>
        <v>1.3349822843398446E-2</v>
      </c>
      <c r="AF1087" s="13">
        <f t="shared" si="1531"/>
        <v>6.6616014149427517E-3</v>
      </c>
      <c r="AG1087" s="13">
        <f t="shared" si="1532"/>
        <v>2.2161059829350419E-3</v>
      </c>
      <c r="AH1087" s="13">
        <f t="shared" si="1533"/>
        <v>3.9270654959950441E-3</v>
      </c>
      <c r="AI1087" s="13">
        <f t="shared" si="1534"/>
        <v>5.3243897269130563E-3</v>
      </c>
      <c r="AJ1087" s="13">
        <f t="shared" si="1535"/>
        <v>3.6094541831513515E-3</v>
      </c>
      <c r="AK1087" s="13">
        <f t="shared" si="1536"/>
        <v>1.6312554325134748E-3</v>
      </c>
      <c r="AL1087" s="13">
        <f t="shared" si="1537"/>
        <v>2.9926676746094535E-5</v>
      </c>
      <c r="AM1087" s="13">
        <f t="shared" si="1538"/>
        <v>3.6272213026495225E-3</v>
      </c>
      <c r="AN1087" s="13">
        <f t="shared" si="1539"/>
        <v>3.6199884965498743E-3</v>
      </c>
      <c r="AO1087" s="13">
        <f t="shared" si="1540"/>
        <v>1.8063850564592381E-3</v>
      </c>
      <c r="AP1087" s="13">
        <f t="shared" si="1541"/>
        <v>6.0092768716607048E-4</v>
      </c>
      <c r="AQ1087" s="13">
        <f t="shared" si="1542"/>
        <v>1.4993235408675644E-4</v>
      </c>
      <c r="AR1087" s="13">
        <f t="shared" si="1543"/>
        <v>7.838469580180227E-4</v>
      </c>
      <c r="AS1087" s="13">
        <f t="shared" si="1544"/>
        <v>1.0627545415271263E-3</v>
      </c>
      <c r="AT1087" s="13">
        <f t="shared" si="1545"/>
        <v>7.2045136106183862E-4</v>
      </c>
      <c r="AU1087" s="13">
        <f t="shared" si="1546"/>
        <v>3.2560053042916571E-4</v>
      </c>
      <c r="AV1087" s="13">
        <f t="shared" si="1547"/>
        <v>1.1036384044667077E-4</v>
      </c>
      <c r="AW1087" s="13">
        <f t="shared" si="1548"/>
        <v>1.1248401798988785E-6</v>
      </c>
      <c r="AX1087" s="13">
        <f t="shared" si="1549"/>
        <v>8.1964254907229022E-4</v>
      </c>
      <c r="AY1087" s="13">
        <f t="shared" si="1550"/>
        <v>8.1800815317145811E-4</v>
      </c>
      <c r="AZ1087" s="13">
        <f t="shared" si="1551"/>
        <v>4.0818850815659859E-4</v>
      </c>
      <c r="BA1087" s="13">
        <f t="shared" si="1552"/>
        <v>1.3579152199981047E-4</v>
      </c>
      <c r="BB1087" s="13">
        <f t="shared" si="1553"/>
        <v>3.3880187239282023E-5</v>
      </c>
      <c r="BC1087" s="13">
        <f t="shared" si="1554"/>
        <v>6.7625257922680076E-6</v>
      </c>
      <c r="BD1087" s="13">
        <f t="shared" si="1555"/>
        <v>1.3038065662955158E-4</v>
      </c>
      <c r="BE1087" s="13">
        <f t="shared" si="1556"/>
        <v>1.7677256196886183E-4</v>
      </c>
      <c r="BF1087" s="13">
        <f t="shared" si="1557"/>
        <v>1.1983579264300328E-4</v>
      </c>
      <c r="BG1087" s="13">
        <f t="shared" si="1558"/>
        <v>5.4158545264532153E-5</v>
      </c>
      <c r="BH1087" s="13">
        <f t="shared" si="1559"/>
        <v>1.8357295181676459E-5</v>
      </c>
      <c r="BI1087" s="13">
        <f t="shared" si="1560"/>
        <v>4.9778336510510814E-6</v>
      </c>
      <c r="BJ1087" s="14">
        <f t="shared" si="1561"/>
        <v>0.4494115292041736</v>
      </c>
      <c r="BK1087" s="14">
        <f t="shared" si="1562"/>
        <v>0.27498354050881579</v>
      </c>
      <c r="BL1087" s="14">
        <f t="shared" si="1563"/>
        <v>0.26008361498296367</v>
      </c>
      <c r="BM1087" s="14">
        <f t="shared" si="1564"/>
        <v>0.41758360824586671</v>
      </c>
      <c r="BN1087" s="14">
        <f t="shared" si="1565"/>
        <v>0.58181784052829399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1.6515</v>
      </c>
      <c r="F1088" s="10">
        <f>VLOOKUP(B1088,home!$B$2:$E$405,3,FALSE)</f>
        <v>0.50460000000000005</v>
      </c>
      <c r="G1088" s="10">
        <f>VLOOKUP(C1088,away!$B$2:$E$405,4,FALSE)</f>
        <v>1.1101000000000001</v>
      </c>
      <c r="H1088" s="10">
        <f>VLOOKUP(A1088,away!$A$2:$E$405,3,FALSE)</f>
        <v>1.3485</v>
      </c>
      <c r="I1088" s="10">
        <f>VLOOKUP(C1088,away!$B$2:$E$405,3,FALSE)</f>
        <v>0.98880000000000001</v>
      </c>
      <c r="J1088" s="10">
        <f>VLOOKUP(B1088,home!$B$2:$E$405,4,FALSE)</f>
        <v>1.2359</v>
      </c>
      <c r="K1088" s="12">
        <f t="shared" si="1510"/>
        <v>0.92509839369000024</v>
      </c>
      <c r="L1088" s="12">
        <f t="shared" si="1511"/>
        <v>1.64794510512</v>
      </c>
      <c r="M1088" s="13">
        <f t="shared" si="1512"/>
        <v>7.6302963693132997E-2</v>
      </c>
      <c r="N1088" s="13">
        <f t="shared" si="1513"/>
        <v>7.0587749146303738E-2</v>
      </c>
      <c r="O1088" s="13">
        <f t="shared" si="1514"/>
        <v>0.12574309552424756</v>
      </c>
      <c r="P1088" s="13">
        <f t="shared" si="1515"/>
        <v>0.11632473568708969</v>
      </c>
      <c r="Q1088" s="13">
        <f t="shared" si="1516"/>
        <v>3.2650306674719139E-2</v>
      </c>
      <c r="R1088" s="13">
        <f t="shared" si="1517"/>
        <v>0.10360885938591022</v>
      </c>
      <c r="S1088" s="13">
        <f t="shared" si="1518"/>
        <v>4.4334595531212204E-2</v>
      </c>
      <c r="T1088" s="13">
        <f t="shared" si="1519"/>
        <v>5.3805913065270258E-2</v>
      </c>
      <c r="U1088" s="13">
        <f t="shared" si="1520"/>
        <v>9.5848389389958655E-2</v>
      </c>
      <c r="V1088" s="13">
        <f t="shared" si="1521"/>
        <v>7.5098438839486664E-3</v>
      </c>
      <c r="W1088" s="13">
        <f t="shared" si="1522"/>
        <v>1.0068248752756187E-2</v>
      </c>
      <c r="X1088" s="13">
        <f t="shared" si="1523"/>
        <v>1.6591921249235104E-2</v>
      </c>
      <c r="Y1088" s="13">
        <f t="shared" si="1524"/>
        <v>1.3671287703606757E-2</v>
      </c>
      <c r="Z1088" s="13">
        <f t="shared" si="1525"/>
        <v>5.6913904224025702E-2</v>
      </c>
      <c r="AA1088" s="13">
        <f t="shared" si="1526"/>
        <v>5.2650961376272697E-2</v>
      </c>
      <c r="AB1088" s="13">
        <f t="shared" si="1527"/>
        <v>2.4353659897712057E-2</v>
      </c>
      <c r="AC1088" s="13">
        <f t="shared" si="1528"/>
        <v>7.1555264907935618E-4</v>
      </c>
      <c r="AD1088" s="13">
        <f t="shared" si="1529"/>
        <v>2.3285301871115243E-3</v>
      </c>
      <c r="AE1088" s="13">
        <f t="shared" si="1530"/>
        <v>3.8372899239745933E-3</v>
      </c>
      <c r="AF1088" s="13">
        <f t="shared" si="1531"/>
        <v>3.161821573570115E-3</v>
      </c>
      <c r="AG1088" s="13">
        <f t="shared" si="1532"/>
        <v>1.7368361284758958E-3</v>
      </c>
      <c r="AH1088" s="13">
        <f t="shared" si="1533"/>
        <v>2.3447747469812919E-2</v>
      </c>
      <c r="AI1088" s="13">
        <f t="shared" si="1534"/>
        <v>2.16914735199727E-2</v>
      </c>
      <c r="AJ1088" s="13">
        <f t="shared" si="1535"/>
        <v>1.003337365504796E-2</v>
      </c>
      <c r="AK1088" s="13">
        <f t="shared" si="1536"/>
        <v>3.0939526171921447E-3</v>
      </c>
      <c r="AL1088" s="13">
        <f t="shared" si="1537"/>
        <v>4.3634725963780067E-5</v>
      </c>
      <c r="AM1088" s="13">
        <f t="shared" si="1538"/>
        <v>4.3082390715110954E-4</v>
      </c>
      <c r="AN1088" s="13">
        <f t="shared" si="1539"/>
        <v>7.0997414895834429E-4</v>
      </c>
      <c r="AO1088" s="13">
        <f t="shared" si="1540"/>
        <v>5.849992117688208E-4</v>
      </c>
      <c r="AP1088" s="13">
        <f t="shared" si="1541"/>
        <v>3.2134886251116216E-4</v>
      </c>
      <c r="AQ1088" s="13">
        <f t="shared" si="1542"/>
        <v>1.3239132125278743E-4</v>
      </c>
      <c r="AR1088" s="13">
        <f t="shared" si="1543"/>
        <v>7.7281201337936088E-3</v>
      </c>
      <c r="AS1088" s="13">
        <f t="shared" si="1544"/>
        <v>7.1492715220158173E-3</v>
      </c>
      <c r="AT1088" s="13">
        <f t="shared" si="1545"/>
        <v>3.3068898005352478E-3</v>
      </c>
      <c r="AU1088" s="13">
        <f t="shared" si="1546"/>
        <v>1.0197328141950009E-3</v>
      </c>
      <c r="AV1088" s="13">
        <f t="shared" si="1547"/>
        <v>2.3583829710119468E-4</v>
      </c>
      <c r="AW1088" s="13">
        <f t="shared" si="1548"/>
        <v>1.8478232178534905E-6</v>
      </c>
      <c r="AX1088" s="13">
        <f t="shared" si="1549"/>
        <v>6.6425750744790175E-5</v>
      </c>
      <c r="AY1088" s="13">
        <f t="shared" si="1550"/>
        <v>1.0946599079379814E-4</v>
      </c>
      <c r="AZ1088" s="13">
        <f t="shared" si="1551"/>
        <v>9.0196971852875345E-5</v>
      </c>
      <c r="BA1088" s="13">
        <f t="shared" si="1552"/>
        <v>4.9546552753864113E-5</v>
      </c>
      <c r="BB1088" s="13">
        <f t="shared" si="1553"/>
        <v>2.0412499771575063E-5</v>
      </c>
      <c r="BC1088" s="13">
        <f t="shared" si="1554"/>
        <v>6.7277358163660447E-6</v>
      </c>
      <c r="BD1088" s="13">
        <f t="shared" si="1555"/>
        <v>2.1225862910440852E-3</v>
      </c>
      <c r="BE1088" s="13">
        <f t="shared" si="1556"/>
        <v>1.9636011683132988E-3</v>
      </c>
      <c r="BF1088" s="13">
        <f t="shared" si="1557"/>
        <v>9.0826214332722017E-4</v>
      </c>
      <c r="BG1088" s="13">
        <f t="shared" si="1558"/>
        <v>2.8007728328048273E-4</v>
      </c>
      <c r="BH1088" s="13">
        <f t="shared" si="1559"/>
        <v>6.4774761217958418E-5</v>
      </c>
      <c r="BI1088" s="13">
        <f t="shared" si="1560"/>
        <v>1.1984605510877338E-5</v>
      </c>
      <c r="BJ1088" s="14">
        <f t="shared" si="1561"/>
        <v>0.21096221735839879</v>
      </c>
      <c r="BK1088" s="14">
        <f t="shared" si="1562"/>
        <v>0.24534079216122048</v>
      </c>
      <c r="BL1088" s="14">
        <f t="shared" si="1563"/>
        <v>0.48526265165646171</v>
      </c>
      <c r="BM1088" s="14">
        <f t="shared" si="1564"/>
        <v>0.47315423712112747</v>
      </c>
      <c r="BN1088" s="14">
        <f t="shared" si="1565"/>
        <v>0.52521771011140328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1.6515</v>
      </c>
      <c r="F1089" s="10">
        <f>VLOOKUP(B1089,home!$B$2:$E$405,3,FALSE)</f>
        <v>0.9083</v>
      </c>
      <c r="G1089" s="10">
        <f>VLOOKUP(C1089,away!$B$2:$E$405,4,FALSE)</f>
        <v>1.7156</v>
      </c>
      <c r="H1089" s="10">
        <f>VLOOKUP(A1089,away!$A$2:$E$405,3,FALSE)</f>
        <v>1.3485</v>
      </c>
      <c r="I1089" s="10">
        <f>VLOOKUP(C1089,away!$B$2:$E$405,3,FALSE)</f>
        <v>0.61799999999999999</v>
      </c>
      <c r="J1089" s="10">
        <f>VLOOKUP(B1089,home!$B$2:$E$405,4,FALSE)</f>
        <v>1.1123000000000001</v>
      </c>
      <c r="K1089" s="12">
        <f t="shared" si="1510"/>
        <v>2.5734985612199996</v>
      </c>
      <c r="L1089" s="12">
        <f t="shared" si="1511"/>
        <v>0.92696078790000014</v>
      </c>
      <c r="M1089" s="13">
        <f t="shared" si="1512"/>
        <v>3.0183515466177733E-2</v>
      </c>
      <c r="N1089" s="13">
        <f t="shared" si="1513"/>
        <v>7.7677233624769998E-2</v>
      </c>
      <c r="O1089" s="13">
        <f t="shared" si="1514"/>
        <v>2.7978935278119954E-2</v>
      </c>
      <c r="P1089" s="13">
        <f t="shared" si="1515"/>
        <v>7.2003749682709187E-2</v>
      </c>
      <c r="Q1089" s="13">
        <f t="shared" si="1516"/>
        <v>9.9951124486447704E-2</v>
      </c>
      <c r="R1089" s="13">
        <f t="shared" si="1517"/>
        <v>1.2967687945004591E-2</v>
      </c>
      <c r="S1089" s="13">
        <f t="shared" si="1518"/>
        <v>4.294181681868537E-2</v>
      </c>
      <c r="T1089" s="13">
        <f t="shared" si="1519"/>
        <v>9.2650773105448572E-2</v>
      </c>
      <c r="U1089" s="13">
        <f t="shared" si="1520"/>
        <v>3.3372326268819245E-2</v>
      </c>
      <c r="V1089" s="13">
        <f t="shared" si="1521"/>
        <v>1.1382121007217758E-2</v>
      </c>
      <c r="W1089" s="13">
        <f t="shared" si="1522"/>
        <v>8.5741358352731417E-2</v>
      </c>
      <c r="X1089" s="13">
        <f t="shared" si="1523"/>
        <v>7.9478877094264183E-2</v>
      </c>
      <c r="Y1089" s="13">
        <f t="shared" si="1524"/>
        <v>3.6836901266353195E-2</v>
      </c>
      <c r="Z1089" s="13">
        <f t="shared" si="1525"/>
        <v>4.0068460782475964E-3</v>
      </c>
      <c r="AA1089" s="13">
        <f t="shared" si="1526"/>
        <v>1.0311612617400186E-2</v>
      </c>
      <c r="AB1089" s="13">
        <f t="shared" si="1527"/>
        <v>1.326846011736869E-2</v>
      </c>
      <c r="AC1089" s="13">
        <f t="shared" si="1528"/>
        <v>1.6970260488302989E-3</v>
      </c>
      <c r="AD1089" s="13">
        <f t="shared" si="1529"/>
        <v>5.5163815589450681E-2</v>
      </c>
      <c r="AE1089" s="13">
        <f t="shared" si="1530"/>
        <v>5.1134693962367514E-2</v>
      </c>
      <c r="AF1089" s="13">
        <f t="shared" si="1531"/>
        <v>2.3699928102190782E-2</v>
      </c>
      <c r="AG1089" s="13">
        <f t="shared" si="1532"/>
        <v>7.3229680089267083E-3</v>
      </c>
      <c r="AH1089" s="13">
        <f t="shared" si="1533"/>
        <v>9.2854729942160421E-4</v>
      </c>
      <c r="AI1089" s="13">
        <f t="shared" si="1534"/>
        <v>2.3896151390862142E-3</v>
      </c>
      <c r="AJ1089" s="13">
        <f t="shared" si="1535"/>
        <v>3.0748355611539516E-3</v>
      </c>
      <c r="AK1089" s="13">
        <f t="shared" si="1536"/>
        <v>2.6376949642059285E-3</v>
      </c>
      <c r="AL1089" s="13">
        <f t="shared" si="1537"/>
        <v>1.6193241501234268E-4</v>
      </c>
      <c r="AM1089" s="13">
        <f t="shared" si="1538"/>
        <v>2.8392800010171349E-2</v>
      </c>
      <c r="AN1089" s="13">
        <f t="shared" si="1539"/>
        <v>2.6319012268115567E-2</v>
      </c>
      <c r="AO1089" s="13">
        <f t="shared" si="1540"/>
        <v>1.2198346174401086E-2</v>
      </c>
      <c r="AP1089" s="13">
        <f t="shared" si="1541"/>
        <v>3.7691295269665949E-3</v>
      </c>
      <c r="AQ1089" s="13">
        <f t="shared" si="1542"/>
        <v>8.7345881900352724E-4</v>
      </c>
      <c r="AR1089" s="13">
        <f t="shared" si="1543"/>
        <v>1.7214538725485355E-4</v>
      </c>
      <c r="AS1089" s="13">
        <f t="shared" si="1544"/>
        <v>4.4301590642102526E-4</v>
      </c>
      <c r="AT1089" s="13">
        <f t="shared" si="1545"/>
        <v>5.7005039888604139E-4</v>
      </c>
      <c r="AU1089" s="13">
        <f t="shared" si="1546"/>
        <v>4.8900796045203807E-4</v>
      </c>
      <c r="AV1089" s="13">
        <f t="shared" si="1547"/>
        <v>3.1461532066211163E-4</v>
      </c>
      <c r="AW1089" s="13">
        <f t="shared" si="1548"/>
        <v>1.0730416638191006E-5</v>
      </c>
      <c r="AX1089" s="13">
        <f t="shared" si="1549"/>
        <v>1.217813832919718E-2</v>
      </c>
      <c r="AY1089" s="13">
        <f t="shared" si="1550"/>
        <v>1.1288656700787809E-2</v>
      </c>
      <c r="AZ1089" s="13">
        <f t="shared" si="1551"/>
        <v>5.2320710548474413E-3</v>
      </c>
      <c r="BA1089" s="13">
        <f t="shared" si="1552"/>
        <v>1.6166415691167232E-3</v>
      </c>
      <c r="BB1089" s="13">
        <f t="shared" si="1553"/>
        <v>3.7464083566508252E-4</v>
      </c>
      <c r="BC1089" s="13">
        <f t="shared" si="1554"/>
        <v>6.9455472841523888E-5</v>
      </c>
      <c r="BD1089" s="13">
        <f t="shared" si="1555"/>
        <v>2.6595337300518278E-5</v>
      </c>
      <c r="BE1089" s="13">
        <f t="shared" si="1556"/>
        <v>6.844306227804437E-5</v>
      </c>
      <c r="BF1089" s="13">
        <f t="shared" si="1557"/>
        <v>8.8069061149019035E-5</v>
      </c>
      <c r="BG1089" s="13">
        <f t="shared" si="1558"/>
        <v>7.554853405166555E-5</v>
      </c>
      <c r="BH1089" s="13">
        <f t="shared" si="1559"/>
        <v>4.8606010921060363E-5</v>
      </c>
      <c r="BI1089" s="13">
        <f t="shared" si="1560"/>
        <v>2.5017499834398495E-5</v>
      </c>
      <c r="BJ1089" s="14">
        <f t="shared" si="1561"/>
        <v>0.71197002435406476</v>
      </c>
      <c r="BK1089" s="14">
        <f t="shared" si="1562"/>
        <v>0.16965881813942046</v>
      </c>
      <c r="BL1089" s="14">
        <f t="shared" si="1563"/>
        <v>0.10925082966979113</v>
      </c>
      <c r="BM1089" s="14">
        <f t="shared" si="1564"/>
        <v>0.66284634547414545</v>
      </c>
      <c r="BN1089" s="14">
        <f t="shared" si="1565"/>
        <v>0.32076224648322915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1.6515</v>
      </c>
      <c r="F1090" s="10">
        <f>VLOOKUP(B1090,home!$B$2:$E$405,3,FALSE)</f>
        <v>0.80730000000000002</v>
      </c>
      <c r="G1090" s="10">
        <f>VLOOKUP(C1090,away!$B$2:$E$405,4,FALSE)</f>
        <v>0.30280000000000001</v>
      </c>
      <c r="H1090" s="10">
        <f>VLOOKUP(A1090,away!$A$2:$E$405,3,FALSE)</f>
        <v>1.3485</v>
      </c>
      <c r="I1090" s="10">
        <f>VLOOKUP(C1090,away!$B$2:$E$405,3,FALSE)</f>
        <v>1.3594999999999999</v>
      </c>
      <c r="J1090" s="10">
        <f>VLOOKUP(B1090,home!$B$2:$E$405,4,FALSE)</f>
        <v>1.3594999999999999</v>
      </c>
      <c r="K1090" s="12">
        <f t="shared" si="1510"/>
        <v>0.40370990166000004</v>
      </c>
      <c r="L1090" s="12">
        <f t="shared" si="1511"/>
        <v>2.4923519771249998</v>
      </c>
      <c r="M1090" s="13">
        <f t="shared" si="1512"/>
        <v>5.5240335399298193E-2</v>
      </c>
      <c r="N1090" s="13">
        <f t="shared" si="1513"/>
        <v>2.2301070371716095E-2</v>
      </c>
      <c r="O1090" s="13">
        <f t="shared" si="1514"/>
        <v>0.13767835914948895</v>
      </c>
      <c r="P1090" s="13">
        <f t="shared" si="1515"/>
        <v>5.5582116832950355E-2</v>
      </c>
      <c r="Q1090" s="13">
        <f t="shared" si="1516"/>
        <v>4.5015814633391216E-3</v>
      </c>
      <c r="R1090" s="13">
        <f t="shared" si="1517"/>
        <v>0.17157146531677733</v>
      </c>
      <c r="S1090" s="13">
        <f t="shared" si="1518"/>
        <v>1.3981503231744463E-2</v>
      </c>
      <c r="T1090" s="13">
        <f t="shared" si="1519"/>
        <v>1.1219525460342506E-2</v>
      </c>
      <c r="U1090" s="13">
        <f t="shared" si="1520"/>
        <v>6.926509939069829E-2</v>
      </c>
      <c r="V1090" s="13">
        <f t="shared" si="1521"/>
        <v>1.5631121323652025E-3</v>
      </c>
      <c r="W1090" s="13">
        <f t="shared" si="1522"/>
        <v>6.0577766995970528E-4</v>
      </c>
      <c r="X1090" s="13">
        <f t="shared" si="1523"/>
        <v>1.5098111734222468E-3</v>
      </c>
      <c r="Y1090" s="13">
        <f t="shared" si="1524"/>
        <v>1.8814904315821767E-3</v>
      </c>
      <c r="Z1090" s="13">
        <f t="shared" si="1525"/>
        <v>0.14253882693350112</v>
      </c>
      <c r="AA1090" s="13">
        <f t="shared" si="1526"/>
        <v>5.7544335804055505E-2</v>
      </c>
      <c r="AB1090" s="13">
        <f t="shared" si="1527"/>
        <v>1.161560907427263E-2</v>
      </c>
      <c r="AC1090" s="13">
        <f t="shared" si="1528"/>
        <v>9.8298960958640203E-5</v>
      </c>
      <c r="AD1090" s="13">
        <f t="shared" si="1529"/>
        <v>6.1139610891814143E-5</v>
      </c>
      <c r="AE1090" s="13">
        <f t="shared" si="1530"/>
        <v>1.5238143008686612E-4</v>
      </c>
      <c r="AF1090" s="13">
        <f t="shared" si="1531"/>
        <v>1.898940792770679E-4</v>
      </c>
      <c r="AG1090" s="13">
        <f t="shared" si="1532"/>
        <v>1.5776096131017722E-4</v>
      </c>
      <c r="AH1090" s="13">
        <f t="shared" si="1533"/>
        <v>8.8814231781197434E-2</v>
      </c>
      <c r="AI1090" s="13">
        <f t="shared" si="1534"/>
        <v>3.5855184778395666E-2</v>
      </c>
      <c r="AJ1090" s="13">
        <f t="shared" si="1535"/>
        <v>7.2375465604436204E-3</v>
      </c>
      <c r="AK1090" s="13">
        <f t="shared" si="1536"/>
        <v>9.7395640339212189E-4</v>
      </c>
      <c r="AL1090" s="13">
        <f t="shared" si="1537"/>
        <v>3.9562861398775511E-6</v>
      </c>
      <c r="AM1090" s="13">
        <f t="shared" si="1538"/>
        <v>4.9365332601329927E-6</v>
      </c>
      <c r="AN1090" s="13">
        <f t="shared" si="1539"/>
        <v>1.2303578431035783E-5</v>
      </c>
      <c r="AO1090" s="13">
        <f t="shared" si="1540"/>
        <v>1.5332424014152272E-5</v>
      </c>
      <c r="AP1090" s="13">
        <f t="shared" si="1541"/>
        <v>1.2737932435263748E-5</v>
      </c>
      <c r="AQ1090" s="13">
        <f t="shared" si="1542"/>
        <v>7.9368527723785674E-6</v>
      </c>
      <c r="AR1090" s="13">
        <f t="shared" si="1543"/>
        <v>4.4271265235341077E-2</v>
      </c>
      <c r="AS1090" s="13">
        <f t="shared" si="1544"/>
        <v>1.7872748134523324E-2</v>
      </c>
      <c r="AT1090" s="13">
        <f t="shared" si="1545"/>
        <v>3.6077026958911793E-3</v>
      </c>
      <c r="AU1090" s="13">
        <f t="shared" si="1546"/>
        <v>4.8548843352558171E-4</v>
      </c>
      <c r="AV1090" s="13">
        <f t="shared" si="1547"/>
        <v>4.899912193892001E-5</v>
      </c>
      <c r="AW1090" s="13">
        <f t="shared" si="1548"/>
        <v>1.1057678780758871E-7</v>
      </c>
      <c r="AX1090" s="13">
        <f t="shared" si="1549"/>
        <v>3.3215455949826812E-7</v>
      </c>
      <c r="AY1090" s="13">
        <f t="shared" si="1550"/>
        <v>8.2784607307659178E-7</v>
      </c>
      <c r="AZ1090" s="13">
        <f t="shared" si="1551"/>
        <v>1.0316418984938055E-6</v>
      </c>
      <c r="BA1090" s="13">
        <f t="shared" si="1552"/>
        <v>8.5707157513200821E-7</v>
      </c>
      <c r="BB1090" s="13">
        <f t="shared" si="1553"/>
        <v>5.3403100870447468E-7</v>
      </c>
      <c r="BC1090" s="13">
        <f t="shared" si="1554"/>
        <v>2.6619864807813107E-7</v>
      </c>
      <c r="BD1090" s="13">
        <f t="shared" si="1555"/>
        <v>1.8389929239854608E-2</v>
      </c>
      <c r="BE1090" s="13">
        <f t="shared" si="1556"/>
        <v>7.4241965249560631E-3</v>
      </c>
      <c r="BF1090" s="13">
        <f t="shared" si="1557"/>
        <v>1.4986108244972626E-3</v>
      </c>
      <c r="BG1090" s="13">
        <f t="shared" si="1558"/>
        <v>2.0166800952813385E-4</v>
      </c>
      <c r="BH1090" s="13">
        <f t="shared" si="1559"/>
        <v>2.0353843073642714E-5</v>
      </c>
      <c r="BI1090" s="13">
        <f t="shared" si="1560"/>
        <v>1.6434095971326752E-6</v>
      </c>
      <c r="BJ1090" s="14">
        <f t="shared" si="1561"/>
        <v>4.2637528916603731E-2</v>
      </c>
      <c r="BK1090" s="14">
        <f t="shared" si="1562"/>
        <v>0.12647015068952983</v>
      </c>
      <c r="BL1090" s="14">
        <f t="shared" si="1563"/>
        <v>0.67437839373144859</v>
      </c>
      <c r="BM1090" s="14">
        <f t="shared" si="1564"/>
        <v>0.53914925446822792</v>
      </c>
      <c r="BN1090" s="14">
        <f t="shared" si="1565"/>
        <v>0.44687492853357003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1.1910000000000001</v>
      </c>
      <c r="F1091" s="10">
        <f>VLOOKUP(B1091,home!$B$2:$E$405,3,FALSE)</f>
        <v>1.0196000000000001</v>
      </c>
      <c r="G1091" s="10">
        <f>VLOOKUP(C1091,away!$B$2:$E$405,4,FALSE)</f>
        <v>1.4855</v>
      </c>
      <c r="H1091" s="10">
        <f>VLOOKUP(A1091,away!$A$2:$E$405,3,FALSE)</f>
        <v>1.03</v>
      </c>
      <c r="I1091" s="10">
        <f>VLOOKUP(C1091,away!$B$2:$E$405,3,FALSE)</f>
        <v>1.0456000000000001</v>
      </c>
      <c r="J1091" s="10">
        <f>VLOOKUP(B1091,home!$B$2:$E$405,4,FALSE)</f>
        <v>0.83220000000000005</v>
      </c>
      <c r="K1091" s="12">
        <f t="shared" si="1510"/>
        <v>1.8039074178000001</v>
      </c>
      <c r="L1091" s="12">
        <f t="shared" si="1511"/>
        <v>0.89625276960000022</v>
      </c>
      <c r="M1091" s="13">
        <f t="shared" si="1512"/>
        <v>6.7194748125599085E-2</v>
      </c>
      <c r="N1091" s="13">
        <f t="shared" si="1513"/>
        <v>0.12121310458097086</v>
      </c>
      <c r="O1091" s="13">
        <f t="shared" si="1514"/>
        <v>6.02234791101426E-2</v>
      </c>
      <c r="P1091" s="13">
        <f t="shared" si="1515"/>
        <v>0.10863758069250959</v>
      </c>
      <c r="Q1091" s="13">
        <f t="shared" si="1516"/>
        <v>0.10932860924409027</v>
      </c>
      <c r="R1091" s="13">
        <f t="shared" si="1517"/>
        <v>2.6987729973706531E-2</v>
      </c>
      <c r="S1091" s="13">
        <f t="shared" si="1518"/>
        <v>4.3910142786238442E-2</v>
      </c>
      <c r="T1091" s="13">
        <f t="shared" si="1519"/>
        <v>9.7986068831532075E-2</v>
      </c>
      <c r="U1091" s="13">
        <f t="shared" si="1520"/>
        <v>4.868336628915261E-2</v>
      </c>
      <c r="V1091" s="13">
        <f t="shared" si="1521"/>
        <v>7.8880035075940096E-3</v>
      </c>
      <c r="W1091" s="13">
        <f t="shared" si="1522"/>
        <v>6.5739563064390674E-2</v>
      </c>
      <c r="X1091" s="13">
        <f t="shared" si="1523"/>
        <v>5.8919265468754006E-2</v>
      </c>
      <c r="Y1091" s="13">
        <f t="shared" si="1524"/>
        <v>2.6403277429584215E-2</v>
      </c>
      <c r="Z1091" s="13">
        <f t="shared" si="1525"/>
        <v>8.062609244717139E-3</v>
      </c>
      <c r="AA1091" s="13">
        <f t="shared" si="1526"/>
        <v>1.4544200623368104E-2</v>
      </c>
      <c r="AB1091" s="13">
        <f t="shared" si="1527"/>
        <v>1.3118195695232558E-2</v>
      </c>
      <c r="AC1091" s="13">
        <f t="shared" si="1528"/>
        <v>7.9706156495043339E-4</v>
      </c>
      <c r="AD1091" s="13">
        <f t="shared" si="1529"/>
        <v>2.9647021363696322E-2</v>
      </c>
      <c r="AE1091" s="13">
        <f t="shared" si="1530"/>
        <v>2.65712250076032E-2</v>
      </c>
      <c r="AF1091" s="13">
        <f t="shared" si="1531"/>
        <v>1.1907267002364578E-2</v>
      </c>
      <c r="AG1091" s="13">
        <f t="shared" si="1532"/>
        <v>3.5573070097453152E-3</v>
      </c>
      <c r="AH1091" s="13">
        <f t="shared" si="1533"/>
        <v>1.8065339664450756E-3</v>
      </c>
      <c r="AI1091" s="13">
        <f t="shared" si="1534"/>
        <v>3.2588200225779286E-3</v>
      </c>
      <c r="AJ1091" s="13">
        <f t="shared" si="1535"/>
        <v>2.9393048060017452E-3</v>
      </c>
      <c r="AK1091" s="13">
        <f t="shared" si="1536"/>
        <v>1.7674112475739119E-3</v>
      </c>
      <c r="AL1091" s="13">
        <f t="shared" si="1537"/>
        <v>5.1546195198081166E-5</v>
      </c>
      <c r="AM1091" s="13">
        <f t="shared" si="1538"/>
        <v>1.0696096350729377E-2</v>
      </c>
      <c r="AN1091" s="13">
        <f t="shared" si="1539"/>
        <v>9.5864059782496576E-3</v>
      </c>
      <c r="AO1091" s="13">
        <f t="shared" si="1540"/>
        <v>4.2959214542581279E-3</v>
      </c>
      <c r="AP1091" s="13">
        <f t="shared" si="1541"/>
        <v>1.2834105004543026E-3</v>
      </c>
      <c r="AQ1091" s="13">
        <f t="shared" si="1542"/>
        <v>2.8756505389147276E-4</v>
      </c>
      <c r="AR1091" s="13">
        <f t="shared" si="1543"/>
        <v>3.2382221416057467E-4</v>
      </c>
      <c r="AS1091" s="13">
        <f t="shared" si="1544"/>
        <v>5.841452941726809E-4</v>
      </c>
      <c r="AT1091" s="13">
        <f t="shared" si="1545"/>
        <v>5.2687201461553118E-4</v>
      </c>
      <c r="AU1091" s="13">
        <f t="shared" si="1546"/>
        <v>3.1680944513206211E-4</v>
      </c>
      <c r="AV1091" s="13">
        <f t="shared" si="1547"/>
        <v>1.4287372702570734E-4</v>
      </c>
      <c r="AW1091" s="13">
        <f t="shared" si="1548"/>
        <v>2.3149353584715426E-6</v>
      </c>
      <c r="AX1091" s="13">
        <f t="shared" si="1549"/>
        <v>3.2157945914307083E-3</v>
      </c>
      <c r="AY1091" s="13">
        <f t="shared" si="1550"/>
        <v>2.8821648090344731E-3</v>
      </c>
      <c r="AZ1091" s="13">
        <f t="shared" si="1551"/>
        <v>1.2915740962704011E-3</v>
      </c>
      <c r="BA1091" s="13">
        <f t="shared" si="1552"/>
        <v>3.8585895364198807E-4</v>
      </c>
      <c r="BB1091" s="13">
        <f t="shared" si="1553"/>
        <v>8.6456788969147488E-5</v>
      </c>
      <c r="BC1091" s="13">
        <f t="shared" si="1554"/>
        <v>1.5497427312864239E-5</v>
      </c>
      <c r="BD1091" s="13">
        <f t="shared" si="1555"/>
        <v>4.8371092716569883E-5</v>
      </c>
      <c r="BE1091" s="13">
        <f t="shared" si="1556"/>
        <v>8.7256972958511968E-5</v>
      </c>
      <c r="BF1091" s="13">
        <f t="shared" si="1557"/>
        <v>7.8701750387316904E-5</v>
      </c>
      <c r="BG1091" s="13">
        <f t="shared" si="1558"/>
        <v>4.7323557105841637E-5</v>
      </c>
      <c r="BH1091" s="13">
        <f t="shared" si="1559"/>
        <v>2.134182892497742E-5</v>
      </c>
      <c r="BI1091" s="13">
        <f t="shared" si="1560"/>
        <v>7.699736701437076E-6</v>
      </c>
      <c r="BJ1091" s="14">
        <f t="shared" si="1561"/>
        <v>0.58529945500697411</v>
      </c>
      <c r="BK1091" s="14">
        <f t="shared" si="1562"/>
        <v>0.23136124768112412</v>
      </c>
      <c r="BL1091" s="14">
        <f t="shared" si="1563"/>
        <v>0.17551425936810233</v>
      </c>
      <c r="BM1091" s="14">
        <f t="shared" si="1564"/>
        <v>0.50377246970022271</v>
      </c>
      <c r="BN1091" s="14">
        <f t="shared" si="1565"/>
        <v>0.49358525172701889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1.1910000000000001</v>
      </c>
      <c r="F1092" s="10">
        <f>VLOOKUP(B1092,home!$B$2:$E$405,3,FALSE)</f>
        <v>1.0980000000000001</v>
      </c>
      <c r="G1092" s="10">
        <f>VLOOKUP(C1092,away!$B$2:$E$405,4,FALSE)</f>
        <v>0.76970000000000005</v>
      </c>
      <c r="H1092" s="10">
        <f>VLOOKUP(A1092,away!$A$2:$E$405,3,FALSE)</f>
        <v>1.03</v>
      </c>
      <c r="I1092" s="10">
        <f>VLOOKUP(C1092,away!$B$2:$E$405,3,FALSE)</f>
        <v>1.1327</v>
      </c>
      <c r="J1092" s="10">
        <f>VLOOKUP(B1092,home!$B$2:$E$405,4,FALSE)</f>
        <v>1.1202000000000001</v>
      </c>
      <c r="K1092" s="12">
        <f t="shared" si="1510"/>
        <v>1.0065505446000003</v>
      </c>
      <c r="L1092" s="12">
        <f t="shared" si="1511"/>
        <v>1.3069160562000002</v>
      </c>
      <c r="M1092" s="13">
        <f t="shared" si="1512"/>
        <v>9.89177481641519E-2</v>
      </c>
      <c r="N1092" s="13">
        <f t="shared" si="1513"/>
        <v>9.9565713285232768E-2</v>
      </c>
      <c r="O1092" s="13">
        <f t="shared" si="1514"/>
        <v>0.12927719331887821</v>
      </c>
      <c r="P1092" s="13">
        <f t="shared" si="1515"/>
        <v>0.13012402933947639</v>
      </c>
      <c r="Q1092" s="13">
        <f t="shared" si="1516"/>
        <v>5.0108961465369251E-2</v>
      </c>
      <c r="R1092" s="13">
        <f t="shared" si="1517"/>
        <v>8.447721982445669E-2</v>
      </c>
      <c r="S1092" s="13">
        <f t="shared" si="1518"/>
        <v>4.2793794151687971E-2</v>
      </c>
      <c r="T1092" s="13">
        <f t="shared" si="1519"/>
        <v>6.5488206298598167E-2</v>
      </c>
      <c r="U1092" s="13">
        <f t="shared" si="1520"/>
        <v>8.5030591620600809E-2</v>
      </c>
      <c r="V1092" s="13">
        <f t="shared" si="1521"/>
        <v>6.2549172071291103E-3</v>
      </c>
      <c r="W1092" s="13">
        <f t="shared" si="1522"/>
        <v>1.6812400817435954E-2</v>
      </c>
      <c r="X1092" s="13">
        <f t="shared" si="1523"/>
        <v>2.1972396571577055E-2</v>
      </c>
      <c r="Y1092" s="13">
        <f t="shared" si="1524"/>
        <v>1.4358038936293949E-2</v>
      </c>
      <c r="Z1092" s="13">
        <f t="shared" si="1525"/>
        <v>3.6801544990573129E-2</v>
      </c>
      <c r="AA1092" s="13">
        <f t="shared" si="1526"/>
        <v>3.7042615152382795E-2</v>
      </c>
      <c r="AB1092" s="13">
        <f t="shared" si="1527"/>
        <v>1.8642632227519558E-2</v>
      </c>
      <c r="AC1092" s="13">
        <f t="shared" si="1528"/>
        <v>5.1426250930835821E-4</v>
      </c>
      <c r="AD1092" s="13">
        <f t="shared" si="1529"/>
        <v>4.2306327997059115E-3</v>
      </c>
      <c r="AE1092" s="13">
        <f t="shared" si="1530"/>
        <v>5.5290819338220144E-3</v>
      </c>
      <c r="AF1092" s="13">
        <f t="shared" si="1531"/>
        <v>3.6130229776786698E-3</v>
      </c>
      <c r="AG1092" s="13">
        <f t="shared" si="1532"/>
        <v>1.5739725803159293E-3</v>
      </c>
      <c r="AH1092" s="13">
        <f t="shared" si="1533"/>
        <v>1.2024132510286679E-2</v>
      </c>
      <c r="AI1092" s="13">
        <f t="shared" si="1534"/>
        <v>1.2102897126571626E-2</v>
      </c>
      <c r="AJ1092" s="13">
        <f t="shared" si="1535"/>
        <v>6.0910888469942227E-3</v>
      </c>
      <c r="AK1092" s="13">
        <f t="shared" si="1536"/>
        <v>2.0436629320496748E-3</v>
      </c>
      <c r="AL1092" s="13">
        <f t="shared" si="1537"/>
        <v>2.7060021519448548E-5</v>
      </c>
      <c r="AM1092" s="13">
        <f t="shared" si="1538"/>
        <v>8.5166914970932197E-4</v>
      </c>
      <c r="AN1092" s="13">
        <f t="shared" si="1539"/>
        <v>1.1130600863253147E-3</v>
      </c>
      <c r="AO1092" s="13">
        <f t="shared" si="1540"/>
        <v>7.273380491669561E-4</v>
      </c>
      <c r="AP1092" s="13">
        <f t="shared" si="1541"/>
        <v>3.1685659158049332E-4</v>
      </c>
      <c r="AQ1092" s="13">
        <f t="shared" si="1542"/>
        <v>1.0352624176233816E-4</v>
      </c>
      <c r="AR1092" s="13">
        <f t="shared" si="1543"/>
        <v>3.1429063679140152E-3</v>
      </c>
      <c r="AS1092" s="13">
        <f t="shared" si="1544"/>
        <v>3.1634941162506608E-3</v>
      </c>
      <c r="AT1092" s="13">
        <f t="shared" si="1545"/>
        <v>1.5921083627754992E-3</v>
      </c>
      <c r="AU1092" s="13">
        <f t="shared" si="1546"/>
        <v>5.3417917987129795E-4</v>
      </c>
      <c r="AV1092" s="13">
        <f t="shared" si="1547"/>
        <v>1.3441958610335908E-4</v>
      </c>
      <c r="AW1092" s="13">
        <f t="shared" si="1548"/>
        <v>9.8880104920894466E-7</v>
      </c>
      <c r="AX1092" s="13">
        <f t="shared" si="1549"/>
        <v>1.4287467440982283E-4</v>
      </c>
      <c r="AY1092" s="13">
        <f t="shared" si="1550"/>
        <v>1.8672520601054472E-4</v>
      </c>
      <c r="AZ1092" s="13">
        <f t="shared" si="1551"/>
        <v>1.2201708491621687E-4</v>
      </c>
      <c r="BA1092" s="13">
        <f t="shared" si="1552"/>
        <v>5.3155362469240883E-5</v>
      </c>
      <c r="BB1092" s="13">
        <f t="shared" si="1553"/>
        <v>1.7367399171045456E-5</v>
      </c>
      <c r="BC1092" s="13">
        <f t="shared" si="1554"/>
        <v>4.5395465662147754E-6</v>
      </c>
      <c r="BD1092" s="13">
        <f t="shared" si="1555"/>
        <v>6.8458579922667522E-4</v>
      </c>
      <c r="BE1092" s="13">
        <f t="shared" si="1556"/>
        <v>6.8907020903703645E-4</v>
      </c>
      <c r="BF1092" s="13">
        <f t="shared" si="1557"/>
        <v>3.4679199708693244E-4</v>
      </c>
      <c r="BG1092" s="13">
        <f t="shared" si="1558"/>
        <v>1.1635455784359122E-4</v>
      </c>
      <c r="BH1092" s="13">
        <f t="shared" si="1559"/>
        <v>2.9279185891039732E-5</v>
      </c>
      <c r="BI1092" s="13">
        <f t="shared" si="1560"/>
        <v>5.8941961008141393E-6</v>
      </c>
      <c r="BJ1092" s="14">
        <f t="shared" si="1561"/>
        <v>0.2868915570581172</v>
      </c>
      <c r="BK1092" s="14">
        <f t="shared" si="1562"/>
        <v>0.27881853659928379</v>
      </c>
      <c r="BL1092" s="14">
        <f t="shared" si="1563"/>
        <v>0.3971711171178412</v>
      </c>
      <c r="BM1092" s="14">
        <f t="shared" si="1564"/>
        <v>0.40702615396328873</v>
      </c>
      <c r="BN1092" s="14">
        <f t="shared" si="1565"/>
        <v>0.59247086539756522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1.3030999999999999</v>
      </c>
      <c r="F1093" s="10">
        <f>VLOOKUP(B1093,home!$B$2:$E$405,3,FALSE)</f>
        <v>0.46039999999999998</v>
      </c>
      <c r="G1093" s="10">
        <f>VLOOKUP(C1093,away!$B$2:$E$405,4,FALSE)</f>
        <v>1.4389000000000001</v>
      </c>
      <c r="H1093" s="10">
        <f>VLOOKUP(A1093,away!$A$2:$E$405,3,FALSE)</f>
        <v>1.1313</v>
      </c>
      <c r="I1093" s="10">
        <f>VLOOKUP(C1093,away!$B$2:$E$405,3,FALSE)</f>
        <v>0.71819999999999995</v>
      </c>
      <c r="J1093" s="10">
        <f>VLOOKUP(B1093,home!$B$2:$E$405,4,FALSE)</f>
        <v>1.1196999999999999</v>
      </c>
      <c r="K1093" s="12">
        <f t="shared" si="1510"/>
        <v>0.86326408363599982</v>
      </c>
      <c r="L1093" s="12">
        <f t="shared" si="1511"/>
        <v>0.90975586930199992</v>
      </c>
      <c r="M1093" s="13">
        <f t="shared" si="1512"/>
        <v>0.16981936716235041</v>
      </c>
      <c r="N1093" s="13">
        <f t="shared" si="1513"/>
        <v>0.14659896037705181</v>
      </c>
      <c r="O1093" s="13">
        <f t="shared" si="1514"/>
        <v>0.15449416599709956</v>
      </c>
      <c r="P1093" s="13">
        <f t="shared" si="1515"/>
        <v>0.13336926463659421</v>
      </c>
      <c r="Q1093" s="13">
        <f t="shared" si="1516"/>
        <v>6.3276808595942938E-2</v>
      </c>
      <c r="R1093" s="13">
        <f t="shared" si="1517"/>
        <v>7.0275987144389401E-2</v>
      </c>
      <c r="S1093" s="13">
        <f t="shared" si="1518"/>
        <v>2.6185706976373395E-2</v>
      </c>
      <c r="T1093" s="13">
        <f t="shared" si="1519"/>
        <v>5.756644801085832E-2</v>
      </c>
      <c r="U1093" s="13">
        <f t="shared" si="1520"/>
        <v>6.0666735643816617E-2</v>
      </c>
      <c r="V1093" s="13">
        <f t="shared" si="1521"/>
        <v>2.2850217209452054E-3</v>
      </c>
      <c r="W1093" s="13">
        <f t="shared" si="1522"/>
        <v>1.8208198729329082E-2</v>
      </c>
      <c r="X1093" s="13">
        <f t="shared" si="1523"/>
        <v>1.6565015663424346E-2</v>
      </c>
      <c r="Y1093" s="13">
        <f t="shared" si="1524"/>
        <v>7.5350601124399303E-3</v>
      </c>
      <c r="Z1093" s="13">
        <f t="shared" si="1525"/>
        <v>2.1311330591866722E-2</v>
      </c>
      <c r="AA1093" s="13">
        <f t="shared" si="1526"/>
        <v>1.8397306274451675E-2</v>
      </c>
      <c r="AB1093" s="13">
        <f t="shared" si="1527"/>
        <v>7.9408668711926766E-3</v>
      </c>
      <c r="AC1093" s="13">
        <f t="shared" si="1528"/>
        <v>1.1216022931212504E-4</v>
      </c>
      <c r="AD1093" s="13">
        <f t="shared" si="1529"/>
        <v>3.9296209976841107E-3</v>
      </c>
      <c r="AE1093" s="13">
        <f t="shared" si="1530"/>
        <v>3.5749957667754999E-3</v>
      </c>
      <c r="AF1093" s="13">
        <f t="shared" si="1531"/>
        <v>1.6261866907769074E-3</v>
      </c>
      <c r="AG1093" s="13">
        <f t="shared" si="1532"/>
        <v>4.9314429550502946E-4</v>
      </c>
      <c r="AH1093" s="13">
        <f t="shared" si="1533"/>
        <v>4.8470270221465011E-3</v>
      </c>
      <c r="AI1093" s="13">
        <f t="shared" si="1534"/>
        <v>4.1842643406322282E-3</v>
      </c>
      <c r="AJ1093" s="13">
        <f t="shared" si="1535"/>
        <v>1.8060625608533358E-3</v>
      </c>
      <c r="AK1093" s="13">
        <f t="shared" si="1536"/>
        <v>5.1970298052811403E-4</v>
      </c>
      <c r="AL1093" s="13">
        <f t="shared" si="1537"/>
        <v>3.5234443643943379E-6</v>
      </c>
      <c r="AM1093" s="13">
        <f t="shared" si="1538"/>
        <v>6.784601339205117E-4</v>
      </c>
      <c r="AN1093" s="13">
        <f t="shared" si="1539"/>
        <v>6.1723308892160632E-4</v>
      </c>
      <c r="AO1093" s="13">
        <f t="shared" si="1540"/>
        <v>2.8076571268691728E-4</v>
      </c>
      <c r="AP1093" s="13">
        <f t="shared" si="1541"/>
        <v>8.5142751671894018E-5</v>
      </c>
      <c r="AQ1093" s="13">
        <f t="shared" si="1542"/>
        <v>1.9364779515507054E-5</v>
      </c>
      <c r="AR1093" s="13">
        <f t="shared" si="1543"/>
        <v>8.8192225641263531E-4</v>
      </c>
      <c r="AS1093" s="13">
        <f t="shared" si="1544"/>
        <v>7.6133180852024692E-4</v>
      </c>
      <c r="AT1093" s="13">
        <f t="shared" si="1545"/>
        <v>3.286152030125847E-4</v>
      </c>
      <c r="AU1093" s="13">
        <f t="shared" si="1546"/>
        <v>9.4560567365838992E-5</v>
      </c>
      <c r="AV1093" s="13">
        <f t="shared" si="1547"/>
        <v>2.0407685383792807E-5</v>
      </c>
      <c r="AW1093" s="13">
        <f t="shared" si="1548"/>
        <v>7.6865853884022894E-8</v>
      </c>
      <c r="AX1093" s="13">
        <f t="shared" si="1549"/>
        <v>9.7615044298741331E-5</v>
      </c>
      <c r="AY1093" s="13">
        <f t="shared" si="1550"/>
        <v>8.8805859482954643E-5</v>
      </c>
      <c r="AZ1093" s="13">
        <f t="shared" si="1551"/>
        <v>4.0395825946513327E-5</v>
      </c>
      <c r="BA1093" s="13">
        <f t="shared" si="1552"/>
        <v>1.2250113250047508E-5</v>
      </c>
      <c r="BB1093" s="13">
        <f t="shared" si="1553"/>
        <v>2.7861531072112284E-6</v>
      </c>
      <c r="BC1093" s="13">
        <f t="shared" si="1554"/>
        <v>5.0694382841188409E-7</v>
      </c>
      <c r="BD1093" s="13">
        <f t="shared" si="1555"/>
        <v>1.3372232483990966E-4</v>
      </c>
      <c r="BE1093" s="13">
        <f t="shared" si="1556"/>
        <v>1.1543768021460011E-4</v>
      </c>
      <c r="BF1093" s="13">
        <f t="shared" si="1557"/>
        <v>4.9826601613761169E-5</v>
      </c>
      <c r="BG1093" s="13">
        <f t="shared" si="1558"/>
        <v>1.4337838527599858E-5</v>
      </c>
      <c r="BH1093" s="13">
        <f t="shared" si="1559"/>
        <v>3.0943352594623558E-6</v>
      </c>
      <c r="BI1093" s="13">
        <f t="shared" si="1560"/>
        <v>5.3424569844446706E-7</v>
      </c>
      <c r="BJ1093" s="14">
        <f t="shared" si="1561"/>
        <v>0.32129776564641832</v>
      </c>
      <c r="BK1093" s="14">
        <f t="shared" si="1562"/>
        <v>0.3318638500294227</v>
      </c>
      <c r="BL1093" s="14">
        <f t="shared" si="1563"/>
        <v>0.32553590938195909</v>
      </c>
      <c r="BM1093" s="14">
        <f t="shared" si="1564"/>
        <v>0.26208557274260941</v>
      </c>
      <c r="BN1093" s="14">
        <f t="shared" si="1565"/>
        <v>0.73783455391342834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1.3030999999999999</v>
      </c>
      <c r="F1094" s="10">
        <f>VLOOKUP(B1094,home!$B$2:$E$405,3,FALSE)</f>
        <v>1.2789999999999999</v>
      </c>
      <c r="G1094" s="10">
        <f>VLOOKUP(C1094,away!$B$2:$E$405,4,FALSE)</f>
        <v>0.9113</v>
      </c>
      <c r="H1094" s="10">
        <f>VLOOKUP(A1094,away!$A$2:$E$405,3,FALSE)</f>
        <v>1.1313</v>
      </c>
      <c r="I1094" s="10">
        <f>VLOOKUP(C1094,away!$B$2:$E$405,3,FALSE)</f>
        <v>0.88390000000000002</v>
      </c>
      <c r="J1094" s="10">
        <f>VLOOKUP(B1094,home!$B$2:$E$405,4,FALSE)</f>
        <v>1.2964</v>
      </c>
      <c r="K1094" s="12">
        <f t="shared" si="1510"/>
        <v>1.5188317233699997</v>
      </c>
      <c r="L1094" s="12">
        <f t="shared" si="1511"/>
        <v>1.2963430491479999</v>
      </c>
      <c r="M1094" s="13">
        <f t="shared" si="1512"/>
        <v>5.9894249956432388E-2</v>
      </c>
      <c r="N1094" s="13">
        <f t="shared" si="1513"/>
        <v>9.0969286881281738E-2</v>
      </c>
      <c r="O1094" s="13">
        <f t="shared" si="1514"/>
        <v>7.7643494614954026E-2</v>
      </c>
      <c r="P1094" s="13">
        <f t="shared" si="1515"/>
        <v>0.11792740273449992</v>
      </c>
      <c r="Q1094" s="13">
        <f t="shared" si="1516"/>
        <v>6.9083519383818529E-2</v>
      </c>
      <c r="R1094" s="13">
        <f t="shared" si="1517"/>
        <v>5.0326302277827917E-2</v>
      </c>
      <c r="S1094" s="13">
        <f t="shared" si="1518"/>
        <v>5.8047610270689283E-2</v>
      </c>
      <c r="T1094" s="13">
        <f t="shared" si="1519"/>
        <v>8.9555940163894274E-2</v>
      </c>
      <c r="U1094" s="13">
        <f t="shared" si="1520"/>
        <v>7.643718441947292E-2</v>
      </c>
      <c r="V1094" s="13">
        <f t="shared" si="1521"/>
        <v>1.2699056010563573E-2</v>
      </c>
      <c r="W1094" s="13">
        <f t="shared" si="1522"/>
        <v>3.4975413600729963E-2</v>
      </c>
      <c r="X1094" s="13">
        <f t="shared" si="1523"/>
        <v>4.5340134312382707E-2</v>
      </c>
      <c r="Y1094" s="13">
        <f t="shared" si="1524"/>
        <v>2.9388183981647033E-2</v>
      </c>
      <c r="Z1094" s="13">
        <f t="shared" si="1525"/>
        <v>2.1746717382394455E-2</v>
      </c>
      <c r="AA1094" s="13">
        <f t="shared" si="1526"/>
        <v>3.3029604239542501E-2</v>
      </c>
      <c r="AB1094" s="13">
        <f t="shared" si="1527"/>
        <v>2.5083205364686698E-2</v>
      </c>
      <c r="AC1094" s="13">
        <f t="shared" si="1528"/>
        <v>1.5627195991216257E-3</v>
      </c>
      <c r="AD1094" s="13">
        <f t="shared" si="1529"/>
        <v>1.3280441928693808E-2</v>
      </c>
      <c r="AE1094" s="13">
        <f t="shared" si="1530"/>
        <v>1.7216008583875876E-2</v>
      </c>
      <c r="AF1094" s="13">
        <f t="shared" si="1531"/>
        <v>1.1158926530889899E-2</v>
      </c>
      <c r="AG1094" s="13">
        <f t="shared" si="1532"/>
        <v>4.8219322814241081E-3</v>
      </c>
      <c r="AH1094" s="13">
        <f t="shared" si="1533"/>
        <v>7.0478014801132645E-3</v>
      </c>
      <c r="AI1094" s="13">
        <f t="shared" si="1534"/>
        <v>1.0704424468010065E-2</v>
      </c>
      <c r="AJ1094" s="13">
        <f t="shared" si="1535"/>
        <v>8.1291097312158611E-3</v>
      </c>
      <c r="AK1094" s="13">
        <f t="shared" si="1536"/>
        <v>4.1155832475088068E-3</v>
      </c>
      <c r="AL1094" s="13">
        <f t="shared" si="1537"/>
        <v>1.2307522919863874E-4</v>
      </c>
      <c r="AM1094" s="13">
        <f t="shared" si="1538"/>
        <v>4.0341513003346405E-3</v>
      </c>
      <c r="AN1094" s="13">
        <f t="shared" si="1539"/>
        <v>5.2296439974001763E-3</v>
      </c>
      <c r="AO1094" s="13">
        <f t="shared" si="1540"/>
        <v>3.3897063227741405E-3</v>
      </c>
      <c r="AP1094" s="13">
        <f t="shared" si="1541"/>
        <v>1.464740743393761E-3</v>
      </c>
      <c r="AQ1094" s="13">
        <f t="shared" si="1542"/>
        <v>4.7470162037559438E-4</v>
      </c>
      <c r="AR1094" s="13">
        <f t="shared" si="1543"/>
        <v>1.8272736921039613E-3</v>
      </c>
      <c r="AS1094" s="13">
        <f t="shared" si="1544"/>
        <v>2.7753212508469217E-3</v>
      </c>
      <c r="AT1094" s="13">
        <f t="shared" si="1545"/>
        <v>2.107622979164607E-3</v>
      </c>
      <c r="AU1094" s="13">
        <f t="shared" si="1546"/>
        <v>1.0670415472195977E-3</v>
      </c>
      <c r="AV1094" s="13">
        <f t="shared" si="1547"/>
        <v>4.0516413801773327E-4</v>
      </c>
      <c r="AW1094" s="13">
        <f t="shared" si="1548"/>
        <v>6.7312815369061764E-6</v>
      </c>
      <c r="AX1094" s="13">
        <f t="shared" si="1549"/>
        <v>1.0211994953037641E-3</v>
      </c>
      <c r="AY1094" s="13">
        <f t="shared" si="1550"/>
        <v>1.3238248675304801E-3</v>
      </c>
      <c r="AZ1094" s="13">
        <f t="shared" si="1551"/>
        <v>8.5806558265620505E-4</v>
      </c>
      <c r="BA1094" s="13">
        <f t="shared" si="1552"/>
        <v>3.7078245126316665E-4</v>
      </c>
      <c r="BB1094" s="13">
        <f t="shared" si="1553"/>
        <v>1.2016531336026585E-4</v>
      </c>
      <c r="BC1094" s="13">
        <f t="shared" si="1554"/>
        <v>3.1155093744654348E-5</v>
      </c>
      <c r="BD1094" s="13">
        <f t="shared" si="1555"/>
        <v>3.9479559160832936E-4</v>
      </c>
      <c r="BE1094" s="13">
        <f t="shared" si="1556"/>
        <v>5.9962806878135751E-4</v>
      </c>
      <c r="BF1094" s="13">
        <f t="shared" si="1557"/>
        <v>4.5536706654410706E-4</v>
      </c>
      <c r="BG1094" s="13">
        <f t="shared" si="1558"/>
        <v>2.3054198214837583E-4</v>
      </c>
      <c r="BH1094" s="13">
        <f t="shared" si="1559"/>
        <v>8.7538619013888367E-5</v>
      </c>
      <c r="BI1094" s="13">
        <f t="shared" si="1560"/>
        <v>2.6591286315658753E-5</v>
      </c>
      <c r="BJ1094" s="14">
        <f t="shared" si="1561"/>
        <v>0.42410792443677486</v>
      </c>
      <c r="BK1094" s="14">
        <f t="shared" si="1562"/>
        <v>0.25157793866803585</v>
      </c>
      <c r="BL1094" s="14">
        <f t="shared" si="1563"/>
        <v>0.30249359606509657</v>
      </c>
      <c r="BM1094" s="14">
        <f t="shared" si="1564"/>
        <v>0.53276482711749384</v>
      </c>
      <c r="BN1094" s="14">
        <f t="shared" si="1565"/>
        <v>0.4658442558488145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1.3030999999999999</v>
      </c>
      <c r="F1095" s="10">
        <f>VLOOKUP(B1095,home!$B$2:$E$405,3,FALSE)</f>
        <v>1.0072000000000001</v>
      </c>
      <c r="G1095" s="10">
        <f>VLOOKUP(C1095,away!$B$2:$E$405,4,FALSE)</f>
        <v>0.9113</v>
      </c>
      <c r="H1095" s="10">
        <f>VLOOKUP(A1095,away!$A$2:$E$405,3,FALSE)</f>
        <v>1.1313</v>
      </c>
      <c r="I1095" s="10">
        <f>VLOOKUP(C1095,away!$B$2:$E$405,3,FALSE)</f>
        <v>1.7679</v>
      </c>
      <c r="J1095" s="10">
        <f>VLOOKUP(B1095,home!$B$2:$E$405,4,FALSE)</f>
        <v>1.5468999999999999</v>
      </c>
      <c r="K1095" s="12">
        <f t="shared" si="1510"/>
        <v>1.1960651382159999</v>
      </c>
      <c r="L1095" s="12">
        <f t="shared" si="1511"/>
        <v>3.0938390901630002</v>
      </c>
      <c r="M1095" s="13">
        <f t="shared" si="1512"/>
        <v>1.3706237903130544E-2</v>
      </c>
      <c r="N1095" s="13">
        <f t="shared" si="1513"/>
        <v>1.6393553332029211E-2</v>
      </c>
      <c r="O1095" s="13">
        <f t="shared" si="1514"/>
        <v>4.2404894603779025E-2</v>
      </c>
      <c r="P1095" s="13">
        <f t="shared" si="1515"/>
        <v>5.071901612530387E-2</v>
      </c>
      <c r="Q1095" s="13">
        <f t="shared" si="1516"/>
        <v>9.803878815962442E-3</v>
      </c>
      <c r="R1095" s="13">
        <f t="shared" si="1517"/>
        <v>6.5596960269706836E-2</v>
      </c>
      <c r="S1095" s="13">
        <f t="shared" si="1518"/>
        <v>4.692058125102453E-2</v>
      </c>
      <c r="T1095" s="13">
        <f t="shared" si="1519"/>
        <v>3.0331623516045549E-2</v>
      </c>
      <c r="U1095" s="13">
        <f t="shared" si="1520"/>
        <v>7.8458237351536356E-2</v>
      </c>
      <c r="V1095" s="13">
        <f t="shared" si="1521"/>
        <v>1.9291830105212328E-2</v>
      </c>
      <c r="W1095" s="13">
        <f t="shared" si="1522"/>
        <v>3.9086925570223459E-3</v>
      </c>
      <c r="X1095" s="13">
        <f t="shared" si="1523"/>
        <v>1.2092865824344904E-2</v>
      </c>
      <c r="Y1095" s="13">
        <f t="shared" si="1524"/>
        <v>1.8706690499727247E-2</v>
      </c>
      <c r="Z1095" s="13">
        <f t="shared" si="1525"/>
        <v>6.7648813292762747E-2</v>
      </c>
      <c r="AA1095" s="13">
        <f t="shared" si="1526"/>
        <v>8.0912387221156651E-2</v>
      </c>
      <c r="AB1095" s="13">
        <f t="shared" si="1527"/>
        <v>4.8388242802529617E-2</v>
      </c>
      <c r="AC1095" s="13">
        <f t="shared" si="1528"/>
        <v>4.461757892228595E-3</v>
      </c>
      <c r="AD1095" s="13">
        <f t="shared" si="1529"/>
        <v>1.1687627258646954E-3</v>
      </c>
      <c r="AE1095" s="13">
        <f t="shared" si="1530"/>
        <v>3.6159638084056573E-3</v>
      </c>
      <c r="AF1095" s="13">
        <f t="shared" si="1531"/>
        <v>5.5936050895300498E-3</v>
      </c>
      <c r="AG1095" s="13">
        <f t="shared" si="1532"/>
        <v>5.768571360307592E-3</v>
      </c>
      <c r="AH1095" s="13">
        <f t="shared" si="1533"/>
        <v>5.2323635742071939E-2</v>
      </c>
      <c r="AI1095" s="13">
        <f t="shared" si="1534"/>
        <v>6.2582476615804905E-2</v>
      </c>
      <c r="AJ1095" s="13">
        <f t="shared" si="1535"/>
        <v>3.7426359271691141E-2</v>
      </c>
      <c r="AK1095" s="13">
        <f t="shared" si="1536"/>
        <v>1.492145452507232E-2</v>
      </c>
      <c r="AL1095" s="13">
        <f t="shared" si="1537"/>
        <v>6.6041745979458679E-4</v>
      </c>
      <c r="AM1095" s="13">
        <f t="shared" si="1538"/>
        <v>2.7958327025061309E-4</v>
      </c>
      <c r="AN1095" s="13">
        <f t="shared" si="1539"/>
        <v>8.6498565045695292E-4</v>
      </c>
      <c r="AO1095" s="13">
        <f t="shared" si="1540"/>
        <v>1.3380632089068955E-3</v>
      </c>
      <c r="AP1095" s="13">
        <f t="shared" si="1541"/>
        <v>1.3799174202750314E-3</v>
      </c>
      <c r="AQ1095" s="13">
        <f t="shared" si="1542"/>
        <v>1.0673106140109442E-3</v>
      </c>
      <c r="AR1095" s="13">
        <f t="shared" si="1543"/>
        <v>3.2376181919654433E-2</v>
      </c>
      <c r="AS1095" s="13">
        <f t="shared" si="1544"/>
        <v>3.8724022502637831E-2</v>
      </c>
      <c r="AT1095" s="13">
        <f t="shared" si="1545"/>
        <v>2.3158226663448505E-2</v>
      </c>
      <c r="AU1095" s="13">
        <f t="shared" si="1546"/>
        <v>9.2329158583516688E-3</v>
      </c>
      <c r="AV1095" s="13">
        <f t="shared" si="1547"/>
        <v>2.7607921955640213E-3</v>
      </c>
      <c r="AW1095" s="13">
        <f t="shared" si="1548"/>
        <v>6.7884183726916414E-5</v>
      </c>
      <c r="AX1095" s="13">
        <f t="shared" si="1549"/>
        <v>5.5733300462530097E-5</v>
      </c>
      <c r="AY1095" s="13">
        <f t="shared" si="1550"/>
        <v>1.7242986359477521E-4</v>
      </c>
      <c r="AZ1095" s="13">
        <f t="shared" si="1551"/>
        <v>2.6673512615049488E-4</v>
      </c>
      <c r="BA1095" s="13">
        <f t="shared" si="1552"/>
        <v>2.7507852000132005E-4</v>
      </c>
      <c r="BB1095" s="13">
        <f t="shared" si="1553"/>
        <v>2.1276216951106715E-4</v>
      </c>
      <c r="BC1095" s="13">
        <f t="shared" si="1554"/>
        <v>1.3165038338824525E-4</v>
      </c>
      <c r="BD1095" s="13">
        <f t="shared" si="1555"/>
        <v>1.6694449535542558E-2</v>
      </c>
      <c r="BE1095" s="13">
        <f t="shared" si="1556"/>
        <v>1.9967649091168747E-2</v>
      </c>
      <c r="BF1095" s="13">
        <f t="shared" si="1557"/>
        <v>1.1941304485038667E-2</v>
      </c>
      <c r="BG1095" s="13">
        <f t="shared" si="1558"/>
        <v>4.7608593331257068E-3</v>
      </c>
      <c r="BH1095" s="13">
        <f t="shared" si="1559"/>
        <v>1.4235744690754828E-3</v>
      </c>
      <c r="BI1095" s="13">
        <f t="shared" si="1560"/>
        <v>3.4053755882310711E-4</v>
      </c>
      <c r="BJ1095" s="14">
        <f t="shared" si="1561"/>
        <v>0.11342845705624856</v>
      </c>
      <c r="BK1095" s="14">
        <f t="shared" si="1562"/>
        <v>0.13593227060028923</v>
      </c>
      <c r="BL1095" s="14">
        <f t="shared" si="1563"/>
        <v>0.64439516201577962</v>
      </c>
      <c r="BM1095" s="14">
        <f t="shared" si="1564"/>
        <v>0.76267561623530045</v>
      </c>
      <c r="BN1095" s="14">
        <f t="shared" si="1565"/>
        <v>0.19862454104991195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1.3030999999999999</v>
      </c>
      <c r="F1096" s="10">
        <f>VLOOKUP(B1096,home!$B$2:$E$405,3,FALSE)</f>
        <v>1.0551999999999999</v>
      </c>
      <c r="G1096" s="10">
        <f>VLOOKUP(C1096,away!$B$2:$E$405,4,FALSE)</f>
        <v>0.86329999999999996</v>
      </c>
      <c r="H1096" s="10">
        <f>VLOOKUP(A1096,away!$A$2:$E$405,3,FALSE)</f>
        <v>1.1313</v>
      </c>
      <c r="I1096" s="10">
        <f>VLOOKUP(C1096,away!$B$2:$E$405,3,FALSE)</f>
        <v>0.71819999999999995</v>
      </c>
      <c r="J1096" s="10">
        <f>VLOOKUP(B1096,home!$B$2:$E$405,4,FALSE)</f>
        <v>0.82869999999999999</v>
      </c>
      <c r="K1096" s="12">
        <f t="shared" si="1510"/>
        <v>1.1870643658959998</v>
      </c>
      <c r="L1096" s="12">
        <f t="shared" si="1511"/>
        <v>0.67331846824199992</v>
      </c>
      <c r="M1096" s="13">
        <f t="shared" si="1512"/>
        <v>0.15561304497712886</v>
      </c>
      <c r="N1096" s="13">
        <f t="shared" si="1513"/>
        <v>0.18472270056092116</v>
      </c>
      <c r="O1096" s="13">
        <f t="shared" si="1514"/>
        <v>0.10477713708247383</v>
      </c>
      <c r="P1096" s="13">
        <f t="shared" si="1515"/>
        <v>0.12437720579120502</v>
      </c>
      <c r="Q1096" s="13">
        <f t="shared" si="1516"/>
        <v>0.10963886770397331</v>
      </c>
      <c r="R1096" s="13">
        <f t="shared" si="1517"/>
        <v>3.5274190723576661E-2</v>
      </c>
      <c r="S1096" s="13">
        <f t="shared" si="1518"/>
        <v>2.4852815717829803E-2</v>
      </c>
      <c r="T1096" s="13">
        <f t="shared" si="1519"/>
        <v>7.3821874462226572E-2</v>
      </c>
      <c r="U1096" s="13">
        <f t="shared" si="1520"/>
        <v>4.1872734843777085E-2</v>
      </c>
      <c r="V1096" s="13">
        <f t="shared" si="1521"/>
        <v>2.2071298538997664E-3</v>
      </c>
      <c r="W1096" s="13">
        <f t="shared" si="1522"/>
        <v>4.3382797656190838E-2</v>
      </c>
      <c r="X1096" s="13">
        <f t="shared" si="1523"/>
        <v>2.9210438865919036E-2</v>
      </c>
      <c r="Y1096" s="13">
        <f t="shared" si="1524"/>
        <v>9.8339639769385919E-3</v>
      </c>
      <c r="Z1096" s="13">
        <f t="shared" si="1525"/>
        <v>7.9169213554916001E-3</v>
      </c>
      <c r="AA1096" s="13">
        <f t="shared" si="1526"/>
        <v>9.3978952287051346E-3</v>
      </c>
      <c r="AB1096" s="13">
        <f t="shared" si="1527"/>
        <v>5.5779532702099543E-3</v>
      </c>
      <c r="AC1096" s="13">
        <f t="shared" si="1528"/>
        <v>1.1025611802289386E-4</v>
      </c>
      <c r="AD1096" s="13">
        <f t="shared" si="1529"/>
        <v>1.2874543297635151E-2</v>
      </c>
      <c r="AE1096" s="13">
        <f t="shared" si="1530"/>
        <v>8.6686677724790058E-3</v>
      </c>
      <c r="AF1096" s="13">
        <f t="shared" si="1531"/>
        <v>2.9183870531321768E-3</v>
      </c>
      <c r="AG1096" s="13">
        <f t="shared" si="1532"/>
        <v>6.5500130011741378E-4</v>
      </c>
      <c r="AH1096" s="13">
        <f t="shared" si="1533"/>
        <v>1.3326523400679954E-3</v>
      </c>
      <c r="AI1096" s="13">
        <f t="shared" si="1534"/>
        <v>1.581944105022635E-3</v>
      </c>
      <c r="AJ1096" s="13">
        <f t="shared" si="1535"/>
        <v>9.3893473795580507E-4</v>
      </c>
      <c r="AK1096" s="13">
        <f t="shared" si="1536"/>
        <v>3.715253231097449E-4</v>
      </c>
      <c r="AL1096" s="13">
        <f t="shared" si="1537"/>
        <v>3.5249867086884338E-6</v>
      </c>
      <c r="AM1096" s="13">
        <f t="shared" si="1538"/>
        <v>3.056582315161573E-3</v>
      </c>
      <c r="AN1096" s="13">
        <f t="shared" si="1539"/>
        <v>2.0580533225001757E-3</v>
      </c>
      <c r="AO1096" s="13">
        <f t="shared" si="1540"/>
        <v>6.928626553330885E-4</v>
      </c>
      <c r="AP1096" s="13">
        <f t="shared" si="1541"/>
        <v>1.5550574059698663E-4</v>
      </c>
      <c r="AQ1096" s="13">
        <f t="shared" si="1542"/>
        <v>2.61762217654002E-5</v>
      </c>
      <c r="AR1096" s="13">
        <f t="shared" si="1543"/>
        <v>1.7945988646273994E-4</v>
      </c>
      <c r="AS1096" s="13">
        <f t="shared" si="1544"/>
        <v>2.1303043632766051E-4</v>
      </c>
      <c r="AT1096" s="13">
        <f t="shared" si="1545"/>
        <v>1.264404199079213E-4</v>
      </c>
      <c r="AU1096" s="13">
        <f t="shared" si="1546"/>
        <v>5.0030972293873527E-5</v>
      </c>
      <c r="AV1096" s="13">
        <f t="shared" si="1547"/>
        <v>1.4847496100296818E-5</v>
      </c>
      <c r="AW1096" s="13">
        <f t="shared" si="1548"/>
        <v>7.8261790209997661E-8</v>
      </c>
      <c r="AX1096" s="13">
        <f t="shared" si="1549"/>
        <v>6.0472665795936655E-4</v>
      </c>
      <c r="AY1096" s="13">
        <f t="shared" si="1550"/>
        <v>4.071736270423044E-4</v>
      </c>
      <c r="AZ1096" s="13">
        <f t="shared" si="1551"/>
        <v>1.3707876143433188E-4</v>
      </c>
      <c r="BA1096" s="13">
        <f t="shared" si="1552"/>
        <v>3.0765887225824954E-5</v>
      </c>
      <c r="BB1096" s="13">
        <f t="shared" si="1553"/>
        <v>5.1788100152496425E-6</v>
      </c>
      <c r="BC1096" s="13">
        <f t="shared" si="1554"/>
        <v>6.9739768535684381E-7</v>
      </c>
      <c r="BD1096" s="13">
        <f t="shared" si="1555"/>
        <v>2.0138942643995866E-5</v>
      </c>
      <c r="BE1096" s="13">
        <f t="shared" si="1556"/>
        <v>2.3906221179510861E-5</v>
      </c>
      <c r="BF1096" s="13">
        <f t="shared" si="1557"/>
        <v>1.4189111642712798E-5</v>
      </c>
      <c r="BG1096" s="13">
        <f t="shared" si="1558"/>
        <v>5.6144629382614725E-6</v>
      </c>
      <c r="BH1096" s="13">
        <f t="shared" si="1559"/>
        <v>1.6661822219134855E-6</v>
      </c>
      <c r="BI1096" s="13">
        <f t="shared" si="1560"/>
        <v>3.9557310854458388E-7</v>
      </c>
      <c r="BJ1096" s="14">
        <f t="shared" si="1561"/>
        <v>0.48290204404625292</v>
      </c>
      <c r="BK1096" s="14">
        <f t="shared" si="1562"/>
        <v>0.30757115107183736</v>
      </c>
      <c r="BL1096" s="14">
        <f t="shared" si="1563"/>
        <v>0.20177468735972626</v>
      </c>
      <c r="BM1096" s="14">
        <f t="shared" si="1564"/>
        <v>0.28535456162877731</v>
      </c>
      <c r="BN1096" s="14">
        <f t="shared" si="1565"/>
        <v>0.71440314683927886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1.8351999999999999</v>
      </c>
      <c r="F1100" s="10">
        <f>VLOOKUP(B1100,home!$B$2:$E$405,3,FALSE)</f>
        <v>0.69350000000000001</v>
      </c>
      <c r="G1100" s="10">
        <f>VLOOKUP(C1100,away!$B$2:$E$405,4,FALSE)</f>
        <v>0.9536</v>
      </c>
      <c r="H1100" s="10">
        <f>VLOOKUP(A1100,away!$A$2:$E$405,3,FALSE)</f>
        <v>1.2273000000000001</v>
      </c>
      <c r="I1100" s="10">
        <f>VLOOKUP(C1100,away!$B$2:$E$405,3,FALSE)</f>
        <v>0.9506</v>
      </c>
      <c r="J1100" s="10">
        <f>VLOOKUP(B1100,home!$B$2:$E$405,4,FALSE)</f>
        <v>0.88890000000000002</v>
      </c>
      <c r="K1100" s="12">
        <f t="shared" si="1510"/>
        <v>1.21365740032</v>
      </c>
      <c r="L1100" s="12">
        <f t="shared" si="1511"/>
        <v>1.0370541896820002</v>
      </c>
      <c r="M1100" s="13">
        <f t="shared" si="1512"/>
        <v>0.10532425020611218</v>
      </c>
      <c r="N1100" s="13">
        <f t="shared" si="1513"/>
        <v>0.12782755569580334</v>
      </c>
      <c r="O1100" s="13">
        <f t="shared" si="1514"/>
        <v>0.10922695495136391</v>
      </c>
      <c r="P1100" s="13">
        <f t="shared" si="1515"/>
        <v>0.13256410219114206</v>
      </c>
      <c r="Q1100" s="13">
        <f t="shared" si="1516"/>
        <v>7.756942946751437E-2</v>
      </c>
      <c r="R1100" s="13">
        <f t="shared" si="1517"/>
        <v>5.6637135629259518E-2</v>
      </c>
      <c r="S1100" s="13">
        <f t="shared" si="1518"/>
        <v>4.1712239003254145E-2</v>
      </c>
      <c r="T1100" s="13">
        <f t="shared" si="1519"/>
        <v>8.044370182052818E-2</v>
      </c>
      <c r="U1100" s="13">
        <f t="shared" si="1520"/>
        <v>6.8738078789378362E-2</v>
      </c>
      <c r="V1100" s="13">
        <f t="shared" si="1521"/>
        <v>5.8333569408836605E-3</v>
      </c>
      <c r="W1100" s="13">
        <f t="shared" si="1522"/>
        <v>3.1380904037283032E-2</v>
      </c>
      <c r="X1100" s="13">
        <f t="shared" si="1523"/>
        <v>3.2543698007873163E-2</v>
      </c>
      <c r="Y1100" s="13">
        <f t="shared" si="1524"/>
        <v>1.6874789183405316E-2</v>
      </c>
      <c r="Z1100" s="13">
        <f t="shared" si="1525"/>
        <v>1.9578592931970423E-2</v>
      </c>
      <c r="AA1100" s="13">
        <f t="shared" si="1526"/>
        <v>2.3761704199738755E-2</v>
      </c>
      <c r="AB1100" s="13">
        <f t="shared" si="1527"/>
        <v>1.4419284073113886E-2</v>
      </c>
      <c r="AC1100" s="13">
        <f t="shared" si="1528"/>
        <v>4.5887682805445323E-4</v>
      </c>
      <c r="AD1100" s="13">
        <f t="shared" si="1529"/>
        <v>9.52141660339508E-3</v>
      </c>
      <c r="AE1100" s="13">
        <f t="shared" si="1530"/>
        <v>9.8742249802586286E-3</v>
      </c>
      <c r="AF1100" s="13">
        <f t="shared" si="1531"/>
        <v>5.1200531928199382E-3</v>
      </c>
      <c r="AG1100" s="13">
        <f t="shared" si="1532"/>
        <v>1.7699242050028729E-3</v>
      </c>
      <c r="AH1100" s="13">
        <f t="shared" si="1533"/>
        <v>5.0760154570445816E-3</v>
      </c>
      <c r="AI1100" s="13">
        <f t="shared" si="1534"/>
        <v>6.1605437235808637E-3</v>
      </c>
      <c r="AJ1100" s="13">
        <f t="shared" si="1535"/>
        <v>3.738394740059423E-3</v>
      </c>
      <c r="AK1100" s="13">
        <f t="shared" si="1536"/>
        <v>1.5123768138634941E-3</v>
      </c>
      <c r="AL1100" s="13">
        <f t="shared" si="1537"/>
        <v>2.3102218001387704E-5</v>
      </c>
      <c r="AM1100" s="13">
        <f t="shared" si="1538"/>
        <v>2.3111475444480313E-3</v>
      </c>
      <c r="AN1100" s="13">
        <f t="shared" si="1539"/>
        <v>2.3967852439430977E-3</v>
      </c>
      <c r="AO1100" s="13">
        <f t="shared" si="1540"/>
        <v>1.2427980894995922E-3</v>
      </c>
      <c r="AP1100" s="13">
        <f t="shared" si="1541"/>
        <v>4.2961632188144588E-4</v>
      </c>
      <c r="AQ1100" s="13">
        <f t="shared" si="1542"/>
        <v>1.1138385164073107E-4</v>
      </c>
      <c r="AR1100" s="13">
        <f t="shared" si="1543"/>
        <v>1.0528206193237356E-3</v>
      </c>
      <c r="AS1100" s="13">
        <f t="shared" si="1544"/>
        <v>1.2777635358517375E-3</v>
      </c>
      <c r="AT1100" s="13">
        <f t="shared" si="1545"/>
        <v>7.7538358557275558E-4</v>
      </c>
      <c r="AU1100" s="13">
        <f t="shared" si="1546"/>
        <v>3.1368334223901034E-4</v>
      </c>
      <c r="AV1100" s="13">
        <f t="shared" si="1547"/>
        <v>9.5176027416371539E-5</v>
      </c>
      <c r="AW1100" s="13">
        <f t="shared" si="1548"/>
        <v>8.0769749447931141E-7</v>
      </c>
      <c r="AX1100" s="13">
        <f t="shared" si="1549"/>
        <v>4.6749022009179167E-4</v>
      </c>
      <c r="AY1100" s="13">
        <f t="shared" si="1550"/>
        <v>4.8481269138155297E-4</v>
      </c>
      <c r="AZ1100" s="13">
        <f t="shared" si="1551"/>
        <v>2.5138851640412304E-4</v>
      </c>
      <c r="BA1100" s="13">
        <f t="shared" si="1552"/>
        <v>8.6901171391612667E-5</v>
      </c>
      <c r="BB1100" s="13">
        <f t="shared" si="1553"/>
        <v>2.2530305969986377E-5</v>
      </c>
      <c r="BC1100" s="13">
        <f t="shared" si="1554"/>
        <v>4.6730296401983522E-6</v>
      </c>
      <c r="BD1100" s="13">
        <f t="shared" si="1555"/>
        <v>1.8197200570887963E-4</v>
      </c>
      <c r="BE1100" s="13">
        <f t="shared" si="1556"/>
        <v>2.2085167137965504E-4</v>
      </c>
      <c r="BF1100" s="13">
        <f t="shared" si="1557"/>
        <v>1.340191326714796E-4</v>
      </c>
      <c r="BG1100" s="13">
        <f t="shared" si="1558"/>
        <v>5.4217770717069706E-5</v>
      </c>
      <c r="BH1100" s="13">
        <f t="shared" si="1559"/>
        <v>1.6450449664906164E-5</v>
      </c>
      <c r="BI1100" s="13">
        <f t="shared" si="1560"/>
        <v>3.9930419948810051E-6</v>
      </c>
      <c r="BJ1100" s="14">
        <f t="shared" si="1561"/>
        <v>0.4007352241801761</v>
      </c>
      <c r="BK1100" s="14">
        <f t="shared" si="1562"/>
        <v>0.28640074007882949</v>
      </c>
      <c r="BL1100" s="14">
        <f t="shared" si="1563"/>
        <v>0.29339681955994329</v>
      </c>
      <c r="BM1100" s="14">
        <f t="shared" si="1564"/>
        <v>0.39047794361583682</v>
      </c>
      <c r="BN1100" s="14">
        <f t="shared" si="1565"/>
        <v>0.60914942814119544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1.8351999999999999</v>
      </c>
      <c r="F1101" s="10">
        <f>VLOOKUP(B1101,home!$B$2:$E$405,3,FALSE)</f>
        <v>1.2383999999999999</v>
      </c>
      <c r="G1101" s="10">
        <f>VLOOKUP(C1101,away!$B$2:$E$405,4,FALSE)</f>
        <v>1.2383999999999999</v>
      </c>
      <c r="H1101" s="10">
        <f>VLOOKUP(A1101,away!$A$2:$E$405,3,FALSE)</f>
        <v>1.2273000000000001</v>
      </c>
      <c r="I1101" s="10">
        <f>VLOOKUP(C1101,away!$B$2:$E$405,3,FALSE)</f>
        <v>0.66669999999999996</v>
      </c>
      <c r="J1101" s="10">
        <f>VLOOKUP(B1101,home!$B$2:$E$405,4,FALSE)</f>
        <v>0.66669999999999996</v>
      </c>
      <c r="K1101" s="12">
        <f t="shared" si="1510"/>
        <v>2.814526144512</v>
      </c>
      <c r="L1101" s="12">
        <f t="shared" si="1511"/>
        <v>0.54552121469699999</v>
      </c>
      <c r="M1101" s="13">
        <f t="shared" si="1512"/>
        <v>3.4733613949303674E-2</v>
      </c>
      <c r="N1101" s="13">
        <f t="shared" si="1513"/>
        <v>9.7758664553701899E-2</v>
      </c>
      <c r="O1101" s="13">
        <f t="shared" si="1514"/>
        <v>1.8947923272440801E-2</v>
      </c>
      <c r="P1101" s="13">
        <f t="shared" si="1515"/>
        <v>5.3329425434492012E-2</v>
      </c>
      <c r="Q1101" s="13">
        <f t="shared" si="1516"/>
        <v>0.1375721586194863</v>
      </c>
      <c r="R1101" s="13">
        <f t="shared" si="1517"/>
        <v>5.16824705978373E-3</v>
      </c>
      <c r="S1101" s="13">
        <f t="shared" si="1518"/>
        <v>2.0470282917609123E-2</v>
      </c>
      <c r="T1101" s="13">
        <f t="shared" si="1519"/>
        <v>7.5048531078590511E-2</v>
      </c>
      <c r="U1101" s="13">
        <f t="shared" si="1520"/>
        <v>1.4546166471058584E-2</v>
      </c>
      <c r="V1101" s="13">
        <f t="shared" si="1521"/>
        <v>3.4921932398939218E-3</v>
      </c>
      <c r="W1101" s="13">
        <f t="shared" si="1522"/>
        <v>0.12906681239716536</v>
      </c>
      <c r="X1101" s="13">
        <f t="shared" si="1523"/>
        <v>7.0408684275971453E-2</v>
      </c>
      <c r="Y1101" s="13">
        <f t="shared" si="1524"/>
        <v>1.9204715485722754E-2</v>
      </c>
      <c r="Z1101" s="13">
        <f t="shared" si="1525"/>
        <v>9.3979613796914003E-4</v>
      </c>
      <c r="AA1101" s="13">
        <f t="shared" si="1526"/>
        <v>2.6450808008255514E-3</v>
      </c>
      <c r="AB1101" s="13">
        <f t="shared" si="1527"/>
        <v>3.7223245341351271E-3</v>
      </c>
      <c r="AC1101" s="13">
        <f t="shared" si="1528"/>
        <v>3.3511604072784215E-4</v>
      </c>
      <c r="AD1101" s="13">
        <f t="shared" si="1529"/>
        <v>9.0815479470161858E-2</v>
      </c>
      <c r="AE1101" s="13">
        <f t="shared" si="1530"/>
        <v>4.954177067385316E-2</v>
      </c>
      <c r="AF1101" s="13">
        <f t="shared" si="1531"/>
        <v>1.3513043458120292E-2</v>
      </c>
      <c r="AG1101" s="13">
        <f t="shared" si="1532"/>
        <v>2.4572172938423778E-3</v>
      </c>
      <c r="AH1101" s="13">
        <f t="shared" si="1533"/>
        <v>1.2816968268811863E-4</v>
      </c>
      <c r="AI1101" s="13">
        <f t="shared" si="1534"/>
        <v>3.6073692285951695E-4</v>
      </c>
      <c r="AJ1101" s="13">
        <f t="shared" si="1535"/>
        <v>5.0765175033945964E-4</v>
      </c>
      <c r="AK1101" s="13">
        <f t="shared" si="1536"/>
        <v>4.7626637454589585E-4</v>
      </c>
      <c r="AL1101" s="13">
        <f t="shared" si="1537"/>
        <v>2.0581268545199494E-5</v>
      </c>
      <c r="AM1101" s="13">
        <f t="shared" si="1538"/>
        <v>5.1120508259032665E-2</v>
      </c>
      <c r="AN1101" s="13">
        <f t="shared" si="1539"/>
        <v>2.7887321761395516E-2</v>
      </c>
      <c r="AO1101" s="13">
        <f t="shared" si="1540"/>
        <v>7.6065628209612806E-3</v>
      </c>
      <c r="AP1101" s="13">
        <f t="shared" si="1541"/>
        <v>1.3831804632532794E-3</v>
      </c>
      <c r="AQ1101" s="13">
        <f t="shared" si="1542"/>
        <v>1.8863857161477196E-4</v>
      </c>
      <c r="AR1101" s="13">
        <f t="shared" si="1543"/>
        <v>1.398385619747031E-5</v>
      </c>
      <c r="AS1101" s="13">
        <f t="shared" si="1544"/>
        <v>3.9357928868876349E-5</v>
      </c>
      <c r="AT1101" s="13">
        <f t="shared" si="1545"/>
        <v>5.5386959897648063E-5</v>
      </c>
      <c r="AU1101" s="13">
        <f t="shared" si="1546"/>
        <v>5.196268223232272E-5</v>
      </c>
      <c r="AV1101" s="13">
        <f t="shared" si="1547"/>
        <v>3.6562581920460373E-5</v>
      </c>
      <c r="AW1101" s="13">
        <f t="shared" si="1548"/>
        <v>8.7778179680358907E-7</v>
      </c>
      <c r="AX1101" s="13">
        <f t="shared" si="1549"/>
        <v>2.398000116929816E-2</v>
      </c>
      <c r="AY1101" s="13">
        <f t="shared" si="1550"/>
        <v>1.308159936631101E-2</v>
      </c>
      <c r="AZ1101" s="13">
        <f t="shared" si="1551"/>
        <v>3.5681449882447439E-3</v>
      </c>
      <c r="BA1101" s="13">
        <f t="shared" si="1552"/>
        <v>6.4883292940076198E-4</v>
      </c>
      <c r="BB1101" s="13">
        <f t="shared" si="1553"/>
        <v>8.8488031945529105E-5</v>
      </c>
      <c r="BC1101" s="13">
        <f t="shared" si="1554"/>
        <v>9.6544197346143996E-6</v>
      </c>
      <c r="BD1101" s="13">
        <f t="shared" si="1555"/>
        <v>1.2714150364986957E-6</v>
      </c>
      <c r="BE1101" s="13">
        <f t="shared" si="1556"/>
        <v>3.5784308607512577E-6</v>
      </c>
      <c r="BF1101" s="13">
        <f t="shared" si="1557"/>
        <v>5.0357936069564984E-6</v>
      </c>
      <c r="BG1101" s="13">
        <f t="shared" si="1558"/>
        <v>4.7244575883818172E-6</v>
      </c>
      <c r="BH1101" s="13">
        <f t="shared" si="1559"/>
        <v>3.3242773502846847E-6</v>
      </c>
      <c r="BI1101" s="13">
        <f t="shared" si="1560"/>
        <v>1.871253102797064E-6</v>
      </c>
      <c r="BJ1101" s="14">
        <f t="shared" si="1561"/>
        <v>0.81495001008780854</v>
      </c>
      <c r="BK1101" s="14">
        <f t="shared" si="1562"/>
        <v>0.1254628122168828</v>
      </c>
      <c r="BL1101" s="14">
        <f t="shared" si="1563"/>
        <v>4.6719626505339229E-2</v>
      </c>
      <c r="BM1101" s="14">
        <f t="shared" si="1564"/>
        <v>0.6274814904742767</v>
      </c>
      <c r="BN1101" s="14">
        <f t="shared" si="1565"/>
        <v>0.3475100328892084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1.5625</v>
      </c>
      <c r="F1102" s="10">
        <f>VLOOKUP(B1102,home!$B$2:$E$405,3,FALSE)</f>
        <v>0.96</v>
      </c>
      <c r="G1102" s="10">
        <f>VLOOKUP(C1102,away!$B$2:$E$405,4,FALSE)</f>
        <v>0.74670000000000003</v>
      </c>
      <c r="H1102" s="10">
        <f>VLOOKUP(A1102,away!$A$2:$E$405,3,FALSE)</f>
        <v>1.1561999999999999</v>
      </c>
      <c r="I1102" s="10">
        <f>VLOOKUP(C1102,away!$B$2:$E$405,3,FALSE)</f>
        <v>0.7208</v>
      </c>
      <c r="J1102" s="10">
        <f>VLOOKUP(B1102,home!$B$2:$E$405,4,FALSE)</f>
        <v>1.1532</v>
      </c>
      <c r="K1102" s="12">
        <f t="shared" si="1510"/>
        <v>1.12005</v>
      </c>
      <c r="L1102" s="12">
        <f t="shared" si="1511"/>
        <v>0.96106414867199996</v>
      </c>
      <c r="M1102" s="13">
        <f t="shared" si="1512"/>
        <v>0.12479109887941904</v>
      </c>
      <c r="N1102" s="13">
        <f t="shared" si="1513"/>
        <v>0.13977227029989331</v>
      </c>
      <c r="O1102" s="13">
        <f t="shared" si="1514"/>
        <v>0.11993225120639221</v>
      </c>
      <c r="P1102" s="13">
        <f t="shared" si="1515"/>
        <v>0.1343301179637196</v>
      </c>
      <c r="Q1102" s="13">
        <f t="shared" si="1516"/>
        <v>7.8275965674697759E-2</v>
      </c>
      <c r="R1102" s="13">
        <f t="shared" si="1517"/>
        <v>5.763129345199388E-2</v>
      </c>
      <c r="S1102" s="13">
        <f t="shared" si="1518"/>
        <v>3.6149574677563003E-2</v>
      </c>
      <c r="T1102" s="13">
        <f t="shared" si="1519"/>
        <v>7.5228224312632097E-2</v>
      </c>
      <c r="U1102" s="13">
        <f t="shared" si="1520"/>
        <v>6.4549930230905744E-2</v>
      </c>
      <c r="V1102" s="13">
        <f t="shared" si="1521"/>
        <v>4.323649393426581E-3</v>
      </c>
      <c r="W1102" s="13">
        <f t="shared" si="1522"/>
        <v>2.9224331784648405E-2</v>
      </c>
      <c r="X1102" s="13">
        <f t="shared" si="1523"/>
        <v>2.8086457547121184E-2</v>
      </c>
      <c r="Y1102" s="13">
        <f t="shared" si="1524"/>
        <v>1.3496443705868142E-2</v>
      </c>
      <c r="Z1102" s="13">
        <f t="shared" si="1525"/>
        <v>1.8462456659435571E-2</v>
      </c>
      <c r="AA1102" s="13">
        <f t="shared" si="1526"/>
        <v>2.0678874581400813E-2</v>
      </c>
      <c r="AB1102" s="13">
        <f t="shared" si="1527"/>
        <v>1.1580686737448994E-2</v>
      </c>
      <c r="AC1102" s="13">
        <f t="shared" si="1528"/>
        <v>2.9088429496780419E-4</v>
      </c>
      <c r="AD1102" s="13">
        <f t="shared" si="1529"/>
        <v>8.1831782038488659E-3</v>
      </c>
      <c r="AE1102" s="13">
        <f t="shared" si="1530"/>
        <v>7.8645591939132745E-3</v>
      </c>
      <c r="AF1102" s="13">
        <f t="shared" si="1531"/>
        <v>3.779172943189405E-3</v>
      </c>
      <c r="AG1102" s="13">
        <f t="shared" si="1532"/>
        <v>1.210675875776861E-3</v>
      </c>
      <c r="AH1102" s="13">
        <f t="shared" si="1533"/>
        <v>4.4359012979485355E-3</v>
      </c>
      <c r="AI1102" s="13">
        <f t="shared" si="1534"/>
        <v>4.9684312487672574E-3</v>
      </c>
      <c r="AJ1102" s="13">
        <f t="shared" si="1535"/>
        <v>2.7824457100908842E-3</v>
      </c>
      <c r="AK1102" s="13">
        <f t="shared" si="1536"/>
        <v>1.0388261058624313E-3</v>
      </c>
      <c r="AL1102" s="13">
        <f t="shared" si="1537"/>
        <v>1.2524778452211486E-5</v>
      </c>
      <c r="AM1102" s="13">
        <f t="shared" si="1538"/>
        <v>1.833113749444182E-3</v>
      </c>
      <c r="AN1102" s="13">
        <f t="shared" si="1539"/>
        <v>1.7617399050285105E-3</v>
      </c>
      <c r="AO1102" s="13">
        <f t="shared" si="1540"/>
        <v>8.4657253100385761E-4</v>
      </c>
      <c r="AP1102" s="13">
        <f t="shared" si="1541"/>
        <v>2.7120350293277434E-4</v>
      </c>
      <c r="AQ1102" s="13">
        <f t="shared" si="1542"/>
        <v>6.5160990915737735E-5</v>
      </c>
      <c r="AR1102" s="13">
        <f t="shared" si="1543"/>
        <v>8.5263714090118607E-4</v>
      </c>
      <c r="AS1102" s="13">
        <f t="shared" si="1544"/>
        <v>9.5499622966637343E-4</v>
      </c>
      <c r="AT1102" s="13">
        <f t="shared" si="1545"/>
        <v>5.3482176351891096E-4</v>
      </c>
      <c r="AU1102" s="13">
        <f t="shared" si="1546"/>
        <v>1.9967570540978534E-4</v>
      </c>
      <c r="AV1102" s="13">
        <f t="shared" si="1547"/>
        <v>5.5911693461057546E-5</v>
      </c>
      <c r="AW1102" s="13">
        <f t="shared" si="1548"/>
        <v>3.74504757253185E-7</v>
      </c>
      <c r="AX1102" s="13">
        <f t="shared" si="1549"/>
        <v>3.4219650917749256E-4</v>
      </c>
      <c r="AY1102" s="13">
        <f t="shared" si="1550"/>
        <v>3.2887279677119711E-4</v>
      </c>
      <c r="AZ1102" s="13">
        <f t="shared" si="1551"/>
        <v>1.5803392722514508E-4</v>
      </c>
      <c r="BA1102" s="13">
        <f t="shared" si="1552"/>
        <v>5.0626913909975624E-5</v>
      </c>
      <c r="BB1102" s="13">
        <f t="shared" si="1553"/>
        <v>1.2163927979195338E-5</v>
      </c>
      <c r="BC1102" s="13">
        <f t="shared" si="1554"/>
        <v>2.3380630175665783E-6</v>
      </c>
      <c r="BD1102" s="13">
        <f t="shared" si="1555"/>
        <v>1.3657316465772102E-4</v>
      </c>
      <c r="BE1102" s="13">
        <f t="shared" si="1556"/>
        <v>1.5296877307488041E-4</v>
      </c>
      <c r="BF1102" s="13">
        <f t="shared" si="1557"/>
        <v>8.5666337141259926E-5</v>
      </c>
      <c r="BG1102" s="13">
        <f t="shared" si="1558"/>
        <v>3.1983526971689384E-5</v>
      </c>
      <c r="BH1102" s="13">
        <f t="shared" si="1559"/>
        <v>8.9557873461601794E-6</v>
      </c>
      <c r="BI1102" s="13">
        <f t="shared" si="1560"/>
        <v>2.0061859234133392E-6</v>
      </c>
      <c r="BJ1102" s="14">
        <f t="shared" si="1561"/>
        <v>0.3907933023589949</v>
      </c>
      <c r="BK1102" s="14">
        <f t="shared" si="1562"/>
        <v>0.30022672278431944</v>
      </c>
      <c r="BL1102" s="14">
        <f t="shared" si="1563"/>
        <v>0.29061483687888312</v>
      </c>
      <c r="BM1102" s="14">
        <f t="shared" si="1564"/>
        <v>0.34503582291350332</v>
      </c>
      <c r="BN1102" s="14">
        <f t="shared" si="1565"/>
        <v>0.6547329974761158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1.5625</v>
      </c>
      <c r="F1103" s="10">
        <f>VLOOKUP(B1103,home!$B$2:$E$405,3,FALSE)</f>
        <v>0.25600000000000001</v>
      </c>
      <c r="G1103" s="10">
        <f>VLOOKUP(C1103,away!$B$2:$E$405,4,FALSE)</f>
        <v>1.4079999999999999</v>
      </c>
      <c r="H1103" s="10">
        <f>VLOOKUP(A1103,away!$A$2:$E$405,3,FALSE)</f>
        <v>1.1561999999999999</v>
      </c>
      <c r="I1103" s="10">
        <f>VLOOKUP(C1103,away!$B$2:$E$405,3,FALSE)</f>
        <v>0.8649</v>
      </c>
      <c r="J1103" s="10">
        <f>VLOOKUP(B1103,home!$B$2:$E$405,4,FALSE)</f>
        <v>1.0379</v>
      </c>
      <c r="K1103" s="12">
        <f t="shared" si="1510"/>
        <v>0.56320000000000003</v>
      </c>
      <c r="L1103" s="12">
        <f t="shared" si="1511"/>
        <v>1.0378972807019999</v>
      </c>
      <c r="M1103" s="13">
        <f t="shared" si="1512"/>
        <v>0.2016751023414364</v>
      </c>
      <c r="N1103" s="13">
        <f t="shared" si="1513"/>
        <v>0.11358341763869698</v>
      </c>
      <c r="O1103" s="13">
        <f t="shared" si="1514"/>
        <v>0.20931804030547435</v>
      </c>
      <c r="P1103" s="13">
        <f t="shared" si="1515"/>
        <v>0.11788792030004315</v>
      </c>
      <c r="Q1103" s="13">
        <f t="shared" si="1516"/>
        <v>3.1985090407057069E-2</v>
      </c>
      <c r="R1103" s="13">
        <f t="shared" si="1517"/>
        <v>0.10862531241746173</v>
      </c>
      <c r="S1103" s="13">
        <f t="shared" si="1518"/>
        <v>1.7227661708509669E-2</v>
      </c>
      <c r="T1103" s="13">
        <f t="shared" si="1519"/>
        <v>3.3197238356492152E-2</v>
      </c>
      <c r="U1103" s="13">
        <f t="shared" si="1520"/>
        <v>6.1177775953514452E-2</v>
      </c>
      <c r="V1103" s="13">
        <f t="shared" si="1521"/>
        <v>1.1189246614259356E-3</v>
      </c>
      <c r="W1103" s="13">
        <f t="shared" si="1522"/>
        <v>6.0046676390848484E-3</v>
      </c>
      <c r="X1103" s="13">
        <f t="shared" si="1523"/>
        <v>6.2322282141254607E-3</v>
      </c>
      <c r="Y1103" s="13">
        <f t="shared" si="1524"/>
        <v>3.2342063580775493E-3</v>
      </c>
      <c r="Z1103" s="13">
        <f t="shared" si="1525"/>
        <v>3.7580638791162906E-2</v>
      </c>
      <c r="AA1103" s="13">
        <f t="shared" si="1526"/>
        <v>2.1165415767182949E-2</v>
      </c>
      <c r="AB1103" s="13">
        <f t="shared" si="1527"/>
        <v>5.9601810800387189E-3</v>
      </c>
      <c r="AC1103" s="13">
        <f t="shared" si="1528"/>
        <v>4.0878775991834331E-5</v>
      </c>
      <c r="AD1103" s="13">
        <f t="shared" si="1529"/>
        <v>8.4545720358314663E-4</v>
      </c>
      <c r="AE1103" s="13">
        <f t="shared" si="1530"/>
        <v>8.7749773254886486E-4</v>
      </c>
      <c r="AF1103" s="13">
        <f t="shared" si="1531"/>
        <v>4.5537625521731892E-4</v>
      </c>
      <c r="AG1103" s="13">
        <f t="shared" si="1532"/>
        <v>1.5754459232877172E-4</v>
      </c>
      <c r="AH1103" s="13">
        <f t="shared" si="1533"/>
        <v>9.7512107020980184E-3</v>
      </c>
      <c r="AI1103" s="13">
        <f t="shared" si="1534"/>
        <v>5.4918818674216038E-3</v>
      </c>
      <c r="AJ1103" s="13">
        <f t="shared" si="1535"/>
        <v>1.5465139338659236E-3</v>
      </c>
      <c r="AK1103" s="13">
        <f t="shared" si="1536"/>
        <v>2.9033221585109614E-4</v>
      </c>
      <c r="AL1103" s="13">
        <f t="shared" si="1537"/>
        <v>9.5581731808022901E-7</v>
      </c>
      <c r="AM1103" s="13">
        <f t="shared" si="1538"/>
        <v>9.5232299411605656E-5</v>
      </c>
      <c r="AN1103" s="13">
        <f t="shared" si="1539"/>
        <v>9.8841344594304166E-5</v>
      </c>
      <c r="AO1103" s="13">
        <f t="shared" si="1540"/>
        <v>5.1293581387678816E-5</v>
      </c>
      <c r="AP1103" s="13">
        <f t="shared" si="1541"/>
        <v>1.7745822879912851E-5</v>
      </c>
      <c r="AQ1103" s="13">
        <f t="shared" si="1542"/>
        <v>4.60458532772022E-6</v>
      </c>
      <c r="AR1103" s="13">
        <f t="shared" si="1543"/>
        <v>2.0241510142519552E-3</v>
      </c>
      <c r="AS1103" s="13">
        <f t="shared" si="1544"/>
        <v>1.140001851226701E-3</v>
      </c>
      <c r="AT1103" s="13">
        <f t="shared" si="1545"/>
        <v>3.2102452130543902E-4</v>
      </c>
      <c r="AU1103" s="13">
        <f t="shared" si="1546"/>
        <v>6.0267003466407761E-5</v>
      </c>
      <c r="AV1103" s="13">
        <f t="shared" si="1547"/>
        <v>8.4855940880702125E-6</v>
      </c>
      <c r="AW1103" s="13">
        <f t="shared" si="1548"/>
        <v>1.5519917721766144E-8</v>
      </c>
      <c r="AX1103" s="13">
        <f t="shared" si="1549"/>
        <v>8.9391385047693808E-6</v>
      </c>
      <c r="AY1103" s="13">
        <f t="shared" si="1550"/>
        <v>9.2779075459186812E-6</v>
      </c>
      <c r="AZ1103" s="13">
        <f t="shared" si="1551"/>
        <v>4.814757506256783E-6</v>
      </c>
      <c r="BA1103" s="13">
        <f t="shared" si="1552"/>
        <v>1.6657412409944858E-6</v>
      </c>
      <c r="BB1103" s="13">
        <f t="shared" si="1553"/>
        <v>4.3221707609533782E-7</v>
      </c>
      <c r="BC1103" s="13">
        <f t="shared" si="1554"/>
        <v>8.9719385590464131E-8</v>
      </c>
      <c r="BD1103" s="13">
        <f t="shared" si="1555"/>
        <v>3.5014347223704973E-4</v>
      </c>
      <c r="BE1103" s="13">
        <f t="shared" si="1556"/>
        <v>1.9720080356390641E-4</v>
      </c>
      <c r="BF1103" s="13">
        <f t="shared" si="1557"/>
        <v>5.5531746283596044E-5</v>
      </c>
      <c r="BG1103" s="13">
        <f t="shared" si="1558"/>
        <v>1.0425159835640433E-5</v>
      </c>
      <c r="BH1103" s="13">
        <f t="shared" si="1559"/>
        <v>1.4678625048581728E-6</v>
      </c>
      <c r="BI1103" s="13">
        <f t="shared" si="1560"/>
        <v>1.6534003254722464E-7</v>
      </c>
      <c r="BJ1103" s="14">
        <f t="shared" si="1561"/>
        <v>0.19686566151207308</v>
      </c>
      <c r="BK1103" s="14">
        <f t="shared" si="1562"/>
        <v>0.33796072151227097</v>
      </c>
      <c r="BL1103" s="14">
        <f t="shared" si="1563"/>
        <v>0.42749552861170498</v>
      </c>
      <c r="BM1103" s="14">
        <f t="shared" si="1564"/>
        <v>0.21681840462941404</v>
      </c>
      <c r="BN1103" s="14">
        <f t="shared" si="1565"/>
        <v>0.78307488341016973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1.5625</v>
      </c>
      <c r="F1104" s="10">
        <f>VLOOKUP(B1104,home!$B$2:$E$405,3,FALSE)</f>
        <v>0.96</v>
      </c>
      <c r="G1104" s="10">
        <f>VLOOKUP(C1104,away!$B$2:$E$405,4,FALSE)</f>
        <v>0.9143</v>
      </c>
      <c r="H1104" s="10">
        <f>VLOOKUP(A1104,away!$A$2:$E$405,3,FALSE)</f>
        <v>1.1561999999999999</v>
      </c>
      <c r="I1104" s="10">
        <f>VLOOKUP(C1104,away!$B$2:$E$405,3,FALSE)</f>
        <v>1.7298</v>
      </c>
      <c r="J1104" s="10">
        <f>VLOOKUP(B1104,home!$B$2:$E$405,4,FALSE)</f>
        <v>1.0810999999999999</v>
      </c>
      <c r="K1104" s="12">
        <f t="shared" si="1510"/>
        <v>1.3714500000000001</v>
      </c>
      <c r="L1104" s="12">
        <f t="shared" si="1511"/>
        <v>2.1621943350359998</v>
      </c>
      <c r="M1104" s="13">
        <f t="shared" si="1512"/>
        <v>2.9198313301136338E-2</v>
      </c>
      <c r="N1104" s="13">
        <f t="shared" si="1513"/>
        <v>4.0044026776843433E-2</v>
      </c>
      <c r="O1104" s="13">
        <f t="shared" si="1514"/>
        <v>6.313242761232328E-2</v>
      </c>
      <c r="P1104" s="13">
        <f t="shared" si="1515"/>
        <v>8.6582967848920764E-2</v>
      </c>
      <c r="Q1104" s="13">
        <f t="shared" si="1516"/>
        <v>2.745919026155097E-2</v>
      </c>
      <c r="R1104" s="13">
        <f t="shared" si="1517"/>
        <v>6.8252288670217862E-2</v>
      </c>
      <c r="S1104" s="13">
        <f t="shared" si="1518"/>
        <v>6.4187015224227817E-2</v>
      </c>
      <c r="T1104" s="13">
        <f t="shared" si="1519"/>
        <v>5.9372105628201201E-2</v>
      </c>
      <c r="U1104" s="13">
        <f t="shared" si="1520"/>
        <v>9.3604601296770285E-2</v>
      </c>
      <c r="V1104" s="13">
        <f t="shared" si="1521"/>
        <v>2.1148490546774212E-2</v>
      </c>
      <c r="W1104" s="13">
        <f t="shared" si="1522"/>
        <v>1.255296882806802E-2</v>
      </c>
      <c r="X1104" s="13">
        <f t="shared" si="1523"/>
        <v>2.7141958087932169E-2</v>
      </c>
      <c r="Y1104" s="13">
        <f t="shared" si="1524"/>
        <v>2.9343094009755735E-2</v>
      </c>
      <c r="Z1104" s="13">
        <f t="shared" si="1525"/>
        <v>4.9191570638662273E-2</v>
      </c>
      <c r="AA1104" s="13">
        <f t="shared" si="1526"/>
        <v>6.7463779552393383E-2</v>
      </c>
      <c r="AB1104" s="13">
        <f t="shared" si="1527"/>
        <v>4.6261600233564959E-2</v>
      </c>
      <c r="AC1104" s="13">
        <f t="shared" si="1528"/>
        <v>3.9195309378395127E-3</v>
      </c>
      <c r="AD1104" s="13">
        <f t="shared" si="1529"/>
        <v>4.3039422748134739E-3</v>
      </c>
      <c r="AE1104" s="13">
        <f t="shared" si="1530"/>
        <v>9.3059596049236484E-3</v>
      </c>
      <c r="AF1104" s="13">
        <f t="shared" si="1531"/>
        <v>1.0060646569919882E-2</v>
      </c>
      <c r="AG1104" s="13">
        <f t="shared" si="1532"/>
        <v>7.2510243400933771E-3</v>
      </c>
      <c r="AH1104" s="13">
        <f t="shared" si="1533"/>
        <v>2.6590433841609699E-2</v>
      </c>
      <c r="AI1104" s="13">
        <f t="shared" si="1534"/>
        <v>3.6467450492075622E-2</v>
      </c>
      <c r="AJ1104" s="13">
        <f t="shared" si="1535"/>
        <v>2.5006642488678562E-2</v>
      </c>
      <c r="AK1104" s="13">
        <f t="shared" si="1536"/>
        <v>1.14317866136994E-2</v>
      </c>
      <c r="AL1104" s="13">
        <f t="shared" si="1537"/>
        <v>4.6490989760097012E-4</v>
      </c>
      <c r="AM1104" s="13">
        <f t="shared" si="1538"/>
        <v>1.180528326558588E-3</v>
      </c>
      <c r="AN1104" s="13">
        <f t="shared" si="1539"/>
        <v>2.5525316600345082E-3</v>
      </c>
      <c r="AO1104" s="13">
        <f t="shared" si="1540"/>
        <v>2.759534747663325E-3</v>
      </c>
      <c r="AP1104" s="13">
        <f t="shared" si="1541"/>
        <v>1.9888834662442128E-3</v>
      </c>
      <c r="AQ1104" s="13">
        <f t="shared" si="1542"/>
        <v>1.0750881409400002E-3</v>
      </c>
      <c r="AR1104" s="13">
        <f t="shared" si="1543"/>
        <v>1.1498737083695594E-2</v>
      </c>
      <c r="AS1104" s="13">
        <f t="shared" si="1544"/>
        <v>1.5769942973434325E-2</v>
      </c>
      <c r="AT1104" s="13">
        <f t="shared" si="1545"/>
        <v>1.0813844145458254E-2</v>
      </c>
      <c r="AU1104" s="13">
        <f t="shared" si="1546"/>
        <v>4.9435488510962385E-3</v>
      </c>
      <c r="AV1104" s="13">
        <f t="shared" si="1547"/>
        <v>1.6949575179589851E-3</v>
      </c>
      <c r="AW1104" s="13">
        <f t="shared" si="1548"/>
        <v>3.8294904896920121E-5</v>
      </c>
      <c r="AX1104" s="13">
        <f t="shared" si="1549"/>
        <v>2.698392622431286E-4</v>
      </c>
      <c r="AY1104" s="13">
        <f t="shared" si="1550"/>
        <v>5.8344492419238616E-4</v>
      </c>
      <c r="AZ1104" s="13">
        <f t="shared" si="1551"/>
        <v>6.3076065494714292E-4</v>
      </c>
      <c r="BA1104" s="13">
        <f t="shared" si="1552"/>
        <v>4.5460903829676981E-4</v>
      </c>
      <c r="BB1104" s="13">
        <f t="shared" si="1553"/>
        <v>2.4573827181535994E-4</v>
      </c>
      <c r="BC1104" s="13">
        <f t="shared" si="1554"/>
        <v>1.0626677984414148E-4</v>
      </c>
      <c r="BD1104" s="13">
        <f t="shared" si="1555"/>
        <v>4.143750697072502E-3</v>
      </c>
      <c r="BE1104" s="13">
        <f t="shared" si="1556"/>
        <v>5.6829468935000833E-3</v>
      </c>
      <c r="BF1104" s="13">
        <f t="shared" si="1557"/>
        <v>3.8969387585453454E-3</v>
      </c>
      <c r="BG1104" s="13">
        <f t="shared" si="1558"/>
        <v>1.7814855534690039E-3</v>
      </c>
      <c r="BH1104" s="13">
        <f t="shared" si="1559"/>
        <v>6.1080459057626677E-4</v>
      </c>
      <c r="BI1104" s="13">
        <f t="shared" si="1560"/>
        <v>1.6753759114916423E-4</v>
      </c>
      <c r="BJ1104" s="14">
        <f t="shared" si="1561"/>
        <v>0.23868214165488152</v>
      </c>
      <c r="BK1104" s="14">
        <f t="shared" si="1562"/>
        <v>0.20608467268069197</v>
      </c>
      <c r="BL1104" s="14">
        <f t="shared" si="1563"/>
        <v>0.49921550545728888</v>
      </c>
      <c r="BM1104" s="14">
        <f t="shared" si="1564"/>
        <v>0.67795952594123687</v>
      </c>
      <c r="BN1104" s="14">
        <f t="shared" si="1565"/>
        <v>0.31466921447099266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1.3125</v>
      </c>
      <c r="F1105" s="10">
        <f>VLOOKUP(B1105,home!$B$2:$E$405,3,FALSE)</f>
        <v>0.38100000000000001</v>
      </c>
      <c r="G1105" s="10">
        <f>VLOOKUP(C1105,away!$B$2:$E$405,4,FALSE)</f>
        <v>0.43540000000000001</v>
      </c>
      <c r="H1105" s="10">
        <f>VLOOKUP(A1105,away!$A$2:$E$405,3,FALSE)</f>
        <v>0.8125</v>
      </c>
      <c r="I1105" s="10">
        <f>VLOOKUP(C1105,away!$B$2:$E$405,3,FALSE)</f>
        <v>0.35160000000000002</v>
      </c>
      <c r="J1105" s="10">
        <f>VLOOKUP(B1105,home!$B$2:$E$405,4,FALSE)</f>
        <v>0.82050000000000001</v>
      </c>
      <c r="K1105" s="12">
        <f t="shared" si="1510"/>
        <v>0.21772721249999999</v>
      </c>
      <c r="L1105" s="12">
        <f t="shared" si="1511"/>
        <v>0.23439633750000002</v>
      </c>
      <c r="M1105" s="13">
        <f t="shared" si="1512"/>
        <v>0.63627555302406424</v>
      </c>
      <c r="N1105" s="13">
        <f t="shared" si="1513"/>
        <v>0.13853450254182542</v>
      </c>
      <c r="O1105" s="13">
        <f t="shared" si="1514"/>
        <v>0.14914065926962772</v>
      </c>
      <c r="P1105" s="13">
        <f t="shared" si="1515"/>
        <v>3.2471980013188323E-2</v>
      </c>
      <c r="Q1105" s="13">
        <f t="shared" si="1516"/>
        <v>1.5081365536752907E-2</v>
      </c>
      <c r="R1105" s="13">
        <f t="shared" si="1517"/>
        <v>1.7479012152568078E-2</v>
      </c>
      <c r="S1105" s="13">
        <f t="shared" si="1518"/>
        <v>4.1429750088835444E-4</v>
      </c>
      <c r="T1105" s="13">
        <f t="shared" si="1519"/>
        <v>3.5350168463136032E-3</v>
      </c>
      <c r="U1105" s="13">
        <f t="shared" si="1520"/>
        <v>3.805656593232272E-3</v>
      </c>
      <c r="V1105" s="13">
        <f t="shared" si="1521"/>
        <v>2.3492721919722046E-6</v>
      </c>
      <c r="W1105" s="13">
        <f t="shared" si="1522"/>
        <v>1.0945412263369259E-3</v>
      </c>
      <c r="X1105" s="13">
        <f t="shared" si="1523"/>
        <v>2.56556454696134E-4</v>
      </c>
      <c r="Y1105" s="13">
        <f t="shared" si="1524"/>
        <v>3.0067946671379239E-5</v>
      </c>
      <c r="Z1105" s="13">
        <f t="shared" si="1525"/>
        <v>1.3656721438933172E-3</v>
      </c>
      <c r="AA1105" s="13">
        <f t="shared" si="1526"/>
        <v>2.9734398907879081E-4</v>
      </c>
      <c r="AB1105" s="13">
        <f t="shared" si="1527"/>
        <v>3.2369938947877777E-5</v>
      </c>
      <c r="AC1105" s="13">
        <f t="shared" si="1528"/>
        <v>7.4933650307533627E-9</v>
      </c>
      <c r="AD1105" s="13">
        <f t="shared" si="1529"/>
        <v>5.9577852544167589E-5</v>
      </c>
      <c r="AE1105" s="13">
        <f t="shared" si="1530"/>
        <v>1.3964830432467942E-5</v>
      </c>
      <c r="AF1105" s="13">
        <f t="shared" si="1531"/>
        <v>1.636652553589513E-6</v>
      </c>
      <c r="AG1105" s="13">
        <f t="shared" si="1532"/>
        <v>1.2787512144046818E-7</v>
      </c>
      <c r="AH1105" s="13">
        <f t="shared" si="1533"/>
        <v>8.0027137188591594E-5</v>
      </c>
      <c r="AI1105" s="13">
        <f t="shared" si="1534"/>
        <v>1.7424085504427131E-5</v>
      </c>
      <c r="AJ1105" s="13">
        <f t="shared" si="1535"/>
        <v>1.8968487836202875E-6</v>
      </c>
      <c r="AK1105" s="13">
        <f t="shared" si="1536"/>
        <v>1.3766519939722035E-7</v>
      </c>
      <c r="AL1105" s="13">
        <f t="shared" si="1537"/>
        <v>1.5296793872006262E-11</v>
      </c>
      <c r="AM1105" s="13">
        <f t="shared" si="1538"/>
        <v>2.5943439522355286E-6</v>
      </c>
      <c r="AN1105" s="13">
        <f t="shared" si="1539"/>
        <v>6.0810472061928296E-7</v>
      </c>
      <c r="AO1105" s="13">
        <f t="shared" si="1540"/>
        <v>7.1268759664810313E-8</v>
      </c>
      <c r="AP1105" s="13">
        <f t="shared" si="1541"/>
        <v>5.5683787478664247E-9</v>
      </c>
      <c r="AQ1105" s="13">
        <f t="shared" si="1542"/>
        <v>3.2630189607818135E-10</v>
      </c>
      <c r="AR1105" s="13">
        <f t="shared" si="1543"/>
        <v>3.751613571523183E-6</v>
      </c>
      <c r="AS1105" s="13">
        <f t="shared" si="1544"/>
        <v>8.1682836530491189E-7</v>
      </c>
      <c r="AT1105" s="13">
        <f t="shared" si="1545"/>
        <v>8.8922881534385079E-8</v>
      </c>
      <c r="AU1105" s="13">
        <f t="shared" si="1546"/>
        <v>6.4536437079831308E-9</v>
      </c>
      <c r="AV1105" s="13">
        <f t="shared" si="1547"/>
        <v>3.5128346375183262E-10</v>
      </c>
      <c r="AW1105" s="13">
        <f t="shared" si="1548"/>
        <v>2.1685100919495601E-14</v>
      </c>
      <c r="AX1105" s="13">
        <f t="shared" si="1549"/>
        <v>9.4143212831079147E-8</v>
      </c>
      <c r="AY1105" s="13">
        <f t="shared" si="1550"/>
        <v>2.2066824288087961E-8</v>
      </c>
      <c r="AZ1105" s="13">
        <f t="shared" si="1551"/>
        <v>2.5861913966919312E-9</v>
      </c>
      <c r="BA1105" s="13">
        <f t="shared" si="1552"/>
        <v>2.0206459715286622E-10</v>
      </c>
      <c r="BB1105" s="13">
        <f t="shared" si="1553"/>
        <v>1.1840800377761186E-11</v>
      </c>
      <c r="BC1105" s="13">
        <f t="shared" si="1554"/>
        <v>5.5508804832316767E-13</v>
      </c>
      <c r="BD1105" s="13">
        <f t="shared" si="1555"/>
        <v>1.4656074681338815E-7</v>
      </c>
      <c r="BE1105" s="13">
        <f t="shared" si="1556"/>
        <v>3.1910262865597259E-8</v>
      </c>
      <c r="BF1105" s="13">
        <f t="shared" si="1557"/>
        <v>3.4738662919343763E-9</v>
      </c>
      <c r="BG1105" s="13">
        <f t="shared" si="1558"/>
        <v>2.5211840811352776E-10</v>
      </c>
      <c r="BH1105" s="13">
        <f t="shared" si="1559"/>
        <v>1.372325955462394E-11</v>
      </c>
      <c r="BI1105" s="13">
        <f t="shared" si="1560"/>
        <v>5.9758540984845241E-13</v>
      </c>
      <c r="BJ1105" s="14">
        <f t="shared" si="1561"/>
        <v>0.15861075638605021</v>
      </c>
      <c r="BK1105" s="14">
        <f t="shared" si="1562"/>
        <v>0.669164209385819</v>
      </c>
      <c r="BL1105" s="14">
        <f t="shared" si="1563"/>
        <v>0.17085937406119159</v>
      </c>
      <c r="BM1105" s="14">
        <f t="shared" si="1564"/>
        <v>1.1016917372124764E-2</v>
      </c>
      <c r="BN1105" s="14">
        <f t="shared" si="1565"/>
        <v>0.98898307253802664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1.3125</v>
      </c>
      <c r="F1106" s="10">
        <f>VLOOKUP(B1106,home!$B$2:$E$405,3,FALSE)</f>
        <v>2.4127000000000001</v>
      </c>
      <c r="G1106" s="10">
        <f>VLOOKUP(C1106,away!$B$2:$E$405,4,FALSE)</f>
        <v>2.2856999999999998</v>
      </c>
      <c r="H1106" s="10">
        <f>VLOOKUP(A1106,away!$A$2:$E$405,3,FALSE)</f>
        <v>0.8125</v>
      </c>
      <c r="I1106" s="10">
        <f>VLOOKUP(C1106,away!$B$2:$E$405,3,FALSE)</f>
        <v>0.87909999999999999</v>
      </c>
      <c r="J1106" s="10">
        <f>VLOOKUP(B1106,home!$B$2:$E$405,4,FALSE)</f>
        <v>1.0256000000000001</v>
      </c>
      <c r="K1106" s="12">
        <f t="shared" si="1510"/>
        <v>7.2380547618749995</v>
      </c>
      <c r="L1106" s="12">
        <f t="shared" si="1511"/>
        <v>0.73255403000000008</v>
      </c>
      <c r="M1106" s="13">
        <f t="shared" si="1512"/>
        <v>3.4546860338221413E-4</v>
      </c>
      <c r="N1106" s="13">
        <f t="shared" si="1513"/>
        <v>2.5005206697889409E-3</v>
      </c>
      <c r="O1106" s="13">
        <f t="shared" si="1514"/>
        <v>2.5307441764611268E-4</v>
      </c>
      <c r="P1106" s="13">
        <f t="shared" si="1515"/>
        <v>1.8317664937521881E-3</v>
      </c>
      <c r="Q1106" s="13">
        <f t="shared" si="1516"/>
        <v>9.0494527705663567E-3</v>
      </c>
      <c r="R1106" s="13">
        <f t="shared" si="1517"/>
        <v>9.2695342268281472E-5</v>
      </c>
      <c r="S1106" s="13">
        <f t="shared" si="1518"/>
        <v>2.4281283847384285E-3</v>
      </c>
      <c r="T1106" s="13">
        <f t="shared" si="1519"/>
        <v>6.6292130963730512E-3</v>
      </c>
      <c r="U1106" s="13">
        <f t="shared" si="1520"/>
        <v>6.709339635085676E-4</v>
      </c>
      <c r="V1106" s="13">
        <f t="shared" si="1521"/>
        <v>1.4305092252950454E-3</v>
      </c>
      <c r="W1106" s="13">
        <f t="shared" si="1522"/>
        <v>2.1833478239453565E-2</v>
      </c>
      <c r="X1106" s="13">
        <f t="shared" si="1523"/>
        <v>1.5994202473229018E-2</v>
      </c>
      <c r="Y1106" s="13">
        <f t="shared" si="1524"/>
        <v>5.8583087391999413E-3</v>
      </c>
      <c r="Z1106" s="13">
        <f t="shared" si="1525"/>
        <v>2.2634782180286311E-5</v>
      </c>
      <c r="AA1106" s="13">
        <f t="shared" si="1526"/>
        <v>1.6383179294402473E-4</v>
      </c>
      <c r="AB1106" s="13">
        <f t="shared" si="1527"/>
        <v>5.9291174453250878E-4</v>
      </c>
      <c r="AC1106" s="13">
        <f t="shared" si="1528"/>
        <v>4.7405879330367733E-4</v>
      </c>
      <c r="AD1106" s="13">
        <f t="shared" si="1529"/>
        <v>3.9507977784842795E-2</v>
      </c>
      <c r="AE1106" s="13">
        <f t="shared" si="1530"/>
        <v>2.8941728343437067E-2</v>
      </c>
      <c r="AF1106" s="13">
        <f t="shared" si="1531"/>
        <v>1.0600689866575023E-2</v>
      </c>
      <c r="AG1106" s="13">
        <f t="shared" si="1532"/>
        <v>2.588526027513232E-3</v>
      </c>
      <c r="AH1106" s="13">
        <f t="shared" si="1533"/>
        <v>4.1453002260852315E-6</v>
      </c>
      <c r="AI1106" s="13">
        <f t="shared" si="1534"/>
        <v>3.0003910040817725E-5</v>
      </c>
      <c r="AJ1106" s="13">
        <f t="shared" si="1535"/>
        <v>1.0858497197290497E-4</v>
      </c>
      <c r="AK1106" s="13">
        <f t="shared" si="1536"/>
        <v>2.6198132448551593E-4</v>
      </c>
      <c r="AL1106" s="13">
        <f t="shared" si="1537"/>
        <v>1.0054343638070542E-4</v>
      </c>
      <c r="AM1106" s="13">
        <f t="shared" si="1538"/>
        <v>5.7192181347526572E-2</v>
      </c>
      <c r="AN1106" s="13">
        <f t="shared" si="1539"/>
        <v>4.1896362930621434E-2</v>
      </c>
      <c r="AO1106" s="13">
        <f t="shared" si="1540"/>
        <v>1.534567475358467E-2</v>
      </c>
      <c r="AP1106" s="13">
        <f t="shared" si="1541"/>
        <v>3.7471786279359024E-3</v>
      </c>
      <c r="AQ1106" s="13">
        <f t="shared" si="1542"/>
        <v>6.8625270125607907E-4</v>
      </c>
      <c r="AR1106" s="13">
        <f t="shared" si="1543"/>
        <v>6.0733127723572996E-7</v>
      </c>
      <c r="AS1106" s="13">
        <f t="shared" si="1544"/>
        <v>4.3958970432317E-6</v>
      </c>
      <c r="AT1106" s="13">
        <f t="shared" si="1545"/>
        <v>1.5908871763237726E-5</v>
      </c>
      <c r="AU1106" s="13">
        <f t="shared" si="1546"/>
        <v>3.8383095007320494E-5</v>
      </c>
      <c r="AV1106" s="13">
        <f t="shared" si="1547"/>
        <v>6.9454735898309212E-5</v>
      </c>
      <c r="AW1106" s="13">
        <f t="shared" si="1548"/>
        <v>1.4808557301734129E-5</v>
      </c>
      <c r="AX1106" s="13">
        <f t="shared" si="1549"/>
        <v>6.8993356757413873E-2</v>
      </c>
      <c r="AY1106" s="13">
        <f t="shared" si="1550"/>
        <v>5.0541361535871278E-2</v>
      </c>
      <c r="AZ1106" s="13">
        <f t="shared" si="1551"/>
        <v>1.8512139037394747E-2</v>
      </c>
      <c r="BA1106" s="13">
        <f t="shared" si="1552"/>
        <v>4.5203806852546144E-3</v>
      </c>
      <c r="BB1106" s="13">
        <f t="shared" si="1553"/>
        <v>8.278557720293575E-4</v>
      </c>
      <c r="BC1106" s="13">
        <f t="shared" si="1554"/>
        <v>1.212898164117735E-4</v>
      </c>
      <c r="BD1106" s="13">
        <f t="shared" si="1555"/>
        <v>7.4150495780680166E-8</v>
      </c>
      <c r="BE1106" s="13">
        <f t="shared" si="1556"/>
        <v>5.3670534908074406E-7</v>
      </c>
      <c r="BF1106" s="13">
        <f t="shared" si="1557"/>
        <v>1.9423513538188325E-6</v>
      </c>
      <c r="BG1106" s="13">
        <f t="shared" si="1558"/>
        <v>4.6862818219142488E-6</v>
      </c>
      <c r="BH1106" s="13">
        <f t="shared" si="1559"/>
        <v>8.479891114148676E-6</v>
      </c>
      <c r="BI1106" s="13">
        <f t="shared" si="1560"/>
        <v>1.2275583251789056E-5</v>
      </c>
      <c r="BJ1106" s="14">
        <f t="shared" si="1561"/>
        <v>0.40588813197627926</v>
      </c>
      <c r="BK1106" s="14">
        <f t="shared" si="1562"/>
        <v>5.7151836472723538E-2</v>
      </c>
      <c r="BL1106" s="14">
        <f t="shared" si="1563"/>
        <v>2.3349076620006867E-3</v>
      </c>
      <c r="BM1106" s="14">
        <f t="shared" si="1564"/>
        <v>0.40079797961721014</v>
      </c>
      <c r="BN1106" s="14">
        <f t="shared" si="1565"/>
        <v>1.4072978297404094E-2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1.3523000000000001</v>
      </c>
      <c r="F1107" s="10">
        <f>VLOOKUP(B1107,home!$B$2:$E$405,3,FALSE)</f>
        <v>0.73950000000000005</v>
      </c>
      <c r="G1107" s="10">
        <f>VLOOKUP(C1107,away!$B$2:$E$405,4,FALSE)</f>
        <v>0.61619999999999997</v>
      </c>
      <c r="H1107" s="10">
        <f>VLOOKUP(A1107,away!$A$2:$E$405,3,FALSE)</f>
        <v>1.1932</v>
      </c>
      <c r="I1107" s="10">
        <f>VLOOKUP(C1107,away!$B$2:$E$405,3,FALSE)</f>
        <v>0.83809999999999996</v>
      </c>
      <c r="J1107" s="10">
        <f>VLOOKUP(B1107,home!$B$2:$E$405,4,FALSE)</f>
        <v>0.83809999999999996</v>
      </c>
      <c r="K1107" s="12">
        <f t="shared" si="1510"/>
        <v>0.61621592877000009</v>
      </c>
      <c r="L1107" s="12">
        <f t="shared" si="1511"/>
        <v>0.83811753305199987</v>
      </c>
      <c r="M1107" s="13">
        <f t="shared" si="1512"/>
        <v>0.23355598601272834</v>
      </c>
      <c r="N1107" s="13">
        <f t="shared" si="1513"/>
        <v>0.14392091884062652</v>
      </c>
      <c r="O1107" s="13">
        <f t="shared" si="1514"/>
        <v>0.19574736682651525</v>
      </c>
      <c r="P1107" s="13">
        <f t="shared" si="1515"/>
        <v>0.12062264545328298</v>
      </c>
      <c r="Q1107" s="13">
        <f t="shared" si="1516"/>
        <v>4.434318133640424E-2</v>
      </c>
      <c r="R1107" s="13">
        <f t="shared" si="1517"/>
        <v>8.2029650093031897E-2</v>
      </c>
      <c r="S1107" s="13">
        <f t="shared" si="1518"/>
        <v>1.5574234303028607E-2</v>
      </c>
      <c r="T1107" s="13">
        <f t="shared" si="1519"/>
        <v>3.7164797749344607E-2</v>
      </c>
      <c r="U1107" s="13">
        <f t="shared" si="1520"/>
        <v>5.0547977018755776E-2</v>
      </c>
      <c r="V1107" s="13">
        <f t="shared" si="1521"/>
        <v>8.937211608765085E-4</v>
      </c>
      <c r="W1107" s="13">
        <f t="shared" si="1522"/>
        <v>9.1083248906096235E-3</v>
      </c>
      <c r="X1107" s="13">
        <f t="shared" si="1523"/>
        <v>7.6338467875538647E-3</v>
      </c>
      <c r="Y1107" s="13">
        <f t="shared" si="1524"/>
        <v>3.199030418640789E-3</v>
      </c>
      <c r="Z1107" s="13">
        <f t="shared" si="1525"/>
        <v>2.291682932436356E-2</v>
      </c>
      <c r="AA1107" s="13">
        <f t="shared" si="1526"/>
        <v>1.4121715266576263E-2</v>
      </c>
      <c r="AB1107" s="13">
        <f t="shared" si="1527"/>
        <v>4.3510129444093906E-3</v>
      </c>
      <c r="AC1107" s="13">
        <f t="shared" si="1528"/>
        <v>2.8848278672631756E-5</v>
      </c>
      <c r="AD1107" s="13">
        <f t="shared" si="1529"/>
        <v>1.4031737205014794E-3</v>
      </c>
      <c r="AE1107" s="13">
        <f t="shared" si="1530"/>
        <v>1.1760244970700964E-3</v>
      </c>
      <c r="AF1107" s="13">
        <f t="shared" si="1531"/>
        <v>4.9282337514655388E-4</v>
      </c>
      <c r="AG1107" s="13">
        <f t="shared" si="1532"/>
        <v>1.3768130380273006E-4</v>
      </c>
      <c r="AH1107" s="13">
        <f t="shared" si="1533"/>
        <v>4.8017491146773277E-3</v>
      </c>
      <c r="AI1107" s="13">
        <f t="shared" si="1534"/>
        <v>2.9589142904214152E-3</v>
      </c>
      <c r="AJ1107" s="13">
        <f t="shared" si="1535"/>
        <v>9.1166505881142912E-4</v>
      </c>
      <c r="AK1107" s="13">
        <f t="shared" si="1536"/>
        <v>1.8726084364754716E-4</v>
      </c>
      <c r="AL1107" s="13">
        <f t="shared" si="1537"/>
        <v>5.9596086568754936E-7</v>
      </c>
      <c r="AM1107" s="13">
        <f t="shared" si="1538"/>
        <v>1.7293159948089521E-4</v>
      </c>
      <c r="AN1107" s="13">
        <f t="shared" si="1539"/>
        <v>1.4493700554366439E-4</v>
      </c>
      <c r="AO1107" s="13">
        <f t="shared" si="1540"/>
        <v>6.0737122767100005E-5</v>
      </c>
      <c r="AP1107" s="13">
        <f t="shared" si="1541"/>
        <v>1.6968282499412776E-5</v>
      </c>
      <c r="AQ1107" s="13">
        <f t="shared" si="1542"/>
        <v>3.5553537671343144E-6</v>
      </c>
      <c r="AR1107" s="13">
        <f t="shared" si="1543"/>
        <v>8.0488602446559751E-4</v>
      </c>
      <c r="AS1107" s="13">
        <f t="shared" si="1544"/>
        <v>4.9598358912006119E-4</v>
      </c>
      <c r="AT1107" s="13">
        <f t="shared" si="1545"/>
        <v>1.5281649401214831E-4</v>
      </c>
      <c r="AU1107" s="13">
        <f t="shared" si="1546"/>
        <v>3.1389319263023706E-5</v>
      </c>
      <c r="AV1107" s="13">
        <f t="shared" si="1547"/>
        <v>4.8356496307805516E-6</v>
      </c>
      <c r="AW1107" s="13">
        <f t="shared" si="1548"/>
        <v>8.5497435436628442E-9</v>
      </c>
      <c r="AX1107" s="13">
        <f t="shared" si="1549"/>
        <v>1.7760534364633572E-5</v>
      </c>
      <c r="AY1107" s="13">
        <f t="shared" si="1550"/>
        <v>1.4885415247371958E-5</v>
      </c>
      <c r="AZ1107" s="13">
        <f t="shared" si="1551"/>
        <v>6.2378637527910041E-6</v>
      </c>
      <c r="BA1107" s="13">
        <f t="shared" si="1552"/>
        <v>1.7426876600012294E-6</v>
      </c>
      <c r="BB1107" s="13">
        <f t="shared" si="1553"/>
        <v>3.6514427062009813E-7</v>
      </c>
      <c r="BC1107" s="13">
        <f t="shared" si="1554"/>
        <v>6.1206763060037709E-8</v>
      </c>
      <c r="BD1107" s="13">
        <f t="shared" si="1555"/>
        <v>1.1243151486885634E-4</v>
      </c>
      <c r="BE1107" s="13">
        <f t="shared" si="1556"/>
        <v>6.9282090357930372E-5</v>
      </c>
      <c r="BF1107" s="13">
        <f t="shared" si="1557"/>
        <v>2.134636382851957E-5</v>
      </c>
      <c r="BG1107" s="13">
        <f t="shared" si="1558"/>
        <v>4.3846564708178404E-6</v>
      </c>
      <c r="BH1107" s="13">
        <f t="shared" si="1559"/>
        <v>6.7547378987560139E-7</v>
      </c>
      <c r="BI1107" s="13">
        <f t="shared" si="1560"/>
        <v>8.3247541757597155E-8</v>
      </c>
      <c r="BJ1107" s="14">
        <f t="shared" si="1561"/>
        <v>0.24901998513581722</v>
      </c>
      <c r="BK1107" s="14">
        <f t="shared" si="1562"/>
        <v>0.3706909165847021</v>
      </c>
      <c r="BL1107" s="14">
        <f t="shared" si="1563"/>
        <v>0.35735542588019559</v>
      </c>
      <c r="BM1107" s="14">
        <f t="shared" si="1564"/>
        <v>0.17974853149698553</v>
      </c>
      <c r="BN1107" s="14">
        <f t="shared" si="1565"/>
        <v>0.82021974856258917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1.3523000000000001</v>
      </c>
      <c r="F1108" s="10">
        <f>VLOOKUP(B1108,home!$B$2:$E$405,3,FALSE)</f>
        <v>1.4790000000000001</v>
      </c>
      <c r="G1108" s="10">
        <f>VLOOKUP(C1108,away!$B$2:$E$405,4,FALSE)</f>
        <v>0.98599999999999999</v>
      </c>
      <c r="H1108" s="10">
        <f>VLOOKUP(A1108,away!$A$2:$E$405,3,FALSE)</f>
        <v>1.1932</v>
      </c>
      <c r="I1108" s="10">
        <f>VLOOKUP(C1108,away!$B$2:$E$405,3,FALSE)</f>
        <v>0.83809999999999996</v>
      </c>
      <c r="J1108" s="10">
        <f>VLOOKUP(B1108,home!$B$2:$E$405,4,FALSE)</f>
        <v>1.0057</v>
      </c>
      <c r="K1108" s="12">
        <f t="shared" si="1510"/>
        <v>1.9720509762000002</v>
      </c>
      <c r="L1108" s="12">
        <f t="shared" si="1511"/>
        <v>1.0057210392439999</v>
      </c>
      <c r="M1108" s="13">
        <f t="shared" si="1512"/>
        <v>5.0906125673640813E-2</v>
      </c>
      <c r="N1108" s="13">
        <f t="shared" si="1513"/>
        <v>0.10038947482926326</v>
      </c>
      <c r="O1108" s="13">
        <f t="shared" si="1514"/>
        <v>5.1197361616379701E-2</v>
      </c>
      <c r="P1108" s="13">
        <f t="shared" si="1515"/>
        <v>0.10096380695444603</v>
      </c>
      <c r="Q1108" s="13">
        <f t="shared" si="1516"/>
        <v>9.8986580918627012E-2</v>
      </c>
      <c r="R1108" s="13">
        <f t="shared" si="1517"/>
        <v>2.574513186568813E-2</v>
      </c>
      <c r="S1108" s="13">
        <f t="shared" si="1518"/>
        <v>5.0061216503129675E-2</v>
      </c>
      <c r="T1108" s="13">
        <f t="shared" si="1519"/>
        <v>9.9552887032691842E-2</v>
      </c>
      <c r="U1108" s="13">
        <f t="shared" si="1520"/>
        <v>5.0770712428128015E-2</v>
      </c>
      <c r="V1108" s="13">
        <f t="shared" si="1521"/>
        <v>1.1032007842414107E-2</v>
      </c>
      <c r="W1108" s="13">
        <f t="shared" si="1522"/>
        <v>6.5068861177092902E-2</v>
      </c>
      <c r="X1108" s="13">
        <f t="shared" si="1523"/>
        <v>6.5441122685449424E-2</v>
      </c>
      <c r="Y1108" s="13">
        <f t="shared" si="1524"/>
        <v>3.2907756958252148E-2</v>
      </c>
      <c r="Z1108" s="13">
        <f t="shared" si="1525"/>
        <v>8.6308069251445629E-3</v>
      </c>
      <c r="AA1108" s="13">
        <f t="shared" si="1526"/>
        <v>1.7020391222125057E-2</v>
      </c>
      <c r="AB1108" s="13">
        <f t="shared" si="1527"/>
        <v>1.6782539562448823E-2</v>
      </c>
      <c r="AC1108" s="13">
        <f t="shared" si="1528"/>
        <v>1.3675091840398292E-3</v>
      </c>
      <c r="AD1108" s="13">
        <f t="shared" si="1529"/>
        <v>3.2079777801127099E-2</v>
      </c>
      <c r="AE1108" s="13">
        <f t="shared" si="1530"/>
        <v>3.2263307468866145E-2</v>
      </c>
      <c r="AF1108" s="13">
        <f t="shared" si="1531"/>
        <v>1.6223943558518378E-2</v>
      </c>
      <c r="AG1108" s="13">
        <f t="shared" si="1532"/>
        <v>5.4389204587697018E-3</v>
      </c>
      <c r="AH1108" s="13">
        <f t="shared" si="1533"/>
        <v>2.1700460275676753E-3</v>
      </c>
      <c r="AI1108" s="13">
        <f t="shared" si="1534"/>
        <v>4.2794413870637666E-3</v>
      </c>
      <c r="AJ1108" s="13">
        <f t="shared" si="1535"/>
        <v>4.2196382824748928E-3</v>
      </c>
      <c r="AK1108" s="13">
        <f t="shared" si="1536"/>
        <v>2.7737805980551679E-3</v>
      </c>
      <c r="AL1108" s="13">
        <f t="shared" si="1537"/>
        <v>1.0848905230069109E-4</v>
      </c>
      <c r="AM1108" s="13">
        <f t="shared" si="1538"/>
        <v>1.2652591425798353E-2</v>
      </c>
      <c r="AN1108" s="13">
        <f t="shared" si="1539"/>
        <v>1.2724977397883641E-2</v>
      </c>
      <c r="AO1108" s="13">
        <f t="shared" si="1540"/>
        <v>6.3988887464779725E-3</v>
      </c>
      <c r="AP1108" s="13">
        <f t="shared" si="1541"/>
        <v>2.1451656800381877E-3</v>
      </c>
      <c r="AQ1108" s="13">
        <f t="shared" si="1542"/>
        <v>5.3935956426964197E-4</v>
      </c>
      <c r="AR1108" s="13">
        <f t="shared" si="1543"/>
        <v>4.3649218921053534E-4</v>
      </c>
      <c r="AS1108" s="13">
        <f t="shared" si="1544"/>
        <v>8.6078484783631143E-4</v>
      </c>
      <c r="AT1108" s="13">
        <f t="shared" si="1545"/>
        <v>8.4875579973688357E-4</v>
      </c>
      <c r="AU1108" s="13">
        <f t="shared" si="1546"/>
        <v>5.5792990114217767E-4</v>
      </c>
      <c r="AV1108" s="13">
        <f t="shared" si="1547"/>
        <v>2.7506655154965038E-4</v>
      </c>
      <c r="AW1108" s="13">
        <f t="shared" si="1548"/>
        <v>5.9769426284440896E-6</v>
      </c>
      <c r="AX1108" s="13">
        <f t="shared" si="1549"/>
        <v>4.1585925454509006E-3</v>
      </c>
      <c r="AY1108" s="13">
        <f t="shared" si="1550"/>
        <v>4.1823840166032309E-3</v>
      </c>
      <c r="AZ1108" s="13">
        <f t="shared" si="1551"/>
        <v>2.1031557998478475E-3</v>
      </c>
      <c r="BA1108" s="13">
        <f t="shared" si="1552"/>
        <v>7.0506267890500774E-4</v>
      </c>
      <c r="BB1108" s="13">
        <f t="shared" si="1553"/>
        <v>1.7727409254012576E-4</v>
      </c>
      <c r="BC1108" s="13">
        <f t="shared" si="1554"/>
        <v>3.5657656916098471E-5</v>
      </c>
      <c r="BD1108" s="13">
        <f t="shared" si="1555"/>
        <v>7.3164896359118013E-5</v>
      </c>
      <c r="BE1108" s="13">
        <f t="shared" si="1556"/>
        <v>1.4428490528857051E-4</v>
      </c>
      <c r="BF1108" s="13">
        <f t="shared" si="1557"/>
        <v>1.4226859416262505E-4</v>
      </c>
      <c r="BG1108" s="13">
        <f t="shared" si="1558"/>
        <v>9.3520306667002121E-5</v>
      </c>
      <c r="BH1108" s="13">
        <f t="shared" si="1559"/>
        <v>4.6106703014296248E-5</v>
      </c>
      <c r="BI1108" s="13">
        <f t="shared" si="1560"/>
        <v>1.8184953737741273E-5</v>
      </c>
      <c r="BJ1108" s="14">
        <f t="shared" si="1561"/>
        <v>0.594175742493389</v>
      </c>
      <c r="BK1108" s="14">
        <f t="shared" si="1562"/>
        <v>0.21862153922657435</v>
      </c>
      <c r="BL1108" s="14">
        <f t="shared" si="1563"/>
        <v>0.17845560263863619</v>
      </c>
      <c r="BM1108" s="14">
        <f t="shared" si="1564"/>
        <v>0.56751880235172425</v>
      </c>
      <c r="BN1108" s="14">
        <f t="shared" si="1565"/>
        <v>0.42818848185804492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1.3523000000000001</v>
      </c>
      <c r="F1109" s="10">
        <f>VLOOKUP(B1109,home!$B$2:$E$405,3,FALSE)</f>
        <v>1.2324999999999999</v>
      </c>
      <c r="G1109" s="10">
        <f>VLOOKUP(C1109,away!$B$2:$E$405,4,FALSE)</f>
        <v>1.1832</v>
      </c>
      <c r="H1109" s="10">
        <f>VLOOKUP(A1109,away!$A$2:$E$405,3,FALSE)</f>
        <v>1.1932</v>
      </c>
      <c r="I1109" s="10">
        <f>VLOOKUP(C1109,away!$B$2:$E$405,3,FALSE)</f>
        <v>0.67049999999999998</v>
      </c>
      <c r="J1109" s="10">
        <f>VLOOKUP(B1109,home!$B$2:$E$405,4,FALSE)</f>
        <v>0.9778</v>
      </c>
      <c r="K1109" s="12">
        <f t="shared" si="1510"/>
        <v>1.9720509761999998</v>
      </c>
      <c r="L1109" s="12">
        <f t="shared" si="1511"/>
        <v>0.78227969868000002</v>
      </c>
      <c r="M1109" s="13">
        <f t="shared" si="1512"/>
        <v>6.3651609034971038E-2</v>
      </c>
      <c r="N1109" s="13">
        <f t="shared" si="1513"/>
        <v>0.12552421773411535</v>
      </c>
      <c r="O1109" s="13">
        <f t="shared" si="1514"/>
        <v>4.9793361536374307E-2</v>
      </c>
      <c r="P1109" s="13">
        <f t="shared" si="1515"/>
        <v>9.8195047226086463E-2</v>
      </c>
      <c r="Q1109" s="13">
        <f t="shared" si="1516"/>
        <v>0.12377007805965178</v>
      </c>
      <c r="R1109" s="13">
        <f t="shared" si="1517"/>
        <v>1.9476167929469594E-2</v>
      </c>
      <c r="S1109" s="13">
        <f t="shared" si="1518"/>
        <v>3.7871262981096686E-2</v>
      </c>
      <c r="T1109" s="13">
        <f t="shared" si="1519"/>
        <v>9.6822819370104465E-2</v>
      </c>
      <c r="U1109" s="13">
        <f t="shared" si="1520"/>
        <v>3.8407995977945635E-2</v>
      </c>
      <c r="V1109" s="13">
        <f t="shared" si="1521"/>
        <v>6.4915360931535708E-3</v>
      </c>
      <c r="W1109" s="13">
        <f t="shared" si="1522"/>
        <v>8.1360301087295459E-2</v>
      </c>
      <c r="X1109" s="13">
        <f t="shared" si="1523"/>
        <v>6.3646511819083568E-2</v>
      </c>
      <c r="Y1109" s="13">
        <f t="shared" si="1524"/>
        <v>2.4894687043932873E-2</v>
      </c>
      <c r="Z1109" s="13">
        <f t="shared" si="1525"/>
        <v>5.0786035931021864E-3</v>
      </c>
      <c r="AA1109" s="13">
        <f t="shared" si="1526"/>
        <v>1.0015265173509992E-2</v>
      </c>
      <c r="AB1109" s="13">
        <f t="shared" si="1527"/>
        <v>9.8753067311611216E-3</v>
      </c>
      <c r="AC1109" s="13">
        <f t="shared" si="1528"/>
        <v>6.2590394699099812E-4</v>
      </c>
      <c r="AD1109" s="13">
        <f t="shared" si="1529"/>
        <v>4.0111665295781751E-2</v>
      </c>
      <c r="AE1109" s="13">
        <f t="shared" si="1530"/>
        <v>3.1378541441137157E-2</v>
      </c>
      <c r="AF1109" s="13">
        <f t="shared" si="1531"/>
        <v>1.2273397971795334E-2</v>
      </c>
      <c r="AG1109" s="13">
        <f t="shared" si="1532"/>
        <v>3.2004100223852598E-3</v>
      </c>
      <c r="AH1109" s="13">
        <f t="shared" si="1533"/>
        <v>9.9322212213178557E-4</v>
      </c>
      <c r="AI1109" s="13">
        <f t="shared" si="1534"/>
        <v>1.9586846555334227E-3</v>
      </c>
      <c r="AJ1109" s="13">
        <f t="shared" si="1535"/>
        <v>1.9313129935063238E-3</v>
      </c>
      <c r="AK1109" s="13">
        <f t="shared" si="1536"/>
        <v>1.2695492247306295E-3</v>
      </c>
      <c r="AL1109" s="13">
        <f t="shared" si="1537"/>
        <v>3.8623166682248515E-5</v>
      </c>
      <c r="AM1109" s="13">
        <f t="shared" si="1538"/>
        <v>1.5820449740710823E-2</v>
      </c>
      <c r="AN1109" s="13">
        <f t="shared" si="1539"/>
        <v>1.2376016656145345E-2</v>
      </c>
      <c r="AO1109" s="13">
        <f t="shared" si="1540"/>
        <v>4.8407532903140199E-3</v>
      </c>
      <c r="AP1109" s="13">
        <f t="shared" si="1541"/>
        <v>1.2622743417770239E-3</v>
      </c>
      <c r="AQ1109" s="13">
        <f t="shared" si="1542"/>
        <v>2.468628979342063E-4</v>
      </c>
      <c r="AR1109" s="13">
        <f t="shared" si="1543"/>
        <v>1.5539550048471274E-4</v>
      </c>
      <c r="AS1109" s="13">
        <f t="shared" si="1544"/>
        <v>3.0644784842796525E-4</v>
      </c>
      <c r="AT1109" s="13">
        <f t="shared" si="1545"/>
        <v>3.0216538932337927E-4</v>
      </c>
      <c r="AU1109" s="13">
        <f t="shared" si="1546"/>
        <v>1.9862851699634098E-4</v>
      </c>
      <c r="AV1109" s="13">
        <f t="shared" si="1547"/>
        <v>9.7926390210948173E-5</v>
      </c>
      <c r="AW1109" s="13">
        <f t="shared" si="1548"/>
        <v>1.6551050903349192E-6</v>
      </c>
      <c r="AX1109" s="13">
        <f t="shared" si="1549"/>
        <v>5.1997888925152886E-3</v>
      </c>
      <c r="AY1109" s="13">
        <f t="shared" si="1550"/>
        <v>4.0676892880364707E-3</v>
      </c>
      <c r="AZ1109" s="13">
        <f t="shared" si="1551"/>
        <v>1.591035375284517E-3</v>
      </c>
      <c r="BA1109" s="13">
        <f t="shared" si="1552"/>
        <v>4.1487822465559765E-4</v>
      </c>
      <c r="BB1109" s="13">
        <f t="shared" si="1553"/>
        <v>8.1137703143118538E-5</v>
      </c>
      <c r="BC1109" s="13">
        <f t="shared" si="1554"/>
        <v>1.2694475593277218E-5</v>
      </c>
      <c r="BD1109" s="13">
        <f t="shared" si="1555"/>
        <v>2.0260457549234807E-5</v>
      </c>
      <c r="BE1109" s="13">
        <f t="shared" si="1556"/>
        <v>3.9954655088227151E-5</v>
      </c>
      <c r="BF1109" s="13">
        <f t="shared" si="1557"/>
        <v>3.9396308285236335E-5</v>
      </c>
      <c r="BG1109" s="13">
        <f t="shared" si="1558"/>
        <v>2.589717607085881E-5</v>
      </c>
      <c r="BH1109" s="13">
        <f t="shared" si="1559"/>
        <v>1.2767637837840105E-5</v>
      </c>
      <c r="BI1109" s="13">
        <f t="shared" si="1560"/>
        <v>5.0356865323761298E-6</v>
      </c>
      <c r="BJ1109" s="14">
        <f t="shared" si="1561"/>
        <v>0.64889621073139259</v>
      </c>
      <c r="BK1109" s="14">
        <f t="shared" si="1562"/>
        <v>0.21094167173701744</v>
      </c>
      <c r="BL1109" s="14">
        <f t="shared" si="1563"/>
        <v>0.13492474191116988</v>
      </c>
      <c r="BM1109" s="14">
        <f t="shared" si="1564"/>
        <v>0.51536471226906744</v>
      </c>
      <c r="BN1109" s="14">
        <f t="shared" si="1565"/>
        <v>0.48041048152066856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1.5163</v>
      </c>
      <c r="F1110" s="10">
        <f>VLOOKUP(B1110,home!$B$2:$E$405,3,FALSE)</f>
        <v>1.5387999999999999</v>
      </c>
      <c r="G1110" s="10">
        <f>VLOOKUP(C1110,away!$B$2:$E$405,4,FALSE)</f>
        <v>1.6488</v>
      </c>
      <c r="H1110" s="10">
        <f>VLOOKUP(A1110,away!$A$2:$E$405,3,FALSE)</f>
        <v>1.0435000000000001</v>
      </c>
      <c r="I1110" s="10">
        <f>VLOOKUP(C1110,away!$B$2:$E$405,3,FALSE)</f>
        <v>0.55900000000000005</v>
      </c>
      <c r="J1110" s="10">
        <f>VLOOKUP(B1110,home!$B$2:$E$405,4,FALSE)</f>
        <v>1.1180000000000001</v>
      </c>
      <c r="K1110" s="12">
        <f t="shared" si="1510"/>
        <v>3.847116087072</v>
      </c>
      <c r="L1110" s="12">
        <f t="shared" si="1511"/>
        <v>0.65214784700000017</v>
      </c>
      <c r="M1110" s="13">
        <f t="shared" si="1512"/>
        <v>1.1117176502215439E-2</v>
      </c>
      <c r="N1110" s="13">
        <f t="shared" si="1513"/>
        <v>4.2769068564491836E-2</v>
      </c>
      <c r="O1110" s="13">
        <f t="shared" si="1514"/>
        <v>7.2500427206387916E-3</v>
      </c>
      <c r="P1110" s="13">
        <f t="shared" si="1515"/>
        <v>2.789175598252874E-2</v>
      </c>
      <c r="Q1110" s="13">
        <f t="shared" si="1516"/>
        <v>8.2268785851770998E-2</v>
      </c>
      <c r="R1110" s="13">
        <f t="shared" si="1517"/>
        <v>2.3640498754613055E-3</v>
      </c>
      <c r="S1110" s="13">
        <f t="shared" si="1518"/>
        <v>1.7494326271466E-2</v>
      </c>
      <c r="T1110" s="13">
        <f t="shared" si="1519"/>
        <v>5.3651411568536533E-2</v>
      </c>
      <c r="U1110" s="13">
        <f t="shared" si="1520"/>
        <v>9.0947743065277458E-3</v>
      </c>
      <c r="V1110" s="13">
        <f t="shared" si="1521"/>
        <v>4.8768126145982095E-3</v>
      </c>
      <c r="W1110" s="13">
        <f t="shared" si="1522"/>
        <v>0.10549918983807649</v>
      </c>
      <c r="X1110" s="13">
        <f t="shared" si="1523"/>
        <v>6.8801069513145879E-2</v>
      </c>
      <c r="Y1110" s="13">
        <f t="shared" si="1524"/>
        <v>2.2434234677147717E-2</v>
      </c>
      <c r="Z1110" s="13">
        <f t="shared" si="1525"/>
        <v>5.1390334549423632E-4</v>
      </c>
      <c r="AA1110" s="13">
        <f t="shared" si="1526"/>
        <v>1.9770458276509961E-3</v>
      </c>
      <c r="AB1110" s="13">
        <f t="shared" si="1527"/>
        <v>3.802962404217364E-3</v>
      </c>
      <c r="AC1110" s="13">
        <f t="shared" si="1528"/>
        <v>7.6471118471372051E-4</v>
      </c>
      <c r="AD1110" s="13">
        <f t="shared" si="1529"/>
        <v>0.10146690759978176</v>
      </c>
      <c r="AE1110" s="13">
        <f t="shared" si="1530"/>
        <v>6.6171425332945635E-2</v>
      </c>
      <c r="AF1110" s="13">
        <f t="shared" si="1531"/>
        <v>2.157677628190088E-2</v>
      </c>
      <c r="AG1110" s="13">
        <f t="shared" si="1532"/>
        <v>4.6904160658141087E-3</v>
      </c>
      <c r="AH1110" s="13">
        <f t="shared" si="1533"/>
        <v>8.3785240082540855E-5</v>
      </c>
      <c r="AI1110" s="13">
        <f t="shared" si="1534"/>
        <v>3.2233154498073261E-4</v>
      </c>
      <c r="AJ1110" s="13">
        <f t="shared" si="1535"/>
        <v>6.2002343603307448E-4</v>
      </c>
      <c r="AK1110" s="13">
        <f t="shared" si="1536"/>
        <v>7.951007117081659E-4</v>
      </c>
      <c r="AL1110" s="13">
        <f t="shared" si="1537"/>
        <v>7.6743003070591084E-5</v>
      </c>
      <c r="AM1110" s="13">
        <f t="shared" si="1538"/>
        <v>7.8070994506513697E-2</v>
      </c>
      <c r="AN1110" s="13">
        <f t="shared" si="1539"/>
        <v>5.0913830980571749E-2</v>
      </c>
      <c r="AO1110" s="13">
        <f t="shared" si="1540"/>
        <v>1.6601672628250883E-2</v>
      </c>
      <c r="AP1110" s="13">
        <f t="shared" si="1541"/>
        <v>3.6089150203708828E-3</v>
      </c>
      <c r="AQ1110" s="13">
        <f t="shared" si="1542"/>
        <v>5.8838654013520814E-4</v>
      </c>
      <c r="AR1110" s="13">
        <f t="shared" si="1543"/>
        <v>1.0928072786041433E-5</v>
      </c>
      <c r="AS1110" s="13">
        <f t="shared" si="1544"/>
        <v>4.2041564615873721E-5</v>
      </c>
      <c r="AT1110" s="13">
        <f t="shared" si="1545"/>
        <v>8.0869389779702426E-5</v>
      </c>
      <c r="AU1110" s="13">
        <f t="shared" si="1546"/>
        <v>1.0370464345772971E-4</v>
      </c>
      <c r="AV1110" s="13">
        <f t="shared" si="1547"/>
        <v>9.9740950537574518E-5</v>
      </c>
      <c r="AW1110" s="13">
        <f t="shared" si="1548"/>
        <v>5.348323217042715E-6</v>
      </c>
      <c r="AX1110" s="13">
        <f t="shared" si="1549"/>
        <v>5.0058029816619783E-2</v>
      </c>
      <c r="AY1110" s="13">
        <f t="shared" si="1550"/>
        <v>3.2645236369970403E-2</v>
      </c>
      <c r="AZ1110" s="13">
        <f t="shared" si="1551"/>
        <v>1.0644760306741149E-2</v>
      </c>
      <c r="BA1110" s="13">
        <f t="shared" si="1552"/>
        <v>2.3139858386241005E-3</v>
      </c>
      <c r="BB1110" s="13">
        <f t="shared" si="1553"/>
        <v>3.7726522066179922E-4</v>
      </c>
      <c r="BC1110" s="13">
        <f t="shared" si="1554"/>
        <v>4.9206540280514496E-5</v>
      </c>
      <c r="BD1110" s="13">
        <f t="shared" si="1555"/>
        <v>1.1877865232127016E-6</v>
      </c>
      <c r="BE1110" s="13">
        <f t="shared" si="1556"/>
        <v>4.5695526414589029E-6</v>
      </c>
      <c r="BF1110" s="13">
        <f t="shared" si="1557"/>
        <v>8.7897997388394526E-6</v>
      </c>
      <c r="BG1110" s="13">
        <f t="shared" si="1558"/>
        <v>1.1271793325810171E-5</v>
      </c>
      <c r="BH1110" s="13">
        <f t="shared" si="1559"/>
        <v>1.0840974358468781E-5</v>
      </c>
      <c r="BI1110" s="13">
        <f t="shared" si="1560"/>
        <v>8.3412973708000578E-6</v>
      </c>
      <c r="BJ1110" s="14">
        <f t="shared" si="1561"/>
        <v>0.81520156906235197</v>
      </c>
      <c r="BK1110" s="14">
        <f t="shared" si="1562"/>
        <v>9.4866761928563095E-2</v>
      </c>
      <c r="BL1110" s="14">
        <f t="shared" si="1563"/>
        <v>2.6692401892436237E-2</v>
      </c>
      <c r="BM1110" s="14">
        <f t="shared" si="1564"/>
        <v>0.73097386868498504</v>
      </c>
      <c r="BN1110" s="14">
        <f t="shared" si="1565"/>
        <v>0.1736608794971071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1.9388000000000001</v>
      </c>
      <c r="F1111" s="10">
        <f>VLOOKUP(B1111,home!$B$2:$E$405,3,FALSE)</f>
        <v>0.90259999999999996</v>
      </c>
      <c r="G1111" s="10">
        <f>VLOOKUP(C1111,away!$B$2:$E$405,4,FALSE)</f>
        <v>1.5472999999999999</v>
      </c>
      <c r="H1111" s="10">
        <f>VLOOKUP(A1111,away!$A$2:$E$405,3,FALSE)</f>
        <v>1.5306</v>
      </c>
      <c r="I1111" s="10">
        <f>VLOOKUP(C1111,away!$B$2:$E$405,3,FALSE)</f>
        <v>0.91469999999999996</v>
      </c>
      <c r="J1111" s="10">
        <f>VLOOKUP(B1111,home!$B$2:$E$405,4,FALSE)</f>
        <v>0.32669999999999999</v>
      </c>
      <c r="K1111" s="12">
        <f t="shared" si="1510"/>
        <v>2.7077144696239999</v>
      </c>
      <c r="L1111" s="12">
        <f t="shared" si="1511"/>
        <v>0.45739300919399994</v>
      </c>
      <c r="M1111" s="13">
        <f t="shared" si="1512"/>
        <v>4.2209604931855146E-2</v>
      </c>
      <c r="N1111" s="13">
        <f t="shared" si="1513"/>
        <v>0.11429155803109672</v>
      </c>
      <c r="O1111" s="13">
        <f t="shared" si="1514"/>
        <v>1.9306378216671125E-2</v>
      </c>
      <c r="P1111" s="13">
        <f t="shared" si="1515"/>
        <v>5.2276159653313996E-2</v>
      </c>
      <c r="Q1111" s="13">
        <f t="shared" si="1516"/>
        <v>0.15473445271833586</v>
      </c>
      <c r="R1111" s="13">
        <f t="shared" si="1517"/>
        <v>4.4153012145803482E-3</v>
      </c>
      <c r="S1111" s="13">
        <f t="shared" si="1518"/>
        <v>1.6185870920319621E-2</v>
      </c>
      <c r="T1111" s="13">
        <f t="shared" si="1519"/>
        <v>7.0774456954826342E-2</v>
      </c>
      <c r="U1111" s="13">
        <f t="shared" si="1520"/>
        <v>1.1955374986467629E-2</v>
      </c>
      <c r="V1111" s="13">
        <f t="shared" si="1521"/>
        <v>2.2273371026033718E-3</v>
      </c>
      <c r="W1111" s="13">
        <f t="shared" si="1522"/>
        <v>0.13965890552492957</v>
      </c>
      <c r="X1111" s="13">
        <f t="shared" si="1523"/>
        <v>6.3879007058788073E-2</v>
      </c>
      <c r="Y1111" s="13">
        <f t="shared" si="1524"/>
        <v>1.460890563147192E-2</v>
      </c>
      <c r="Z1111" s="13">
        <f t="shared" si="1525"/>
        <v>6.7317596967827618E-4</v>
      </c>
      <c r="AA1111" s="13">
        <f t="shared" si="1526"/>
        <v>1.8227683137010354E-3</v>
      </c>
      <c r="AB1111" s="13">
        <f t="shared" si="1527"/>
        <v>2.4677680688902164E-3</v>
      </c>
      <c r="AC1111" s="13">
        <f t="shared" si="1528"/>
        <v>1.7240837447635369E-4</v>
      </c>
      <c r="AD1111" s="13">
        <f t="shared" si="1529"/>
        <v>9.4539109825425738E-2</v>
      </c>
      <c r="AE1111" s="13">
        <f t="shared" si="1530"/>
        <v>4.3241527929573524E-2</v>
      </c>
      <c r="AF1111" s="13">
        <f t="shared" si="1531"/>
        <v>9.8891862909270146E-3</v>
      </c>
      <c r="AG1111" s="13">
        <f t="shared" si="1532"/>
        <v>1.5077482253623862E-3</v>
      </c>
      <c r="AH1111" s="13">
        <f t="shared" si="1533"/>
        <v>7.6976495622058872E-5</v>
      </c>
      <c r="AI1111" s="13">
        <f t="shared" si="1534"/>
        <v>2.0843037101679729E-4</v>
      </c>
      <c r="AJ1111" s="13">
        <f t="shared" si="1535"/>
        <v>2.8218496575564044E-4</v>
      </c>
      <c r="AK1111" s="13">
        <f t="shared" si="1536"/>
        <v>2.5469210496230018E-4</v>
      </c>
      <c r="AL1111" s="13">
        <f t="shared" si="1537"/>
        <v>8.5410396275870479E-6</v>
      </c>
      <c r="AM1111" s="13">
        <f t="shared" si="1538"/>
        <v>5.1196983123935537E-2</v>
      </c>
      <c r="AN1111" s="13">
        <f t="shared" si="1539"/>
        <v>2.3417142172711305E-2</v>
      </c>
      <c r="AO1111" s="13">
        <f t="shared" si="1540"/>
        <v>5.3554185625500732E-3</v>
      </c>
      <c r="AP1111" s="13">
        <f t="shared" si="1541"/>
        <v>8.1651033727272808E-4</v>
      </c>
      <c r="AQ1111" s="13">
        <f t="shared" si="1542"/>
        <v>9.336653005079518E-5</v>
      </c>
      <c r="AR1111" s="13">
        <f t="shared" si="1543"/>
        <v>7.0417021939564549E-6</v>
      </c>
      <c r="AS1111" s="13">
        <f t="shared" si="1544"/>
        <v>1.9066918921358958E-5</v>
      </c>
      <c r="AT1111" s="13">
        <f t="shared" si="1545"/>
        <v>2.5813886127255647E-5</v>
      </c>
      <c r="AU1111" s="13">
        <f t="shared" si="1546"/>
        <v>2.3298877661332119E-5</v>
      </c>
      <c r="AV1111" s="13">
        <f t="shared" si="1547"/>
        <v>1.577167704239709E-5</v>
      </c>
      <c r="AW1111" s="13">
        <f t="shared" si="1548"/>
        <v>2.9383303732899594E-7</v>
      </c>
      <c r="AX1111" s="13">
        <f t="shared" si="1549"/>
        <v>2.3104468667629354E-2</v>
      </c>
      <c r="AY1111" s="13">
        <f t="shared" si="1550"/>
        <v>1.0567822449715476E-2</v>
      </c>
      <c r="AZ1111" s="13">
        <f t="shared" si="1551"/>
        <v>2.4168240554516347E-3</v>
      </c>
      <c r="BA1111" s="13">
        <f t="shared" si="1552"/>
        <v>3.6847947580515673E-4</v>
      </c>
      <c r="BB1111" s="13">
        <f t="shared" si="1553"/>
        <v>4.2134984066187065E-5</v>
      </c>
      <c r="BC1111" s="13">
        <f t="shared" si="1554"/>
        <v>3.8544494308749086E-6</v>
      </c>
      <c r="BD1111" s="13">
        <f t="shared" si="1555"/>
        <v>5.3680422605695594E-7</v>
      </c>
      <c r="BE1111" s="13">
        <f t="shared" si="1556"/>
        <v>1.4535125702497322E-6</v>
      </c>
      <c r="BF1111" s="13">
        <f t="shared" si="1557"/>
        <v>1.9678485091227856E-6</v>
      </c>
      <c r="BG1111" s="13">
        <f t="shared" si="1558"/>
        <v>1.7761239607265943E-6</v>
      </c>
      <c r="BH1111" s="13">
        <f t="shared" si="1559"/>
        <v>1.202309137076322E-6</v>
      </c>
      <c r="BI1111" s="13">
        <f t="shared" si="1560"/>
        <v>6.5110196948454038E-7</v>
      </c>
      <c r="BJ1111" s="14">
        <f t="shared" si="1561"/>
        <v>0.82450786299935597</v>
      </c>
      <c r="BK1111" s="14">
        <f t="shared" si="1562"/>
        <v>0.12364774447191154</v>
      </c>
      <c r="BL1111" s="14">
        <f t="shared" si="1563"/>
        <v>4.0888455499986161E-2</v>
      </c>
      <c r="BM1111" s="14">
        <f t="shared" si="1564"/>
        <v>0.59191625555840077</v>
      </c>
      <c r="BN1111" s="14">
        <f t="shared" si="1565"/>
        <v>0.38723345476585319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1.9388000000000001</v>
      </c>
      <c r="F1112" s="10">
        <f>VLOOKUP(B1112,home!$B$2:$E$405,3,FALSE)</f>
        <v>1.0316000000000001</v>
      </c>
      <c r="G1112" s="10">
        <f>VLOOKUP(C1112,away!$B$2:$E$405,4,FALSE)</f>
        <v>1.0316000000000001</v>
      </c>
      <c r="H1112" s="10">
        <f>VLOOKUP(A1112,away!$A$2:$E$405,3,FALSE)</f>
        <v>1.5306</v>
      </c>
      <c r="I1112" s="10">
        <f>VLOOKUP(C1112,away!$B$2:$E$405,3,FALSE)</f>
        <v>0.52270000000000005</v>
      </c>
      <c r="J1112" s="10">
        <f>VLOOKUP(B1112,home!$B$2:$E$405,4,FALSE)</f>
        <v>1.4373</v>
      </c>
      <c r="K1112" s="12">
        <f t="shared" si="1510"/>
        <v>2.0632681681280003</v>
      </c>
      <c r="L1112" s="12">
        <f t="shared" si="1511"/>
        <v>1.1499041323260002</v>
      </c>
      <c r="M1112" s="13">
        <f t="shared" si="1512"/>
        <v>4.0228792819060159E-2</v>
      </c>
      <c r="N1112" s="13">
        <f t="shared" si="1513"/>
        <v>8.3002787665783118E-2</v>
      </c>
      <c r="O1112" s="13">
        <f t="shared" si="1514"/>
        <v>4.6259255101123796E-2</v>
      </c>
      <c r="P1112" s="13">
        <f t="shared" si="1515"/>
        <v>9.5445248531461552E-2</v>
      </c>
      <c r="Q1112" s="13">
        <f t="shared" si="1516"/>
        <v>8.562850482834887E-2</v>
      </c>
      <c r="R1112" s="13">
        <f t="shared" si="1517"/>
        <v>2.6596854299552442E-2</v>
      </c>
      <c r="S1112" s="13">
        <f t="shared" si="1518"/>
        <v>5.6612408854810975E-2</v>
      </c>
      <c r="T1112" s="13">
        <f t="shared" si="1519"/>
        <v>9.8464571547015212E-2</v>
      </c>
      <c r="U1112" s="13">
        <f t="shared" si="1520"/>
        <v>5.4876442848604899E-2</v>
      </c>
      <c r="V1112" s="13">
        <f t="shared" si="1521"/>
        <v>1.4924041144735228E-2</v>
      </c>
      <c r="W1112" s="13">
        <f t="shared" si="1522"/>
        <v>5.889152276557566E-2</v>
      </c>
      <c r="X1112" s="13">
        <f t="shared" si="1523"/>
        <v>6.7719605387106169E-2</v>
      </c>
      <c r="Y1112" s="13">
        <f t="shared" si="1524"/>
        <v>3.8935527037059742E-2</v>
      </c>
      <c r="Z1112" s="13">
        <f t="shared" si="1525"/>
        <v>1.0194610888642628E-2</v>
      </c>
      <c r="AA1112" s="13">
        <f t="shared" si="1526"/>
        <v>2.1034216132987442E-2</v>
      </c>
      <c r="AB1112" s="13">
        <f t="shared" si="1527"/>
        <v>2.1699614294358717E-2</v>
      </c>
      <c r="AC1112" s="13">
        <f t="shared" si="1528"/>
        <v>2.2130119939215002E-3</v>
      </c>
      <c r="AD1112" s="13">
        <f t="shared" si="1529"/>
        <v>3.0377251073699429E-2</v>
      </c>
      <c r="AE1112" s="13">
        <f t="shared" si="1530"/>
        <v>3.4930926538351399E-2</v>
      </c>
      <c r="AF1112" s="13">
        <f t="shared" si="1531"/>
        <v>2.008360838621312E-2</v>
      </c>
      <c r="AG1112" s="13">
        <f t="shared" si="1532"/>
        <v>7.6980747584411893E-3</v>
      </c>
      <c r="AH1112" s="13">
        <f t="shared" si="1533"/>
        <v>2.9307062970764489E-3</v>
      </c>
      <c r="AI1112" s="13">
        <f t="shared" si="1534"/>
        <v>6.046833012890121E-3</v>
      </c>
      <c r="AJ1112" s="13">
        <f t="shared" si="1535"/>
        <v>6.2381190367408589E-3</v>
      </c>
      <c r="AK1112" s="13">
        <f t="shared" si="1536"/>
        <v>4.2903041458335726E-3</v>
      </c>
      <c r="AL1112" s="13">
        <f t="shared" si="1537"/>
        <v>2.1002020191156944E-4</v>
      </c>
      <c r="AM1112" s="13">
        <f t="shared" si="1538"/>
        <v>1.2535283035119233E-2</v>
      </c>
      <c r="AN1112" s="13">
        <f t="shared" si="1539"/>
        <v>1.4414373761959611E-2</v>
      </c>
      <c r="AO1112" s="13">
        <f t="shared" si="1540"/>
        <v>8.2875739768844183E-3</v>
      </c>
      <c r="AP1112" s="13">
        <f t="shared" si="1541"/>
        <v>3.1766385209922709E-3</v>
      </c>
      <c r="AQ1112" s="13">
        <f t="shared" si="1542"/>
        <v>9.1320744054874145E-4</v>
      </c>
      <c r="AR1112" s="13">
        <f t="shared" si="1543"/>
        <v>6.7400625632840728E-4</v>
      </c>
      <c r="AS1112" s="13">
        <f t="shared" si="1544"/>
        <v>1.3906556538015246E-3</v>
      </c>
      <c r="AT1112" s="13">
        <f t="shared" si="1545"/>
        <v>1.4346477716579594E-3</v>
      </c>
      <c r="AU1112" s="13">
        <f t="shared" si="1546"/>
        <v>9.8668769324587844E-4</v>
      </c>
      <c r="AV1112" s="13">
        <f t="shared" si="1547"/>
        <v>5.089503273394665E-4</v>
      </c>
      <c r="AW1112" s="13">
        <f t="shared" si="1548"/>
        <v>1.384126818641591E-5</v>
      </c>
      <c r="AX1112" s="13">
        <f t="shared" si="1549"/>
        <v>4.3106084108060754E-3</v>
      </c>
      <c r="AY1112" s="13">
        <f t="shared" si="1550"/>
        <v>4.9567864244251187E-3</v>
      </c>
      <c r="AZ1112" s="13">
        <f t="shared" si="1551"/>
        <v>2.8499145962519326E-3</v>
      </c>
      <c r="BA1112" s="13">
        <f t="shared" si="1552"/>
        <v>1.0923761903354268E-3</v>
      </c>
      <c r="BB1112" s="13">
        <f t="shared" si="1553"/>
        <v>3.1403197383031022E-4</v>
      </c>
      <c r="BC1112" s="13">
        <f t="shared" si="1554"/>
        <v>7.222133287799276E-5</v>
      </c>
      <c r="BD1112" s="13">
        <f t="shared" si="1555"/>
        <v>1.2917376322760211E-4</v>
      </c>
      <c r="BE1112" s="13">
        <f t="shared" si="1556"/>
        <v>2.6652011382481472E-4</v>
      </c>
      <c r="BF1112" s="13">
        <f t="shared" si="1557"/>
        <v>2.7495123351029579E-4</v>
      </c>
      <c r="BG1112" s="13">
        <f t="shared" si="1558"/>
        <v>1.8909937596310735E-4</v>
      </c>
      <c r="BH1112" s="13">
        <f t="shared" si="1559"/>
        <v>9.7540680759387126E-5</v>
      </c>
      <c r="BI1112" s="13">
        <f t="shared" si="1560"/>
        <v>4.0250516341675758E-5</v>
      </c>
      <c r="BJ1112" s="14">
        <f t="shared" si="1561"/>
        <v>0.57865539565162505</v>
      </c>
      <c r="BK1112" s="14">
        <f t="shared" si="1562"/>
        <v>0.2145903099703261</v>
      </c>
      <c r="BL1112" s="14">
        <f t="shared" si="1563"/>
        <v>0.19596482855516845</v>
      </c>
      <c r="BM1112" s="14">
        <f t="shared" si="1564"/>
        <v>0.61730075666419337</v>
      </c>
      <c r="BN1112" s="14">
        <f t="shared" si="1565"/>
        <v>0.37716144324532996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1.6234</v>
      </c>
      <c r="F1113" s="10">
        <f>VLOOKUP(B1113,home!$B$2:$E$405,3,FALSE)</f>
        <v>0.90349999999999997</v>
      </c>
      <c r="G1113" s="10">
        <f>VLOOKUP(C1113,away!$B$2:$E$405,4,FALSE)</f>
        <v>0.90349999999999997</v>
      </c>
      <c r="H1113" s="10">
        <f>VLOOKUP(A1113,away!$A$2:$E$405,3,FALSE)</f>
        <v>1.1247</v>
      </c>
      <c r="I1113" s="10">
        <f>VLOOKUP(C1113,away!$B$2:$E$405,3,FALSE)</f>
        <v>1.0669999999999999</v>
      </c>
      <c r="J1113" s="10">
        <f>VLOOKUP(B1113,home!$B$2:$E$405,4,FALSE)</f>
        <v>0.59279999999999999</v>
      </c>
      <c r="K1113" s="12">
        <f t="shared" si="1510"/>
        <v>1.3252013066499999</v>
      </c>
      <c r="L1113" s="12">
        <f t="shared" si="1511"/>
        <v>0.71139254472000002</v>
      </c>
      <c r="M1113" s="13">
        <f t="shared" si="1512"/>
        <v>0.13047236313768057</v>
      </c>
      <c r="N1113" s="13">
        <f t="shared" si="1513"/>
        <v>0.17290214611176755</v>
      </c>
      <c r="O1113" s="13">
        <f t="shared" si="1514"/>
        <v>9.2817066428146494E-2</v>
      </c>
      <c r="P1113" s="13">
        <f t="shared" si="1515"/>
        <v>0.12300129770999957</v>
      </c>
      <c r="Q1113" s="13">
        <f t="shared" si="1516"/>
        <v>0.1145650749749518</v>
      </c>
      <c r="R1113" s="13">
        <f t="shared" si="1517"/>
        <v>3.3014684539882211E-2</v>
      </c>
      <c r="S1113" s="13">
        <f t="shared" si="1518"/>
        <v>2.8989509491712778E-2</v>
      </c>
      <c r="T1113" s="13">
        <f t="shared" si="1519"/>
        <v>8.1500740222468546E-2</v>
      </c>
      <c r="U1113" s="13">
        <f t="shared" si="1520"/>
        <v>4.3751103090889448E-2</v>
      </c>
      <c r="V1113" s="13">
        <f t="shared" si="1521"/>
        <v>3.0366135288949856E-3</v>
      </c>
      <c r="W1113" s="13">
        <f t="shared" si="1522"/>
        <v>5.0607262351087097E-2</v>
      </c>
      <c r="X1113" s="13">
        <f t="shared" si="1523"/>
        <v>3.6001629145252498E-2</v>
      </c>
      <c r="Y1113" s="13">
        <f t="shared" si="1524"/>
        <v>1.2805645285853446E-2</v>
      </c>
      <c r="Z1113" s="13">
        <f t="shared" si="1525"/>
        <v>7.8288001493182838E-3</v>
      </c>
      <c r="AA1113" s="13">
        <f t="shared" si="1526"/>
        <v>1.0374736187378303E-2</v>
      </c>
      <c r="AB1113" s="13">
        <f t="shared" si="1527"/>
        <v>6.8743069758313837E-3</v>
      </c>
      <c r="AC1113" s="13">
        <f t="shared" si="1528"/>
        <v>1.7892074790567042E-4</v>
      </c>
      <c r="AD1113" s="13">
        <f t="shared" si="1529"/>
        <v>1.6766202548409992E-2</v>
      </c>
      <c r="AE1113" s="13">
        <f t="shared" si="1530"/>
        <v>1.1927351496204332E-2</v>
      </c>
      <c r="AF1113" s="13">
        <f t="shared" si="1531"/>
        <v>4.2425144663273493E-3</v>
      </c>
      <c r="AG1113" s="13">
        <f t="shared" si="1532"/>
        <v>1.0060310540706756E-3</v>
      </c>
      <c r="AH1113" s="13">
        <f t="shared" si="1533"/>
        <v>1.3923375150819621E-3</v>
      </c>
      <c r="AI1113" s="13">
        <f t="shared" si="1534"/>
        <v>1.84512749428443E-3</v>
      </c>
      <c r="AJ1113" s="13">
        <f t="shared" si="1535"/>
        <v>1.2225826831807837E-3</v>
      </c>
      <c r="AK1113" s="13">
        <f t="shared" si="1536"/>
        <v>5.4005605641294563E-4</v>
      </c>
      <c r="AL1113" s="13">
        <f t="shared" si="1537"/>
        <v>6.7470178819150648E-6</v>
      </c>
      <c r="AM1113" s="13">
        <f t="shared" si="1538"/>
        <v>4.4437187049422974E-3</v>
      </c>
      <c r="AN1113" s="13">
        <f t="shared" si="1539"/>
        <v>3.1612283575287634E-3</v>
      </c>
      <c r="AO1113" s="13">
        <f t="shared" si="1540"/>
        <v>1.1244371428517064E-3</v>
      </c>
      <c r="AP1113" s="13">
        <f t="shared" si="1541"/>
        <v>2.6663873347698729E-4</v>
      </c>
      <c r="AQ1113" s="13">
        <f t="shared" si="1542"/>
        <v>4.7421201782277945E-5</v>
      </c>
      <c r="AR1113" s="13">
        <f t="shared" si="1543"/>
        <v>1.9809970559265578E-4</v>
      </c>
      <c r="AS1113" s="13">
        <f t="shared" si="1544"/>
        <v>2.6252198869836769E-4</v>
      </c>
      <c r="AT1113" s="13">
        <f t="shared" si="1545"/>
        <v>1.7394724122371671E-4</v>
      </c>
      <c r="AU1113" s="13">
        <f t="shared" si="1546"/>
        <v>7.6838370452610697E-5</v>
      </c>
      <c r="AV1113" s="13">
        <f t="shared" si="1547"/>
        <v>2.5456577231164107E-5</v>
      </c>
      <c r="AW1113" s="13">
        <f t="shared" si="1548"/>
        <v>1.7668534358762273E-7</v>
      </c>
      <c r="AX1113" s="13">
        <f t="shared" si="1549"/>
        <v>9.8147030569576375E-4</v>
      </c>
      <c r="AY1113" s="13">
        <f t="shared" si="1550"/>
        <v>6.9821065833602567E-4</v>
      </c>
      <c r="AZ1113" s="13">
        <f t="shared" si="1551"/>
        <v>2.483509284921459E-4</v>
      </c>
      <c r="BA1113" s="13">
        <f t="shared" si="1552"/>
        <v>5.8891666334534149E-5</v>
      </c>
      <c r="BB1113" s="13">
        <f t="shared" si="1553"/>
        <v>1.0473773094131348E-5</v>
      </c>
      <c r="BC1113" s="13">
        <f t="shared" si="1554"/>
        <v>1.4901928188507943E-6</v>
      </c>
      <c r="BD1113" s="13">
        <f t="shared" si="1555"/>
        <v>2.3487775611640364E-5</v>
      </c>
      <c r="BE1113" s="13">
        <f t="shared" si="1556"/>
        <v>3.1126030930847808E-5</v>
      </c>
      <c r="BF1113" s="13">
        <f t="shared" si="1557"/>
        <v>2.0624128430193917E-5</v>
      </c>
      <c r="BG1113" s="13">
        <f t="shared" si="1558"/>
        <v>9.1103739814034617E-6</v>
      </c>
      <c r="BH1113" s="13">
        <f t="shared" si="1559"/>
        <v>3.0182698760565068E-6</v>
      </c>
      <c r="BI1113" s="13">
        <f t="shared" si="1560"/>
        <v>7.9996303671448354E-7</v>
      </c>
      <c r="BJ1113" s="14">
        <f t="shared" si="1561"/>
        <v>0.51336692932174677</v>
      </c>
      <c r="BK1113" s="14">
        <f t="shared" si="1562"/>
        <v>0.28638366229241152</v>
      </c>
      <c r="BL1113" s="14">
        <f t="shared" si="1563"/>
        <v>0.19265703139615334</v>
      </c>
      <c r="BM1113" s="14">
        <f t="shared" si="1564"/>
        <v>0.33276575628420912</v>
      </c>
      <c r="BN1113" s="14">
        <f t="shared" si="1565"/>
        <v>0.66677263290242816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1.2644</v>
      </c>
      <c r="F1114" s="10">
        <f>VLOOKUP(B1114,home!$B$2:$E$405,3,FALSE)</f>
        <v>1.1862999999999999</v>
      </c>
      <c r="G1114" s="10">
        <f>VLOOKUP(C1114,away!$B$2:$E$405,4,FALSE)</f>
        <v>0.67789999999999995</v>
      </c>
      <c r="H1114" s="10">
        <f>VLOOKUP(A1114,away!$A$2:$E$405,3,FALSE)</f>
        <v>0.96630000000000005</v>
      </c>
      <c r="I1114" s="10">
        <f>VLOOKUP(C1114,away!$B$2:$E$405,3,FALSE)</f>
        <v>2.2176</v>
      </c>
      <c r="J1114" s="10">
        <f>VLOOKUP(B1114,home!$B$2:$E$405,4,FALSE)</f>
        <v>1.9403999999999999</v>
      </c>
      <c r="K1114" s="12">
        <f t="shared" si="1510"/>
        <v>1.0168213383879998</v>
      </c>
      <c r="L1114" s="12">
        <f t="shared" si="1511"/>
        <v>4.1580188939519998</v>
      </c>
      <c r="M1114" s="13">
        <f t="shared" si="1512"/>
        <v>5.6571206666872122E-3</v>
      </c>
      <c r="N1114" s="13">
        <f t="shared" si="1513"/>
        <v>5.7522810077233043E-3</v>
      </c>
      <c r="O1114" s="13">
        <f t="shared" si="1514"/>
        <v>2.3522414617451762E-2</v>
      </c>
      <c r="P1114" s="13">
        <f t="shared" si="1515"/>
        <v>2.3918093113434749E-2</v>
      </c>
      <c r="Q1114" s="13">
        <f t="shared" si="1516"/>
        <v>2.9245210365285413E-3</v>
      </c>
      <c r="R1114" s="13">
        <f t="shared" si="1517"/>
        <v>4.8903322205368555E-2</v>
      </c>
      <c r="S1114" s="13">
        <f t="shared" si="1518"/>
        <v>2.5281199212864754E-2</v>
      </c>
      <c r="T1114" s="13">
        <f t="shared" si="1519"/>
        <v>1.216021372564576E-2</v>
      </c>
      <c r="U1114" s="13">
        <f t="shared" si="1520"/>
        <v>4.9725941536482444E-2</v>
      </c>
      <c r="V1114" s="13">
        <f t="shared" si="1521"/>
        <v>1.187643978898878E-2</v>
      </c>
      <c r="W1114" s="13">
        <f t="shared" si="1522"/>
        <v>9.9123846483560422E-4</v>
      </c>
      <c r="X1114" s="13">
        <f t="shared" si="1523"/>
        <v>4.1215882651984169E-3</v>
      </c>
      <c r="Y1114" s="13">
        <f t="shared" si="1524"/>
        <v>8.5688209398929304E-3</v>
      </c>
      <c r="Z1114" s="13">
        <f t="shared" si="1525"/>
        <v>6.7780312568981621E-2</v>
      </c>
      <c r="AA1114" s="13">
        <f t="shared" si="1526"/>
        <v>6.8920468142748853E-2</v>
      </c>
      <c r="AB1114" s="13">
        <f t="shared" si="1527"/>
        <v>3.5039901329618692E-2</v>
      </c>
      <c r="AC1114" s="13">
        <f t="shared" si="1528"/>
        <v>3.1383212576880618E-3</v>
      </c>
      <c r="AD1114" s="13">
        <f t="shared" si="1529"/>
        <v>2.5197810561895128E-4</v>
      </c>
      <c r="AE1114" s="13">
        <f t="shared" si="1530"/>
        <v>1.047729724025832E-3</v>
      </c>
      <c r="AF1114" s="13">
        <f t="shared" si="1531"/>
        <v>2.1782399941272616E-3</v>
      </c>
      <c r="AG1114" s="13">
        <f t="shared" si="1532"/>
        <v>3.019054350381016E-3</v>
      </c>
      <c r="AH1114" s="13">
        <f t="shared" si="1533"/>
        <v>7.0457955074949452E-2</v>
      </c>
      <c r="AI1114" s="13">
        <f t="shared" si="1534"/>
        <v>7.164315217939167E-2</v>
      </c>
      <c r="AJ1114" s="13">
        <f t="shared" si="1535"/>
        <v>3.6424142942692091E-2</v>
      </c>
      <c r="AK1114" s="13">
        <f t="shared" si="1536"/>
        <v>1.2345615258874666E-2</v>
      </c>
      <c r="AL1114" s="13">
        <f t="shared" si="1537"/>
        <v>5.3074816313021034E-4</v>
      </c>
      <c r="AM1114" s="13">
        <f t="shared" si="1538"/>
        <v>5.1243342919986973E-5</v>
      </c>
      <c r="AN1114" s="13">
        <f t="shared" si="1539"/>
        <v>2.1307078805056728E-4</v>
      </c>
      <c r="AO1114" s="13">
        <f t="shared" si="1540"/>
        <v>4.4297618123175029E-4</v>
      </c>
      <c r="AP1114" s="13">
        <f t="shared" si="1541"/>
        <v>6.1396777704410775E-4</v>
      </c>
      <c r="AQ1114" s="13">
        <f t="shared" si="1542"/>
        <v>6.3822240430677732E-4</v>
      </c>
      <c r="AR1114" s="13">
        <f t="shared" si="1543"/>
        <v>5.859310168617219E-2</v>
      </c>
      <c r="AS1114" s="13">
        <f t="shared" si="1544"/>
        <v>5.9578716076837776E-2</v>
      </c>
      <c r="AT1114" s="13">
        <f t="shared" si="1545"/>
        <v>3.0290454910344409E-2</v>
      </c>
      <c r="AU1114" s="13">
        <f t="shared" si="1546"/>
        <v>1.0266660300772591E-2</v>
      </c>
      <c r="AV1114" s="13">
        <f t="shared" si="1547"/>
        <v>2.6098398169516319E-3</v>
      </c>
      <c r="AW1114" s="13">
        <f t="shared" si="1548"/>
        <v>6.2332867889873926E-5</v>
      </c>
      <c r="AX1114" s="13">
        <f t="shared" si="1549"/>
        <v>8.6842207552293958E-6</v>
      </c>
      <c r="AY1114" s="13">
        <f t="shared" si="1550"/>
        <v>3.6109153979493933E-5</v>
      </c>
      <c r="AZ1114" s="13">
        <f t="shared" si="1551"/>
        <v>7.5071272245678909E-5</v>
      </c>
      <c r="BA1114" s="13">
        <f t="shared" si="1552"/>
        <v>1.0404925613018242E-4</v>
      </c>
      <c r="BB1114" s="13">
        <f t="shared" si="1553"/>
        <v>1.0815969322273738E-4</v>
      </c>
      <c r="BC1114" s="13">
        <f t="shared" si="1554"/>
        <v>8.9946009596838795E-5</v>
      </c>
      <c r="BD1114" s="13">
        <f t="shared" si="1555"/>
        <v>4.0605203977725789E-2</v>
      </c>
      <c r="BE1114" s="13">
        <f t="shared" si="1556"/>
        <v>4.1288237854148868E-2</v>
      </c>
      <c r="BF1114" s="13">
        <f t="shared" si="1557"/>
        <v>2.0991380637268863E-2</v>
      </c>
      <c r="BG1114" s="13">
        <f t="shared" si="1558"/>
        <v>7.1148279180665583E-3</v>
      </c>
      <c r="BH1114" s="13">
        <f t="shared" si="1559"/>
        <v>1.8086272115121855E-3</v>
      </c>
      <c r="BI1114" s="13">
        <f t="shared" si="1560"/>
        <v>3.6781014837095538E-4</v>
      </c>
      <c r="BJ1114" s="14">
        <f t="shared" si="1561"/>
        <v>4.3397165713460965E-2</v>
      </c>
      <c r="BK1114" s="14">
        <f t="shared" si="1562"/>
        <v>7.0438031356773262E-2</v>
      </c>
      <c r="BL1114" s="14">
        <f t="shared" si="1563"/>
        <v>0.69049777382575017</v>
      </c>
      <c r="BM1114" s="14">
        <f t="shared" si="1564"/>
        <v>0.7614617545316823</v>
      </c>
      <c r="BN1114" s="14">
        <f t="shared" si="1565"/>
        <v>0.11067775264719412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1.2644</v>
      </c>
      <c r="F1115" s="10">
        <f>VLOOKUP(B1115,home!$B$2:$E$405,3,FALSE)</f>
        <v>0.98860000000000003</v>
      </c>
      <c r="G1115" s="10">
        <f>VLOOKUP(C1115,away!$B$2:$E$405,4,FALSE)</f>
        <v>1.2302999999999999</v>
      </c>
      <c r="H1115" s="10">
        <f>VLOOKUP(A1115,away!$A$2:$E$405,3,FALSE)</f>
        <v>0.96630000000000005</v>
      </c>
      <c r="I1115" s="10">
        <f>VLOOKUP(C1115,away!$B$2:$E$405,3,FALSE)</f>
        <v>0.80489999999999995</v>
      </c>
      <c r="J1115" s="10">
        <f>VLOOKUP(B1115,home!$B$2:$E$405,4,FALSE)</f>
        <v>1.0348999999999999</v>
      </c>
      <c r="K1115" s="12">
        <f t="shared" si="1510"/>
        <v>1.5378575789519999</v>
      </c>
      <c r="L1115" s="12">
        <f t="shared" si="1511"/>
        <v>0.80491921296299995</v>
      </c>
      <c r="M1115" s="13">
        <f t="shared" si="1512"/>
        <v>9.6060527450621949E-2</v>
      </c>
      <c r="N1115" s="13">
        <f t="shared" si="1513"/>
        <v>0.14772741017806559</v>
      </c>
      <c r="O1115" s="13">
        <f t="shared" si="1514"/>
        <v>7.7320964152365279E-2</v>
      </c>
      <c r="P1115" s="13">
        <f t="shared" si="1515"/>
        <v>0.11890863073359083</v>
      </c>
      <c r="Q1115" s="13">
        <f t="shared" si="1516"/>
        <v>0.11359185868064452</v>
      </c>
      <c r="R1115" s="13">
        <f t="shared" si="1517"/>
        <v>3.1118564805531088E-2</v>
      </c>
      <c r="S1115" s="13">
        <f t="shared" si="1518"/>
        <v>3.6797795197942969E-2</v>
      </c>
      <c r="T1115" s="13">
        <f t="shared" si="1519"/>
        <v>9.1432269488228704E-2</v>
      </c>
      <c r="U1115" s="13">
        <f t="shared" si="1520"/>
        <v>4.785592073229495E-2</v>
      </c>
      <c r="V1115" s="13">
        <f t="shared" si="1521"/>
        <v>5.0611324120637064E-3</v>
      </c>
      <c r="W1115" s="13">
        <f t="shared" si="1522"/>
        <v>5.8229366926424553E-2</v>
      </c>
      <c r="X1115" s="13">
        <f t="shared" si="1523"/>
        <v>4.6869936197751393E-2</v>
      </c>
      <c r="Y1115" s="13">
        <f t="shared" si="1524"/>
        <v>1.8863256077960033E-2</v>
      </c>
      <c r="Z1115" s="13">
        <f t="shared" si="1525"/>
        <v>8.3493102306020656E-3</v>
      </c>
      <c r="AA1115" s="13">
        <f t="shared" si="1526"/>
        <v>1.2840050017152858E-2</v>
      </c>
      <c r="AB1115" s="13">
        <f t="shared" si="1527"/>
        <v>9.8730841165006415E-3</v>
      </c>
      <c r="AC1115" s="13">
        <f t="shared" si="1528"/>
        <v>3.915580240471567E-4</v>
      </c>
      <c r="AD1115" s="13">
        <f t="shared" si="1529"/>
        <v>2.2387118311344732E-2</v>
      </c>
      <c r="AE1115" s="13">
        <f t="shared" si="1530"/>
        <v>1.8019821651677165E-2</v>
      </c>
      <c r="AF1115" s="13">
        <f t="shared" si="1531"/>
        <v>7.2522503308008034E-3</v>
      </c>
      <c r="AG1115" s="13">
        <f t="shared" si="1532"/>
        <v>1.9458252094929466E-3</v>
      </c>
      <c r="AH1115" s="13">
        <f t="shared" si="1533"/>
        <v>1.6801300549000341E-3</v>
      </c>
      <c r="AI1115" s="13">
        <f t="shared" si="1534"/>
        <v>2.5838007385530575E-3</v>
      </c>
      <c r="AJ1115" s="13">
        <f t="shared" si="1535"/>
        <v>1.9867587741427975E-3</v>
      </c>
      <c r="AK1115" s="13">
        <f t="shared" si="1536"/>
        <v>1.0184506794549616E-3</v>
      </c>
      <c r="AL1115" s="13">
        <f t="shared" si="1537"/>
        <v>1.9387621420725993E-5</v>
      </c>
      <c r="AM1115" s="13">
        <f t="shared" si="1538"/>
        <v>6.8856399131993233E-3</v>
      </c>
      <c r="AN1115" s="13">
        <f t="shared" si="1539"/>
        <v>5.5423838596790186E-3</v>
      </c>
      <c r="AO1115" s="13">
        <f t="shared" si="1540"/>
        <v>2.2305856271358344E-3</v>
      </c>
      <c r="AP1115" s="13">
        <f t="shared" si="1541"/>
        <v>5.9848040914691858E-4</v>
      </c>
      <c r="AQ1115" s="13">
        <f t="shared" si="1542"/>
        <v>1.2043209497607795E-4</v>
      </c>
      <c r="AR1115" s="13">
        <f t="shared" si="1543"/>
        <v>2.704737922931236E-4</v>
      </c>
      <c r="AS1115" s="13">
        <f t="shared" si="1544"/>
        <v>4.1595017138586915E-4</v>
      </c>
      <c r="AT1115" s="13">
        <f t="shared" si="1545"/>
        <v>3.1983606176607109E-4</v>
      </c>
      <c r="AU1115" s="13">
        <f t="shared" si="1546"/>
        <v>1.6395410386970411E-4</v>
      </c>
      <c r="AV1115" s="13">
        <f t="shared" si="1547"/>
        <v>6.3034515309076978E-5</v>
      </c>
      <c r="AW1115" s="13">
        <f t="shared" si="1548"/>
        <v>6.6663857601679027E-7</v>
      </c>
      <c r="AX1115" s="13">
        <f t="shared" si="1549"/>
        <v>1.7648555877413259E-3</v>
      </c>
      <c r="AY1115" s="13">
        <f t="shared" si="1550"/>
        <v>1.4205661706781008E-3</v>
      </c>
      <c r="AZ1115" s="13">
        <f t="shared" si="1551"/>
        <v>5.717205020320397E-4</v>
      </c>
      <c r="BA1115" s="13">
        <f t="shared" si="1552"/>
        <v>1.5339627217681356E-4</v>
      </c>
      <c r="BB1115" s="13">
        <f t="shared" si="1553"/>
        <v>3.086790166800472E-5</v>
      </c>
      <c r="BC1115" s="13">
        <f t="shared" si="1554"/>
        <v>4.9692334232859283E-6</v>
      </c>
      <c r="BD1115" s="13">
        <f t="shared" si="1555"/>
        <v>3.6284925336616474E-5</v>
      </c>
      <c r="BE1115" s="13">
        <f t="shared" si="1556"/>
        <v>5.5801047430623099E-5</v>
      </c>
      <c r="BF1115" s="13">
        <f t="shared" si="1557"/>
        <v>4.2907031852321881E-5</v>
      </c>
      <c r="BG1115" s="13">
        <f t="shared" si="1558"/>
        <v>2.199496804147602E-5</v>
      </c>
      <c r="BH1115" s="13">
        <f t="shared" si="1559"/>
        <v>8.4562820753477309E-6</v>
      </c>
      <c r="BI1115" s="13">
        <f t="shared" si="1560"/>
        <v>2.6009114958658928E-6</v>
      </c>
      <c r="BJ1115" s="14">
        <f t="shared" si="1561"/>
        <v>0.54564301062424692</v>
      </c>
      <c r="BK1115" s="14">
        <f t="shared" si="1562"/>
        <v>0.25865959761036544</v>
      </c>
      <c r="BL1115" s="14">
        <f t="shared" si="1563"/>
        <v>0.18767901788175184</v>
      </c>
      <c r="BM1115" s="14">
        <f t="shared" si="1564"/>
        <v>0.41418308081404503</v>
      </c>
      <c r="BN1115" s="14">
        <f t="shared" si="1565"/>
        <v>0.58472795600081928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1.2644</v>
      </c>
      <c r="F1116" s="10">
        <f>VLOOKUP(B1116,home!$B$2:$E$405,3,FALSE)</f>
        <v>1.0168999999999999</v>
      </c>
      <c r="G1116" s="10">
        <f>VLOOKUP(C1116,away!$B$2:$E$405,4,FALSE)</f>
        <v>0.49430000000000002</v>
      </c>
      <c r="H1116" s="10">
        <f>VLOOKUP(A1116,away!$A$2:$E$405,3,FALSE)</f>
        <v>0.96630000000000005</v>
      </c>
      <c r="I1116" s="10">
        <f>VLOOKUP(C1116,away!$B$2:$E$405,3,FALSE)</f>
        <v>0.51739999999999997</v>
      </c>
      <c r="J1116" s="10">
        <f>VLOOKUP(B1116,home!$B$2:$E$405,4,FALSE)</f>
        <v>0.88700000000000001</v>
      </c>
      <c r="K1116" s="12">
        <f t="shared" si="1510"/>
        <v>0.6355553003479999</v>
      </c>
      <c r="L1116" s="12">
        <f t="shared" si="1511"/>
        <v>0.44346773094000003</v>
      </c>
      <c r="M1116" s="13">
        <f t="shared" si="1512"/>
        <v>0.33992746196752838</v>
      </c>
      <c r="N1116" s="13">
        <f t="shared" si="1513"/>
        <v>0.21604270018730579</v>
      </c>
      <c r="O1116" s="13">
        <f t="shared" si="1514"/>
        <v>0.15074686024293296</v>
      </c>
      <c r="P1116" s="13">
        <f t="shared" si="1515"/>
        <v>9.5807966038215203E-2</v>
      </c>
      <c r="Q1116" s="13">
        <f t="shared" si="1516"/>
        <v>6.8653541602768015E-2</v>
      </c>
      <c r="R1116" s="13">
        <f t="shared" si="1517"/>
        <v>3.3425684029131382E-2</v>
      </c>
      <c r="S1116" s="13">
        <f t="shared" si="1518"/>
        <v>6.7508272965429309E-3</v>
      </c>
      <c r="T1116" s="13">
        <f t="shared" si="1519"/>
        <v>3.0445630315574422E-2</v>
      </c>
      <c r="U1116" s="13">
        <f t="shared" si="1520"/>
        <v>2.1243870652471936E-2</v>
      </c>
      <c r="V1116" s="13">
        <f t="shared" si="1521"/>
        <v>2.1141210820992603E-4</v>
      </c>
      <c r="W1116" s="13">
        <f t="shared" si="1522"/>
        <v>1.4544374084433712E-2</v>
      </c>
      <c r="X1116" s="13">
        <f t="shared" si="1523"/>
        <v>6.4499605731663584E-3</v>
      </c>
      <c r="Y1116" s="13">
        <f t="shared" si="1524"/>
        <v>1.4301746900172731E-3</v>
      </c>
      <c r="Z1116" s="13">
        <f t="shared" si="1525"/>
        <v>4.9410707505054309E-3</v>
      </c>
      <c r="AA1116" s="13">
        <f t="shared" si="1526"/>
        <v>3.1403237048781957E-3</v>
      </c>
      <c r="AB1116" s="13">
        <f t="shared" si="1527"/>
        <v>9.9792468772190294E-4</v>
      </c>
      <c r="AC1116" s="13">
        <f t="shared" si="1528"/>
        <v>3.7241335192158809E-6</v>
      </c>
      <c r="AD1116" s="13">
        <f t="shared" si="1529"/>
        <v>2.3109385099014828E-3</v>
      </c>
      <c r="AE1116" s="13">
        <f t="shared" si="1530"/>
        <v>1.0248266573278755E-3</v>
      </c>
      <c r="AF1116" s="13">
        <f t="shared" si="1531"/>
        <v>2.2723877616600887E-4</v>
      </c>
      <c r="AG1116" s="13">
        <f t="shared" si="1532"/>
        <v>3.3591021482640839E-5</v>
      </c>
      <c r="AH1116" s="13">
        <f t="shared" si="1533"/>
        <v>5.4780135853516152E-4</v>
      </c>
      <c r="AI1116" s="13">
        <f t="shared" si="1534"/>
        <v>3.4815805695485684E-4</v>
      </c>
      <c r="AJ1116" s="13">
        <f t="shared" si="1535"/>
        <v>1.1063684922826006E-4</v>
      </c>
      <c r="AK1116" s="13">
        <f t="shared" si="1536"/>
        <v>2.3438611980274404E-5</v>
      </c>
      <c r="AL1116" s="13">
        <f t="shared" si="1537"/>
        <v>4.1985623128607109E-8</v>
      </c>
      <c r="AM1116" s="13">
        <f t="shared" si="1538"/>
        <v>2.937458437492393E-4</v>
      </c>
      <c r="AN1116" s="13">
        <f t="shared" si="1539"/>
        <v>1.3026680280053094E-4</v>
      </c>
      <c r="AO1116" s="13">
        <f t="shared" si="1540"/>
        <v>2.8884561727379943E-5</v>
      </c>
      <c r="AP1116" s="13">
        <f t="shared" si="1541"/>
        <v>4.2697903494791841E-6</v>
      </c>
      <c r="AQ1116" s="13">
        <f t="shared" si="1542"/>
        <v>4.7337855946826071E-7</v>
      </c>
      <c r="AR1116" s="13">
        <f t="shared" si="1543"/>
        <v>4.8586445095087522E-5</v>
      </c>
      <c r="AS1116" s="13">
        <f t="shared" si="1544"/>
        <v>3.087937270524995E-5</v>
      </c>
      <c r="AT1116" s="13">
        <f t="shared" si="1545"/>
        <v>9.8127744971214811E-6</v>
      </c>
      <c r="AU1116" s="13">
        <f t="shared" si="1546"/>
        <v>2.0788536142550795E-6</v>
      </c>
      <c r="AV1116" s="13">
        <f t="shared" si="1547"/>
        <v>3.3030660829685294E-7</v>
      </c>
      <c r="AW1116" s="13">
        <f t="shared" si="1548"/>
        <v>3.2871041985742049E-10</v>
      </c>
      <c r="AX1116" s="13">
        <f t="shared" si="1549"/>
        <v>3.1115287991670736E-5</v>
      </c>
      <c r="AY1116" s="13">
        <f t="shared" si="1550"/>
        <v>1.3798626163210852E-5</v>
      </c>
      <c r="AZ1116" s="13">
        <f t="shared" si="1551"/>
        <v>3.0596227173442164E-6</v>
      </c>
      <c r="BA1116" s="13">
        <f t="shared" si="1552"/>
        <v>4.5228131466437228E-7</v>
      </c>
      <c r="BB1116" s="13">
        <f t="shared" si="1553"/>
        <v>5.0143042090192321E-8</v>
      </c>
      <c r="BC1116" s="13">
        <f t="shared" si="1554"/>
        <v>4.4473642196333034E-9</v>
      </c>
      <c r="BD1116" s="13">
        <f t="shared" si="1555"/>
        <v>3.5910867601265557E-6</v>
      </c>
      <c r="BE1116" s="13">
        <f t="shared" si="1556"/>
        <v>2.2823342244079584E-6</v>
      </c>
      <c r="BF1116" s="13">
        <f t="shared" si="1557"/>
        <v>7.2527480674405984E-7</v>
      </c>
      <c r="BG1116" s="13">
        <f t="shared" si="1558"/>
        <v>1.5365074921168621E-7</v>
      </c>
      <c r="BH1116" s="13">
        <f t="shared" si="1559"/>
        <v>2.4413387015982101E-8</v>
      </c>
      <c r="BI1116" s="13">
        <f t="shared" si="1560"/>
        <v>3.1032115034908934E-9</v>
      </c>
      <c r="BJ1116" s="14">
        <f t="shared" si="1561"/>
        <v>0.34166909720392286</v>
      </c>
      <c r="BK1116" s="14">
        <f t="shared" si="1562"/>
        <v>0.442715232155802</v>
      </c>
      <c r="BL1116" s="14">
        <f t="shared" si="1563"/>
        <v>0.21068316580949389</v>
      </c>
      <c r="BM1116" s="14">
        <f t="shared" si="1564"/>
        <v>9.5390553554389704E-2</v>
      </c>
      <c r="BN1116" s="14">
        <f t="shared" si="1565"/>
        <v>0.90460421406788172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1.2644</v>
      </c>
      <c r="F1117" s="10">
        <f>VLOOKUP(B1117,home!$B$2:$E$405,3,FALSE)</f>
        <v>0.79090000000000005</v>
      </c>
      <c r="G1117" s="10">
        <f>VLOOKUP(C1117,away!$B$2:$E$405,4,FALSE)</f>
        <v>1.1297999999999999</v>
      </c>
      <c r="H1117" s="10">
        <f>VLOOKUP(A1117,away!$A$2:$E$405,3,FALSE)</f>
        <v>0.96630000000000005</v>
      </c>
      <c r="I1117" s="10">
        <f>VLOOKUP(C1117,away!$B$2:$E$405,3,FALSE)</f>
        <v>1.6262000000000001</v>
      </c>
      <c r="J1117" s="10">
        <f>VLOOKUP(B1117,home!$B$2:$E$405,4,FALSE)</f>
        <v>0.7762</v>
      </c>
      <c r="K1117" s="12">
        <f t="shared" si="1510"/>
        <v>1.129815772008</v>
      </c>
      <c r="L1117" s="12">
        <f t="shared" si="1511"/>
        <v>1.2197183979720001</v>
      </c>
      <c r="M1117" s="13">
        <f t="shared" si="1512"/>
        <v>9.5413598383338794E-2</v>
      </c>
      <c r="N1117" s="13">
        <f t="shared" si="1513"/>
        <v>0.10779978831753316</v>
      </c>
      <c r="O1117" s="13">
        <f t="shared" si="1514"/>
        <v>0.11637772136486979</v>
      </c>
      <c r="P1117" s="13">
        <f t="shared" si="1515"/>
        <v>0.13148538510838226</v>
      </c>
      <c r="Q1117" s="13">
        <f t="shared" si="1516"/>
        <v>6.0896950530136378E-2</v>
      </c>
      <c r="R1117" s="13">
        <f t="shared" si="1517"/>
        <v>7.0974023931395416E-2</v>
      </c>
      <c r="S1117" s="13">
        <f t="shared" si="1518"/>
        <v>4.5298591579265197E-2</v>
      </c>
      <c r="T1117" s="13">
        <f t="shared" si="1519"/>
        <v>7.4277130941998074E-2</v>
      </c>
      <c r="U1117" s="13">
        <f t="shared" si="1520"/>
        <v>8.0187571640563768E-2</v>
      </c>
      <c r="V1117" s="13">
        <f t="shared" si="1521"/>
        <v>6.9360049995033776E-3</v>
      </c>
      <c r="W1117" s="13">
        <f t="shared" si="1522"/>
        <v>2.2934111725379663E-2</v>
      </c>
      <c r="X1117" s="13">
        <f t="shared" si="1523"/>
        <v>2.797315801259094E-2</v>
      </c>
      <c r="Y1117" s="13">
        <f t="shared" si="1524"/>
        <v>1.7059687738667523E-2</v>
      </c>
      <c r="Z1117" s="13">
        <f t="shared" si="1525"/>
        <v>2.8856107589076013E-2</v>
      </c>
      <c r="AA1117" s="13">
        <f t="shared" si="1526"/>
        <v>3.2602085472897821E-2</v>
      </c>
      <c r="AB1117" s="13">
        <f t="shared" si="1527"/>
        <v>1.8417175183816432E-2</v>
      </c>
      <c r="AC1117" s="13">
        <f t="shared" si="1528"/>
        <v>5.9738817627004632E-4</v>
      </c>
      <c r="AD1117" s="13">
        <f t="shared" si="1529"/>
        <v>6.4778302860818886E-3</v>
      </c>
      <c r="AE1117" s="13">
        <f t="shared" si="1530"/>
        <v>7.9011287788743022E-3</v>
      </c>
      <c r="AF1117" s="13">
        <f t="shared" si="1531"/>
        <v>4.8185760681695167E-3</v>
      </c>
      <c r="AG1117" s="13">
        <f t="shared" si="1532"/>
        <v>1.9591019607913145E-3</v>
      </c>
      <c r="AH1117" s="13">
        <f t="shared" si="1533"/>
        <v>8.7990813300638637E-3</v>
      </c>
      <c r="AI1117" s="13">
        <f t="shared" si="1534"/>
        <v>9.9413408658872819E-3</v>
      </c>
      <c r="AJ1117" s="13">
        <f t="shared" si="1535"/>
        <v>5.6159418525935619E-3</v>
      </c>
      <c r="AK1117" s="13">
        <f t="shared" si="1536"/>
        <v>2.1149932265800099E-3</v>
      </c>
      <c r="AL1117" s="13">
        <f t="shared" si="1537"/>
        <v>3.2929400314820242E-5</v>
      </c>
      <c r="AM1117" s="13">
        <f t="shared" si="1538"/>
        <v>1.4637509651212828E-3</v>
      </c>
      <c r="AN1117" s="13">
        <f t="shared" si="1539"/>
        <v>1.7853639822076996E-3</v>
      </c>
      <c r="AO1117" s="13">
        <f t="shared" si="1540"/>
        <v>1.0888206480876433E-3</v>
      </c>
      <c r="AP1117" s="13">
        <f t="shared" si="1541"/>
        <v>4.4268485885476518E-4</v>
      </c>
      <c r="AQ1117" s="13">
        <f t="shared" si="1542"/>
        <v>1.3498771671219875E-4</v>
      </c>
      <c r="AR1117" s="13">
        <f t="shared" si="1543"/>
        <v>2.1464802767061659E-3</v>
      </c>
      <c r="AS1117" s="13">
        <f t="shared" si="1544"/>
        <v>2.425127270926722E-3</v>
      </c>
      <c r="AT1117" s="13">
        <f t="shared" si="1545"/>
        <v>1.3699735199098648E-3</v>
      </c>
      <c r="AU1117" s="13">
        <f t="shared" si="1546"/>
        <v>5.1593923000916014E-4</v>
      </c>
      <c r="AV1117" s="13">
        <f t="shared" si="1547"/>
        <v>1.457290698655031E-4</v>
      </c>
      <c r="AW1117" s="13">
        <f t="shared" si="1548"/>
        <v>1.2605164821437143E-6</v>
      </c>
      <c r="AX1117" s="13">
        <f t="shared" si="1549"/>
        <v>2.7562815444765924E-4</v>
      </c>
      <c r="AY1117" s="13">
        <f t="shared" si="1550"/>
        <v>3.3618873097887792E-4</v>
      </c>
      <c r="AZ1117" s="13">
        <f t="shared" si="1551"/>
        <v>2.050277901828984E-4</v>
      </c>
      <c r="BA1117" s="13">
        <f t="shared" si="1552"/>
        <v>8.3358722593874761E-5</v>
      </c>
      <c r="BB1117" s="13">
        <f t="shared" si="1553"/>
        <v>2.5418541894798314E-5</v>
      </c>
      <c r="BC1117" s="13">
        <f t="shared" si="1554"/>
        <v>6.200692639741512E-6</v>
      </c>
      <c r="BD1117" s="13">
        <f t="shared" si="1555"/>
        <v>4.3635024739708986E-4</v>
      </c>
      <c r="BE1117" s="13">
        <f t="shared" si="1556"/>
        <v>4.9299539162882483E-4</v>
      </c>
      <c r="BF1117" s="13">
        <f t="shared" si="1557"/>
        <v>2.7849698449475361E-4</v>
      </c>
      <c r="BG1117" s="13">
        <f t="shared" si="1558"/>
        <v>1.0488342851294664E-4</v>
      </c>
      <c r="BH1117" s="13">
        <f t="shared" si="1559"/>
        <v>2.9624737939050177E-5</v>
      </c>
      <c r="BI1117" s="13">
        <f t="shared" si="1560"/>
        <v>6.6940992330285341E-6</v>
      </c>
      <c r="BJ1117" s="14">
        <f t="shared" si="1561"/>
        <v>0.33794489516394416</v>
      </c>
      <c r="BK1117" s="14">
        <f t="shared" si="1562"/>
        <v>0.28010008637805334</v>
      </c>
      <c r="BL1117" s="14">
        <f t="shared" si="1563"/>
        <v>0.35298222912529098</v>
      </c>
      <c r="BM1117" s="14">
        <f t="shared" si="1564"/>
        <v>0.41660092240621199</v>
      </c>
      <c r="BN1117" s="14">
        <f t="shared" si="1565"/>
        <v>0.58294746763565575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1.6515</v>
      </c>
      <c r="F1118" s="10">
        <f>VLOOKUP(B1118,home!$B$2:$E$405,3,FALSE)</f>
        <v>0.96879999999999999</v>
      </c>
      <c r="G1118" s="10">
        <f>VLOOKUP(C1118,away!$B$2:$E$405,4,FALSE)</f>
        <v>0.9083</v>
      </c>
      <c r="H1118" s="10">
        <f>VLOOKUP(A1118,away!$A$2:$E$405,3,FALSE)</f>
        <v>1.3485</v>
      </c>
      <c r="I1118" s="10">
        <f>VLOOKUP(C1118,away!$B$2:$E$405,3,FALSE)</f>
        <v>1.1123000000000001</v>
      </c>
      <c r="J1118" s="10">
        <f>VLOOKUP(B1118,home!$B$2:$E$405,4,FALSE)</f>
        <v>1.4831000000000001</v>
      </c>
      <c r="K1118" s="12">
        <f t="shared" si="1510"/>
        <v>1.45325565756</v>
      </c>
      <c r="L1118" s="12">
        <f t="shared" si="1511"/>
        <v>2.2245558973050001</v>
      </c>
      <c r="M1118" s="13">
        <f t="shared" si="1512"/>
        <v>2.5278234375977648E-2</v>
      </c>
      <c r="N1118" s="13">
        <f t="shared" si="1513"/>
        <v>3.6735737120017188E-2</v>
      </c>
      <c r="O1118" s="13">
        <f t="shared" si="1514"/>
        <v>5.6232845354539047E-2</v>
      </c>
      <c r="P1118" s="13">
        <f t="shared" si="1515"/>
        <v>8.1720700652180428E-2</v>
      </c>
      <c r="Q1118" s="13">
        <f t="shared" si="1516"/>
        <v>2.6693208902150947E-2</v>
      </c>
      <c r="R1118" s="13">
        <f t="shared" si="1517"/>
        <v>6.2546553877839972E-2</v>
      </c>
      <c r="S1118" s="13">
        <f t="shared" si="1518"/>
        <v>6.6047659972543096E-2</v>
      </c>
      <c r="T1118" s="13">
        <f t="shared" si="1519"/>
        <v>5.9380535281274203E-2</v>
      </c>
      <c r="U1118" s="13">
        <f t="shared" si="1520"/>
        <v>9.0896133283852293E-2</v>
      </c>
      <c r="V1118" s="13">
        <f t="shared" si="1521"/>
        <v>2.3724674969662608E-2</v>
      </c>
      <c r="W1118" s="13">
        <f t="shared" si="1522"/>
        <v>1.2930685618493941E-2</v>
      </c>
      <c r="X1118" s="13">
        <f t="shared" si="1523"/>
        <v>2.8765032948817642E-2</v>
      </c>
      <c r="Y1118" s="13">
        <f t="shared" si="1524"/>
        <v>3.1994711841232475E-2</v>
      </c>
      <c r="Z1118" s="13">
        <f t="shared" si="1525"/>
        <v>4.6379435095017948E-2</v>
      </c>
      <c r="AA1118" s="13">
        <f t="shared" si="1526"/>
        <v>6.7401176446271652E-2</v>
      </c>
      <c r="AB1118" s="13">
        <f t="shared" si="1527"/>
        <v>4.8975570498372055E-2</v>
      </c>
      <c r="AC1118" s="13">
        <f t="shared" si="1528"/>
        <v>4.7936424089921516E-3</v>
      </c>
      <c r="AD1118" s="13">
        <f t="shared" si="1529"/>
        <v>4.6978980078015119E-3</v>
      </c>
      <c r="AE1118" s="13">
        <f t="shared" si="1530"/>
        <v>1.0450736718192263E-2</v>
      </c>
      <c r="AF1118" s="13">
        <f t="shared" si="1531"/>
        <v>1.1624123998818254E-2</v>
      </c>
      <c r="AG1118" s="13">
        <f t="shared" si="1532"/>
        <v>8.6195045308585759E-3</v>
      </c>
      <c r="AH1118" s="13">
        <f t="shared" si="1533"/>
        <v>2.5793411463574157E-2</v>
      </c>
      <c r="AI1118" s="13">
        <f t="shared" si="1534"/>
        <v>3.74844211372121E-2</v>
      </c>
      <c r="AJ1118" s="13">
        <f t="shared" si="1535"/>
        <v>2.7237223544007573E-2</v>
      </c>
      <c r="AK1118" s="13">
        <f t="shared" si="1536"/>
        <v>1.3194216403851813E-2</v>
      </c>
      <c r="AL1118" s="13">
        <f t="shared" si="1537"/>
        <v>6.1988477598913614E-4</v>
      </c>
      <c r="AM1118" s="13">
        <f t="shared" si="1538"/>
        <v>1.3654493716954792E-3</v>
      </c>
      <c r="AN1118" s="13">
        <f t="shared" si="1539"/>
        <v>3.037518452276585E-3</v>
      </c>
      <c r="AO1118" s="13">
        <f t="shared" si="1540"/>
        <v>3.3785647930923176E-3</v>
      </c>
      <c r="AP1118" s="13">
        <f t="shared" si="1541"/>
        <v>2.5052687449668544E-3</v>
      </c>
      <c r="AQ1118" s="13">
        <f t="shared" si="1542"/>
        <v>1.3932775902374777E-3</v>
      </c>
      <c r="AR1118" s="13">
        <f t="shared" si="1543"/>
        <v>1.1475777116581659E-2</v>
      </c>
      <c r="AS1118" s="13">
        <f t="shared" si="1544"/>
        <v>1.6677238019569881E-2</v>
      </c>
      <c r="AT1118" s="13">
        <f t="shared" si="1545"/>
        <v>1.2118145252207332E-2</v>
      </c>
      <c r="AU1118" s="13">
        <f t="shared" si="1546"/>
        <v>5.870254382301386E-3</v>
      </c>
      <c r="AV1118" s="13">
        <f t="shared" si="1547"/>
        <v>2.1327450980989683E-3</v>
      </c>
      <c r="AW1118" s="13">
        <f t="shared" si="1548"/>
        <v>5.5666487030343279E-5</v>
      </c>
      <c r="AX1118" s="13">
        <f t="shared" si="1549"/>
        <v>3.307245040880337E-4</v>
      </c>
      <c r="AY1118" s="13">
        <f t="shared" si="1550"/>
        <v>7.3571514595230695E-4</v>
      </c>
      <c r="AZ1118" s="13">
        <f t="shared" si="1551"/>
        <v>8.1831973333240692E-4</v>
      </c>
      <c r="BA1118" s="13">
        <f t="shared" si="1552"/>
        <v>6.0679932955522034E-4</v>
      </c>
      <c r="BB1118" s="13">
        <f t="shared" si="1553"/>
        <v>3.3746475676069626E-4</v>
      </c>
      <c r="BC1118" s="13">
        <f t="shared" si="1554"/>
        <v>1.5014184295692088E-4</v>
      </c>
      <c r="BD1118" s="13">
        <f t="shared" si="1555"/>
        <v>4.2547512768082519E-3</v>
      </c>
      <c r="BE1118" s="13">
        <f t="shared" si="1556"/>
        <v>6.1832413645322255E-3</v>
      </c>
      <c r="BF1118" s="13">
        <f t="shared" si="1557"/>
        <v>4.4929152475327357E-3</v>
      </c>
      <c r="BG1118" s="13">
        <f t="shared" si="1558"/>
        <v>2.1764515008048458E-3</v>
      </c>
      <c r="BH1118" s="13">
        <f t="shared" si="1559"/>
        <v>7.9073511423739871E-4</v>
      </c>
      <c r="BI1118" s="13">
        <f t="shared" si="1560"/>
        <v>2.2982805567937038E-4</v>
      </c>
      <c r="BJ1118" s="14">
        <f t="shared" si="1561"/>
        <v>0.24655141923257129</v>
      </c>
      <c r="BK1118" s="14">
        <f t="shared" si="1562"/>
        <v>0.2029205123012974</v>
      </c>
      <c r="BL1118" s="14">
        <f t="shared" si="1563"/>
        <v>0.49616363443787481</v>
      </c>
      <c r="BM1118" s="14">
        <f t="shared" si="1564"/>
        <v>0.70212767212513405</v>
      </c>
      <c r="BN1118" s="14">
        <f t="shared" si="1565"/>
        <v>0.2892072802827052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1.6515</v>
      </c>
      <c r="F1119" s="10">
        <f>VLOOKUP(B1119,home!$B$2:$E$405,3,FALSE)</f>
        <v>0.60550000000000004</v>
      </c>
      <c r="G1119" s="10">
        <f>VLOOKUP(C1119,away!$B$2:$E$405,4,FALSE)</f>
        <v>1.2110000000000001</v>
      </c>
      <c r="H1119" s="10">
        <f>VLOOKUP(A1119,away!$A$2:$E$405,3,FALSE)</f>
        <v>1.3485</v>
      </c>
      <c r="I1119" s="10">
        <f>VLOOKUP(C1119,away!$B$2:$E$405,3,FALSE)</f>
        <v>0.86519999999999997</v>
      </c>
      <c r="J1119" s="10">
        <f>VLOOKUP(B1119,home!$B$2:$E$405,4,FALSE)</f>
        <v>1.1123000000000001</v>
      </c>
      <c r="K1119" s="12">
        <f t="shared" si="1510"/>
        <v>1.21097971575</v>
      </c>
      <c r="L1119" s="12">
        <f t="shared" si="1511"/>
        <v>1.29774510306</v>
      </c>
      <c r="M1119" s="13">
        <f t="shared" si="1512"/>
        <v>8.1371937073627151E-2</v>
      </c>
      <c r="N1119" s="13">
        <f t="shared" si="1513"/>
        <v>9.8539765227447895E-2</v>
      </c>
      <c r="O1119" s="13">
        <f t="shared" si="1514"/>
        <v>0.10560003286380611</v>
      </c>
      <c r="P1119" s="13">
        <f t="shared" si="1515"/>
        <v>0.12787949778060259</v>
      </c>
      <c r="Q1119" s="13">
        <f t="shared" si="1516"/>
        <v>5.9664828442603311E-2</v>
      </c>
      <c r="R1119" s="13">
        <f t="shared" si="1517"/>
        <v>6.8520962765989749E-2</v>
      </c>
      <c r="S1119" s="13">
        <f t="shared" si="1518"/>
        <v>5.0242032267901027E-2</v>
      </c>
      <c r="T1119" s="13">
        <f t="shared" si="1519"/>
        <v>7.7429738936303449E-2</v>
      </c>
      <c r="U1119" s="13">
        <f t="shared" si="1520"/>
        <v>8.2977496013274588E-2</v>
      </c>
      <c r="V1119" s="13">
        <f t="shared" si="1521"/>
        <v>8.7730571018231323E-3</v>
      </c>
      <c r="W1119" s="13">
        <f t="shared" si="1522"/>
        <v>2.4084298995898746E-2</v>
      </c>
      <c r="X1119" s="13">
        <f t="shared" si="1523"/>
        <v>3.1255281082560475E-2</v>
      </c>
      <c r="Y1119" s="13">
        <f t="shared" si="1524"/>
        <v>2.028069398482836E-2</v>
      </c>
      <c r="Z1119" s="13">
        <f t="shared" si="1525"/>
        <v>2.9640914628839922E-2</v>
      </c>
      <c r="AA1119" s="13">
        <f t="shared" si="1526"/>
        <v>3.5894546371802581E-2</v>
      </c>
      <c r="AB1119" s="13">
        <f t="shared" si="1527"/>
        <v>2.1733783781150349E-2</v>
      </c>
      <c r="AC1119" s="13">
        <f t="shared" si="1528"/>
        <v>8.6170227762810941E-4</v>
      </c>
      <c r="AD1119" s="13">
        <f t="shared" si="1529"/>
        <v>7.2913993880228713E-3</v>
      </c>
      <c r="AE1119" s="13">
        <f t="shared" si="1530"/>
        <v>9.4623778502613623E-3</v>
      </c>
      <c r="AF1119" s="13">
        <f t="shared" si="1531"/>
        <v>6.139877259240048E-3</v>
      </c>
      <c r="AG1119" s="13">
        <f t="shared" si="1532"/>
        <v>2.6559985488560749E-3</v>
      </c>
      <c r="AH1119" s="13">
        <f t="shared" si="1533"/>
        <v>9.6165879524491328E-3</v>
      </c>
      <c r="AI1119" s="13">
        <f t="shared" si="1534"/>
        <v>1.1645492945141724E-2</v>
      </c>
      <c r="AJ1119" s="13">
        <f t="shared" si="1535"/>
        <v>7.0512278682381795E-3</v>
      </c>
      <c r="AK1119" s="13">
        <f t="shared" si="1536"/>
        <v>2.8462979731891818E-3</v>
      </c>
      <c r="AL1119" s="13">
        <f t="shared" si="1537"/>
        <v>5.4168087162422029E-5</v>
      </c>
      <c r="AM1119" s="13">
        <f t="shared" si="1538"/>
        <v>1.7659473516655315E-3</v>
      </c>
      <c r="AN1119" s="13">
        <f t="shared" si="1539"/>
        <v>2.2917495278857196E-3</v>
      </c>
      <c r="AO1119" s="13">
        <f t="shared" si="1540"/>
        <v>1.48705336362688E-3</v>
      </c>
      <c r="AP1119" s="13">
        <f t="shared" si="1541"/>
        <v>6.4327207354522814E-4</v>
      </c>
      <c r="AQ1119" s="13">
        <f t="shared" si="1542"/>
        <v>2.0870079584464304E-4</v>
      </c>
      <c r="AR1119" s="13">
        <f t="shared" si="1543"/>
        <v>2.4959759846873292E-3</v>
      </c>
      <c r="AS1119" s="13">
        <f t="shared" si="1544"/>
        <v>3.0225762884554881E-3</v>
      </c>
      <c r="AT1119" s="13">
        <f t="shared" si="1545"/>
        <v>1.8301392873132591E-3</v>
      </c>
      <c r="AU1119" s="13">
        <f t="shared" si="1546"/>
        <v>7.3875385131117236E-4</v>
      </c>
      <c r="AV1119" s="13">
        <f t="shared" si="1547"/>
        <v>2.2365398221750539E-4</v>
      </c>
      <c r="AW1119" s="13">
        <f t="shared" si="1548"/>
        <v>2.364652166330023E-6</v>
      </c>
      <c r="AX1119" s="13">
        <f t="shared" si="1549"/>
        <v>3.5642107032489803E-4</v>
      </c>
      <c r="AY1119" s="13">
        <f t="shared" si="1550"/>
        <v>4.6254369864154028E-4</v>
      </c>
      <c r="AZ1119" s="13">
        <f t="shared" si="1551"/>
        <v>3.0013190993165973E-4</v>
      </c>
      <c r="BA1119" s="13">
        <f t="shared" si="1552"/>
        <v>1.2983157212861877E-4</v>
      </c>
      <c r="BB1119" s="13">
        <f t="shared" si="1553"/>
        <v>4.2122071738124048E-5</v>
      </c>
      <c r="BC1119" s="13">
        <f t="shared" si="1554"/>
        <v>1.0932742465778496E-5</v>
      </c>
      <c r="BD1119" s="13">
        <f t="shared" si="1555"/>
        <v>5.3985676858055664E-4</v>
      </c>
      <c r="BE1119" s="13">
        <f t="shared" si="1556"/>
        <v>6.5375559616139597E-4</v>
      </c>
      <c r="BF1119" s="13">
        <f t="shared" si="1557"/>
        <v>3.9584238300474964E-4</v>
      </c>
      <c r="BG1119" s="13">
        <f t="shared" si="1558"/>
        <v>1.5978569881763138E-4</v>
      </c>
      <c r="BH1119" s="13">
        <f t="shared" si="1559"/>
        <v>4.8374310033772609E-5</v>
      </c>
      <c r="BI1119" s="13">
        <f t="shared" si="1560"/>
        <v>1.1716061642860061E-5</v>
      </c>
      <c r="BJ1119" s="14">
        <f t="shared" si="1561"/>
        <v>0.34450296589382118</v>
      </c>
      <c r="BK1119" s="14">
        <f t="shared" si="1562"/>
        <v>0.26964493828738595</v>
      </c>
      <c r="BL1119" s="14">
        <f t="shared" si="1563"/>
        <v>0.35600685874726729</v>
      </c>
      <c r="BM1119" s="14">
        <f t="shared" si="1564"/>
        <v>0.45775847435676242</v>
      </c>
      <c r="BN1119" s="14">
        <f t="shared" si="1565"/>
        <v>0.54157702415407682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1.6515</v>
      </c>
      <c r="F1120" s="10">
        <f>VLOOKUP(B1120,home!$B$2:$E$405,3,FALSE)</f>
        <v>1.2110000000000001</v>
      </c>
      <c r="G1120" s="10">
        <f>VLOOKUP(C1120,away!$B$2:$E$405,4,FALSE)</f>
        <v>0.72660000000000002</v>
      </c>
      <c r="H1120" s="10">
        <f>VLOOKUP(A1120,away!$A$2:$E$405,3,FALSE)</f>
        <v>1.3485</v>
      </c>
      <c r="I1120" s="10">
        <f>VLOOKUP(C1120,away!$B$2:$E$405,3,FALSE)</f>
        <v>1.9280999999999999</v>
      </c>
      <c r="J1120" s="10">
        <f>VLOOKUP(B1120,home!$B$2:$E$405,4,FALSE)</f>
        <v>1.1123000000000001</v>
      </c>
      <c r="K1120" s="12">
        <f t="shared" si="1510"/>
        <v>1.4531756589</v>
      </c>
      <c r="L1120" s="12">
        <f t="shared" si="1511"/>
        <v>2.8920276620550003</v>
      </c>
      <c r="M1120" s="13">
        <f t="shared" si="1512"/>
        <v>1.2968871136422257E-2</v>
      </c>
      <c r="N1120" s="13">
        <f t="shared" si="1513"/>
        <v>1.8846047858859603E-2</v>
      </c>
      <c r="O1120" s="13">
        <f t="shared" si="1514"/>
        <v>3.7506334072159829E-2</v>
      </c>
      <c r="P1120" s="13">
        <f t="shared" si="1515"/>
        <v>5.4503291728234378E-2</v>
      </c>
      <c r="Q1120" s="13">
        <f t="shared" si="1516"/>
        <v>1.3693309007479622E-2</v>
      </c>
      <c r="R1120" s="13">
        <f t="shared" si="1517"/>
        <v>5.423467781948111E-2</v>
      </c>
      <c r="S1120" s="13">
        <f t="shared" si="1518"/>
        <v>5.7264213245018999E-2</v>
      </c>
      <c r="T1120" s="13">
        <f t="shared" si="1519"/>
        <v>3.9601428434697966E-2</v>
      </c>
      <c r="U1120" s="13">
        <f t="shared" si="1520"/>
        <v>7.8812513675553669E-2</v>
      </c>
      <c r="V1120" s="13">
        <f t="shared" si="1521"/>
        <v>2.6739996507789215E-2</v>
      </c>
      <c r="W1120" s="13">
        <f t="shared" si="1522"/>
        <v>6.6329277798218376E-3</v>
      </c>
      <c r="X1120" s="13">
        <f t="shared" si="1523"/>
        <v>1.9182610619657814E-2</v>
      </c>
      <c r="Y1120" s="13">
        <f t="shared" si="1524"/>
        <v>2.7738320271240208E-2</v>
      </c>
      <c r="Z1120" s="13">
        <f t="shared" si="1525"/>
        <v>5.2282729498860044E-2</v>
      </c>
      <c r="AA1120" s="13">
        <f t="shared" si="1526"/>
        <v>7.5975989888596412E-2</v>
      </c>
      <c r="AB1120" s="13">
        <f t="shared" si="1527"/>
        <v>5.5203229583470424E-2</v>
      </c>
      <c r="AC1120" s="13">
        <f t="shared" si="1528"/>
        <v>7.0236347825936487E-3</v>
      </c>
      <c r="AD1120" s="13">
        <f t="shared" si="1529"/>
        <v>2.4097022992196765E-3</v>
      </c>
      <c r="AE1120" s="13">
        <f t="shared" si="1530"/>
        <v>6.9689257066608392E-3</v>
      </c>
      <c r="AF1120" s="13">
        <f t="shared" si="1531"/>
        <v>1.0077162959234671E-2</v>
      </c>
      <c r="AG1120" s="13">
        <f t="shared" si="1532"/>
        <v>9.7144780110475643E-3</v>
      </c>
      <c r="AH1120" s="13">
        <f t="shared" si="1533"/>
        <v>3.7800774989610549E-2</v>
      </c>
      <c r="AI1120" s="13">
        <f t="shared" si="1534"/>
        <v>5.4931166102457948E-2</v>
      </c>
      <c r="AJ1120" s="13">
        <f t="shared" si="1535"/>
        <v>3.9912316747542351E-2</v>
      </c>
      <c r="AK1120" s="13">
        <f t="shared" si="1536"/>
        <v>1.9333202395945128E-2</v>
      </c>
      <c r="AL1120" s="13">
        <f t="shared" si="1537"/>
        <v>1.1807079013166368E-3</v>
      </c>
      <c r="AM1120" s="13">
        <f t="shared" si="1538"/>
        <v>7.003441452842796E-4</v>
      </c>
      <c r="AN1120" s="13">
        <f t="shared" si="1539"/>
        <v>2.0254146411204025E-3</v>
      </c>
      <c r="AO1120" s="13">
        <f t="shared" si="1540"/>
        <v>2.9287775846257033E-3</v>
      </c>
      <c r="AP1120" s="13">
        <f t="shared" si="1541"/>
        <v>2.8233685969147214E-3</v>
      </c>
      <c r="AQ1120" s="13">
        <f t="shared" si="1542"/>
        <v>2.0413150206136971E-3</v>
      </c>
      <c r="AR1120" s="13">
        <f t="shared" si="1543"/>
        <v>2.1864177383414105E-2</v>
      </c>
      <c r="AS1120" s="13">
        <f t="shared" si="1544"/>
        <v>3.1772490375449269E-2</v>
      </c>
      <c r="AT1120" s="13">
        <f t="shared" si="1545"/>
        <v>2.3085504818118704E-2</v>
      </c>
      <c r="AU1120" s="13">
        <f t="shared" si="1546"/>
        <v>1.1182431225036264E-2</v>
      </c>
      <c r="AV1120" s="13">
        <f t="shared" si="1547"/>
        <v>4.0625092158864985E-3</v>
      </c>
      <c r="AW1120" s="13">
        <f t="shared" si="1548"/>
        <v>1.3783532231044932E-4</v>
      </c>
      <c r="AX1120" s="13">
        <f t="shared" si="1549"/>
        <v>1.6962051079670679E-4</v>
      </c>
      <c r="AY1120" s="13">
        <f t="shared" si="1550"/>
        <v>4.9054720927597484E-4</v>
      </c>
      <c r="AZ1120" s="13">
        <f t="shared" si="1551"/>
        <v>7.0933804938500141E-4</v>
      </c>
      <c r="BA1120" s="13">
        <f t="shared" si="1552"/>
        <v>6.8380842018985334E-4</v>
      </c>
      <c r="BB1120" s="13">
        <f t="shared" si="1553"/>
        <v>4.9439821668379618E-4</v>
      </c>
      <c r="BC1120" s="13">
        <f t="shared" si="1554"/>
        <v>2.8596266374404005E-4</v>
      </c>
      <c r="BD1120" s="13">
        <f t="shared" si="1555"/>
        <v>1.0538634300151811E-2</v>
      </c>
      <c r="BE1120" s="13">
        <f t="shared" si="1556"/>
        <v>1.5314486843029249E-2</v>
      </c>
      <c r="BF1120" s="13">
        <f t="shared" si="1557"/>
        <v>1.1127319754417208E-2</v>
      </c>
      <c r="BG1120" s="13">
        <f t="shared" si="1558"/>
        <v>5.3899834053054065E-3</v>
      </c>
      <c r="BH1120" s="13">
        <f t="shared" si="1559"/>
        <v>1.9581481716161859E-3</v>
      </c>
      <c r="BI1120" s="13">
        <f t="shared" si="1560"/>
        <v>5.6910665190243622E-4</v>
      </c>
      <c r="BJ1120" s="14">
        <f t="shared" si="1561"/>
        <v>0.16821780800655395</v>
      </c>
      <c r="BK1120" s="14">
        <f t="shared" si="1562"/>
        <v>0.16017126251065111</v>
      </c>
      <c r="BL1120" s="14">
        <f t="shared" si="1563"/>
        <v>0.59057499741914443</v>
      </c>
      <c r="BM1120" s="14">
        <f t="shared" si="1564"/>
        <v>0.77914155392560747</v>
      </c>
      <c r="BN1120" s="14">
        <f t="shared" si="1565"/>
        <v>0.19175253162263678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1.1910000000000001</v>
      </c>
      <c r="F1121" s="10">
        <f>VLOOKUP(B1121,home!$B$2:$E$405,3,FALSE)</f>
        <v>0.71970000000000001</v>
      </c>
      <c r="G1121" s="10">
        <f>VLOOKUP(C1121,away!$B$2:$E$405,4,FALSE)</f>
        <v>0.71970000000000001</v>
      </c>
      <c r="H1121" s="10">
        <f>VLOOKUP(A1121,away!$A$2:$E$405,3,FALSE)</f>
        <v>1.03</v>
      </c>
      <c r="I1121" s="10">
        <f>VLOOKUP(C1121,away!$B$2:$E$405,3,FALSE)</f>
        <v>1.1095999999999999</v>
      </c>
      <c r="J1121" s="10">
        <f>VLOOKUP(B1121,home!$B$2:$E$405,4,FALSE)</f>
        <v>0.69350000000000001</v>
      </c>
      <c r="K1121" s="12">
        <f t="shared" si="1510"/>
        <v>0.61689999519000005</v>
      </c>
      <c r="L1121" s="12">
        <f t="shared" si="1511"/>
        <v>0.79259282799999997</v>
      </c>
      <c r="M1121" s="13">
        <f t="shared" si="1512"/>
        <v>0.2442671383705618</v>
      </c>
      <c r="N1121" s="13">
        <f t="shared" si="1513"/>
        <v>0.15068839648587465</v>
      </c>
      <c r="O1121" s="13">
        <f t="shared" si="1514"/>
        <v>0.19360438198859087</v>
      </c>
      <c r="P1121" s="13">
        <f t="shared" si="1515"/>
        <v>0.11943454231752464</v>
      </c>
      <c r="Q1121" s="13">
        <f t="shared" si="1516"/>
        <v>4.6479835533662445E-2</v>
      </c>
      <c r="R1121" s="13">
        <f t="shared" si="1517"/>
        <v>7.6724722316764735E-2</v>
      </c>
      <c r="S1121" s="13">
        <f t="shared" si="1518"/>
        <v>1.4599395147615671E-2</v>
      </c>
      <c r="T1121" s="13">
        <f t="shared" si="1519"/>
        <v>3.68395842906004E-2</v>
      </c>
      <c r="U1121" s="13">
        <f t="shared" si="1520"/>
        <v>4.7331480828166253E-2</v>
      </c>
      <c r="V1121" s="13">
        <f t="shared" si="1521"/>
        <v>7.9315352545746996E-4</v>
      </c>
      <c r="W1121" s="13">
        <f t="shared" si="1522"/>
        <v>9.5578034390494532E-3</v>
      </c>
      <c r="X1121" s="13">
        <f t="shared" si="1523"/>
        <v>7.5754464572243309E-3</v>
      </c>
      <c r="Y1121" s="13">
        <f t="shared" si="1524"/>
        <v>3.0021222654470063E-3</v>
      </c>
      <c r="Z1121" s="13">
        <f t="shared" si="1525"/>
        <v>2.0270488212853096E-2</v>
      </c>
      <c r="AA1121" s="13">
        <f t="shared" si="1526"/>
        <v>1.2504864081008028E-2</v>
      </c>
      <c r="AB1121" s="13">
        <f t="shared" si="1527"/>
        <v>3.8571252957127281E-3</v>
      </c>
      <c r="AC1121" s="13">
        <f t="shared" si="1528"/>
        <v>2.4238301387074888E-5</v>
      </c>
      <c r="AD1121" s="13">
        <f t="shared" si="1529"/>
        <v>1.474052223894143E-3</v>
      </c>
      <c r="AE1121" s="13">
        <f t="shared" si="1530"/>
        <v>1.168323220755948E-3</v>
      </c>
      <c r="AF1121" s="13">
        <f t="shared" si="1531"/>
        <v>4.6300230277851245E-4</v>
      </c>
      <c r="AG1121" s="13">
        <f t="shared" si="1532"/>
        <v>1.2232410150991117E-4</v>
      </c>
      <c r="AH1121" s="13">
        <f t="shared" si="1533"/>
        <v>4.0165608943914747E-3</v>
      </c>
      <c r="AI1121" s="13">
        <f t="shared" si="1534"/>
        <v>2.477816396430443E-3</v>
      </c>
      <c r="AJ1121" s="13">
        <f t="shared" si="1535"/>
        <v>7.6428246151982173E-4</v>
      </c>
      <c r="AK1121" s="13">
        <f t="shared" si="1536"/>
        <v>1.5716194894512651E-4</v>
      </c>
      <c r="AL1121" s="13">
        <f t="shared" si="1537"/>
        <v>4.740531947163296E-7</v>
      </c>
      <c r="AM1121" s="13">
        <f t="shared" si="1538"/>
        <v>1.8186856196602123E-4</v>
      </c>
      <c r="AN1121" s="13">
        <f t="shared" si="1539"/>
        <v>1.4414771785294201E-4</v>
      </c>
      <c r="AO1121" s="13">
        <f t="shared" si="1540"/>
        <v>5.7125223671404687E-5</v>
      </c>
      <c r="AP1121" s="13">
        <f t="shared" si="1541"/>
        <v>1.5092347526617064E-5</v>
      </c>
      <c r="AQ1121" s="13">
        <f t="shared" si="1542"/>
        <v>2.9905216018200557E-6</v>
      </c>
      <c r="AR1121" s="13">
        <f t="shared" si="1543"/>
        <v>6.3669947162398976E-4</v>
      </c>
      <c r="AS1121" s="13">
        <f t="shared" si="1544"/>
        <v>3.9277990098231485E-4</v>
      </c>
      <c r="AT1121" s="13">
        <f t="shared" si="1545"/>
        <v>1.2115295951335935E-4</v>
      </c>
      <c r="AU1121" s="13">
        <f t="shared" si="1546"/>
        <v>2.4913086713681889E-5</v>
      </c>
      <c r="AV1121" s="13">
        <f t="shared" si="1547"/>
        <v>3.842220768459602E-6</v>
      </c>
      <c r="AW1121" s="13">
        <f t="shared" si="1548"/>
        <v>6.4385708935523872E-9</v>
      </c>
      <c r="AX1121" s="13">
        <f t="shared" si="1549"/>
        <v>1.8699119167008443E-5</v>
      </c>
      <c r="AY1121" s="13">
        <f t="shared" si="1550"/>
        <v>1.4820787741688225E-5</v>
      </c>
      <c r="AZ1121" s="13">
        <f t="shared" si="1551"/>
        <v>5.8734250346862012E-6</v>
      </c>
      <c r="BA1121" s="13">
        <f t="shared" si="1552"/>
        <v>1.5517448527626451E-6</v>
      </c>
      <c r="BB1121" s="13">
        <f t="shared" si="1553"/>
        <v>3.0747546029639704E-7</v>
      </c>
      <c r="BC1121" s="13">
        <f t="shared" si="1554"/>
        <v>4.8740568923384617E-8</v>
      </c>
      <c r="BD1121" s="13">
        <f t="shared" si="1555"/>
        <v>8.4107239133427266E-5</v>
      </c>
      <c r="BE1121" s="13">
        <f t="shared" si="1556"/>
        <v>5.1885755416855468E-5</v>
      </c>
      <c r="BF1121" s="13">
        <f t="shared" si="1557"/>
        <v>1.6004161133543826E-5</v>
      </c>
      <c r="BG1121" s="13">
        <f t="shared" si="1558"/>
        <v>3.2909889754343918E-6</v>
      </c>
      <c r="BH1121" s="13">
        <f t="shared" si="1559"/>
        <v>5.075527707789548E-7</v>
      </c>
      <c r="BI1121" s="13">
        <f t="shared" si="1560"/>
        <v>6.2621860370441705E-8</v>
      </c>
      <c r="BJ1121" s="14">
        <f t="shared" si="1561"/>
        <v>0.25781341598624091</v>
      </c>
      <c r="BK1121" s="14">
        <f t="shared" si="1562"/>
        <v>0.37913376250348302</v>
      </c>
      <c r="BL1121" s="14">
        <f t="shared" si="1563"/>
        <v>0.34277364217042172</v>
      </c>
      <c r="BM1121" s="14">
        <f t="shared" si="1564"/>
        <v>0.16877747751084893</v>
      </c>
      <c r="BN1121" s="14">
        <f t="shared" si="1565"/>
        <v>0.83119901701297905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1.1910000000000001</v>
      </c>
      <c r="F1122" s="10">
        <f>VLOOKUP(B1122,home!$B$2:$E$405,3,FALSE)</f>
        <v>0.71970000000000001</v>
      </c>
      <c r="G1122" s="10">
        <f>VLOOKUP(C1122,away!$B$2:$E$405,4,FALSE)</f>
        <v>0.55979999999999996</v>
      </c>
      <c r="H1122" s="10">
        <f>VLOOKUP(A1122,away!$A$2:$E$405,3,FALSE)</f>
        <v>1.03</v>
      </c>
      <c r="I1122" s="10">
        <f>VLOOKUP(C1122,away!$B$2:$E$405,3,FALSE)</f>
        <v>2.1844999999999999</v>
      </c>
      <c r="J1122" s="10">
        <f>VLOOKUP(B1122,home!$B$2:$E$405,4,FALSE)</f>
        <v>0.62409999999999999</v>
      </c>
      <c r="K1122" s="12">
        <f t="shared" si="1510"/>
        <v>0.47983967946</v>
      </c>
      <c r="L1122" s="12">
        <f t="shared" si="1511"/>
        <v>1.4042468435</v>
      </c>
      <c r="M1122" s="13">
        <f t="shared" si="1512"/>
        <v>0.15196781515466018</v>
      </c>
      <c r="N1122" s="13">
        <f t="shared" si="1513"/>
        <v>7.2920187712048654E-2</v>
      </c>
      <c r="O1122" s="13">
        <f t="shared" si="1514"/>
        <v>0.213400324744523</v>
      </c>
      <c r="P1122" s="13">
        <f t="shared" si="1515"/>
        <v>0.10239794342207181</v>
      </c>
      <c r="Q1122" s="13">
        <f t="shared" si="1516"/>
        <v>1.7494999748956231E-2</v>
      </c>
      <c r="R1122" s="13">
        <f t="shared" si="1517"/>
        <v>0.14983336621218568</v>
      </c>
      <c r="S1122" s="13">
        <f t="shared" si="1518"/>
        <v>1.7249275457436035E-2</v>
      </c>
      <c r="T1122" s="13">
        <f t="shared" si="1519"/>
        <v>2.4567298174505078E-2</v>
      </c>
      <c r="U1122" s="13">
        <f t="shared" si="1520"/>
        <v>7.1895994415667963E-2</v>
      </c>
      <c r="V1122" s="13">
        <f t="shared" si="1521"/>
        <v>1.2914213524347501E-3</v>
      </c>
      <c r="W1122" s="13">
        <f t="shared" si="1522"/>
        <v>2.7982650238973132E-3</v>
      </c>
      <c r="X1122" s="13">
        <f t="shared" si="1523"/>
        <v>3.9294548270842541E-3</v>
      </c>
      <c r="Y1122" s="13">
        <f t="shared" si="1524"/>
        <v>2.7589622688044511E-3</v>
      </c>
      <c r="Z1122" s="13">
        <f t="shared" si="1525"/>
        <v>7.0134343851480457E-2</v>
      </c>
      <c r="AA1122" s="13">
        <f t="shared" si="1526"/>
        <v>3.3653241072831797E-2</v>
      </c>
      <c r="AB1122" s="13">
        <f t="shared" si="1527"/>
        <v>8.0740802045888588E-3</v>
      </c>
      <c r="AC1122" s="13">
        <f t="shared" si="1528"/>
        <v>5.4386059659280124E-5</v>
      </c>
      <c r="AD1122" s="13">
        <f t="shared" si="1529"/>
        <v>3.3567964802775388E-4</v>
      </c>
      <c r="AE1122" s="13">
        <f t="shared" si="1530"/>
        <v>4.7137708617016436E-4</v>
      </c>
      <c r="AF1122" s="13">
        <f t="shared" si="1531"/>
        <v>3.3096489267634045E-4</v>
      </c>
      <c r="AG1122" s="13">
        <f t="shared" si="1532"/>
        <v>1.5491880195002248E-4</v>
      </c>
      <c r="AH1122" s="13">
        <f t="shared" si="1533"/>
        <v>2.462148274359624E-2</v>
      </c>
      <c r="AI1122" s="13">
        <f t="shared" si="1534"/>
        <v>1.1814364387517141E-2</v>
      </c>
      <c r="AJ1122" s="13">
        <f t="shared" si="1535"/>
        <v>2.8345004103649319E-3</v>
      </c>
      <c r="AK1122" s="13">
        <f t="shared" si="1536"/>
        <v>4.5336858944624924E-4</v>
      </c>
      <c r="AL1122" s="13">
        <f t="shared" si="1537"/>
        <v>1.4658421335524773E-6</v>
      </c>
      <c r="AM1122" s="13">
        <f t="shared" si="1538"/>
        <v>3.2214482942176613E-5</v>
      </c>
      <c r="AN1122" s="13">
        <f t="shared" si="1539"/>
        <v>4.5237085986536102E-5</v>
      </c>
      <c r="AO1122" s="13">
        <f t="shared" si="1540"/>
        <v>3.1762017602865704E-5</v>
      </c>
      <c r="AP1122" s="13">
        <f t="shared" si="1541"/>
        <v>1.4867237654005206E-5</v>
      </c>
      <c r="AQ1122" s="13">
        <f t="shared" si="1542"/>
        <v>5.2193178868002835E-6</v>
      </c>
      <c r="AR1122" s="13">
        <f t="shared" si="1543"/>
        <v>6.9149278849969468E-3</v>
      </c>
      <c r="AS1122" s="13">
        <f t="shared" si="1544"/>
        <v>3.3180567798259501E-3</v>
      </c>
      <c r="AT1122" s="13">
        <f t="shared" si="1545"/>
        <v>7.9606765083088183E-4</v>
      </c>
      <c r="AU1122" s="13">
        <f t="shared" si="1546"/>
        <v>1.2732828213438854E-4</v>
      </c>
      <c r="AV1122" s="13">
        <f t="shared" si="1547"/>
        <v>1.5274290521389355E-5</v>
      </c>
      <c r="AW1122" s="13">
        <f t="shared" si="1548"/>
        <v>2.7436222397273421E-8</v>
      </c>
      <c r="AX1122" s="13">
        <f t="shared" si="1549"/>
        <v>2.5762978614906112E-6</v>
      </c>
      <c r="AY1122" s="13">
        <f t="shared" si="1550"/>
        <v>3.6177581399139907E-6</v>
      </c>
      <c r="AZ1122" s="13">
        <f t="shared" si="1551"/>
        <v>2.5401127242603267E-6</v>
      </c>
      <c r="BA1122" s="13">
        <f t="shared" si="1552"/>
        <v>1.1889817583922502E-6</v>
      </c>
      <c r="BB1122" s="13">
        <f t="shared" si="1553"/>
        <v>4.174059703003488E-7</v>
      </c>
      <c r="BC1122" s="13">
        <f t="shared" si="1554"/>
        <v>1.1722820325046389E-7</v>
      </c>
      <c r="BD1122" s="13">
        <f t="shared" si="1555"/>
        <v>1.618377609256184E-3</v>
      </c>
      <c r="BE1122" s="13">
        <f t="shared" si="1556"/>
        <v>7.7656179327072834E-4</v>
      </c>
      <c r="BF1122" s="13">
        <f t="shared" si="1557"/>
        <v>1.8631258098195455E-4</v>
      </c>
      <c r="BG1122" s="13">
        <f t="shared" si="1558"/>
        <v>2.9800056379248793E-5</v>
      </c>
      <c r="BH1122" s="13">
        <f t="shared" si="1559"/>
        <v>3.5748123752271659E-6</v>
      </c>
      <c r="BI1122" s="13">
        <f t="shared" si="1560"/>
        <v>3.4306736485172898E-7</v>
      </c>
      <c r="BJ1122" s="14">
        <f t="shared" si="1561"/>
        <v>0.12590186611085025</v>
      </c>
      <c r="BK1122" s="14">
        <f t="shared" si="1562"/>
        <v>0.27296592504653555</v>
      </c>
      <c r="BL1122" s="14">
        <f t="shared" si="1563"/>
        <v>0.53036734758865955</v>
      </c>
      <c r="BM1122" s="14">
        <f t="shared" si="1564"/>
        <v>0.29135125528116268</v>
      </c>
      <c r="BN1122" s="14">
        <f t="shared" si="1565"/>
        <v>0.70801463699444545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1.1910000000000001</v>
      </c>
      <c r="F1123" s="10">
        <f>VLOOKUP(B1123,home!$B$2:$E$405,3,FALSE)</f>
        <v>0.77500000000000002</v>
      </c>
      <c r="G1123" s="10">
        <f>VLOOKUP(C1123,away!$B$2:$E$405,4,FALSE)</f>
        <v>0.95960000000000001</v>
      </c>
      <c r="H1123" s="10">
        <f>VLOOKUP(A1123,away!$A$2:$E$405,3,FALSE)</f>
        <v>1.03</v>
      </c>
      <c r="I1123" s="10">
        <f>VLOOKUP(C1123,away!$B$2:$E$405,3,FALSE)</f>
        <v>1.6644000000000001</v>
      </c>
      <c r="J1123" s="10">
        <f>VLOOKUP(B1123,home!$B$2:$E$405,4,FALSE)</f>
        <v>0.8962</v>
      </c>
      <c r="K1123" s="12">
        <f t="shared" si="1510"/>
        <v>0.88573479000000011</v>
      </c>
      <c r="L1123" s="12">
        <f t="shared" si="1511"/>
        <v>1.5363843384000002</v>
      </c>
      <c r="M1123" s="13">
        <f t="shared" si="1512"/>
        <v>8.8733380653877411E-2</v>
      </c>
      <c r="N1123" s="13">
        <f t="shared" si="1513"/>
        <v>7.8594242279452178E-2</v>
      </c>
      <c r="O1123" s="13">
        <f t="shared" si="1514"/>
        <v>0.13632857632990283</v>
      </c>
      <c r="P1123" s="13">
        <f t="shared" si="1515"/>
        <v>0.12075096292656547</v>
      </c>
      <c r="Q1123" s="13">
        <f t="shared" si="1516"/>
        <v>3.4806827340299849E-2</v>
      </c>
      <c r="R1123" s="13">
        <f t="shared" si="1517"/>
        <v>0.10472654477481587</v>
      </c>
      <c r="S1123" s="13">
        <f t="shared" si="1518"/>
        <v>4.1080354823198231E-2</v>
      </c>
      <c r="T1123" s="13">
        <f t="shared" si="1519"/>
        <v>5.3476664395029627E-2</v>
      </c>
      <c r="U1123" s="13">
        <f t="shared" si="1520"/>
        <v>9.2759944143547143E-2</v>
      </c>
      <c r="V1123" s="13">
        <f t="shared" si="1521"/>
        <v>6.2114822901197997E-3</v>
      </c>
      <c r="W1123" s="13">
        <f t="shared" si="1522"/>
        <v>1.0276539301608918E-2</v>
      </c>
      <c r="X1123" s="13">
        <f t="shared" si="1523"/>
        <v>1.5788714035944017E-2</v>
      </c>
      <c r="Y1123" s="13">
        <f t="shared" si="1524"/>
        <v>1.2128766484150327E-2</v>
      </c>
      <c r="Z1123" s="13">
        <f t="shared" si="1525"/>
        <v>5.3633407735591165E-2</v>
      </c>
      <c r="AA1123" s="13">
        <f t="shared" si="1526"/>
        <v>4.7504975137668222E-2</v>
      </c>
      <c r="AB1123" s="13">
        <f t="shared" si="1527"/>
        <v>2.1038404588758892E-2</v>
      </c>
      <c r="AC1123" s="13">
        <f t="shared" si="1528"/>
        <v>5.2829785012007378E-4</v>
      </c>
      <c r="AD1123" s="13">
        <f t="shared" si="1529"/>
        <v>2.2755720950593306E-3</v>
      </c>
      <c r="AE1123" s="13">
        <f t="shared" si="1530"/>
        <v>3.4961533277492319E-3</v>
      </c>
      <c r="AF1123" s="13">
        <f t="shared" si="1531"/>
        <v>2.6857176086994821E-3</v>
      </c>
      <c r="AG1123" s="13">
        <f t="shared" si="1532"/>
        <v>1.375431490456995E-3</v>
      </c>
      <c r="AH1123" s="13">
        <f t="shared" si="1533"/>
        <v>2.060038191499591E-2</v>
      </c>
      <c r="AI1123" s="13">
        <f t="shared" si="1534"/>
        <v>1.8246474949398704E-2</v>
      </c>
      <c r="AJ1123" s="13">
        <f t="shared" si="1535"/>
        <v>8.0807688287729603E-3</v>
      </c>
      <c r="AK1123" s="13">
        <f t="shared" si="1536"/>
        <v>2.3858060271972552E-3</v>
      </c>
      <c r="AL1123" s="13">
        <f t="shared" si="1537"/>
        <v>2.8756922657040997E-5</v>
      </c>
      <c r="AM1123" s="13">
        <f t="shared" si="1538"/>
        <v>4.0311067434944741E-4</v>
      </c>
      <c r="AN1123" s="13">
        <f t="shared" si="1539"/>
        <v>6.1933292671235366E-4</v>
      </c>
      <c r="AO1123" s="13">
        <f t="shared" si="1540"/>
        <v>4.7576670442814778E-4</v>
      </c>
      <c r="AP1123" s="13">
        <f t="shared" si="1541"/>
        <v>2.4365350447186281E-4</v>
      </c>
      <c r="AQ1123" s="13">
        <f t="shared" si="1542"/>
        <v>9.3586357066711046E-5</v>
      </c>
      <c r="AR1123" s="13">
        <f t="shared" si="1543"/>
        <v>6.3300208278516618E-3</v>
      </c>
      <c r="AS1123" s="13">
        <f t="shared" si="1544"/>
        <v>5.6067196686528185E-3</v>
      </c>
      <c r="AT1123" s="13">
        <f t="shared" si="1545"/>
        <v>2.4830333341515367E-3</v>
      </c>
      <c r="AU1123" s="13">
        <f t="shared" si="1546"/>
        <v>7.3310300292923718E-4</v>
      </c>
      <c r="AV1123" s="13">
        <f t="shared" si="1547"/>
        <v>1.6233370858697433E-4</v>
      </c>
      <c r="AW1123" s="13">
        <f t="shared" si="1548"/>
        <v>1.0870348891295693E-6</v>
      </c>
      <c r="AX1123" s="13">
        <f t="shared" si="1549"/>
        <v>5.9508191415277665E-5</v>
      </c>
      <c r="AY1123" s="13">
        <f t="shared" si="1550"/>
        <v>9.1427453296941951E-5</v>
      </c>
      <c r="AZ1123" s="13">
        <f t="shared" si="1551"/>
        <v>7.0233853672609548E-5</v>
      </c>
      <c r="BA1123" s="13">
        <f t="shared" si="1552"/>
        <v>3.5968730936024887E-5</v>
      </c>
      <c r="BB1123" s="13">
        <f t="shared" si="1553"/>
        <v>1.3815448720558048E-5</v>
      </c>
      <c r="BC1123" s="13">
        <f t="shared" si="1554"/>
        <v>4.2451678084467393E-6</v>
      </c>
      <c r="BD1123" s="13">
        <f t="shared" si="1555"/>
        <v>1.6208908102761813E-3</v>
      </c>
      <c r="BE1123" s="13">
        <f t="shared" si="1556"/>
        <v>1.4356793814529036E-3</v>
      </c>
      <c r="BF1123" s="13">
        <f t="shared" si="1557"/>
        <v>6.3581558771925865E-4</v>
      </c>
      <c r="BG1123" s="13">
        <f t="shared" si="1558"/>
        <v>1.8772132868908142E-4</v>
      </c>
      <c r="BH1123" s="13">
        <f t="shared" si="1559"/>
        <v>4.1567827911236133E-5</v>
      </c>
      <c r="BI1123" s="13">
        <f t="shared" si="1560"/>
        <v>7.363614265142978E-6</v>
      </c>
      <c r="BJ1123" s="14">
        <f t="shared" si="1561"/>
        <v>0.21701527737132828</v>
      </c>
      <c r="BK1123" s="14">
        <f t="shared" si="1562"/>
        <v>0.25742466291983496</v>
      </c>
      <c r="BL1123" s="14">
        <f t="shared" si="1563"/>
        <v>0.47091612578754383</v>
      </c>
      <c r="BM1123" s="14">
        <f t="shared" si="1564"/>
        <v>0.43495859909097673</v>
      </c>
      <c r="BN1123" s="14">
        <f t="shared" si="1565"/>
        <v>0.56394053430491353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1.1910000000000001</v>
      </c>
      <c r="F1124" s="10">
        <f>VLOOKUP(B1124,home!$B$2:$E$405,3,FALSE)</f>
        <v>1.4209000000000001</v>
      </c>
      <c r="G1124" s="10">
        <f>VLOOKUP(C1124,away!$B$2:$E$405,4,FALSE)</f>
        <v>1.2594000000000001</v>
      </c>
      <c r="H1124" s="10">
        <f>VLOOKUP(A1124,away!$A$2:$E$405,3,FALSE)</f>
        <v>1.03</v>
      </c>
      <c r="I1124" s="10">
        <f>VLOOKUP(C1124,away!$B$2:$E$405,3,FALSE)</f>
        <v>0.90149999999999997</v>
      </c>
      <c r="J1124" s="10">
        <f>VLOOKUP(B1124,home!$B$2:$E$405,4,FALSE)</f>
        <v>1.0456000000000001</v>
      </c>
      <c r="K1124" s="12">
        <f t="shared" si="1510"/>
        <v>2.1312724188600001</v>
      </c>
      <c r="L1124" s="12">
        <f t="shared" si="1511"/>
        <v>0.97088665200000002</v>
      </c>
      <c r="M1124" s="13">
        <f t="shared" si="1512"/>
        <v>4.495204289826428E-2</v>
      </c>
      <c r="N1124" s="13">
        <f t="shared" si="1513"/>
        <v>9.580504920048219E-2</v>
      </c>
      <c r="O1124" s="13">
        <f t="shared" si="1514"/>
        <v>4.3643338430056182E-2</v>
      </c>
      <c r="P1124" s="13">
        <f t="shared" si="1515"/>
        <v>9.3015843462951428E-2</v>
      </c>
      <c r="Q1124" s="13">
        <f t="shared" si="1516"/>
        <v>0.10209332947425652</v>
      </c>
      <c r="R1124" s="13">
        <f t="shared" si="1517"/>
        <v>2.1186367365230087E-2</v>
      </c>
      <c r="S1124" s="13">
        <f t="shared" si="1518"/>
        <v>4.811765259871182E-2</v>
      </c>
      <c r="T1124" s="13">
        <f t="shared" si="1519"/>
        <v>9.9121050844793834E-2</v>
      </c>
      <c r="U1124" s="13">
        <f t="shared" si="1520"/>
        <v>4.5153920421350489E-2</v>
      </c>
      <c r="V1124" s="13">
        <f t="shared" si="1521"/>
        <v>1.1062910983343581E-2</v>
      </c>
      <c r="W1124" s="13">
        <f t="shared" si="1522"/>
        <v>7.2529565752689859E-2</v>
      </c>
      <c r="X1124" s="13">
        <f t="shared" si="1523"/>
        <v>7.041798726464292E-2</v>
      </c>
      <c r="Y1124" s="13">
        <f t="shared" si="1524"/>
        <v>3.4183941947973896E-2</v>
      </c>
      <c r="Z1124" s="13">
        <f t="shared" si="1525"/>
        <v>6.8565204264234353E-3</v>
      </c>
      <c r="AA1124" s="13">
        <f t="shared" si="1526"/>
        <v>1.4613112874186472E-2</v>
      </c>
      <c r="AB1124" s="13">
        <f t="shared" si="1527"/>
        <v>1.557226221122081E-2</v>
      </c>
      <c r="AC1124" s="13">
        <f t="shared" si="1528"/>
        <v>1.4307275180464967E-3</v>
      </c>
      <c r="AD1124" s="13">
        <f t="shared" si="1529"/>
        <v>3.8645065760150199E-2</v>
      </c>
      <c r="AE1124" s="13">
        <f t="shared" si="1530"/>
        <v>3.7519978512192062E-2</v>
      </c>
      <c r="AF1124" s="13">
        <f t="shared" si="1531"/>
        <v>1.8213823160407042E-2</v>
      </c>
      <c r="AG1124" s="13">
        <f t="shared" si="1532"/>
        <v>5.8945192627758852E-3</v>
      </c>
      <c r="AH1124" s="13">
        <f t="shared" si="1533"/>
        <v>1.6642260402949651E-3</v>
      </c>
      <c r="AI1124" s="13">
        <f t="shared" si="1534"/>
        <v>3.5469190584292497E-3</v>
      </c>
      <c r="AJ1124" s="13">
        <f t="shared" si="1535"/>
        <v>3.7797253805795712E-3</v>
      </c>
      <c r="AK1124" s="13">
        <f t="shared" si="1536"/>
        <v>2.6852081514981184E-3</v>
      </c>
      <c r="AL1124" s="13">
        <f t="shared" si="1537"/>
        <v>1.1841982546416242E-4</v>
      </c>
      <c r="AM1124" s="13">
        <f t="shared" si="1538"/>
        <v>1.6472632555927808E-2</v>
      </c>
      <c r="AN1124" s="13">
        <f t="shared" si="1539"/>
        <v>1.5993059071850953E-2</v>
      </c>
      <c r="AO1124" s="13">
        <f t="shared" si="1540"/>
        <v>7.7637237887537977E-3</v>
      </c>
      <c r="AP1124" s="13">
        <f t="shared" si="1541"/>
        <v>2.5125652654386437E-3</v>
      </c>
      <c r="AQ1124" s="13">
        <f t="shared" si="1542"/>
        <v>6.0985401962330391E-4</v>
      </c>
      <c r="AR1124" s="13">
        <f t="shared" si="1543"/>
        <v>3.2315496968663928E-4</v>
      </c>
      <c r="AS1124" s="13">
        <f t="shared" si="1544"/>
        <v>6.8873127391067359E-4</v>
      </c>
      <c r="AT1124" s="13">
        <f t="shared" si="1545"/>
        <v>7.3393698404606547E-4</v>
      </c>
      <c r="AU1124" s="13">
        <f t="shared" si="1546"/>
        <v>5.2140655042622367E-4</v>
      </c>
      <c r="AV1124" s="13">
        <f t="shared" si="1547"/>
        <v>2.7781484998408662E-4</v>
      </c>
      <c r="AW1124" s="13">
        <f t="shared" si="1548"/>
        <v>6.8065871723768626E-6</v>
      </c>
      <c r="AX1124" s="13">
        <f t="shared" si="1549"/>
        <v>5.8512779054107093E-3</v>
      </c>
      <c r="AY1124" s="13">
        <f t="shared" si="1550"/>
        <v>5.6809276155057762E-3</v>
      </c>
      <c r="AZ1124" s="13">
        <f t="shared" si="1551"/>
        <v>2.7577683964363727E-3</v>
      </c>
      <c r="BA1124" s="13">
        <f t="shared" si="1552"/>
        <v>8.9249350846917308E-4</v>
      </c>
      <c r="BB1124" s="13">
        <f t="shared" si="1553"/>
        <v>2.1662750859234223E-4</v>
      </c>
      <c r="BC1124" s="13">
        <f t="shared" si="1554"/>
        <v>4.2064151309664094E-5</v>
      </c>
      <c r="BD1124" s="13">
        <f t="shared" si="1555"/>
        <v>5.2291141099370433E-5</v>
      </c>
      <c r="BE1124" s="13">
        <f t="shared" si="1556"/>
        <v>1.1144666677580477E-4</v>
      </c>
      <c r="BF1124" s="13">
        <f t="shared" si="1557"/>
        <v>1.1876160353657694E-4</v>
      </c>
      <c r="BG1124" s="13">
        <f t="shared" si="1558"/>
        <v>8.4371110012364218E-5</v>
      </c>
      <c r="BH1124" s="13">
        <f t="shared" si="1559"/>
        <v>4.4954454929488676E-5</v>
      </c>
      <c r="BI1124" s="13">
        <f t="shared" si="1560"/>
        <v>1.9162037979220826E-5</v>
      </c>
      <c r="BJ1124" s="14">
        <f t="shared" si="1561"/>
        <v>0.63321730496768303</v>
      </c>
      <c r="BK1124" s="14">
        <f t="shared" si="1562"/>
        <v>0.20437852490228753</v>
      </c>
      <c r="BL1124" s="14">
        <f t="shared" si="1563"/>
        <v>0.15482111157523246</v>
      </c>
      <c r="BM1124" s="14">
        <f t="shared" si="1564"/>
        <v>0.5929033700120524</v>
      </c>
      <c r="BN1124" s="14">
        <f t="shared" si="1565"/>
        <v>0.40069597083124076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1.1910000000000001</v>
      </c>
      <c r="F1125" s="10">
        <f>VLOOKUP(B1125,home!$B$2:$E$405,3,FALSE)</f>
        <v>0.9042</v>
      </c>
      <c r="G1125" s="10">
        <f>VLOOKUP(C1125,away!$B$2:$E$405,4,FALSE)</f>
        <v>1.3794</v>
      </c>
      <c r="H1125" s="10">
        <f>VLOOKUP(A1125,away!$A$2:$E$405,3,FALSE)</f>
        <v>1.03</v>
      </c>
      <c r="I1125" s="10">
        <f>VLOOKUP(C1125,away!$B$2:$E$405,3,FALSE)</f>
        <v>0.76280000000000003</v>
      </c>
      <c r="J1125" s="10">
        <f>VLOOKUP(B1125,home!$B$2:$E$405,4,FALSE)</f>
        <v>1.0456000000000001</v>
      </c>
      <c r="K1125" s="12">
        <f t="shared" si="1510"/>
        <v>1.4854788946800002</v>
      </c>
      <c r="L1125" s="12">
        <f t="shared" si="1511"/>
        <v>0.82151119040000009</v>
      </c>
      <c r="M1125" s="13">
        <f t="shared" si="1512"/>
        <v>9.9560469566164683E-2</v>
      </c>
      <c r="N1125" s="13">
        <f t="shared" si="1513"/>
        <v>0.14789497628496809</v>
      </c>
      <c r="O1125" s="13">
        <f t="shared" si="1514"/>
        <v>8.1790039870082931E-2</v>
      </c>
      <c r="P1125" s="13">
        <f t="shared" si="1515"/>
        <v>0.12149737802204393</v>
      </c>
      <c r="Q1125" s="13">
        <f t="shared" si="1516"/>
        <v>0.10984743295025964</v>
      </c>
      <c r="R1125" s="13">
        <f t="shared" si="1517"/>
        <v>3.3595716508267641E-2</v>
      </c>
      <c r="S1125" s="13">
        <f t="shared" si="1518"/>
        <v>3.7066952703606298E-2</v>
      </c>
      <c r="T1125" s="13">
        <f t="shared" si="1519"/>
        <v>9.024089540535199E-2</v>
      </c>
      <c r="U1125" s="13">
        <f t="shared" si="1520"/>
        <v>4.9905727824684047E-2</v>
      </c>
      <c r="V1125" s="13">
        <f t="shared" si="1521"/>
        <v>5.0260215217048732E-3</v>
      </c>
      <c r="W1125" s="13">
        <f t="shared" si="1522"/>
        <v>5.4392014427462408E-2</v>
      </c>
      <c r="X1125" s="13">
        <f t="shared" si="1523"/>
        <v>4.4683648520558623E-2</v>
      </c>
      <c r="Y1125" s="13">
        <f t="shared" si="1524"/>
        <v>1.8354058643769655E-2</v>
      </c>
      <c r="Z1125" s="13">
        <f t="shared" si="1525"/>
        <v>9.1997523536826269E-3</v>
      </c>
      <c r="AA1125" s="13">
        <f t="shared" si="1526"/>
        <v>1.36660379576782E-2</v>
      </c>
      <c r="AB1125" s="13">
        <f t="shared" si="1527"/>
        <v>1.0150305480013371E-2</v>
      </c>
      <c r="AC1125" s="13">
        <f t="shared" si="1528"/>
        <v>3.833401696918525E-4</v>
      </c>
      <c r="AD1125" s="13">
        <f t="shared" si="1529"/>
        <v>2.0199547367781363E-2</v>
      </c>
      <c r="AE1125" s="13">
        <f t="shared" si="1530"/>
        <v>1.6594154203647255E-2</v>
      </c>
      <c r="AF1125" s="13">
        <f t="shared" si="1531"/>
        <v>6.8161416867597103E-3</v>
      </c>
      <c r="AG1125" s="13">
        <f t="shared" si="1532"/>
        <v>1.8665122236750113E-3</v>
      </c>
      <c r="AH1125" s="13">
        <f t="shared" si="1533"/>
        <v>1.8894248768647546E-3</v>
      </c>
      <c r="AI1125" s="13">
        <f t="shared" si="1534"/>
        <v>2.8067007776659512E-3</v>
      </c>
      <c r="AJ1125" s="13">
        <f t="shared" si="1535"/>
        <v>2.0846473844523573E-3</v>
      </c>
      <c r="AK1125" s="13">
        <f t="shared" si="1536"/>
        <v>1.0322332308179477E-3</v>
      </c>
      <c r="AL1125" s="13">
        <f t="shared" si="1537"/>
        <v>1.8712175911196698E-5</v>
      </c>
      <c r="AM1125" s="13">
        <f t="shared" si="1538"/>
        <v>6.0012002593856318E-3</v>
      </c>
      <c r="AN1125" s="13">
        <f t="shared" si="1539"/>
        <v>4.9300531689166803E-3</v>
      </c>
      <c r="AO1125" s="13">
        <f t="shared" si="1540"/>
        <v>2.0250469237660168E-3</v>
      </c>
      <c r="AP1125" s="13">
        <f t="shared" si="1541"/>
        <v>5.5453290298629289E-4</v>
      </c>
      <c r="AQ1125" s="13">
        <f t="shared" si="1542"/>
        <v>1.1388874631205932E-4</v>
      </c>
      <c r="AR1125" s="13">
        <f t="shared" si="1543"/>
        <v>3.104367359529077E-4</v>
      </c>
      <c r="AS1125" s="13">
        <f t="shared" si="1544"/>
        <v>4.6114721939139244E-4</v>
      </c>
      <c r="AT1125" s="13">
        <f t="shared" si="1545"/>
        <v>3.425122308731406E-4</v>
      </c>
      <c r="AU1125" s="13">
        <f t="shared" si="1546"/>
        <v>1.6959823004393808E-4</v>
      </c>
      <c r="AV1125" s="13">
        <f t="shared" si="1547"/>
        <v>6.2983647826338367E-5</v>
      </c>
      <c r="AW1125" s="13">
        <f t="shared" si="1548"/>
        <v>6.3431029520840545E-7</v>
      </c>
      <c r="AX1125" s="13">
        <f t="shared" si="1549"/>
        <v>1.4857760546775841E-3</v>
      </c>
      <c r="AY1125" s="13">
        <f t="shared" si="1550"/>
        <v>1.2205816553459978E-3</v>
      </c>
      <c r="AZ1125" s="13">
        <f t="shared" si="1551"/>
        <v>5.0136074433184644E-4</v>
      </c>
      <c r="BA1125" s="13">
        <f t="shared" si="1552"/>
        <v>1.372911539652951E-4</v>
      </c>
      <c r="BB1125" s="13">
        <f t="shared" si="1553"/>
        <v>2.8196554831354819E-5</v>
      </c>
      <c r="BC1125" s="13">
        <f t="shared" si="1554"/>
        <v>4.6327570649370353E-6</v>
      </c>
      <c r="BD1125" s="13">
        <f t="shared" si="1555"/>
        <v>4.2504542082760595E-5</v>
      </c>
      <c r="BE1125" s="13">
        <f t="shared" si="1556"/>
        <v>6.3139600191978765E-5</v>
      </c>
      <c r="BF1125" s="13">
        <f t="shared" si="1557"/>
        <v>4.6896271751858876E-5</v>
      </c>
      <c r="BG1125" s="13">
        <f t="shared" si="1558"/>
        <v>2.3221140642188095E-5</v>
      </c>
      <c r="BH1125" s="13">
        <f t="shared" si="1559"/>
        <v>8.6236285835915974E-6</v>
      </c>
      <c r="BI1125" s="13">
        <f t="shared" si="1560"/>
        <v>2.5620436512968997E-6</v>
      </c>
      <c r="BJ1125" s="14">
        <f t="shared" si="1561"/>
        <v>0.5278919426358174</v>
      </c>
      <c r="BK1125" s="14">
        <f t="shared" si="1562"/>
        <v>0.26477345581446887</v>
      </c>
      <c r="BL1125" s="14">
        <f t="shared" si="1563"/>
        <v>0.19845445920151858</v>
      </c>
      <c r="BM1125" s="14">
        <f t="shared" si="1564"/>
        <v>0.40491364945864977</v>
      </c>
      <c r="BN1125" s="14">
        <f t="shared" si="1565"/>
        <v>0.59418601320178688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1.1910000000000001</v>
      </c>
      <c r="F1126" s="10">
        <f>VLOOKUP(B1126,home!$B$2:$E$405,3,FALSE)</f>
        <v>1.1626000000000001</v>
      </c>
      <c r="G1126" s="10">
        <f>VLOOKUP(C1126,away!$B$2:$E$405,4,FALSE)</f>
        <v>1.1895</v>
      </c>
      <c r="H1126" s="10">
        <f>VLOOKUP(A1126,away!$A$2:$E$405,3,FALSE)</f>
        <v>1.03</v>
      </c>
      <c r="I1126" s="10">
        <f>VLOOKUP(C1126,away!$B$2:$E$405,3,FALSE)</f>
        <v>0.6472</v>
      </c>
      <c r="J1126" s="10">
        <f>VLOOKUP(B1126,home!$B$2:$E$405,4,FALSE)</f>
        <v>1.1949000000000001</v>
      </c>
      <c r="K1126" s="12">
        <f t="shared" si="1510"/>
        <v>1.6470490257000003</v>
      </c>
      <c r="L1126" s="12">
        <f t="shared" si="1511"/>
        <v>0.79653945840000007</v>
      </c>
      <c r="M1126" s="13">
        <f t="shared" si="1512"/>
        <v>8.6848636656338504E-2</v>
      </c>
      <c r="N1126" s="13">
        <f t="shared" si="1513"/>
        <v>0.14304396238819564</v>
      </c>
      <c r="O1126" s="13">
        <f t="shared" si="1514"/>
        <v>6.9178366005018255E-2</v>
      </c>
      <c r="P1126" s="13">
        <f t="shared" si="1515"/>
        <v>0.11394016032808334</v>
      </c>
      <c r="Q1126" s="13">
        <f t="shared" si="1516"/>
        <v>0.11780020944187258</v>
      </c>
      <c r="R1126" s="13">
        <f t="shared" si="1517"/>
        <v>2.7551649095317109E-2</v>
      </c>
      <c r="S1126" s="13">
        <f t="shared" si="1518"/>
        <v>3.7370650350450389E-2</v>
      </c>
      <c r="T1126" s="13">
        <f t="shared" si="1519"/>
        <v>9.3832515028235766E-2</v>
      </c>
      <c r="U1126" s="13">
        <f t="shared" si="1520"/>
        <v>4.5378916798870336E-2</v>
      </c>
      <c r="V1126" s="13">
        <f t="shared" si="1521"/>
        <v>5.4475593098626818E-3</v>
      </c>
      <c r="W1126" s="13">
        <f t="shared" si="1522"/>
        <v>6.4674240062830748E-2</v>
      </c>
      <c r="X1126" s="13">
        <f t="shared" si="1523"/>
        <v>5.151558415207879E-2</v>
      </c>
      <c r="Y1126" s="13">
        <f t="shared" si="1524"/>
        <v>2.0517097749828232E-2</v>
      </c>
      <c r="Z1126" s="13">
        <f t="shared" si="1525"/>
        <v>7.3153252161369158E-3</v>
      </c>
      <c r="AA1126" s="13">
        <f t="shared" si="1526"/>
        <v>1.2048699269916951E-2</v>
      </c>
      <c r="AB1126" s="13">
        <f t="shared" si="1527"/>
        <v>9.9223991967345108E-3</v>
      </c>
      <c r="AC1126" s="13">
        <f t="shared" si="1528"/>
        <v>4.4667927806584374E-4</v>
      </c>
      <c r="AD1126" s="13">
        <f t="shared" si="1529"/>
        <v>2.663041102084333E-2</v>
      </c>
      <c r="AE1126" s="13">
        <f t="shared" si="1530"/>
        <v>2.1212173171511937E-2</v>
      </c>
      <c r="AF1126" s="13">
        <f t="shared" si="1531"/>
        <v>8.448166464761566E-3</v>
      </c>
      <c r="AG1126" s="13">
        <f t="shared" si="1532"/>
        <v>2.2430993134380742E-3</v>
      </c>
      <c r="AH1126" s="13">
        <f t="shared" si="1533"/>
        <v>1.4567362964203901E-3</v>
      </c>
      <c r="AI1126" s="13">
        <f t="shared" si="1534"/>
        <v>2.3993160977210303E-3</v>
      </c>
      <c r="AJ1126" s="13">
        <f t="shared" si="1535"/>
        <v>1.9758956205488754E-3</v>
      </c>
      <c r="AK1126" s="13">
        <f t="shared" si="1536"/>
        <v>1.0847989855699743E-3</v>
      </c>
      <c r="AL1126" s="13">
        <f t="shared" si="1537"/>
        <v>2.3440648243884792E-5</v>
      </c>
      <c r="AM1126" s="13">
        <f t="shared" si="1538"/>
        <v>8.7723185051741034E-3</v>
      </c>
      <c r="AN1126" s="13">
        <f t="shared" si="1539"/>
        <v>6.9874978310236775E-3</v>
      </c>
      <c r="AO1126" s="13">
        <f t="shared" si="1540"/>
        <v>2.7829088689473877E-3</v>
      </c>
      <c r="AP1126" s="13">
        <f t="shared" si="1541"/>
        <v>7.3889890774930323E-4</v>
      </c>
      <c r="AQ1126" s="13">
        <f t="shared" si="1542"/>
        <v>1.4714053394774534E-4</v>
      </c>
      <c r="AR1126" s="13">
        <f t="shared" si="1543"/>
        <v>2.3206958811646401E-4</v>
      </c>
      <c r="AS1126" s="13">
        <f t="shared" si="1544"/>
        <v>3.8222998900182238E-4</v>
      </c>
      <c r="AT1126" s="13">
        <f t="shared" si="1545"/>
        <v>3.1477576548938677E-4</v>
      </c>
      <c r="AU1126" s="13">
        <f t="shared" si="1546"/>
        <v>1.7281703928775544E-4</v>
      </c>
      <c r="AV1126" s="13">
        <f t="shared" si="1547"/>
        <v>7.1159534045814069E-5</v>
      </c>
      <c r="AW1126" s="13">
        <f t="shared" si="1548"/>
        <v>8.5424203467636346E-7</v>
      </c>
      <c r="AX1126" s="13">
        <f t="shared" si="1549"/>
        <v>2.4080731078461814E-3</v>
      </c>
      <c r="AY1126" s="13">
        <f t="shared" si="1550"/>
        <v>1.9181252491114022E-3</v>
      </c>
      <c r="AZ1126" s="13">
        <f t="shared" si="1551"/>
        <v>7.639312235352807E-4</v>
      </c>
      <c r="BA1126" s="13">
        <f t="shared" si="1552"/>
        <v>2.0283378768321401E-4</v>
      </c>
      <c r="BB1126" s="13">
        <f t="shared" si="1553"/>
        <v>4.0391278846601964E-5</v>
      </c>
      <c r="BC1126" s="13">
        <f t="shared" si="1554"/>
        <v>6.4346494753111442E-6</v>
      </c>
      <c r="BD1126" s="13">
        <f t="shared" si="1555"/>
        <v>3.0808764004899873E-5</v>
      </c>
      <c r="BE1126" s="13">
        <f t="shared" si="1556"/>
        <v>5.0743544737291575E-5</v>
      </c>
      <c r="BF1126" s="13">
        <f t="shared" si="1557"/>
        <v>4.1788552960060241E-5</v>
      </c>
      <c r="BG1126" s="13">
        <f t="shared" si="1558"/>
        <v>2.2942598479426697E-5</v>
      </c>
      <c r="BH1126" s="13">
        <f t="shared" si="1559"/>
        <v>9.4468961181415145E-6</v>
      </c>
      <c r="BI1126" s="13">
        <f t="shared" si="1560"/>
        <v>3.1119002094548161E-6</v>
      </c>
      <c r="BJ1126" s="14">
        <f t="shared" si="1561"/>
        <v>0.57468601273693676</v>
      </c>
      <c r="BK1126" s="14">
        <f t="shared" si="1562"/>
        <v>0.24599525182015605</v>
      </c>
      <c r="BL1126" s="14">
        <f t="shared" si="1563"/>
        <v>0.17232867153856801</v>
      </c>
      <c r="BM1126" s="14">
        <f t="shared" si="1564"/>
        <v>0.44004500638989563</v>
      </c>
      <c r="BN1126" s="14">
        <f t="shared" si="1565"/>
        <v>0.55836298391482542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1.1910000000000001</v>
      </c>
      <c r="F1127" s="10">
        <f>VLOOKUP(B1127,home!$B$2:$E$405,3,FALSE)</f>
        <v>0.33589999999999998</v>
      </c>
      <c r="G1127" s="10">
        <f>VLOOKUP(C1127,away!$B$2:$E$405,4,FALSE)</f>
        <v>1.0634999999999999</v>
      </c>
      <c r="H1127" s="10">
        <f>VLOOKUP(A1127,away!$A$2:$E$405,3,FALSE)</f>
        <v>1.03</v>
      </c>
      <c r="I1127" s="10">
        <f>VLOOKUP(C1127,away!$B$2:$E$405,3,FALSE)</f>
        <v>1.1003000000000001</v>
      </c>
      <c r="J1127" s="10">
        <f>VLOOKUP(B1127,home!$B$2:$E$405,4,FALSE)</f>
        <v>0.71199999999999997</v>
      </c>
      <c r="K1127" s="12">
        <f t="shared" si="1510"/>
        <v>0.42546051314999994</v>
      </c>
      <c r="L1127" s="12">
        <f t="shared" si="1511"/>
        <v>0.80691600800000007</v>
      </c>
      <c r="M1127" s="13">
        <f t="shared" si="1512"/>
        <v>0.29159876294725406</v>
      </c>
      <c r="N1127" s="13">
        <f t="shared" si="1513"/>
        <v>0.12406375931744389</v>
      </c>
      <c r="O1127" s="13">
        <f t="shared" si="1514"/>
        <v>0.23529570973513658</v>
      </c>
      <c r="P1127" s="13">
        <f t="shared" si="1515"/>
        <v>0.10010903340590464</v>
      </c>
      <c r="Q1127" s="13">
        <f t="shared" si="1516"/>
        <v>2.639211535125888E-2</v>
      </c>
      <c r="R1127" s="13">
        <f t="shared" si="1517"/>
        <v>9.4931937399501579E-2</v>
      </c>
      <c r="S1127" s="13">
        <f t="shared" si="1518"/>
        <v>8.5921305599617123E-3</v>
      </c>
      <c r="T1127" s="13">
        <f t="shared" si="1519"/>
        <v>2.1296220361913337E-2</v>
      </c>
      <c r="U1127" s="13">
        <f t="shared" si="1520"/>
        <v>4.0389790800315607E-2</v>
      </c>
      <c r="V1127" s="13">
        <f t="shared" si="1521"/>
        <v>3.2775245171419556E-4</v>
      </c>
      <c r="W1127" s="13">
        <f t="shared" si="1522"/>
        <v>3.7429343134868652E-3</v>
      </c>
      <c r="X1127" s="13">
        <f t="shared" si="1523"/>
        <v>3.0202336144450424E-3</v>
      </c>
      <c r="Y1127" s="13">
        <f t="shared" si="1524"/>
        <v>1.2185374256977024E-3</v>
      </c>
      <c r="Z1127" s="13">
        <f t="shared" si="1525"/>
        <v>2.5534033319370573E-2</v>
      </c>
      <c r="AA1127" s="13">
        <f t="shared" si="1526"/>
        <v>1.0863722918848599E-2</v>
      </c>
      <c r="AB1127" s="13">
        <f t="shared" si="1527"/>
        <v>2.31104256388637E-3</v>
      </c>
      <c r="AC1127" s="13">
        <f t="shared" si="1528"/>
        <v>7.0325617995374028E-6</v>
      </c>
      <c r="AD1127" s="13">
        <f t="shared" si="1529"/>
        <v>3.9811768842571603E-4</v>
      </c>
      <c r="AE1127" s="13">
        <f t="shared" si="1530"/>
        <v>3.2124753585866667E-4</v>
      </c>
      <c r="AF1127" s="13">
        <f t="shared" si="1531"/>
        <v>1.2960988960745607E-4</v>
      </c>
      <c r="AG1127" s="13">
        <f t="shared" si="1532"/>
        <v>3.4861431573123047E-5</v>
      </c>
      <c r="AH1127" s="13">
        <f t="shared" si="1533"/>
        <v>5.1509550585513725E-3</v>
      </c>
      <c r="AI1127" s="13">
        <f t="shared" si="1534"/>
        <v>2.1915279824238549E-3</v>
      </c>
      <c r="AJ1127" s="13">
        <f t="shared" si="1535"/>
        <v>4.6620430999231861E-4</v>
      </c>
      <c r="AK1127" s="13">
        <f t="shared" si="1536"/>
        <v>6.6117174987357846E-5</v>
      </c>
      <c r="AL1127" s="13">
        <f t="shared" si="1537"/>
        <v>9.657420449980811E-8</v>
      </c>
      <c r="AM1127" s="13">
        <f t="shared" si="1538"/>
        <v>3.3876671202339421E-5</v>
      </c>
      <c r="AN1127" s="13">
        <f t="shared" si="1539"/>
        <v>2.7335628290920289E-5</v>
      </c>
      <c r="AO1127" s="13">
        <f t="shared" si="1540"/>
        <v>1.102877802834063E-5</v>
      </c>
      <c r="AP1127" s="13">
        <f t="shared" si="1541"/>
        <v>2.966432513248911E-6</v>
      </c>
      <c r="AQ1127" s="13">
        <f t="shared" si="1542"/>
        <v>5.9841547039805462E-7</v>
      </c>
      <c r="AR1127" s="13">
        <f t="shared" si="1543"/>
        <v>8.3127761864673622E-4</v>
      </c>
      <c r="AS1127" s="13">
        <f t="shared" si="1544"/>
        <v>3.5367580219955035E-4</v>
      </c>
      <c r="AT1127" s="13">
        <f t="shared" si="1545"/>
        <v>7.5237544146279276E-5</v>
      </c>
      <c r="AU1127" s="13">
        <f t="shared" si="1546"/>
        <v>1.0670201380207253E-5</v>
      </c>
      <c r="AV1127" s="13">
        <f t="shared" si="1547"/>
        <v>1.1349373386592039E-6</v>
      </c>
      <c r="AW1127" s="13">
        <f t="shared" si="1548"/>
        <v>9.2097158196875694E-10</v>
      </c>
      <c r="AX1127" s="13">
        <f t="shared" si="1549"/>
        <v>2.4021976522601903E-6</v>
      </c>
      <c r="AY1127" s="13">
        <f t="shared" si="1550"/>
        <v>1.9383717399887653E-6</v>
      </c>
      <c r="AZ1127" s="13">
        <f t="shared" si="1551"/>
        <v>7.820515932258742E-7</v>
      </c>
      <c r="BA1127" s="13">
        <f t="shared" si="1552"/>
        <v>2.1034998321862078E-7</v>
      </c>
      <c r="BB1127" s="13">
        <f t="shared" si="1553"/>
        <v>4.2433692185409115E-8</v>
      </c>
      <c r="BC1127" s="13">
        <f t="shared" si="1554"/>
        <v>6.8480851005902258E-9</v>
      </c>
      <c r="BD1127" s="13">
        <f t="shared" si="1555"/>
        <v>1.117952029296951E-4</v>
      </c>
      <c r="BE1127" s="13">
        <f t="shared" si="1556"/>
        <v>4.7564444406176451E-5</v>
      </c>
      <c r="BF1127" s="13">
        <f t="shared" si="1557"/>
        <v>1.0118396462373238E-5</v>
      </c>
      <c r="BG1127" s="13">
        <f t="shared" si="1558"/>
        <v>1.4349927170454873E-6</v>
      </c>
      <c r="BH1127" s="13">
        <f t="shared" si="1559"/>
        <v>1.5263318444017141E-7</v>
      </c>
      <c r="BI1127" s="13">
        <f t="shared" si="1560"/>
        <v>1.2987878595126796E-8</v>
      </c>
      <c r="BJ1127" s="14">
        <f t="shared" si="1561"/>
        <v>0.18069882510796187</v>
      </c>
      <c r="BK1127" s="14">
        <f t="shared" si="1562"/>
        <v>0.40063674687257866</v>
      </c>
      <c r="BL1127" s="14">
        <f t="shared" si="1563"/>
        <v>0.39311008270493331</v>
      </c>
      <c r="BM1127" s="14">
        <f t="shared" si="1564"/>
        <v>0.1275864323975765</v>
      </c>
      <c r="BN1127" s="14">
        <f t="shared" si="1565"/>
        <v>0.87239131815649962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1.4861</v>
      </c>
      <c r="F1128" s="10">
        <f>VLOOKUP(B1128,home!$B$2:$E$405,3,FALSE)</f>
        <v>1.6822999999999999</v>
      </c>
      <c r="G1128" s="10">
        <f>VLOOKUP(C1128,away!$B$2:$E$405,4,FALSE)</f>
        <v>0.67290000000000005</v>
      </c>
      <c r="H1128" s="10">
        <f>VLOOKUP(A1128,away!$A$2:$E$405,3,FALSE)</f>
        <v>1.1943999999999999</v>
      </c>
      <c r="I1128" s="10">
        <f>VLOOKUP(C1128,away!$B$2:$E$405,3,FALSE)</f>
        <v>1.2559</v>
      </c>
      <c r="J1128" s="10">
        <f>VLOOKUP(B1128,home!$B$2:$E$405,4,FALSE)</f>
        <v>0.41860000000000003</v>
      </c>
      <c r="K1128" s="12">
        <f t="shared" si="1510"/>
        <v>1.6822944315869999</v>
      </c>
      <c r="L1128" s="12">
        <f t="shared" si="1511"/>
        <v>0.62791965745599998</v>
      </c>
      <c r="M1128" s="13">
        <f t="shared" si="1512"/>
        <v>9.9240003087905954E-2</v>
      </c>
      <c r="N1128" s="13">
        <f t="shared" si="1513"/>
        <v>0.16695090458546083</v>
      </c>
      <c r="O1128" s="13">
        <f t="shared" si="1514"/>
        <v>6.2314748744890278E-2</v>
      </c>
      <c r="P1128" s="13">
        <f t="shared" si="1515"/>
        <v>0.10483175481927189</v>
      </c>
      <c r="Q1128" s="13">
        <f t="shared" si="1516"/>
        <v>0.14043028856626666</v>
      </c>
      <c r="R1128" s="13">
        <f t="shared" si="1517"/>
        <v>1.9564327843174103E-2</v>
      </c>
      <c r="S1128" s="13">
        <f t="shared" si="1518"/>
        <v>2.7684644489463988E-2</v>
      </c>
      <c r="T1128" s="13">
        <f t="shared" si="1519"/>
        <v>8.8178938692977382E-2</v>
      </c>
      <c r="U1128" s="13">
        <f t="shared" si="1520"/>
        <v>3.2912959788314287E-2</v>
      </c>
      <c r="V1128" s="13">
        <f t="shared" si="1521"/>
        <v>3.2493951510073863E-3</v>
      </c>
      <c r="W1128" s="13">
        <f t="shared" si="1522"/>
        <v>7.8748364160395309E-2</v>
      </c>
      <c r="X1128" s="13">
        <f t="shared" si="1523"/>
        <v>4.9447645848815766E-2</v>
      </c>
      <c r="Y1128" s="13">
        <f t="shared" si="1524"/>
        <v>1.5524574421696996E-2</v>
      </c>
      <c r="Z1128" s="13">
        <f t="shared" si="1525"/>
        <v>4.0949420125475896E-3</v>
      </c>
      <c r="AA1128" s="13">
        <f t="shared" si="1526"/>
        <v>6.8888981453804716E-3</v>
      </c>
      <c r="AB1128" s="13">
        <f t="shared" si="1527"/>
        <v>5.7945774948717889E-3</v>
      </c>
      <c r="AC1128" s="13">
        <f t="shared" si="1528"/>
        <v>2.1453029598835361E-4</v>
      </c>
      <c r="AD1128" s="13">
        <f t="shared" si="1529"/>
        <v>3.3119483630904591E-2</v>
      </c>
      <c r="AE1128" s="13">
        <f t="shared" si="1530"/>
        <v>2.0796374816637209E-2</v>
      </c>
      <c r="AF1128" s="13">
        <f t="shared" si="1531"/>
        <v>6.5292262755947093E-3</v>
      </c>
      <c r="AG1128" s="13">
        <f t="shared" si="1532"/>
        <v>1.3666098421413818E-3</v>
      </c>
      <c r="AH1128" s="13">
        <f t="shared" si="1533"/>
        <v>6.428236464552661E-4</v>
      </c>
      <c r="AI1128" s="13">
        <f t="shared" si="1534"/>
        <v>1.0814186409241445E-3</v>
      </c>
      <c r="AJ1128" s="13">
        <f t="shared" si="1535"/>
        <v>9.0963227892053484E-4</v>
      </c>
      <c r="AK1128" s="13">
        <f t="shared" si="1536"/>
        <v>5.1008977253993613E-4</v>
      </c>
      <c r="AL1128" s="13">
        <f t="shared" si="1537"/>
        <v>9.0647265983802212E-6</v>
      </c>
      <c r="AM1128" s="13">
        <f t="shared" si="1538"/>
        <v>1.114334457786151E-2</v>
      </c>
      <c r="AN1128" s="13">
        <f t="shared" si="1539"/>
        <v>6.9971251102449736E-3</v>
      </c>
      <c r="AO1128" s="13">
        <f t="shared" si="1540"/>
        <v>2.1968162012008996E-3</v>
      </c>
      <c r="AP1128" s="13">
        <f t="shared" si="1541"/>
        <v>4.5980802551728682E-4</v>
      </c>
      <c r="AQ1128" s="13">
        <f t="shared" si="1542"/>
        <v>7.2180624469583577E-5</v>
      </c>
      <c r="AR1128" s="13">
        <f t="shared" si="1543"/>
        <v>8.0728320777361545E-5</v>
      </c>
      <c r="AS1128" s="13">
        <f t="shared" si="1544"/>
        <v>1.358088045151244E-4</v>
      </c>
      <c r="AT1128" s="13">
        <f t="shared" si="1545"/>
        <v>1.1423519779814061E-4</v>
      </c>
      <c r="AU1128" s="13">
        <f t="shared" si="1546"/>
        <v>6.405907904901716E-5</v>
      </c>
      <c r="AV1128" s="13">
        <f t="shared" si="1547"/>
        <v>2.6941557994188264E-5</v>
      </c>
      <c r="AW1128" s="13">
        <f t="shared" si="1548"/>
        <v>2.6598570432423362E-7</v>
      </c>
      <c r="AX1128" s="13">
        <f t="shared" si="1549"/>
        <v>3.1243977554319346E-3</v>
      </c>
      <c r="AY1128" s="13">
        <f t="shared" si="1550"/>
        <v>1.9618707683471156E-3</v>
      </c>
      <c r="AZ1128" s="13">
        <f t="shared" si="1551"/>
        <v>6.1594861041673003E-4</v>
      </c>
      <c r="BA1128" s="13">
        <f t="shared" si="1552"/>
        <v>1.2892208015445746E-4</v>
      </c>
      <c r="BB1128" s="13">
        <f t="shared" si="1553"/>
        <v>2.023817710227547E-5</v>
      </c>
      <c r="BC1128" s="13">
        <f t="shared" si="1554"/>
        <v>2.5415898467189359E-6</v>
      </c>
      <c r="BD1128" s="13">
        <f t="shared" si="1555"/>
        <v>8.4484832549198228E-6</v>
      </c>
      <c r="BE1128" s="13">
        <f t="shared" si="1556"/>
        <v>1.4212836335107629E-5</v>
      </c>
      <c r="BF1128" s="13">
        <f t="shared" si="1557"/>
        <v>1.1955087711804476E-5</v>
      </c>
      <c r="BG1128" s="13">
        <f t="shared" si="1558"/>
        <v>6.7039924955676121E-6</v>
      </c>
      <c r="BH1128" s="13">
        <f t="shared" si="1559"/>
        <v>2.8195223111736087E-6</v>
      </c>
      <c r="BI1128" s="13">
        <f t="shared" si="1560"/>
        <v>9.4865333676453336E-7</v>
      </c>
      <c r="BJ1128" s="14">
        <f t="shared" si="1561"/>
        <v>0.6278156043614842</v>
      </c>
      <c r="BK1128" s="14">
        <f t="shared" si="1562"/>
        <v>0.23719126333858306</v>
      </c>
      <c r="BL1128" s="14">
        <f t="shared" si="1563"/>
        <v>0.13108633789105001</v>
      </c>
      <c r="BM1128" s="14">
        <f t="shared" si="1564"/>
        <v>0.40489451517405251</v>
      </c>
      <c r="BN1128" s="14">
        <f t="shared" si="1565"/>
        <v>0.59333202764696968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1.4861</v>
      </c>
      <c r="F1129" s="10">
        <f>VLOOKUP(B1129,home!$B$2:$E$405,3,FALSE)</f>
        <v>0.78510000000000002</v>
      </c>
      <c r="G1129" s="10">
        <f>VLOOKUP(C1129,away!$B$2:$E$405,4,FALSE)</f>
        <v>1.1214999999999999</v>
      </c>
      <c r="H1129" s="10">
        <f>VLOOKUP(A1129,away!$A$2:$E$405,3,FALSE)</f>
        <v>1.1943999999999999</v>
      </c>
      <c r="I1129" s="10">
        <f>VLOOKUP(C1129,away!$B$2:$E$405,3,FALSE)</f>
        <v>0.9768</v>
      </c>
      <c r="J1129" s="10">
        <f>VLOOKUP(B1129,home!$B$2:$E$405,4,FALSE)</f>
        <v>1.2559</v>
      </c>
      <c r="K1129" s="12">
        <f t="shared" si="1510"/>
        <v>1.3084956688649998</v>
      </c>
      <c r="L1129" s="12">
        <f t="shared" si="1511"/>
        <v>1.4652458705279998</v>
      </c>
      <c r="M1129" s="13">
        <f t="shared" si="1512"/>
        <v>6.2427990442825182E-2</v>
      </c>
      <c r="N1129" s="13">
        <f t="shared" si="1513"/>
        <v>8.168675511038237E-2</v>
      </c>
      <c r="O1129" s="13">
        <f t="shared" si="1514"/>
        <v>9.1472355201711028E-2</v>
      </c>
      <c r="P1129" s="13">
        <f t="shared" si="1515"/>
        <v>0.11969118060231973</v>
      </c>
      <c r="Q1129" s="13">
        <f t="shared" si="1516"/>
        <v>5.3443382632785613E-2</v>
      </c>
      <c r="R1129" s="13">
        <f t="shared" si="1517"/>
        <v>6.7014745363388764E-2</v>
      </c>
      <c r="S1129" s="13">
        <f t="shared" si="1518"/>
        <v>5.7370013884627619E-2</v>
      </c>
      <c r="T1129" s="13">
        <f t="shared" si="1519"/>
        <v>7.8307695709736932E-2</v>
      </c>
      <c r="U1129" s="13">
        <f t="shared" si="1520"/>
        <v>8.7688504058085037E-2</v>
      </c>
      <c r="V1129" s="13">
        <f t="shared" si="1521"/>
        <v>1.2221520514746636E-2</v>
      </c>
      <c r="W1129" s="13">
        <f t="shared" si="1522"/>
        <v>2.3310144901498301E-2</v>
      </c>
      <c r="X1129" s="13">
        <f t="shared" si="1523"/>
        <v>3.4155093558329692E-2</v>
      </c>
      <c r="Y1129" s="13">
        <f t="shared" si="1524"/>
        <v>2.5022804896920037E-2</v>
      </c>
      <c r="Z1129" s="13">
        <f t="shared" si="1525"/>
        <v>3.2731026302730275E-2</v>
      </c>
      <c r="AA1129" s="13">
        <f t="shared" si="1526"/>
        <v>4.2828406154628962E-2</v>
      </c>
      <c r="AB1129" s="13">
        <f t="shared" si="1527"/>
        <v>2.802039197886155E-2</v>
      </c>
      <c r="AC1129" s="13">
        <f t="shared" si="1528"/>
        <v>1.4644955419728877E-3</v>
      </c>
      <c r="AD1129" s="13">
        <f t="shared" si="1529"/>
        <v>7.6253059110565286E-3</v>
      </c>
      <c r="AE1129" s="13">
        <f t="shared" si="1530"/>
        <v>1.1172947997688323E-2</v>
      </c>
      <c r="AF1129" s="13">
        <f t="shared" si="1531"/>
        <v>8.1855579576184528E-3</v>
      </c>
      <c r="AG1129" s="13">
        <f t="shared" si="1532"/>
        <v>3.9979516651226831E-3</v>
      </c>
      <c r="AH1129" s="13">
        <f t="shared" si="1533"/>
        <v>1.1989750282054719E-2</v>
      </c>
      <c r="AI1129" s="13">
        <f t="shared" si="1534"/>
        <v>1.568853631484151E-2</v>
      </c>
      <c r="AJ1129" s="13">
        <f t="shared" si="1535"/>
        <v>1.0264190909400691E-2</v>
      </c>
      <c r="AK1129" s="13">
        <f t="shared" si="1536"/>
        <v>4.4768831164514345E-3</v>
      </c>
      <c r="AL1129" s="13">
        <f t="shared" si="1537"/>
        <v>1.1231321025212634E-4</v>
      </c>
      <c r="AM1129" s="13">
        <f t="shared" si="1538"/>
        <v>1.99553595167763E-3</v>
      </c>
      <c r="AN1129" s="13">
        <f t="shared" si="1539"/>
        <v>2.9239508126858095E-3</v>
      </c>
      <c r="AO1129" s="13">
        <f t="shared" si="1540"/>
        <v>2.1421534269574364E-3</v>
      </c>
      <c r="AP1129" s="13">
        <f t="shared" si="1541"/>
        <v>1.046260487628929E-3</v>
      </c>
      <c r="AQ1129" s="13">
        <f t="shared" si="1542"/>
        <v>3.832572147487249E-4</v>
      </c>
      <c r="AR1129" s="13">
        <f t="shared" si="1543"/>
        <v>3.513586417888518E-3</v>
      </c>
      <c r="AS1129" s="13">
        <f t="shared" si="1544"/>
        <v>4.5975126099900157E-3</v>
      </c>
      <c r="AT1129" s="13">
        <f t="shared" si="1545"/>
        <v>3.0079126688620787E-3</v>
      </c>
      <c r="AU1129" s="13">
        <f t="shared" si="1546"/>
        <v>1.3119468998433969E-3</v>
      </c>
      <c r="AV1129" s="13">
        <f t="shared" si="1547"/>
        <v>4.2916920905648759E-4</v>
      </c>
      <c r="AW1129" s="13">
        <f t="shared" si="1548"/>
        <v>5.9815141666769379E-6</v>
      </c>
      <c r="AX1129" s="13">
        <f t="shared" si="1549"/>
        <v>4.3519169163909477E-4</v>
      </c>
      <c r="AY1129" s="13">
        <f t="shared" si="1550"/>
        <v>6.3766282906227813E-4</v>
      </c>
      <c r="AZ1129" s="13">
        <f t="shared" si="1551"/>
        <v>4.671664135363526E-4</v>
      </c>
      <c r="BA1129" s="13">
        <f t="shared" si="1552"/>
        <v>2.2817121942783888E-4</v>
      </c>
      <c r="BB1129" s="13">
        <f t="shared" si="1553"/>
        <v>8.358173425999475E-5</v>
      </c>
      <c r="BC1129" s="13">
        <f t="shared" si="1554"/>
        <v>2.4493558195205181E-5</v>
      </c>
      <c r="BD1129" s="13">
        <f t="shared" si="1555"/>
        <v>8.5804466492573597E-4</v>
      </c>
      <c r="BE1129" s="13">
        <f t="shared" si="1556"/>
        <v>1.1227477277480457E-3</v>
      </c>
      <c r="BF1129" s="13">
        <f t="shared" si="1557"/>
        <v>7.3455526949316901E-4</v>
      </c>
      <c r="BG1129" s="13">
        <f t="shared" si="1558"/>
        <v>3.2038746289125803E-4</v>
      </c>
      <c r="BH1129" s="13">
        <f t="shared" si="1559"/>
        <v>1.0480640188796434E-4</v>
      </c>
      <c r="BI1129" s="13">
        <f t="shared" si="1560"/>
        <v>2.7427744587945181E-5</v>
      </c>
      <c r="BJ1129" s="14">
        <f t="shared" si="1561"/>
        <v>0.33727506568095822</v>
      </c>
      <c r="BK1129" s="14">
        <f t="shared" si="1562"/>
        <v>0.25392517702580647</v>
      </c>
      <c r="BL1129" s="14">
        <f t="shared" si="1563"/>
        <v>0.37547186045659836</v>
      </c>
      <c r="BM1129" s="14">
        <f t="shared" si="1564"/>
        <v>0.52303503879778501</v>
      </c>
      <c r="BN1129" s="14">
        <f t="shared" si="1565"/>
        <v>0.4757364093534126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1.4861</v>
      </c>
      <c r="F1130" s="10">
        <f>VLOOKUP(B1130,home!$B$2:$E$405,3,FALSE)</f>
        <v>1.1214999999999999</v>
      </c>
      <c r="G1130" s="10">
        <f>VLOOKUP(C1130,away!$B$2:$E$405,4,FALSE)</f>
        <v>0.33650000000000002</v>
      </c>
      <c r="H1130" s="10">
        <f>VLOOKUP(A1130,away!$A$2:$E$405,3,FALSE)</f>
        <v>1.1943999999999999</v>
      </c>
      <c r="I1130" s="10">
        <f>VLOOKUP(C1130,away!$B$2:$E$405,3,FALSE)</f>
        <v>2.3721999999999999</v>
      </c>
      <c r="J1130" s="10">
        <f>VLOOKUP(B1130,home!$B$2:$E$405,4,FALSE)</f>
        <v>1.5348999999999999</v>
      </c>
      <c r="K1130" s="12">
        <f t="shared" si="1510"/>
        <v>0.56083147697500002</v>
      </c>
      <c r="L1130" s="12">
        <f t="shared" si="1511"/>
        <v>4.3489176332319994</v>
      </c>
      <c r="M1130" s="13">
        <f t="shared" si="1512"/>
        <v>7.3743382454919508E-3</v>
      </c>
      <c r="N1130" s="13">
        <f t="shared" si="1513"/>
        <v>4.135761009932481E-3</v>
      </c>
      <c r="O1130" s="13">
        <f t="shared" si="1514"/>
        <v>3.207038962923707E-2</v>
      </c>
      <c r="P1130" s="13">
        <f t="shared" si="1515"/>
        <v>1.7986083982928749E-2</v>
      </c>
      <c r="Q1130" s="13">
        <f t="shared" si="1516"/>
        <v>1.1597324778080255E-3</v>
      </c>
      <c r="R1130" s="13">
        <f t="shared" si="1517"/>
        <v>6.9735741481604885E-2</v>
      </c>
      <c r="S1130" s="13">
        <f t="shared" si="1518"/>
        <v>1.0967059221847E-2</v>
      </c>
      <c r="T1130" s="13">
        <f t="shared" si="1519"/>
        <v>5.0435810225711603E-3</v>
      </c>
      <c r="U1130" s="13">
        <f t="shared" si="1520"/>
        <v>3.9109998893075246E-2</v>
      </c>
      <c r="V1130" s="13">
        <f t="shared" si="1521"/>
        <v>2.9720851122619278E-3</v>
      </c>
      <c r="W1130" s="13">
        <f t="shared" si="1522"/>
        <v>2.1680482614165047E-4</v>
      </c>
      <c r="X1130" s="13">
        <f t="shared" si="1523"/>
        <v>9.4286633137722166E-4</v>
      </c>
      <c r="Y1130" s="13">
        <f t="shared" si="1524"/>
        <v>2.0502240071535831E-3</v>
      </c>
      <c r="Z1130" s="13">
        <f t="shared" si="1525"/>
        <v>0.10109166526528654</v>
      </c>
      <c r="AA1130" s="13">
        <f t="shared" si="1526"/>
        <v>5.6695387940592958E-2</v>
      </c>
      <c r="AB1130" s="13">
        <f t="shared" si="1527"/>
        <v>1.5898279078196676E-2</v>
      </c>
      <c r="AC1130" s="13">
        <f t="shared" si="1528"/>
        <v>4.5305906318300718E-4</v>
      </c>
      <c r="AD1130" s="13">
        <f t="shared" si="1529"/>
        <v>3.0397742715082477E-5</v>
      </c>
      <c r="AE1130" s="13">
        <f t="shared" si="1530"/>
        <v>1.3219727930407173E-4</v>
      </c>
      <c r="AF1130" s="13">
        <f t="shared" si="1531"/>
        <v>2.8745753951538671E-4</v>
      </c>
      <c r="AG1130" s="13">
        <f t="shared" si="1532"/>
        <v>4.1670972080131639E-4</v>
      </c>
      <c r="AH1130" s="13">
        <f t="shared" si="1533"/>
        <v>0.1099098314112479</v>
      </c>
      <c r="AI1130" s="13">
        <f t="shared" si="1534"/>
        <v>6.1640893084443413E-2</v>
      </c>
      <c r="AJ1130" s="13">
        <f t="shared" si="1535"/>
        <v>1.728507655530323E-2</v>
      </c>
      <c r="AK1130" s="13">
        <f t="shared" si="1536"/>
        <v>3.2313383380455523E-3</v>
      </c>
      <c r="AL1130" s="13">
        <f t="shared" si="1537"/>
        <v>4.4200621606246785E-5</v>
      </c>
      <c r="AM1130" s="13">
        <f t="shared" si="1538"/>
        <v>3.4096021887211505E-6</v>
      </c>
      <c r="AN1130" s="13">
        <f t="shared" si="1539"/>
        <v>1.4828079080835831E-5</v>
      </c>
      <c r="AO1130" s="13">
        <f t="shared" si="1540"/>
        <v>3.2243047290802753E-5</v>
      </c>
      <c r="AP1130" s="13">
        <f t="shared" si="1541"/>
        <v>4.6740785637368431E-5</v>
      </c>
      <c r="AQ1130" s="13">
        <f t="shared" si="1542"/>
        <v>5.0817956712367157E-5</v>
      </c>
      <c r="AR1130" s="13">
        <f t="shared" si="1543"/>
        <v>9.5597760777986429E-2</v>
      </c>
      <c r="AS1130" s="13">
        <f t="shared" si="1544"/>
        <v>5.3614233372620862E-2</v>
      </c>
      <c r="AT1130" s="13">
        <f t="shared" si="1545"/>
        <v>1.5034274844624645E-2</v>
      </c>
      <c r="AU1130" s="13">
        <f t="shared" si="1546"/>
        <v>2.8105648554529765E-3</v>
      </c>
      <c r="AV1130" s="13">
        <f t="shared" si="1547"/>
        <v>3.9406330975443E-4</v>
      </c>
      <c r="AW1130" s="13">
        <f t="shared" si="1548"/>
        <v>2.9946042683656827E-6</v>
      </c>
      <c r="AX1130" s="13">
        <f t="shared" si="1549"/>
        <v>3.1870203856627932E-7</v>
      </c>
      <c r="AY1130" s="13">
        <f t="shared" si="1550"/>
        <v>1.3860089152678769E-6</v>
      </c>
      <c r="AZ1130" s="13">
        <f t="shared" si="1551"/>
        <v>3.0138193057126138E-6</v>
      </c>
      <c r="BA1130" s="13">
        <f t="shared" si="1552"/>
        <v>4.3689506406628682E-6</v>
      </c>
      <c r="BB1130" s="13">
        <f t="shared" si="1553"/>
        <v>4.750051619974749E-6</v>
      </c>
      <c r="BC1130" s="13">
        <f t="shared" si="1554"/>
        <v>4.1315166497740813E-6</v>
      </c>
      <c r="BD1130" s="13">
        <f t="shared" si="1555"/>
        <v>6.9291131257479932E-2</v>
      </c>
      <c r="BE1130" s="13">
        <f t="shared" si="1556"/>
        <v>3.8860647484401059E-2</v>
      </c>
      <c r="BF1130" s="13">
        <f t="shared" si="1557"/>
        <v>1.0897137162440732E-2</v>
      </c>
      <c r="BG1130" s="13">
        <f t="shared" si="1558"/>
        <v>2.0371525098702658E-3</v>
      </c>
      <c r="BH1130" s="13">
        <f t="shared" si="1559"/>
        <v>2.8562481273346733E-4</v>
      </c>
      <c r="BI1130" s="13">
        <f t="shared" si="1560"/>
        <v>3.2037477117203654E-5</v>
      </c>
      <c r="BJ1130" s="14">
        <f t="shared" si="1561"/>
        <v>1.4581740477400034E-2</v>
      </c>
      <c r="BK1130" s="14">
        <f t="shared" si="1562"/>
        <v>3.9798212256234151E-2</v>
      </c>
      <c r="BL1130" s="14">
        <f t="shared" si="1563"/>
        <v>0.69443156427622887</v>
      </c>
      <c r="BM1130" s="14">
        <f t="shared" si="1564"/>
        <v>0.71744274404349961</v>
      </c>
      <c r="BN1130" s="14">
        <f t="shared" si="1565"/>
        <v>0.13246204682700316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1.4861</v>
      </c>
      <c r="F1131" s="10">
        <f>VLOOKUP(B1131,home!$B$2:$E$405,3,FALSE)</f>
        <v>1.0094000000000001</v>
      </c>
      <c r="G1131" s="10">
        <f>VLOOKUP(C1131,away!$B$2:$E$405,4,FALSE)</f>
        <v>0.76900000000000002</v>
      </c>
      <c r="H1131" s="10">
        <f>VLOOKUP(A1131,away!$A$2:$E$405,3,FALSE)</f>
        <v>1.1943999999999999</v>
      </c>
      <c r="I1131" s="10">
        <f>VLOOKUP(C1131,away!$B$2:$E$405,3,FALSE)</f>
        <v>0.95679999999999998</v>
      </c>
      <c r="J1131" s="10">
        <f>VLOOKUP(B1131,home!$B$2:$E$405,4,FALSE)</f>
        <v>0.83720000000000006</v>
      </c>
      <c r="K1131" s="12">
        <f t="shared" si="1510"/>
        <v>1.1535533224600001</v>
      </c>
      <c r="L1131" s="12">
        <f t="shared" si="1511"/>
        <v>0.95675376742399998</v>
      </c>
      <c r="M1131" s="13">
        <f t="shared" si="1512"/>
        <v>0.12120074119637261</v>
      </c>
      <c r="N1131" s="13">
        <f t="shared" si="1513"/>
        <v>0.13981151769169026</v>
      </c>
      <c r="O1131" s="13">
        <f t="shared" si="1514"/>
        <v>0.11595926575421071</v>
      </c>
      <c r="P1131" s="13">
        <f t="shared" si="1515"/>
        <v>0.13376519628079189</v>
      </c>
      <c r="Q1131" s="13">
        <f t="shared" si="1516"/>
        <v>8.064002037571219E-2</v>
      </c>
      <c r="R1131" s="13">
        <f t="shared" si="1517"/>
        <v>5.5472232189030954E-2</v>
      </c>
      <c r="S1131" s="13">
        <f t="shared" si="1518"/>
        <v>3.6908041071811309E-2</v>
      </c>
      <c r="T1131" s="13">
        <f t="shared" si="1519"/>
        <v>7.7152643299610774E-2</v>
      </c>
      <c r="U1131" s="13">
        <f t="shared" si="1520"/>
        <v>6.399017774592923E-2</v>
      </c>
      <c r="V1131" s="13">
        <f t="shared" si="1521"/>
        <v>4.5260186709688071E-3</v>
      </c>
      <c r="W1131" s="13">
        <f t="shared" si="1522"/>
        <v>3.1007521142548296E-2</v>
      </c>
      <c r="X1131" s="13">
        <f t="shared" si="1523"/>
        <v>2.9666562671612415E-2</v>
      </c>
      <c r="Y1131" s="13">
        <f t="shared" si="1524"/>
        <v>1.4191797801292691E-2</v>
      </c>
      <c r="Z1131" s="13">
        <f t="shared" si="1525"/>
        <v>1.7691089044758083E-2</v>
      </c>
      <c r="AA1131" s="13">
        <f t="shared" si="1526"/>
        <v>2.04076145455164E-2</v>
      </c>
      <c r="AB1131" s="13">
        <f t="shared" si="1527"/>
        <v>1.1770635781231734E-2</v>
      </c>
      <c r="AC1131" s="13">
        <f t="shared" si="1528"/>
        <v>3.1220094547098709E-4</v>
      </c>
      <c r="AD1131" s="13">
        <f t="shared" si="1529"/>
        <v>8.9422072588088205E-3</v>
      </c>
      <c r="AE1131" s="13">
        <f t="shared" si="1530"/>
        <v>8.5554904839515791E-3</v>
      </c>
      <c r="AF1131" s="13">
        <f t="shared" si="1531"/>
        <v>4.0927488763404267E-3</v>
      </c>
      <c r="AG1131" s="13">
        <f t="shared" si="1532"/>
        <v>1.3052509688530154E-3</v>
      </c>
      <c r="AH1131" s="13">
        <f t="shared" si="1533"/>
        <v>4.2315040233514368E-3</v>
      </c>
      <c r="AI1131" s="13">
        <f t="shared" si="1534"/>
        <v>4.8812655251399091E-3</v>
      </c>
      <c r="AJ1131" s="13">
        <f t="shared" si="1535"/>
        <v>2.8154000321672992E-3</v>
      </c>
      <c r="AK1131" s="13">
        <f t="shared" si="1536"/>
        <v>1.0825713537201929E-3</v>
      </c>
      <c r="AL1131" s="13">
        <f t="shared" si="1537"/>
        <v>1.3782628831390425E-5</v>
      </c>
      <c r="AM1131" s="13">
        <f t="shared" si="1538"/>
        <v>2.0630625787049672E-3</v>
      </c>
      <c r="AN1131" s="13">
        <f t="shared" si="1539"/>
        <v>1.9738428946074501E-3</v>
      </c>
      <c r="AO1131" s="13">
        <f t="shared" si="1540"/>
        <v>9.4424081285938554E-4</v>
      </c>
      <c r="AP1131" s="13">
        <f t="shared" si="1541"/>
        <v>3.0113531835290579E-4</v>
      </c>
      <c r="AQ1131" s="13">
        <f t="shared" si="1542"/>
        <v>7.2028087584642049E-5</v>
      </c>
      <c r="AR1131" s="13">
        <f t="shared" si="1543"/>
        <v>8.0970148324226035E-4</v>
      </c>
      <c r="AS1131" s="13">
        <f t="shared" si="1544"/>
        <v>9.3403383619489969E-4</v>
      </c>
      <c r="AT1131" s="13">
        <f t="shared" si="1545"/>
        <v>5.38728917516343E-4</v>
      </c>
      <c r="AU1131" s="13">
        <f t="shared" si="1546"/>
        <v>2.0715084423541887E-4</v>
      </c>
      <c r="AV1131" s="13">
        <f t="shared" si="1547"/>
        <v>5.973988615454035E-5</v>
      </c>
      <c r="AW1131" s="13">
        <f t="shared" si="1548"/>
        <v>4.225395985154935E-7</v>
      </c>
      <c r="AX1131" s="13">
        <f t="shared" si="1549"/>
        <v>3.9664211535133466E-4</v>
      </c>
      <c r="AY1131" s="13">
        <f t="shared" si="1550"/>
        <v>3.7948883818141429E-4</v>
      </c>
      <c r="AZ1131" s="13">
        <f t="shared" si="1551"/>
        <v>1.8153868781271235E-4</v>
      </c>
      <c r="BA1131" s="13">
        <f t="shared" si="1552"/>
        <v>5.7895941166007319E-5</v>
      </c>
      <c r="BB1131" s="13">
        <f t="shared" si="1553"/>
        <v>1.3848039957283937E-5</v>
      </c>
      <c r="BC1131" s="13">
        <f t="shared" si="1554"/>
        <v>2.6498328801138995E-6</v>
      </c>
      <c r="BD1131" s="13">
        <f t="shared" si="1555"/>
        <v>1.2911415743013886E-4</v>
      </c>
      <c r="BE1131" s="13">
        <f t="shared" si="1556"/>
        <v>1.489400652801602E-4</v>
      </c>
      <c r="BF1131" s="13">
        <f t="shared" si="1557"/>
        <v>8.5905153575669053E-5</v>
      </c>
      <c r="BG1131" s="13">
        <f t="shared" si="1558"/>
        <v>3.3032058441216525E-5</v>
      </c>
      <c r="BH1131" s="13">
        <f t="shared" si="1559"/>
        <v>9.526060190639553E-6</v>
      </c>
      <c r="BI1131" s="13">
        <f t="shared" si="1560"/>
        <v>2.1977636765732379E-6</v>
      </c>
      <c r="BJ1131" s="14">
        <f t="shared" si="1561"/>
        <v>0.40175213371787882</v>
      </c>
      <c r="BK1131" s="14">
        <f t="shared" si="1562"/>
        <v>0.29710546963242834</v>
      </c>
      <c r="BL1131" s="14">
        <f t="shared" si="1563"/>
        <v>0.2835687371762356</v>
      </c>
      <c r="BM1131" s="14">
        <f t="shared" si="1564"/>
        <v>0.35288938978490936</v>
      </c>
      <c r="BN1131" s="14">
        <f t="shared" si="1565"/>
        <v>0.64684897348780868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1.4861</v>
      </c>
      <c r="F1132" s="10">
        <f>VLOOKUP(B1132,home!$B$2:$E$405,3,FALSE)</f>
        <v>0.56079999999999997</v>
      </c>
      <c r="G1132" s="10">
        <f>VLOOKUP(C1132,away!$B$2:$E$405,4,FALSE)</f>
        <v>0.8972</v>
      </c>
      <c r="H1132" s="10">
        <f>VLOOKUP(A1132,away!$A$2:$E$405,3,FALSE)</f>
        <v>1.1943999999999999</v>
      </c>
      <c r="I1132" s="10">
        <f>VLOOKUP(C1132,away!$B$2:$E$405,3,FALSE)</f>
        <v>0.9768</v>
      </c>
      <c r="J1132" s="10">
        <f>VLOOKUP(B1132,home!$B$2:$E$405,4,FALSE)</f>
        <v>1.9536</v>
      </c>
      <c r="K1132" s="12">
        <f t="shared" si="1510"/>
        <v>0.74773085833599995</v>
      </c>
      <c r="L1132" s="12">
        <f t="shared" si="1511"/>
        <v>2.2792454277119996</v>
      </c>
      <c r="M1132" s="13">
        <f t="shared" si="1512"/>
        <v>4.8461951889175819E-2</v>
      </c>
      <c r="N1132" s="13">
        <f t="shared" si="1513"/>
        <v>3.6236496882731367E-2</v>
      </c>
      <c r="O1132" s="13">
        <f t="shared" si="1514"/>
        <v>0.11045668226140287</v>
      </c>
      <c r="P1132" s="13">
        <f t="shared" si="1515"/>
        <v>8.2591869836265583E-2</v>
      </c>
      <c r="Q1132" s="13">
        <f t="shared" si="1516"/>
        <v>1.3547573458607253E-2</v>
      </c>
      <c r="R1132" s="13">
        <f t="shared" si="1517"/>
        <v>0.12587894400226984</v>
      </c>
      <c r="S1132" s="13">
        <f t="shared" si="1518"/>
        <v>3.5189549208882724E-2</v>
      </c>
      <c r="T1132" s="13">
        <f t="shared" si="1519"/>
        <v>3.0878244862123018E-2</v>
      </c>
      <c r="U1132" s="13">
        <f t="shared" si="1520"/>
        <v>9.4123570845246501E-2</v>
      </c>
      <c r="V1132" s="13">
        <f t="shared" si="1521"/>
        <v>6.6635796045691389E-3</v>
      </c>
      <c r="W1132" s="13">
        <f t="shared" si="1522"/>
        <v>3.376646243524805E-3</v>
      </c>
      <c r="X1132" s="13">
        <f t="shared" si="1523"/>
        <v>7.6962055115548109E-3</v>
      </c>
      <c r="Y1132" s="13">
        <f t="shared" si="1524"/>
        <v>8.770770611471598E-3</v>
      </c>
      <c r="Z1132" s="13">
        <f t="shared" si="1525"/>
        <v>9.5636335854129451E-2</v>
      </c>
      <c r="AA1132" s="13">
        <f t="shared" si="1526"/>
        <v>7.1510239496318184E-2</v>
      </c>
      <c r="AB1132" s="13">
        <f t="shared" si="1527"/>
        <v>2.6735206379197452E-2</v>
      </c>
      <c r="AC1132" s="13">
        <f t="shared" si="1528"/>
        <v>7.0978040231791241E-4</v>
      </c>
      <c r="AD1132" s="13">
        <f t="shared" si="1529"/>
        <v>6.3120564849195808E-4</v>
      </c>
      <c r="AE1132" s="13">
        <f t="shared" si="1530"/>
        <v>1.4386725882712828E-3</v>
      </c>
      <c r="AF1132" s="13">
        <f t="shared" si="1531"/>
        <v>1.6395439593959551E-3</v>
      </c>
      <c r="AG1132" s="13">
        <f t="shared" si="1532"/>
        <v>1.2456410243286862E-3</v>
      </c>
      <c r="AH1132" s="13">
        <f t="shared" si="1533"/>
        <v>5.4494670304663428E-2</v>
      </c>
      <c r="AI1132" s="13">
        <f t="shared" si="1534"/>
        <v>4.0747346601643308E-2</v>
      </c>
      <c r="AJ1132" s="13">
        <f t="shared" si="1535"/>
        <v>1.5234024224680618E-2</v>
      </c>
      <c r="AK1132" s="13">
        <f t="shared" si="1536"/>
        <v>3.796983336477286E-3</v>
      </c>
      <c r="AL1132" s="13">
        <f t="shared" si="1537"/>
        <v>4.8386074695985759E-5</v>
      </c>
      <c r="AM1132" s="13">
        <f t="shared" si="1538"/>
        <v>9.4394388266684691E-5</v>
      </c>
      <c r="AN1132" s="13">
        <f t="shared" si="1539"/>
        <v>2.1514797785851227E-4</v>
      </c>
      <c r="AO1132" s="13">
        <f t="shared" si="1540"/>
        <v>2.4518752240774836E-4</v>
      </c>
      <c r="AP1132" s="13">
        <f t="shared" si="1541"/>
        <v>1.8628084645996463E-4</v>
      </c>
      <c r="AQ1132" s="13">
        <f t="shared" si="1542"/>
        <v>1.0614494189104884E-4</v>
      </c>
      <c r="AR1132" s="13">
        <f t="shared" si="1543"/>
        <v>2.4841345625315384E-2</v>
      </c>
      <c r="AS1132" s="13">
        <f t="shared" si="1544"/>
        <v>1.8574640686638309E-2</v>
      </c>
      <c r="AT1132" s="13">
        <f t="shared" si="1545"/>
        <v>6.9444160119514235E-3</v>
      </c>
      <c r="AU1132" s="13">
        <f t="shared" si="1546"/>
        <v>1.7308513817529004E-3</v>
      </c>
      <c r="AV1132" s="13">
        <f t="shared" si="1547"/>
        <v>3.235527473325369E-4</v>
      </c>
      <c r="AW1132" s="13">
        <f t="shared" si="1548"/>
        <v>2.2906265335727952E-6</v>
      </c>
      <c r="AX1132" s="13">
        <f t="shared" si="1549"/>
        <v>1.1763599493458292E-5</v>
      </c>
      <c r="AY1132" s="13">
        <f t="shared" si="1550"/>
        <v>2.6812130358900002E-5</v>
      </c>
      <c r="AZ1132" s="13">
        <f t="shared" si="1551"/>
        <v>3.0555712763870469E-5</v>
      </c>
      <c r="BA1132" s="13">
        <f t="shared" si="1552"/>
        <v>2.3214656202510984E-5</v>
      </c>
      <c r="BB1132" s="13">
        <f t="shared" si="1553"/>
        <v>1.3227974751369792E-5</v>
      </c>
      <c r="BC1132" s="13">
        <f t="shared" si="1554"/>
        <v>6.0299601939898704E-6</v>
      </c>
      <c r="BD1132" s="13">
        <f t="shared" si="1555"/>
        <v>9.4365872391189275E-3</v>
      </c>
      <c r="BE1132" s="13">
        <f t="shared" si="1556"/>
        <v>7.0560274760689389E-3</v>
      </c>
      <c r="BF1132" s="13">
        <f t="shared" si="1557"/>
        <v>2.6380047405617129E-3</v>
      </c>
      <c r="BG1132" s="13">
        <f t="shared" si="1558"/>
        <v>6.5750584965154906E-4</v>
      </c>
      <c r="BH1132" s="13">
        <f t="shared" si="1559"/>
        <v>1.2290935333022341E-4</v>
      </c>
      <c r="BI1132" s="13">
        <f t="shared" si="1560"/>
        <v>1.8380623252626134E-5</v>
      </c>
      <c r="BJ1132" s="14">
        <f t="shared" si="1561"/>
        <v>0.10641976050114882</v>
      </c>
      <c r="BK1132" s="14">
        <f t="shared" si="1562"/>
        <v>0.17369192914626608</v>
      </c>
      <c r="BL1132" s="14">
        <f t="shared" si="1563"/>
        <v>0.61532188918687392</v>
      </c>
      <c r="BM1132" s="14">
        <f t="shared" si="1564"/>
        <v>0.57387187485414026</v>
      </c>
      <c r="BN1132" s="14">
        <f t="shared" si="1565"/>
        <v>0.41717351833045274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1.2639</v>
      </c>
      <c r="F1133" s="10">
        <f>VLOOKUP(B1133,home!$B$2:$E$405,3,FALSE)</f>
        <v>0.59340000000000004</v>
      </c>
      <c r="G1133" s="10">
        <f>VLOOKUP(C1133,away!$B$2:$E$405,4,FALSE)</f>
        <v>1.0069999999999999</v>
      </c>
      <c r="H1133" s="10">
        <f>VLOOKUP(A1133,away!$A$2:$E$405,3,FALSE)</f>
        <v>1.1389</v>
      </c>
      <c r="I1133" s="10">
        <f>VLOOKUP(C1133,away!$B$2:$E$405,3,FALSE)</f>
        <v>0.79820000000000002</v>
      </c>
      <c r="J1133" s="10">
        <f>VLOOKUP(B1133,home!$B$2:$E$405,4,FALSE)</f>
        <v>1.1707000000000001</v>
      </c>
      <c r="K1133" s="12">
        <f t="shared" si="1510"/>
        <v>0.75524824782</v>
      </c>
      <c r="L1133" s="12">
        <f t="shared" si="1511"/>
        <v>1.0642482255860002</v>
      </c>
      <c r="M1133" s="13">
        <f t="shared" si="1512"/>
        <v>0.16210735575176258</v>
      </c>
      <c r="N1133" s="13">
        <f t="shared" si="1513"/>
        <v>0.1224312963902521</v>
      </c>
      <c r="O1133" s="13">
        <f t="shared" si="1514"/>
        <v>0.17252246571325183</v>
      </c>
      <c r="P1133" s="13">
        <f t="shared" si="1515"/>
        <v>0.13029728993951947</v>
      </c>
      <c r="Q1133" s="13">
        <f t="shared" si="1516"/>
        <v>4.6233011038534486E-2</v>
      </c>
      <c r="R1133" s="13">
        <f t="shared" si="1517"/>
        <v>9.1803364004524893E-2</v>
      </c>
      <c r="S1133" s="13">
        <f t="shared" si="1518"/>
        <v>2.6182315550783698E-2</v>
      </c>
      <c r="T1133" s="13">
        <f t="shared" si="1519"/>
        <v>4.920339996125829E-2</v>
      </c>
      <c r="U1133" s="13">
        <f t="shared" si="1520"/>
        <v>6.9334329808399084E-2</v>
      </c>
      <c r="V1133" s="13">
        <f t="shared" si="1521"/>
        <v>2.3382890957167855E-3</v>
      </c>
      <c r="W1133" s="13">
        <f t="shared" si="1522"/>
        <v>1.1639133526098631E-2</v>
      </c>
      <c r="X1133" s="13">
        <f t="shared" si="1523"/>
        <v>1.2386927202508995E-2</v>
      </c>
      <c r="Y1133" s="13">
        <f t="shared" si="1524"/>
        <v>6.5913826478665762E-3</v>
      </c>
      <c r="Z1133" s="13">
        <f t="shared" si="1525"/>
        <v>3.2567189081547106E-2</v>
      </c>
      <c r="AA1133" s="13">
        <f t="shared" si="1526"/>
        <v>2.4596312490261087E-2</v>
      </c>
      <c r="AB1133" s="13">
        <f t="shared" si="1527"/>
        <v>9.2881609555514315E-3</v>
      </c>
      <c r="AC1133" s="13">
        <f t="shared" si="1528"/>
        <v>1.1746564909644531E-4</v>
      </c>
      <c r="AD1133" s="13">
        <f t="shared" si="1529"/>
        <v>2.1976088004322524E-3</v>
      </c>
      <c r="AE1133" s="13">
        <f t="shared" si="1530"/>
        <v>2.3388012663922032E-3</v>
      </c>
      <c r="AF1133" s="13">
        <f t="shared" si="1531"/>
        <v>1.244532548878096E-3</v>
      </c>
      <c r="AG1133" s="13">
        <f t="shared" si="1532"/>
        <v>4.4149718560917859E-4</v>
      </c>
      <c r="AH1133" s="13">
        <f t="shared" si="1533"/>
        <v>8.6648932980900647E-3</v>
      </c>
      <c r="AI1133" s="13">
        <f t="shared" si="1534"/>
        <v>6.5441454809297825E-3</v>
      </c>
      <c r="AJ1133" s="13">
        <f t="shared" si="1535"/>
        <v>2.4712272039756943E-3</v>
      </c>
      <c r="AK1133" s="13">
        <f t="shared" si="1536"/>
        <v>6.221300052559203E-4</v>
      </c>
      <c r="AL1133" s="13">
        <f t="shared" si="1537"/>
        <v>3.7766221445721113E-6</v>
      </c>
      <c r="AM1133" s="13">
        <f t="shared" si="1538"/>
        <v>3.3194803918405415E-4</v>
      </c>
      <c r="AN1133" s="13">
        <f t="shared" si="1539"/>
        <v>3.5327511168838175E-4</v>
      </c>
      <c r="AO1133" s="13">
        <f t="shared" si="1540"/>
        <v>1.8798620537902814E-4</v>
      </c>
      <c r="AP1133" s="13">
        <f t="shared" si="1541"/>
        <v>6.66879951697587E-5</v>
      </c>
      <c r="AQ1133" s="13">
        <f t="shared" si="1542"/>
        <v>1.7743145131825861E-5</v>
      </c>
      <c r="AR1133" s="13">
        <f t="shared" si="1543"/>
        <v>1.8443194634768761E-3</v>
      </c>
      <c r="AS1133" s="13">
        <f t="shared" si="1544"/>
        <v>1.3929190432112333E-3</v>
      </c>
      <c r="AT1133" s="13">
        <f t="shared" si="1545"/>
        <v>5.2599983337019726E-4</v>
      </c>
      <c r="AU1133" s="13">
        <f t="shared" si="1546"/>
        <v>1.3242015083548449E-4</v>
      </c>
      <c r="AV1133" s="13">
        <f t="shared" si="1547"/>
        <v>2.5002521723639943E-5</v>
      </c>
      <c r="AW1133" s="13">
        <f t="shared" si="1548"/>
        <v>8.4320601458712188E-8</v>
      </c>
      <c r="AX1133" s="13">
        <f t="shared" si="1549"/>
        <v>4.1783862493506922E-5</v>
      </c>
      <c r="AY1133" s="13">
        <f t="shared" si="1550"/>
        <v>4.4468401516844168E-5</v>
      </c>
      <c r="AZ1133" s="13">
        <f t="shared" si="1551"/>
        <v>2.3662708704473601E-5</v>
      </c>
      <c r="BA1133" s="13">
        <f t="shared" si="1552"/>
        <v>8.3943319170981439E-6</v>
      </c>
      <c r="BB1133" s="13">
        <f t="shared" si="1553"/>
        <v>2.2334132119379067E-6</v>
      </c>
      <c r="BC1133" s="13">
        <f t="shared" si="1554"/>
        <v>4.7538120956104948E-7</v>
      </c>
      <c r="BD1133" s="13">
        <f t="shared" si="1555"/>
        <v>3.2713561940316471E-4</v>
      </c>
      <c r="BE1133" s="13">
        <f t="shared" si="1556"/>
        <v>2.4706860335375056E-4</v>
      </c>
      <c r="BF1133" s="13">
        <f t="shared" si="1557"/>
        <v>9.3299064887127317E-5</v>
      </c>
      <c r="BG1133" s="13">
        <f t="shared" si="1558"/>
        <v>2.3487985093082465E-5</v>
      </c>
      <c r="BH1133" s="13">
        <f t="shared" si="1559"/>
        <v>4.4348148965932027E-6</v>
      </c>
      <c r="BI1133" s="13">
        <f t="shared" si="1560"/>
        <v>6.6987723601161033E-7</v>
      </c>
      <c r="BJ1133" s="14">
        <f t="shared" si="1561"/>
        <v>0.25578624916343706</v>
      </c>
      <c r="BK1133" s="14">
        <f t="shared" si="1562"/>
        <v>0.32109096101054035</v>
      </c>
      <c r="BL1133" s="14">
        <f t="shared" si="1563"/>
        <v>0.39046378593772701</v>
      </c>
      <c r="BM1133" s="14">
        <f t="shared" si="1564"/>
        <v>0.27446901827449094</v>
      </c>
      <c r="BN1133" s="14">
        <f t="shared" si="1565"/>
        <v>0.72539478283784542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1.2639</v>
      </c>
      <c r="F1134" s="10">
        <f>VLOOKUP(B1134,home!$B$2:$E$405,3,FALSE)</f>
        <v>1.2526999999999999</v>
      </c>
      <c r="G1134" s="10">
        <f>VLOOKUP(C1134,away!$B$2:$E$405,4,FALSE)</f>
        <v>0.93510000000000004</v>
      </c>
      <c r="H1134" s="10">
        <f>VLOOKUP(A1134,away!$A$2:$E$405,3,FALSE)</f>
        <v>1.1389</v>
      </c>
      <c r="I1134" s="10">
        <f>VLOOKUP(C1134,away!$B$2:$E$405,3,FALSE)</f>
        <v>1.2770999999999999</v>
      </c>
      <c r="J1134" s="10">
        <f>VLOOKUP(B1134,home!$B$2:$E$405,4,FALSE)</f>
        <v>0.80489999999999995</v>
      </c>
      <c r="K1134" s="12">
        <f t="shared" si="1510"/>
        <v>1.480532169303</v>
      </c>
      <c r="L1134" s="12">
        <f t="shared" si="1511"/>
        <v>1.1707183490309998</v>
      </c>
      <c r="M1134" s="13">
        <f t="shared" si="1512"/>
        <v>7.0562917642204182E-2</v>
      </c>
      <c r="N1134" s="13">
        <f t="shared" si="1513"/>
        <v>0.10447066952916147</v>
      </c>
      <c r="O1134" s="13">
        <f t="shared" si="1514"/>
        <v>8.2609302444891688E-2</v>
      </c>
      <c r="P1134" s="13">
        <f t="shared" si="1515"/>
        <v>0.1223057297533431</v>
      </c>
      <c r="Q1134" s="13">
        <f t="shared" si="1516"/>
        <v>7.7336093493273139E-2</v>
      </c>
      <c r="R1134" s="13">
        <f t="shared" si="1517"/>
        <v>4.8356113086443081E-2</v>
      </c>
      <c r="S1134" s="13">
        <f t="shared" si="1518"/>
        <v>5.2997707685314394E-2</v>
      </c>
      <c r="T1134" s="13">
        <f t="shared" si="1519"/>
        <v>9.0538783694951788E-2</v>
      </c>
      <c r="U1134" s="13">
        <f t="shared" si="1520"/>
        <v>7.1592781006932754E-2</v>
      </c>
      <c r="V1134" s="13">
        <f t="shared" si="1521"/>
        <v>1.0206688237791998E-2</v>
      </c>
      <c r="W1134" s="13">
        <f t="shared" si="1522"/>
        <v>3.8166191421671776E-2</v>
      </c>
      <c r="X1134" s="13">
        <f t="shared" si="1523"/>
        <v>4.4681860609980695E-2</v>
      </c>
      <c r="Y1134" s="13">
        <f t="shared" si="1524"/>
        <v>2.6154937042474936E-2</v>
      </c>
      <c r="Z1134" s="13">
        <f t="shared" si="1525"/>
        <v>1.8870462959372319E-2</v>
      </c>
      <c r="AA1134" s="13">
        <f t="shared" si="1526"/>
        <v>2.7938327460991407E-2</v>
      </c>
      <c r="AB1134" s="13">
        <f t="shared" si="1527"/>
        <v>2.0681796281259598E-2</v>
      </c>
      <c r="AC1134" s="13">
        <f t="shared" si="1528"/>
        <v>1.1056944771772868E-3</v>
      </c>
      <c r="AD1134" s="13">
        <f t="shared" si="1529"/>
        <v>1.4126568544890316E-2</v>
      </c>
      <c r="AE1134" s="13">
        <f t="shared" si="1530"/>
        <v>1.6538233004347244E-2</v>
      </c>
      <c r="AF1134" s="13">
        <f t="shared" si="1531"/>
        <v>9.6808064193697023E-3</v>
      </c>
      <c r="AG1134" s="13">
        <f t="shared" si="1532"/>
        <v>3.7778325695243999E-3</v>
      </c>
      <c r="AH1134" s="13">
        <f t="shared" si="1533"/>
        <v>5.5229993103117518E-3</v>
      </c>
      <c r="AI1134" s="13">
        <f t="shared" si="1534"/>
        <v>8.1769781499548295E-3</v>
      </c>
      <c r="AJ1134" s="13">
        <f t="shared" si="1535"/>
        <v>6.0531395993479297E-3</v>
      </c>
      <c r="AK1134" s="13">
        <f t="shared" si="1536"/>
        <v>2.9872893007054945E-3</v>
      </c>
      <c r="AL1134" s="13">
        <f t="shared" si="1537"/>
        <v>7.6659398128132633E-5</v>
      </c>
      <c r="AM1134" s="13">
        <f t="shared" si="1538"/>
        <v>4.1829678345147933E-3</v>
      </c>
      <c r="AN1134" s="13">
        <f t="shared" si="1539"/>
        <v>4.8970771972729355E-3</v>
      </c>
      <c r="AO1134" s="13">
        <f t="shared" si="1540"/>
        <v>2.8665490657343641E-3</v>
      </c>
      <c r="AP1134" s="13">
        <f t="shared" si="1541"/>
        <v>1.1186405298842963E-3</v>
      </c>
      <c r="AQ1134" s="13">
        <f t="shared" si="1542"/>
        <v>3.2740324857632671E-4</v>
      </c>
      <c r="AR1134" s="13">
        <f t="shared" si="1543"/>
        <v>1.2931753268535047E-3</v>
      </c>
      <c r="AS1134" s="13">
        <f t="shared" si="1544"/>
        <v>1.9145876719555352E-3</v>
      </c>
      <c r="AT1134" s="13">
        <f t="shared" si="1545"/>
        <v>1.4173043196405548E-3</v>
      </c>
      <c r="AU1134" s="13">
        <f t="shared" si="1546"/>
        <v>6.9945487963998126E-4</v>
      </c>
      <c r="AV1134" s="13">
        <f t="shared" si="1547"/>
        <v>2.5889136257073751E-4</v>
      </c>
      <c r="AW1134" s="13">
        <f t="shared" si="1548"/>
        <v>3.6909076418763629E-6</v>
      </c>
      <c r="AX1134" s="13">
        <f t="shared" si="1549"/>
        <v>1.0321697403598109E-3</v>
      </c>
      <c r="AY1134" s="13">
        <f t="shared" si="1550"/>
        <v>1.2083800543537936E-3</v>
      </c>
      <c r="AZ1134" s="13">
        <f t="shared" si="1551"/>
        <v>7.0733635111753178E-4</v>
      </c>
      <c r="BA1134" s="13">
        <f t="shared" si="1552"/>
        <v>2.7603054839664274E-4</v>
      </c>
      <c r="BB1134" s="13">
        <f t="shared" si="1553"/>
        <v>8.0788506975259814E-5</v>
      </c>
      <c r="BC1134" s="13">
        <f t="shared" si="1554"/>
        <v>1.8916117501351114E-5</v>
      </c>
      <c r="BD1134" s="13">
        <f t="shared" si="1555"/>
        <v>2.5232401394359308E-4</v>
      </c>
      <c r="BE1134" s="13">
        <f t="shared" si="1556"/>
        <v>3.7357381973114829E-4</v>
      </c>
      <c r="BF1134" s="13">
        <f t="shared" si="1557"/>
        <v>2.7654402886068249E-4</v>
      </c>
      <c r="BG1134" s="13">
        <f t="shared" si="1558"/>
        <v>1.3647744365229925E-4</v>
      </c>
      <c r="BH1134" s="13">
        <f t="shared" si="1559"/>
        <v>5.0514811427866635E-5</v>
      </c>
      <c r="BI1134" s="13">
        <f t="shared" si="1560"/>
        <v>1.495776066904626E-5</v>
      </c>
      <c r="BJ1134" s="14">
        <f t="shared" si="1561"/>
        <v>0.44218823552433256</v>
      </c>
      <c r="BK1134" s="14">
        <f t="shared" si="1562"/>
        <v>0.25846377724831288</v>
      </c>
      <c r="BL1134" s="14">
        <f t="shared" si="1563"/>
        <v>0.28060653207978348</v>
      </c>
      <c r="BM1134" s="14">
        <f t="shared" si="1564"/>
        <v>0.49328349271577271</v>
      </c>
      <c r="BN1134" s="14">
        <f t="shared" si="1565"/>
        <v>0.50564082594931659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1.2639</v>
      </c>
      <c r="F1135" s="10">
        <f>VLOOKUP(B1135,home!$B$2:$E$405,3,FALSE)</f>
        <v>0.98899999999999999</v>
      </c>
      <c r="G1135" s="10">
        <f>VLOOKUP(C1135,away!$B$2:$E$405,4,FALSE)</f>
        <v>1.1868000000000001</v>
      </c>
      <c r="H1135" s="10">
        <f>VLOOKUP(A1135,away!$A$2:$E$405,3,FALSE)</f>
        <v>1.1389</v>
      </c>
      <c r="I1135" s="10">
        <f>VLOOKUP(C1135,away!$B$2:$E$405,3,FALSE)</f>
        <v>1.1707000000000001</v>
      </c>
      <c r="J1135" s="10">
        <f>VLOOKUP(B1135,home!$B$2:$E$405,4,FALSE)</f>
        <v>0.73170000000000002</v>
      </c>
      <c r="K1135" s="12">
        <f t="shared" si="1510"/>
        <v>1.4834965582800002</v>
      </c>
      <c r="L1135" s="12">
        <f t="shared" si="1511"/>
        <v>0.97558309529100018</v>
      </c>
      <c r="M1135" s="13">
        <f t="shared" si="1512"/>
        <v>8.5513616913764467E-2</v>
      </c>
      <c r="N1135" s="13">
        <f t="shared" si="1513"/>
        <v>0.12685915637764397</v>
      </c>
      <c r="O1135" s="13">
        <f t="shared" si="1514"/>
        <v>8.3425639078259159E-2</v>
      </c>
      <c r="P1135" s="13">
        <f t="shared" si="1515"/>
        <v>0.12376164844490693</v>
      </c>
      <c r="Q1135" s="13">
        <f t="shared" si="1516"/>
        <v>9.40975609362696E-2</v>
      </c>
      <c r="R1135" s="13">
        <f t="shared" si="1517"/>
        <v>4.0694321599298942E-2</v>
      </c>
      <c r="S1135" s="13">
        <f t="shared" si="1518"/>
        <v>4.4779259077671191E-2</v>
      </c>
      <c r="T1135" s="13">
        <f t="shared" si="1519"/>
        <v>9.1799989757539405E-2</v>
      </c>
      <c r="U1135" s="13">
        <f t="shared" si="1520"/>
        <v>6.0369886034099443E-2</v>
      </c>
      <c r="V1135" s="13">
        <f t="shared" si="1521"/>
        <v>7.2008738615835415E-3</v>
      </c>
      <c r="W1135" s="13">
        <f t="shared" si="1522"/>
        <v>4.6531135930499526E-2</v>
      </c>
      <c r="X1135" s="13">
        <f t="shared" si="1523"/>
        <v>4.5394989618482998E-2</v>
      </c>
      <c r="Y1135" s="13">
        <f t="shared" si="1524"/>
        <v>2.2143292241351229E-2</v>
      </c>
      <c r="Z1135" s="13">
        <f t="shared" si="1525"/>
        <v>1.3233564075537156E-2</v>
      </c>
      <c r="AA1135" s="13">
        <f t="shared" si="1526"/>
        <v>1.9631946759837222E-2</v>
      </c>
      <c r="AB1135" s="13">
        <f t="shared" si="1527"/>
        <v>1.4561962725277362E-2</v>
      </c>
      <c r="AC1135" s="13">
        <f t="shared" si="1528"/>
        <v>6.5135241871196452E-4</v>
      </c>
      <c r="AD1135" s="13">
        <f t="shared" si="1529"/>
        <v>1.7257195001438724E-2</v>
      </c>
      <c r="AE1135" s="13">
        <f t="shared" si="1530"/>
        <v>1.6835827715543965E-2</v>
      </c>
      <c r="AF1135" s="13">
        <f t="shared" si="1531"/>
        <v>8.2123744572581946E-3</v>
      </c>
      <c r="AG1135" s="13">
        <f t="shared" si="1532"/>
        <v>2.670617897566899E-3</v>
      </c>
      <c r="AH1135" s="13">
        <f t="shared" si="1533"/>
        <v>3.2276103506360797E-3</v>
      </c>
      <c r="AI1135" s="13">
        <f t="shared" si="1534"/>
        <v>4.7881488466375282E-3</v>
      </c>
      <c r="AJ1135" s="13">
        <f t="shared" si="1535"/>
        <v>3.5516011672595636E-3</v>
      </c>
      <c r="AK1135" s="13">
        <f t="shared" si="1536"/>
        <v>1.7562627026709316E-3</v>
      </c>
      <c r="AL1135" s="13">
        <f t="shared" si="1537"/>
        <v>3.7707421095128266E-5</v>
      </c>
      <c r="AM1135" s="13">
        <f t="shared" si="1538"/>
        <v>5.1201978780402325E-3</v>
      </c>
      <c r="AN1135" s="13">
        <f t="shared" si="1539"/>
        <v>4.9951784943609006E-3</v>
      </c>
      <c r="AO1135" s="13">
        <f t="shared" si="1540"/>
        <v>2.436605848529822E-3</v>
      </c>
      <c r="AP1135" s="13">
        <f t="shared" si="1541"/>
        <v>7.9237049190429272E-4</v>
      </c>
      <c r="AQ1135" s="13">
        <f t="shared" si="1542"/>
        <v>1.9325581427731052E-4</v>
      </c>
      <c r="AR1135" s="13">
        <f t="shared" si="1543"/>
        <v>6.2976041925336362E-4</v>
      </c>
      <c r="AS1135" s="13">
        <f t="shared" si="1544"/>
        <v>9.3424741450333479E-4</v>
      </c>
      <c r="AT1135" s="13">
        <f t="shared" si="1545"/>
        <v>6.9297641199884301E-4</v>
      </c>
      <c r="AU1135" s="13">
        <f t="shared" si="1546"/>
        <v>3.4267604072316912E-4</v>
      </c>
      <c r="AV1135" s="13">
        <f t="shared" si="1547"/>
        <v>1.2708968175445962E-4</v>
      </c>
      <c r="AW1135" s="13">
        <f t="shared" si="1548"/>
        <v>1.5159160096902259E-6</v>
      </c>
      <c r="AX1135" s="13">
        <f t="shared" si="1549"/>
        <v>1.2659659882975399E-3</v>
      </c>
      <c r="AY1135" s="13">
        <f t="shared" si="1550"/>
        <v>1.235055017396444E-3</v>
      </c>
      <c r="AZ1135" s="13">
        <f t="shared" si="1551"/>
        <v>6.024493983631514E-4</v>
      </c>
      <c r="BA1135" s="13">
        <f t="shared" si="1552"/>
        <v>1.9591314960377469E-4</v>
      </c>
      <c r="BB1135" s="13">
        <f t="shared" si="1553"/>
        <v>4.7782389224664818E-5</v>
      </c>
      <c r="BC1135" s="13">
        <f t="shared" si="1554"/>
        <v>9.3231382360395708E-6</v>
      </c>
      <c r="BD1135" s="13">
        <f t="shared" si="1555"/>
        <v>1.0239726985115904E-4</v>
      </c>
      <c r="BE1135" s="13">
        <f t="shared" si="1556"/>
        <v>1.5190599740146286E-4</v>
      </c>
      <c r="BF1135" s="13">
        <f t="shared" si="1557"/>
        <v>1.1267601216358041E-4</v>
      </c>
      <c r="BG1135" s="13">
        <f t="shared" si="1558"/>
        <v>5.5718158748462337E-5</v>
      </c>
      <c r="BH1135" s="13">
        <f t="shared" si="1559"/>
        <v>2.0664424184260637E-5</v>
      </c>
      <c r="BI1135" s="13">
        <f t="shared" si="1560"/>
        <v>6.1311204312377288E-6</v>
      </c>
      <c r="BJ1135" s="14">
        <f t="shared" si="1561"/>
        <v>0.48869623754182867</v>
      </c>
      <c r="BK1135" s="14">
        <f t="shared" si="1562"/>
        <v>0.26317951315512961</v>
      </c>
      <c r="BL1135" s="14">
        <f t="shared" si="1563"/>
        <v>0.23518362221498951</v>
      </c>
      <c r="BM1135" s="14">
        <f t="shared" si="1564"/>
        <v>0.44470745453595517</v>
      </c>
      <c r="BN1135" s="14">
        <f t="shared" si="1565"/>
        <v>0.55435194335014315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1.2639</v>
      </c>
      <c r="F1136" s="10">
        <f>VLOOKUP(B1136,home!$B$2:$E$405,3,FALSE)</f>
        <v>1.3187</v>
      </c>
      <c r="G1136" s="10">
        <f>VLOOKUP(C1136,away!$B$2:$E$405,4,FALSE)</f>
        <v>0.46150000000000002</v>
      </c>
      <c r="H1136" s="10">
        <f>VLOOKUP(A1136,away!$A$2:$E$405,3,FALSE)</f>
        <v>1.1389</v>
      </c>
      <c r="I1136" s="10">
        <f>VLOOKUP(C1136,away!$B$2:$E$405,3,FALSE)</f>
        <v>0.80489999999999995</v>
      </c>
      <c r="J1136" s="10">
        <f>VLOOKUP(B1136,home!$B$2:$E$405,4,FALSE)</f>
        <v>0.439</v>
      </c>
      <c r="K1136" s="12">
        <f t="shared" si="1510"/>
        <v>0.76918432519500013</v>
      </c>
      <c r="L1136" s="12">
        <f t="shared" si="1511"/>
        <v>0.40243156778999994</v>
      </c>
      <c r="M1136" s="13">
        <f t="shared" si="1512"/>
        <v>0.30986582648528599</v>
      </c>
      <c r="N1136" s="13">
        <f t="shared" si="1513"/>
        <v>0.2383439366460757</v>
      </c>
      <c r="O1136" s="13">
        <f t="shared" si="1514"/>
        <v>0.12469979035701774</v>
      </c>
      <c r="P1136" s="13">
        <f t="shared" si="1515"/>
        <v>9.5917124097720685E-2</v>
      </c>
      <c r="Q1136" s="13">
        <f t="shared" si="1516"/>
        <v>9.1665210036715794E-2</v>
      </c>
      <c r="R1136" s="13">
        <f t="shared" si="1517"/>
        <v>2.5091566068229477E-2</v>
      </c>
      <c r="S1136" s="13">
        <f t="shared" si="1518"/>
        <v>7.4226438580945065E-3</v>
      </c>
      <c r="T1136" s="13">
        <f t="shared" si="1519"/>
        <v>3.688897418687518E-2</v>
      </c>
      <c r="U1136" s="13">
        <f t="shared" si="1520"/>
        <v>1.9300039314276856E-2</v>
      </c>
      <c r="V1136" s="13">
        <f t="shared" si="1521"/>
        <v>2.5529280783864348E-4</v>
      </c>
      <c r="W1136" s="13">
        <f t="shared" si="1522"/>
        <v>2.3502480908649731E-2</v>
      </c>
      <c r="X1136" s="13">
        <f t="shared" si="1523"/>
        <v>9.4581402390224532E-3</v>
      </c>
      <c r="Y1136" s="13">
        <f t="shared" si="1524"/>
        <v>1.903127102383745E-3</v>
      </c>
      <c r="Z1136" s="13">
        <f t="shared" si="1525"/>
        <v>3.3658794237146515E-3</v>
      </c>
      <c r="AA1136" s="13">
        <f t="shared" si="1526"/>
        <v>2.5889816932176905E-3</v>
      </c>
      <c r="AB1136" s="13">
        <f t="shared" si="1527"/>
        <v>9.9570206831992893E-4</v>
      </c>
      <c r="AC1136" s="13">
        <f t="shared" si="1528"/>
        <v>4.939023166991093E-6</v>
      </c>
      <c r="AD1136" s="13">
        <f t="shared" si="1529"/>
        <v>4.5194349795320294E-3</v>
      </c>
      <c r="AE1136" s="13">
        <f t="shared" si="1530"/>
        <v>1.8187633043380408E-3</v>
      </c>
      <c r="AF1136" s="13">
        <f t="shared" si="1531"/>
        <v>3.6596388400183925E-4</v>
      </c>
      <c r="AG1136" s="13">
        <f t="shared" si="1532"/>
        <v>4.9091806531125951E-5</v>
      </c>
      <c r="AH1136" s="13">
        <f t="shared" si="1533"/>
        <v>3.3863403336939713E-4</v>
      </c>
      <c r="AI1136" s="13">
        <f t="shared" si="1534"/>
        <v>2.6047199044530088E-4</v>
      </c>
      <c r="AJ1136" s="13">
        <f t="shared" si="1535"/>
        <v>1.0017548610143364E-4</v>
      </c>
      <c r="AK1136" s="13">
        <f t="shared" si="1536"/>
        <v>2.5684471226004113E-5</v>
      </c>
      <c r="AL1136" s="13">
        <f t="shared" si="1537"/>
        <v>6.1153810138182194E-8</v>
      </c>
      <c r="AM1136" s="13">
        <f t="shared" si="1538"/>
        <v>6.9525570899880474E-4</v>
      </c>
      <c r="AN1136" s="13">
        <f t="shared" si="1539"/>
        <v>2.79792844987337E-4</v>
      </c>
      <c r="AO1136" s="13">
        <f t="shared" si="1540"/>
        <v>5.6298736632339215E-5</v>
      </c>
      <c r="AP1136" s="13">
        <f t="shared" si="1541"/>
        <v>7.5521296158495245E-6</v>
      </c>
      <c r="AQ1136" s="13">
        <f t="shared" si="1542"/>
        <v>7.5980384036490346E-7</v>
      </c>
      <c r="AR1136" s="13">
        <f t="shared" si="1543"/>
        <v>2.7255404991179531E-5</v>
      </c>
      <c r="AS1136" s="13">
        <f t="shared" si="1544"/>
        <v>2.0964430296056867E-5</v>
      </c>
      <c r="AT1136" s="13">
        <f t="shared" si="1545"/>
        <v>8.0627555851850583E-6</v>
      </c>
      <c r="AU1136" s="13">
        <f t="shared" si="1546"/>
        <v>2.0672484046675959E-6</v>
      </c>
      <c r="AV1136" s="13">
        <f t="shared" si="1547"/>
        <v>3.975237672886713E-7</v>
      </c>
      <c r="AW1136" s="13">
        <f t="shared" si="1548"/>
        <v>5.2582773061321541E-10</v>
      </c>
      <c r="AX1136" s="13">
        <f t="shared" si="1549"/>
        <v>8.912996556070281E-5</v>
      </c>
      <c r="AY1136" s="13">
        <f t="shared" si="1550"/>
        <v>3.5868711777662339E-5</v>
      </c>
      <c r="AZ1136" s="13">
        <f t="shared" si="1551"/>
        <v>7.2173509576461443E-6</v>
      </c>
      <c r="BA1136" s="13">
        <f t="shared" si="1552"/>
        <v>9.681632870587318E-7</v>
      </c>
      <c r="BB1136" s="13">
        <f t="shared" si="1553"/>
        <v>9.7404867371941284E-8</v>
      </c>
      <c r="BC1136" s="13">
        <f t="shared" si="1554"/>
        <v>7.8397586973734702E-9</v>
      </c>
      <c r="BD1136" s="13">
        <f t="shared" si="1555"/>
        <v>1.8280725602252944E-6</v>
      </c>
      <c r="BE1136" s="13">
        <f t="shared" si="1556"/>
        <v>1.4061247586443894E-6</v>
      </c>
      <c r="BF1136" s="13">
        <f t="shared" si="1557"/>
        <v>5.4078456180893349E-7</v>
      </c>
      <c r="BG1136" s="13">
        <f t="shared" si="1558"/>
        <v>1.386543360836261E-7</v>
      </c>
      <c r="BH1136" s="13">
        <f t="shared" si="1559"/>
        <v>2.6662685483961176E-8</v>
      </c>
      <c r="BI1136" s="13">
        <f t="shared" si="1560"/>
        <v>4.1017039483734412E-9</v>
      </c>
      <c r="BJ1136" s="14">
        <f t="shared" si="1561"/>
        <v>0.40968807175440952</v>
      </c>
      <c r="BK1136" s="14">
        <f t="shared" si="1562"/>
        <v>0.41350175613769463</v>
      </c>
      <c r="BL1136" s="14">
        <f t="shared" si="1563"/>
        <v>0.1734637372458544</v>
      </c>
      <c r="BM1136" s="14">
        <f t="shared" si="1564"/>
        <v>0.11440012268467784</v>
      </c>
      <c r="BN1136" s="14">
        <f t="shared" si="1565"/>
        <v>0.88558345369104541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1.2639</v>
      </c>
      <c r="F1137" s="10">
        <f>VLOOKUP(B1137,home!$B$2:$E$405,3,FALSE)</f>
        <v>0.64729999999999999</v>
      </c>
      <c r="G1137" s="10">
        <f>VLOOKUP(C1137,away!$B$2:$E$405,4,FALSE)</f>
        <v>1.7142999999999999</v>
      </c>
      <c r="H1137" s="10">
        <f>VLOOKUP(A1137,away!$A$2:$E$405,3,FALSE)</f>
        <v>1.1389</v>
      </c>
      <c r="I1137" s="10">
        <f>VLOOKUP(C1137,away!$B$2:$E$405,3,FALSE)</f>
        <v>0.878</v>
      </c>
      <c r="J1137" s="10">
        <f>VLOOKUP(B1137,home!$B$2:$E$405,4,FALSE)</f>
        <v>1.357</v>
      </c>
      <c r="K1137" s="12">
        <f t="shared" ref="K1137:K1195" si="1566">E1137*F1137*G1137</f>
        <v>1.4025073503209999</v>
      </c>
      <c r="L1137" s="12">
        <f t="shared" ref="L1137:L1195" si="1567">H1137*I1137*J1137</f>
        <v>1.3569378494</v>
      </c>
      <c r="M1137" s="13">
        <f t="shared" ref="M1137:M1195" si="1568">_xlfn.POISSON.DIST(0,K1137,FALSE) * _xlfn.POISSON.DIST(0,L1137,FALSE)</f>
        <v>6.332689239289585E-2</v>
      </c>
      <c r="N1137" s="13">
        <f t="shared" ref="N1137:N1195" si="1569">_xlfn.POISSON.DIST(1,K1137,FALSE) * _xlfn.POISSON.DIST(0,L1137,FALSE)</f>
        <v>8.8816432054023439E-2</v>
      </c>
      <c r="O1137" s="13">
        <f t="shared" ref="O1137:O1195" si="1570">_xlfn.POISSON.DIST(0,K1137,FALSE) * _xlfn.POISSON.DIST(1,L1137,FALSE)</f>
        <v>8.5930657172801295E-2</v>
      </c>
      <c r="P1137" s="13">
        <f t="shared" ref="P1137:P1195" si="1571">_xlfn.POISSON.DIST(1,K1137,FALSE) * _xlfn.POISSON.DIST(1,L1137,FALSE)</f>
        <v>0.12051837830276776</v>
      </c>
      <c r="Q1137" s="13">
        <f t="shared" ref="Q1137:Q1195" si="1572">_xlfn.POISSON.DIST(2,K1137,FALSE) * _xlfn.POISSON.DIST(0,L1137,FALSE)</f>
        <v>6.2282849392526783E-2</v>
      </c>
      <c r="R1137" s="13">
        <f t="shared" ref="R1137:R1195" si="1573">_xlfn.POISSON.DIST(0,K1137,FALSE) * _xlfn.POISSON.DIST(2,L1137,FALSE)</f>
        <v>5.8301280570794853E-2</v>
      </c>
      <c r="S1137" s="13">
        <f t="shared" ref="S1137:S1195" si="1574">_xlfn.POISSON.DIST(2,K1137,FALSE) * _xlfn.POISSON.DIST(2,L1137,FALSE)</f>
        <v>5.7340092652163936E-2</v>
      </c>
      <c r="T1137" s="13">
        <f t="shared" ref="T1137:T1195" si="1575">_xlfn.POISSON.DIST(2,K1137,FALSE) * _xlfn.POISSON.DIST(1,L1137,FALSE)</f>
        <v>8.4513955709199368E-2</v>
      </c>
      <c r="U1137" s="13">
        <f t="shared" ref="U1137:U1195" si="1576">_xlfn.POISSON.DIST(1,K1137,FALSE) * _xlfn.POISSON.DIST(2,L1137,FALSE)</f>
        <v>8.1767974533666674E-2</v>
      </c>
      <c r="V1137" s="13">
        <f t="shared" ref="V1137:V1195" si="1577">_xlfn.POISSON.DIST(3,K1137,FALSE) * _xlfn.POISSON.DIST(3,L1137,FALSE)</f>
        <v>1.2124978674663668E-2</v>
      </c>
      <c r="W1137" s="13">
        <f t="shared" ref="W1137:W1195" si="1578">_xlfn.POISSON.DIST(3,K1137,FALSE) * _xlfn.POISSON.DIST(0,L1137,FALSE)</f>
        <v>2.9117384690651539E-2</v>
      </c>
      <c r="X1137" s="13">
        <f t="shared" ref="X1137:X1195" si="1579">_xlfn.POISSON.DIST(3,K1137,FALSE) * _xlfn.POISSON.DIST(1,L1137,FALSE)</f>
        <v>3.9510481362285174E-2</v>
      </c>
      <c r="Y1137" s="13">
        <f t="shared" ref="Y1137:Y1195" si="1580">_xlfn.POISSON.DIST(3,K1137,FALSE) * _xlfn.POISSON.DIST(2,L1137,FALSE)</f>
        <v>2.6806633804249021E-2</v>
      </c>
      <c r="Z1137" s="13">
        <f t="shared" ref="Z1137:Z1195" si="1581">_xlfn.POISSON.DIST(0,K1137,FALSE) * _xlfn.POISSON.DIST(3,L1137,FALSE)</f>
        <v>2.6370404758333459E-2</v>
      </c>
      <c r="AA1137" s="13">
        <f t="shared" ref="AA1137:AA1195" si="1582">_xlfn.POISSON.DIST(1,K1137,FALSE) * _xlfn.POISSON.DIST(3,L1137,FALSE)</f>
        <v>3.698468650450254E-2</v>
      </c>
      <c r="AB1137" s="13">
        <f t="shared" ref="AB1137:AB1195" si="1583">_xlfn.POISSON.DIST(2,K1137,FALSE) * _xlfn.POISSON.DIST(3,L1137,FALSE)</f>
        <v>2.5935647335941357E-2</v>
      </c>
      <c r="AC1137" s="13">
        <f t="shared" ref="AC1137:AC1195" si="1584">_xlfn.POISSON.DIST(4,K1137,FALSE) * _xlfn.POISSON.DIST(4,L1137,FALSE)</f>
        <v>1.4422020325898293E-3</v>
      </c>
      <c r="AD1137" s="13">
        <f t="shared" ref="AD1137:AD1195" si="1585">_xlfn.POISSON.DIST(4,K1137,FALSE) * _xlfn.POISSON.DIST(0,L1137,FALSE)</f>
        <v>1.0209336512690742E-2</v>
      </c>
      <c r="AE1137" s="13">
        <f t="shared" ref="AE1137:AE1195" si="1586">_xlfn.POISSON.DIST(4,K1137,FALSE) * _xlfn.POISSON.DIST(1,L1137,FALSE)</f>
        <v>1.3853435131331469E-2</v>
      </c>
      <c r="AF1137" s="13">
        <f t="shared" ref="AF1137:AF1195" si="1587">_xlfn.POISSON.DIST(4,K1137,FALSE) * _xlfn.POISSON.DIST(2,L1137,FALSE)</f>
        <v>9.3991252369556681E-3</v>
      </c>
      <c r="AG1137" s="13">
        <f t="shared" ref="AG1137:AG1195" si="1588">_xlfn.POISSON.DIST(4,K1137,FALSE) * _xlfn.POISSON.DIST(3,L1137,FALSE)</f>
        <v>4.2513429284252958E-3</v>
      </c>
      <c r="AH1137" s="13">
        <f t="shared" ref="AH1137:AH1195" si="1589">_xlfn.POISSON.DIST(0,K1137,FALSE) * _xlfn.POISSON.DIST(4,L1137,FALSE)</f>
        <v>8.945750080145129E-3</v>
      </c>
      <c r="AI1137" s="13">
        <f t="shared" ref="AI1137:AI1195" si="1590">_xlfn.POISSON.DIST(1,K1137,FALSE) * _xlfn.POISSON.DIST(4,L1137,FALSE)</f>
        <v>1.2546480241538215E-2</v>
      </c>
      <c r="AJ1137" s="13">
        <f t="shared" ref="AJ1137:AJ1195" si="1591">_xlfn.POISSON.DIST(2,K1137,FALSE) * _xlfn.POISSON.DIST(4,L1137,FALSE)</f>
        <v>8.7982653797072739E-3</v>
      </c>
      <c r="AK1137" s="13">
        <f t="shared" ref="AK1137:AK1195" si="1592">_xlfn.POISSON.DIST(3,K1137,FALSE) * _xlfn.POISSON.DIST(4,L1137,FALSE)</f>
        <v>4.1132106217047432E-3</v>
      </c>
      <c r="AL1137" s="13">
        <f t="shared" ref="AL1137:AL1195" si="1593">_xlfn.POISSON.DIST(5,K1137,FALSE) * _xlfn.POISSON.DIST(5,L1137,FALSE)</f>
        <v>1.0978707060141817E-4</v>
      </c>
      <c r="AM1137" s="13">
        <f t="shared" ref="AM1137:AM1195" si="1594">_xlfn.POISSON.DIST(5,K1137,FALSE) * _xlfn.POISSON.DIST(0,L1137,FALSE)</f>
        <v>2.8637339001898656E-3</v>
      </c>
      <c r="AN1137" s="13">
        <f t="shared" ref="AN1137:AN1195" si="1595">_xlfn.POISSON.DIST(5,K1137,FALSE) * _xlfn.POISSON.DIST(1,L1137,FALSE)</f>
        <v>3.8859089197775098E-3</v>
      </c>
      <c r="AO1137" s="13">
        <f t="shared" ref="AO1137:AO1195" si="1596">_xlfn.POISSON.DIST(5,K1137,FALSE) * _xlfn.POISSON.DIST(2,L1137,FALSE)</f>
        <v>2.6364684462835864E-3</v>
      </c>
      <c r="AP1137" s="13">
        <f t="shared" ref="AP1137:AP1195" si="1597">_xlfn.POISSON.DIST(5,K1137,FALSE) * _xlfn.POISSON.DIST(3,L1137,FALSE)</f>
        <v>1.1925079411703363E-3</v>
      </c>
      <c r="AQ1137" s="13">
        <f t="shared" ref="AQ1137:AQ1195" si="1598">_xlfn.POISSON.DIST(5,K1137,FALSE) * _xlfn.POISSON.DIST(4,L1137,FALSE)</f>
        <v>4.0453979027102433E-4</v>
      </c>
      <c r="AR1137" s="13">
        <f t="shared" ref="AR1137:AR1195" si="1599">_xlfn.POISSON.DIST(0,K1137,FALSE) * _xlfn.POISSON.DIST(5,L1137,FALSE)</f>
        <v>2.4277653750044018E-3</v>
      </c>
      <c r="AS1137" s="13">
        <f t="shared" ref="AS1137:AS1195" si="1600">_xlfn.POISSON.DIST(1,K1137,FALSE) * _xlfn.POISSON.DIST(5,L1137,FALSE)</f>
        <v>3.4049587832984921E-3</v>
      </c>
      <c r="AT1137" s="13">
        <f t="shared" ref="AT1137:AT1195" si="1601">_xlfn.POISSON.DIST(2,K1137,FALSE) * _xlfn.POISSON.DIST(5,L1137,FALSE)</f>
        <v>2.3877398605580925E-3</v>
      </c>
      <c r="AU1137" s="13">
        <f t="shared" ref="AU1137:AU1195" si="1602">_xlfn.POISSON.DIST(3,K1137,FALSE) * _xlfn.POISSON.DIST(5,L1137,FALSE)</f>
        <v>1.1162742350290544E-3</v>
      </c>
      <c r="AV1137" s="13">
        <f t="shared" ref="AV1137:AV1195" si="1603">_xlfn.POISSON.DIST(4,K1137,FALSE) * _xlfn.POISSON.DIST(5,L1137,FALSE)</f>
        <v>3.9139570490055037E-4</v>
      </c>
      <c r="AW1137" s="13">
        <f t="shared" ref="AW1137:AW1195" si="1604">_xlfn.POISSON.DIST(6,K1137,FALSE) * _xlfn.POISSON.DIST(6,L1137,FALSE)</f>
        <v>5.8038181847346369E-6</v>
      </c>
      <c r="AX1137" s="13">
        <f t="shared" ref="AX1137:AX1195" si="1605">_xlfn.POISSON.DIST(6,K1137,FALSE) * _xlfn.POISSON.DIST(0,L1137,FALSE)</f>
        <v>6.6940130739661849E-4</v>
      </c>
      <c r="AY1137" s="13">
        <f t="shared" ref="AY1137:AY1195" si="1606">_xlfn.POISSON.DIST(6,K1137,FALSE) * _xlfn.POISSON.DIST(1,L1137,FALSE)</f>
        <v>9.0833597044431564E-4</v>
      </c>
      <c r="AZ1137" s="13">
        <f t="shared" ref="AZ1137:AZ1195" si="1607">_xlfn.POISSON.DIST(6,K1137,FALSE) * _xlfn.POISSON.DIST(2,L1137,FALSE)</f>
        <v>6.1627772913368597E-4</v>
      </c>
      <c r="BA1137" s="13">
        <f t="shared" ref="BA1137:BA1195" si="1608">_xlfn.POISSON.DIST(6,K1137,FALSE) * _xlfn.POISSON.DIST(3,L1137,FALSE)</f>
        <v>2.787501921345932E-4</v>
      </c>
      <c r="BB1137" s="13">
        <f t="shared" ref="BB1137:BB1195" si="1609">_xlfn.POISSON.DIST(6,K1137,FALSE) * _xlfn.POISSON.DIST(4,L1137,FALSE)</f>
        <v>9.4561671558737878E-5</v>
      </c>
      <c r="BC1137" s="13">
        <f t="shared" ref="BC1137:BC1195" si="1610">_xlfn.POISSON.DIST(6,K1137,FALSE) * _xlfn.POISSON.DIST(5,L1137,FALSE)</f>
        <v>2.5662862248116588E-5</v>
      </c>
      <c r="BD1137" s="13">
        <f t="shared" ref="BD1137:BD1195" si="1611">_xlfn.POISSON.DIST(0,K1137,FALSE) * _xlfn.POISSON.DIST(6,L1137,FALSE)</f>
        <v>5.4905445446771042E-4</v>
      </c>
      <c r="BE1137" s="13">
        <f t="shared" ref="BE1137:BE1195" si="1612">_xlfn.POISSON.DIST(1,K1137,FALSE) * _xlfn.POISSON.DIST(6,L1137,FALSE)</f>
        <v>7.7005290811745051E-4</v>
      </c>
      <c r="BF1137" s="13">
        <f t="shared" ref="BF1137:BF1195" si="1613">_xlfn.POISSON.DIST(2,K1137,FALSE) * _xlfn.POISSON.DIST(6,L1137,FALSE)</f>
        <v>5.4000243188539305E-4</v>
      </c>
      <c r="BG1137" s="13">
        <f t="shared" ref="BG1137:BG1195" si="1614">_xlfn.POISSON.DIST(3,K1137,FALSE) * _xlfn.POISSON.DIST(6,L1137,FALSE)</f>
        <v>2.5245245997015958E-4</v>
      </c>
      <c r="BH1137" s="13">
        <f t="shared" ref="BH1137:BH1195" si="1615">_xlfn.POISSON.DIST(4,K1137,FALSE) * _xlfn.POISSON.DIST(6,L1137,FALSE)</f>
        <v>8.8516607678691767E-5</v>
      </c>
      <c r="BI1137" s="13">
        <f t="shared" ref="BI1137:BI1195" si="1616">_xlfn.POISSON.DIST(5,K1137,FALSE) * _xlfn.POISSON.DIST(6,L1137,FALSE)</f>
        <v>2.4829038578969089E-5</v>
      </c>
      <c r="BJ1137" s="14">
        <f t="shared" ref="BJ1137:BJ1195" si="1617">SUM(N1137,Q1137,T1137,W1137,X1137,Y1137,AD1137,AE1137,AF1137,AG1137,AM1137,AN1137,AO1137,AP1137,AQ1137,AX1137,AY1137,AZ1137,BA1137,BB1137,BC1137)</f>
        <v>0.38233712555294685</v>
      </c>
      <c r="BK1137" s="14">
        <f t="shared" ref="BK1137:BK1195" si="1618">SUM(M1137,P1137,S1137,V1137,AC1137,AL1137,AY1137)</f>
        <v>0.25577066709612684</v>
      </c>
      <c r="BL1137" s="14">
        <f t="shared" ref="BL1137:BL1195" si="1619">SUM(O1137,R1137,U1137,AA1137,AB1137,AH1137,AI1137,AJ1137,AK1137,AR1137,AS1137,AT1137,AU1137,AV1137,BD1137,BE1137,BF1137,BG1137,BH1137,BI1137)</f>
        <v>0.33527699430029106</v>
      </c>
      <c r="BM1137" s="14">
        <f t="shared" ref="BM1137:BM1195" si="1620">SUM(S1137:BI1137)</f>
        <v>0.51967616966962848</v>
      </c>
      <c r="BN1137" s="14">
        <f t="shared" ref="BN1137:BN1195" si="1621">SUM(M1137:R1137)</f>
        <v>0.47917648988581002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1.2639</v>
      </c>
      <c r="F1138" s="10">
        <f>VLOOKUP(B1138,home!$B$2:$E$405,3,FALSE)</f>
        <v>1.5824</v>
      </c>
      <c r="G1138" s="10">
        <f>VLOOKUP(C1138,away!$B$2:$E$405,4,FALSE)</f>
        <v>0.98899999999999999</v>
      </c>
      <c r="H1138" s="10">
        <f>VLOOKUP(A1138,away!$A$2:$E$405,3,FALSE)</f>
        <v>1.1389</v>
      </c>
      <c r="I1138" s="10">
        <f>VLOOKUP(C1138,away!$B$2:$E$405,3,FALSE)</f>
        <v>1.0244</v>
      </c>
      <c r="J1138" s="10">
        <f>VLOOKUP(B1138,home!$B$2:$E$405,4,FALSE)</f>
        <v>0.95789999999999997</v>
      </c>
      <c r="K1138" s="12">
        <f t="shared" si="1566"/>
        <v>1.97799541104</v>
      </c>
      <c r="L1138" s="12">
        <f t="shared" si="1567"/>
        <v>1.1175715463639999</v>
      </c>
      <c r="M1138" s="13">
        <f t="shared" si="1568"/>
        <v>4.5249350731965191E-2</v>
      </c>
      <c r="N1138" s="13">
        <f t="shared" si="1569"/>
        <v>8.9503008100366599E-2</v>
      </c>
      <c r="O1138" s="13">
        <f t="shared" si="1570"/>
        <v>5.0569386869489329E-2</v>
      </c>
      <c r="P1138" s="13">
        <f t="shared" si="1571"/>
        <v>0.10002601516695632</v>
      </c>
      <c r="Q1138" s="13">
        <f t="shared" si="1572"/>
        <v>8.8518269648400566E-2</v>
      </c>
      <c r="R1138" s="13">
        <f t="shared" si="1573"/>
        <v>2.8257453941207277E-2</v>
      </c>
      <c r="S1138" s="13">
        <f t="shared" si="1574"/>
        <v>5.527816172129224E-2</v>
      </c>
      <c r="T1138" s="13">
        <f t="shared" si="1575"/>
        <v>9.8925499492428542E-2</v>
      </c>
      <c r="U1138" s="13">
        <f t="shared" si="1576"/>
        <v>5.5893114223382154E-2</v>
      </c>
      <c r="V1138" s="13">
        <f t="shared" si="1577"/>
        <v>1.3577246360181707E-2</v>
      </c>
      <c r="W1138" s="13">
        <f t="shared" si="1578"/>
        <v>5.8362910385912542E-2</v>
      </c>
      <c r="X1138" s="13">
        <f t="shared" si="1579"/>
        <v>6.5224728010287836E-2</v>
      </c>
      <c r="Y1138" s="13">
        <f t="shared" si="1580"/>
        <v>3.644665007181435E-2</v>
      </c>
      <c r="Z1138" s="13">
        <f t="shared" si="1581"/>
        <v>1.0526575499128167E-2</v>
      </c>
      <c r="AA1138" s="13">
        <f t="shared" si="1582"/>
        <v>2.0821518031241611E-2</v>
      </c>
      <c r="AB1138" s="13">
        <f t="shared" si="1583"/>
        <v>2.0592433558341266E-2</v>
      </c>
      <c r="AC1138" s="13">
        <f t="shared" si="1584"/>
        <v>1.8758250510510373E-3</v>
      </c>
      <c r="AD1138" s="13">
        <f t="shared" si="1585"/>
        <v>2.8860392229568425E-2</v>
      </c>
      <c r="AE1138" s="13">
        <f t="shared" si="1586"/>
        <v>3.2253553172670354E-2</v>
      </c>
      <c r="AF1138" s="13">
        <f t="shared" si="1587"/>
        <v>1.8022826647457357E-2</v>
      </c>
      <c r="AG1138" s="13">
        <f t="shared" si="1588"/>
        <v>6.7139327487497364E-3</v>
      </c>
      <c r="AH1138" s="13">
        <f t="shared" si="1589"/>
        <v>2.9410503146195172E-3</v>
      </c>
      <c r="AI1138" s="13">
        <f t="shared" si="1590"/>
        <v>5.8173840259551531E-3</v>
      </c>
      <c r="AJ1138" s="13">
        <f t="shared" si="1591"/>
        <v>5.7533794537983482E-3</v>
      </c>
      <c r="AK1138" s="13">
        <f t="shared" si="1592"/>
        <v>3.7933860525283182E-3</v>
      </c>
      <c r="AL1138" s="13">
        <f t="shared" si="1593"/>
        <v>1.6586430697617966E-4</v>
      </c>
      <c r="AM1138" s="13">
        <f t="shared" si="1594"/>
        <v>1.1417144678180164E-2</v>
      </c>
      <c r="AN1138" s="13">
        <f t="shared" si="1595"/>
        <v>1.2759476033055318E-2</v>
      </c>
      <c r="AO1138" s="13">
        <f t="shared" si="1596"/>
        <v>7.1298136805280155E-3</v>
      </c>
      <c r="AP1138" s="13">
        <f t="shared" si="1597"/>
        <v>2.6560256334116302E-3</v>
      </c>
      <c r="AQ1138" s="13">
        <f t="shared" si="1598"/>
        <v>7.4207466857856503E-4</v>
      </c>
      <c r="AR1138" s="13">
        <f t="shared" si="1599"/>
        <v>6.5736682960873137E-4</v>
      </c>
      <c r="AS1138" s="13">
        <f t="shared" si="1600"/>
        <v>1.3002685723359842E-3</v>
      </c>
      <c r="AT1138" s="13">
        <f t="shared" si="1601"/>
        <v>1.2859626346000547E-3</v>
      </c>
      <c r="AU1138" s="13">
        <f t="shared" si="1602"/>
        <v>8.4787606333593894E-4</v>
      </c>
      <c r="AV1138" s="13">
        <f t="shared" si="1603"/>
        <v>4.1927374060228665E-4</v>
      </c>
      <c r="AW1138" s="13">
        <f t="shared" si="1604"/>
        <v>1.0184765954820863E-5</v>
      </c>
      <c r="AX1138" s="13">
        <f t="shared" si="1605"/>
        <v>3.7638432967700198E-3</v>
      </c>
      <c r="AY1138" s="13">
        <f t="shared" si="1606"/>
        <v>4.206364173443047E-3</v>
      </c>
      <c r="AZ1138" s="13">
        <f t="shared" si="1607"/>
        <v>2.3504564569424378E-3</v>
      </c>
      <c r="BA1138" s="13">
        <f t="shared" si="1608"/>
        <v>8.756010857488022E-4</v>
      </c>
      <c r="BB1138" s="13">
        <f t="shared" si="1609"/>
        <v>2.4463671484957174E-4</v>
      </c>
      <c r="BC1138" s="13">
        <f t="shared" si="1610"/>
        <v>5.4679806342368868E-5</v>
      </c>
      <c r="BD1138" s="13">
        <f t="shared" si="1611"/>
        <v>1.2244241071570491E-4</v>
      </c>
      <c r="BE1138" s="13">
        <f t="shared" si="1612"/>
        <v>2.4219052651233922E-4</v>
      </c>
      <c r="BF1138" s="13">
        <f t="shared" si="1613"/>
        <v>2.3952587501938427E-4</v>
      </c>
      <c r="BG1138" s="13">
        <f t="shared" si="1614"/>
        <v>1.5792702720456088E-4</v>
      </c>
      <c r="BH1138" s="13">
        <f t="shared" si="1615"/>
        <v>7.8094733772452631E-5</v>
      </c>
      <c r="BI1138" s="13">
        <f t="shared" si="1616"/>
        <v>3.0894205005660355E-5</v>
      </c>
      <c r="BJ1138" s="14">
        <f t="shared" si="1617"/>
        <v>0.56903188673550609</v>
      </c>
      <c r="BK1138" s="14">
        <f t="shared" si="1618"/>
        <v>0.22037882751186574</v>
      </c>
      <c r="BL1138" s="14">
        <f t="shared" si="1619"/>
        <v>0.19982092908927609</v>
      </c>
      <c r="BM1138" s="14">
        <f t="shared" si="1620"/>
        <v>0.59343855496990228</v>
      </c>
      <c r="BN1138" s="14">
        <f t="shared" si="1621"/>
        <v>0.40212348445838531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1.3030999999999999</v>
      </c>
      <c r="F1139" s="10">
        <f>VLOOKUP(B1139,home!$B$2:$E$405,3,FALSE)</f>
        <v>1.1031</v>
      </c>
      <c r="G1139" s="10">
        <f>VLOOKUP(C1139,away!$B$2:$E$405,4,FALSE)</f>
        <v>0.71619999999999995</v>
      </c>
      <c r="H1139" s="10">
        <f>VLOOKUP(A1139,away!$A$2:$E$405,3,FALSE)</f>
        <v>1.1313</v>
      </c>
      <c r="I1139" s="10">
        <f>VLOOKUP(C1139,away!$B$2:$E$405,3,FALSE)</f>
        <v>1.2375</v>
      </c>
      <c r="J1139" s="10">
        <f>VLOOKUP(B1139,home!$B$2:$E$405,4,FALSE)</f>
        <v>1.3812</v>
      </c>
      <c r="K1139" s="12">
        <f t="shared" si="1566"/>
        <v>1.0295014106819997</v>
      </c>
      <c r="L1139" s="12">
        <f t="shared" si="1567"/>
        <v>1.9336575555000002</v>
      </c>
      <c r="M1139" s="13">
        <f t="shared" si="1568"/>
        <v>5.165548124598357E-2</v>
      </c>
      <c r="N1139" s="13">
        <f t="shared" si="1569"/>
        <v>5.317939081219767E-2</v>
      </c>
      <c r="O1139" s="13">
        <f t="shared" si="1570"/>
        <v>9.9884011594284686E-2</v>
      </c>
      <c r="P1139" s="13">
        <f t="shared" si="1571"/>
        <v>0.10283073084089331</v>
      </c>
      <c r="Q1139" s="13">
        <f t="shared" si="1572"/>
        <v>2.7374128930183438E-2</v>
      </c>
      <c r="R1139" s="13">
        <f t="shared" si="1573"/>
        <v>9.6570736846469135E-2</v>
      </c>
      <c r="S1139" s="13">
        <f t="shared" si="1574"/>
        <v>5.1176365751574693E-2</v>
      </c>
      <c r="T1139" s="13">
        <f t="shared" si="1575"/>
        <v>5.2932191231080339E-2</v>
      </c>
      <c r="U1139" s="13">
        <f t="shared" si="1576"/>
        <v>9.941970981404015E-2</v>
      </c>
      <c r="V1139" s="13">
        <f t="shared" si="1577"/>
        <v>1.1319661566892113E-2</v>
      </c>
      <c r="W1139" s="13">
        <f t="shared" si="1578"/>
        <v>9.3939014499382651E-3</v>
      </c>
      <c r="X1139" s="13">
        <f t="shared" si="1579"/>
        <v>1.8164588514295529E-2</v>
      </c>
      <c r="Y1139" s="13">
        <f t="shared" si="1580"/>
        <v>1.7562046911608044E-2</v>
      </c>
      <c r="Z1139" s="13">
        <f t="shared" si="1581"/>
        <v>6.2244911647792438E-2</v>
      </c>
      <c r="AA1139" s="13">
        <f t="shared" si="1582"/>
        <v>6.4081224349178748E-2</v>
      </c>
      <c r="AB1139" s="13">
        <f t="shared" si="1583"/>
        <v>3.2985855432854615E-2</v>
      </c>
      <c r="AC1139" s="13">
        <f t="shared" si="1584"/>
        <v>1.408380393181404E-3</v>
      </c>
      <c r="AD1139" s="13">
        <f t="shared" si="1585"/>
        <v>2.4177586986297811E-3</v>
      </c>
      <c r="AE1139" s="13">
        <f t="shared" si="1586"/>
        <v>4.6751173749813241E-3</v>
      </c>
      <c r="AF1139" s="13">
        <f t="shared" si="1587"/>
        <v>4.5200380174909831E-3</v>
      </c>
      <c r="AG1139" s="13">
        <f t="shared" si="1588"/>
        <v>2.9134018878895608E-3</v>
      </c>
      <c r="AH1139" s="13">
        <f t="shared" si="1589"/>
        <v>3.0090085924795965E-2</v>
      </c>
      <c r="AI1139" s="13">
        <f t="shared" si="1590"/>
        <v>3.0977785907120029E-2</v>
      </c>
      <c r="AJ1139" s="13">
        <f t="shared" si="1591"/>
        <v>1.5945837145592522E-2</v>
      </c>
      <c r="AK1139" s="13">
        <f t="shared" si="1592"/>
        <v>5.4720872786309781E-3</v>
      </c>
      <c r="AL1139" s="13">
        <f t="shared" si="1593"/>
        <v>1.1214669315976157E-4</v>
      </c>
      <c r="AM1139" s="13">
        <f t="shared" si="1594"/>
        <v>4.9781719818560726E-4</v>
      </c>
      <c r="AN1139" s="13">
        <f t="shared" si="1595"/>
        <v>9.6260798652944048E-4</v>
      </c>
      <c r="AO1139" s="13">
        <f t="shared" si="1596"/>
        <v>9.3067710306864778E-4</v>
      </c>
      <c r="AP1139" s="13">
        <f t="shared" si="1597"/>
        <v>5.9987027069318105E-4</v>
      </c>
      <c r="AQ1139" s="13">
        <f t="shared" si="1598"/>
        <v>2.8998592031142509E-4</v>
      </c>
      <c r="AR1139" s="13">
        <f t="shared" si="1599"/>
        <v>1.1636784398825182E-2</v>
      </c>
      <c r="AS1139" s="13">
        <f t="shared" si="1600"/>
        <v>1.1980085954392811E-2</v>
      </c>
      <c r="AT1139" s="13">
        <f t="shared" si="1601"/>
        <v>6.1667576950695047E-3</v>
      </c>
      <c r="AU1139" s="13">
        <f t="shared" si="1602"/>
        <v>2.1162285821360442E-3</v>
      </c>
      <c r="AV1139" s="13">
        <f t="shared" si="1603"/>
        <v>5.4466507765865636E-4</v>
      </c>
      <c r="AW1139" s="13">
        <f t="shared" si="1604"/>
        <v>6.2014105230573803E-6</v>
      </c>
      <c r="AX1139" s="13">
        <f t="shared" si="1605"/>
        <v>8.5417251298973857E-5</v>
      </c>
      <c r="AY1139" s="13">
        <f t="shared" si="1606"/>
        <v>1.6516771334430301E-4</v>
      </c>
      <c r="AZ1139" s="13">
        <f t="shared" si="1607"/>
        <v>1.5968889841643489E-4</v>
      </c>
      <c r="BA1139" s="13">
        <f t="shared" si="1608"/>
        <v>1.0292788165080379E-4</v>
      </c>
      <c r="BB1139" s="13">
        <f t="shared" si="1609"/>
        <v>4.9756819006421665E-5</v>
      </c>
      <c r="BC1139" s="13">
        <f t="shared" si="1610"/>
        <v>1.9242529801882646E-5</v>
      </c>
      <c r="BD1139" s="13">
        <f t="shared" si="1611"/>
        <v>3.750259345752138E-3</v>
      </c>
      <c r="BE1139" s="13">
        <f t="shared" si="1612"/>
        <v>3.8608972868751797E-3</v>
      </c>
      <c r="BF1139" s="13">
        <f t="shared" si="1613"/>
        <v>1.9873996016681514E-3</v>
      </c>
      <c r="BG1139" s="13">
        <f t="shared" si="1614"/>
        <v>6.8201023116873545E-4</v>
      </c>
      <c r="BH1139" s="13">
        <f t="shared" si="1615"/>
        <v>1.7553262377194246E-4</v>
      </c>
      <c r="BI1139" s="13">
        <f t="shared" si="1616"/>
        <v>3.6142216758785509E-5</v>
      </c>
      <c r="BJ1139" s="14">
        <f t="shared" si="1617"/>
        <v>0.19699572340060212</v>
      </c>
      <c r="BK1139" s="14">
        <f t="shared" si="1618"/>
        <v>0.21866793420502914</v>
      </c>
      <c r="BL1139" s="14">
        <f t="shared" si="1619"/>
        <v>0.5183640973070438</v>
      </c>
      <c r="BM1139" s="14">
        <f t="shared" si="1620"/>
        <v>0.56461921998763442</v>
      </c>
      <c r="BN1139" s="14">
        <f t="shared" si="1621"/>
        <v>0.4314944802700118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1.3030999999999999</v>
      </c>
      <c r="F1140" s="10">
        <f>VLOOKUP(B1140,home!$B$2:$E$405,3,FALSE)</f>
        <v>1.0072000000000001</v>
      </c>
      <c r="G1140" s="10">
        <f>VLOOKUP(C1140,away!$B$2:$E$405,4,FALSE)</f>
        <v>0.67149999999999999</v>
      </c>
      <c r="H1140" s="10">
        <f>VLOOKUP(A1140,away!$A$2:$E$405,3,FALSE)</f>
        <v>1.1313</v>
      </c>
      <c r="I1140" s="10">
        <f>VLOOKUP(C1140,away!$B$2:$E$405,3,FALSE)</f>
        <v>1.2706999999999999</v>
      </c>
      <c r="J1140" s="10">
        <f>VLOOKUP(B1140,home!$B$2:$E$405,4,FALSE)</f>
        <v>1.2154</v>
      </c>
      <c r="K1140" s="12">
        <f t="shared" si="1566"/>
        <v>0.88133187788</v>
      </c>
      <c r="L1140" s="12">
        <f t="shared" si="1567"/>
        <v>1.7471896528139998</v>
      </c>
      <c r="M1140" s="13">
        <f t="shared" si="1568"/>
        <v>7.2185106848775119E-2</v>
      </c>
      <c r="N1140" s="13">
        <f t="shared" si="1569"/>
        <v>6.3619035773999424E-2</v>
      </c>
      <c r="O1140" s="13">
        <f t="shared" si="1570"/>
        <v>0.12612107177345289</v>
      </c>
      <c r="P1140" s="13">
        <f t="shared" si="1571"/>
        <v>0.1111545210263355</v>
      </c>
      <c r="Q1140" s="13">
        <f t="shared" si="1572"/>
        <v>2.8034742133806901E-2</v>
      </c>
      <c r="R1140" s="13">
        <f t="shared" si="1573"/>
        <v>0.11017871580219436</v>
      </c>
      <c r="S1140" s="13">
        <f t="shared" si="1574"/>
        <v>4.2790431724642211E-2</v>
      </c>
      <c r="T1140" s="13">
        <f t="shared" si="1575"/>
        <v>4.8982011375496098E-2</v>
      </c>
      <c r="U1140" s="13">
        <f t="shared" si="1576"/>
        <v>9.7104014500354788E-2</v>
      </c>
      <c r="V1140" s="13">
        <f t="shared" si="1577"/>
        <v>7.3212238653590639E-3</v>
      </c>
      <c r="W1140" s="13">
        <f t="shared" si="1578"/>
        <v>8.2359706435565314E-3</v>
      </c>
      <c r="X1140" s="13">
        <f t="shared" si="1579"/>
        <v>1.4389802689301833E-2</v>
      </c>
      <c r="Y1140" s="13">
        <f t="shared" si="1580"/>
        <v>1.2570857182391617E-2</v>
      </c>
      <c r="Z1140" s="13">
        <f t="shared" si="1581"/>
        <v>6.4167704069976128E-2</v>
      </c>
      <c r="AA1140" s="13">
        <f t="shared" si="1582"/>
        <v>5.6553043127240181E-2</v>
      </c>
      <c r="AB1140" s="13">
        <f t="shared" si="1583"/>
        <v>2.4920999849579604E-2</v>
      </c>
      <c r="AC1140" s="13">
        <f t="shared" si="1584"/>
        <v>7.0460096237840819E-4</v>
      </c>
      <c r="AD1140" s="13">
        <f t="shared" si="1585"/>
        <v>1.8146558683625577E-3</v>
      </c>
      <c r="AE1140" s="13">
        <f t="shared" si="1586"/>
        <v>3.170547956621265E-3</v>
      </c>
      <c r="AF1140" s="13">
        <f t="shared" si="1587"/>
        <v>2.7697742917796226E-3</v>
      </c>
      <c r="AG1140" s="13">
        <f t="shared" si="1588"/>
        <v>1.6131069944091941E-3</v>
      </c>
      <c r="AH1140" s="13">
        <f t="shared" si="1589"/>
        <v>2.8028287148973253E-2</v>
      </c>
      <c r="AI1140" s="13">
        <f t="shared" si="1590"/>
        <v>2.4702222946764468E-2</v>
      </c>
      <c r="AJ1140" s="13">
        <f t="shared" si="1591"/>
        <v>1.0885428268741176E-2</v>
      </c>
      <c r="AK1140" s="13">
        <f t="shared" si="1592"/>
        <v>3.1978916458725659E-3</v>
      </c>
      <c r="AL1140" s="13">
        <f t="shared" si="1593"/>
        <v>4.3399302657786957E-5</v>
      </c>
      <c r="AM1140" s="13">
        <f t="shared" si="1594"/>
        <v>3.198628128339871E-4</v>
      </c>
      <c r="AN1140" s="13">
        <f t="shared" si="1595"/>
        <v>5.5886099690352338E-4</v>
      </c>
      <c r="AO1140" s="13">
        <f t="shared" si="1596"/>
        <v>4.8821807557557651E-4</v>
      </c>
      <c r="AP1140" s="13">
        <f t="shared" si="1597"/>
        <v>2.8433652332080363E-4</v>
      </c>
      <c r="AQ1140" s="13">
        <f t="shared" si="1598"/>
        <v>1.2419745786580358E-4</v>
      </c>
      <c r="AR1140" s="13">
        <f t="shared" si="1599"/>
        <v>9.794146658557136E-3</v>
      </c>
      <c r="AS1140" s="13">
        <f t="shared" si="1600"/>
        <v>8.6318936668182879E-3</v>
      </c>
      <c r="AT1140" s="13">
        <f t="shared" si="1601"/>
        <v>3.8037815275187197E-3</v>
      </c>
      <c r="AU1140" s="13">
        <f t="shared" si="1602"/>
        <v>1.1174646388977761E-3</v>
      </c>
      <c r="AV1140" s="13">
        <f t="shared" si="1603"/>
        <v>2.4621430216606829E-4</v>
      </c>
      <c r="AW1140" s="13">
        <f t="shared" si="1604"/>
        <v>1.8563496414500556E-6</v>
      </c>
      <c r="AX1140" s="13">
        <f t="shared" si="1605"/>
        <v>4.6984215583159441E-5</v>
      </c>
      <c r="AY1140" s="13">
        <f t="shared" si="1606"/>
        <v>8.2090335312478475E-5</v>
      </c>
      <c r="AZ1140" s="13">
        <f t="shared" si="1607"/>
        <v>7.1713692226997046E-5</v>
      </c>
      <c r="BA1140" s="13">
        <f t="shared" si="1608"/>
        <v>4.1765807008032351E-5</v>
      </c>
      <c r="BB1140" s="13">
        <f t="shared" si="1609"/>
        <v>1.8243196461465129E-5</v>
      </c>
      <c r="BC1140" s="13">
        <f t="shared" si="1610"/>
        <v>6.3748648183449718E-6</v>
      </c>
      <c r="BD1140" s="13">
        <f t="shared" si="1611"/>
        <v>2.8520386166623066E-3</v>
      </c>
      <c r="BE1140" s="13">
        <f t="shared" si="1612"/>
        <v>2.5135925498092682E-3</v>
      </c>
      <c r="BF1140" s="13">
        <f t="shared" si="1613"/>
        <v>1.1076546210742897E-3</v>
      </c>
      <c r="BG1140" s="13">
        <f t="shared" si="1614"/>
        <v>3.254037757446212E-4</v>
      </c>
      <c r="BH1140" s="13">
        <f t="shared" si="1615"/>
        <v>7.1697180186562355E-5</v>
      </c>
      <c r="BI1140" s="13">
        <f t="shared" si="1616"/>
        <v>1.263780209050475E-5</v>
      </c>
      <c r="BJ1140" s="14">
        <f t="shared" si="1617"/>
        <v>0.18724315288763524</v>
      </c>
      <c r="BK1140" s="14">
        <f t="shared" si="1618"/>
        <v>0.23428137406546051</v>
      </c>
      <c r="BL1140" s="14">
        <f t="shared" si="1619"/>
        <v>0.51216820040269884</v>
      </c>
      <c r="BM1140" s="14">
        <f t="shared" si="1620"/>
        <v>0.48648700408153556</v>
      </c>
      <c r="BN1140" s="14">
        <f t="shared" si="1621"/>
        <v>0.51129319335856416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1.3030999999999999</v>
      </c>
      <c r="F1141" s="10">
        <f>VLOOKUP(B1141,home!$B$2:$E$405,3,FALSE)</f>
        <v>0.86329999999999996</v>
      </c>
      <c r="G1141" s="10">
        <f>VLOOKUP(C1141,away!$B$2:$E$405,4,FALSE)</f>
        <v>1.5347999999999999</v>
      </c>
      <c r="H1141" s="10">
        <f>VLOOKUP(A1141,away!$A$2:$E$405,3,FALSE)</f>
        <v>1.1313</v>
      </c>
      <c r="I1141" s="10">
        <f>VLOOKUP(C1141,away!$B$2:$E$405,3,FALSE)</f>
        <v>0.47139999999999999</v>
      </c>
      <c r="J1141" s="10">
        <f>VLOOKUP(B1141,home!$B$2:$E$405,4,FALSE)</f>
        <v>0.60770000000000002</v>
      </c>
      <c r="K1141" s="12">
        <f t="shared" si="1566"/>
        <v>1.7265981698039996</v>
      </c>
      <c r="L1141" s="12">
        <f t="shared" si="1567"/>
        <v>0.32408326211399996</v>
      </c>
      <c r="M1141" s="13">
        <f t="shared" si="1568"/>
        <v>0.12864720939774235</v>
      </c>
      <c r="N1141" s="13">
        <f t="shared" si="1569"/>
        <v>0.22212203629653382</v>
      </c>
      <c r="O1141" s="13">
        <f t="shared" si="1570"/>
        <v>4.1692407283483175E-2</v>
      </c>
      <c r="P1141" s="13">
        <f t="shared" si="1571"/>
        <v>7.1986034110384983E-2</v>
      </c>
      <c r="Q1141" s="13">
        <f t="shared" si="1572"/>
        <v>0.19175775067136647</v>
      </c>
      <c r="R1141" s="13">
        <f t="shared" si="1573"/>
        <v>6.7559056789083588E-3</v>
      </c>
      <c r="S1141" s="13">
        <f t="shared" si="1574"/>
        <v>1.0070154516372377E-2</v>
      </c>
      <c r="T1141" s="13">
        <f t="shared" si="1575"/>
        <v>6.2145477373219515E-2</v>
      </c>
      <c r="U1141" s="13">
        <f t="shared" si="1576"/>
        <v>1.1664734380571619E-2</v>
      </c>
      <c r="V1141" s="13">
        <f t="shared" si="1577"/>
        <v>6.2609682704789147E-4</v>
      </c>
      <c r="W1141" s="13">
        <f t="shared" si="1578"/>
        <v>0.11036286045163765</v>
      </c>
      <c r="X1141" s="13">
        <f t="shared" si="1579"/>
        <v>3.5766755831398885E-2</v>
      </c>
      <c r="Y1141" s="13">
        <f t="shared" si="1580"/>
        <v>5.7957034525373402E-3</v>
      </c>
      <c r="Z1141" s="13">
        <f t="shared" si="1581"/>
        <v>7.2982531698503991E-4</v>
      </c>
      <c r="AA1141" s="13">
        <f t="shared" si="1582"/>
        <v>1.2601150565829937E-3</v>
      </c>
      <c r="AB1141" s="13">
        <f t="shared" si="1583"/>
        <v>1.0878561752193303E-3</v>
      </c>
      <c r="AC1141" s="13">
        <f t="shared" si="1584"/>
        <v>2.1896232611296092E-5</v>
      </c>
      <c r="AD1141" s="13">
        <f t="shared" si="1585"/>
        <v>4.7638078217532964E-2</v>
      </c>
      <c r="AE1141" s="13">
        <f t="shared" si="1586"/>
        <v>1.5438703789579969E-2</v>
      </c>
      <c r="AF1141" s="13">
        <f t="shared" si="1587"/>
        <v>2.5017127434694246E-3</v>
      </c>
      <c r="AG1141" s="13">
        <f t="shared" si="1588"/>
        <v>2.7025440892524527E-4</v>
      </c>
      <c r="AH1141" s="13">
        <f t="shared" si="1589"/>
        <v>5.9131042375473925E-5</v>
      </c>
      <c r="AI1141" s="13">
        <f t="shared" si="1590"/>
        <v>1.0209554954409601E-4</v>
      </c>
      <c r="AJ1141" s="13">
        <f t="shared" si="1591"/>
        <v>8.8138994493984886E-5</v>
      </c>
      <c r="AK1141" s="13">
        <f t="shared" si="1592"/>
        <v>5.0726875527226356E-5</v>
      </c>
      <c r="AL1141" s="13">
        <f t="shared" si="1593"/>
        <v>4.9009160945650357E-7</v>
      </c>
      <c r="AM1141" s="13">
        <f t="shared" si="1594"/>
        <v>1.6450363732674434E-2</v>
      </c>
      <c r="AN1141" s="13">
        <f t="shared" si="1595"/>
        <v>5.3312875414469676E-3</v>
      </c>
      <c r="AO1141" s="13">
        <f t="shared" si="1596"/>
        <v>8.6389052884992996E-4</v>
      </c>
      <c r="AP1141" s="13">
        <f t="shared" si="1597"/>
        <v>9.3324153566358011E-5</v>
      </c>
      <c r="AQ1141" s="13">
        <f t="shared" si="1598"/>
        <v>7.5611990304532946E-6</v>
      </c>
      <c r="AR1141" s="13">
        <f t="shared" si="1599"/>
        <v>3.8326762210489524E-6</v>
      </c>
      <c r="AS1141" s="13">
        <f t="shared" si="1600"/>
        <v>6.6174917487144298E-6</v>
      </c>
      <c r="AT1141" s="13">
        <f t="shared" si="1601"/>
        <v>5.7128745710117028E-6</v>
      </c>
      <c r="AU1141" s="13">
        <f t="shared" si="1602"/>
        <v>3.2879462595428707E-6</v>
      </c>
      <c r="AV1141" s="13">
        <f t="shared" si="1603"/>
        <v>1.4192404985351576E-6</v>
      </c>
      <c r="AW1141" s="13">
        <f t="shared" si="1604"/>
        <v>7.6176785853840007E-9</v>
      </c>
      <c r="AX1141" s="13">
        <f t="shared" si="1605"/>
        <v>4.7338613189076293E-3</v>
      </c>
      <c r="AY1141" s="13">
        <f t="shared" si="1606"/>
        <v>1.5341652186268667E-3</v>
      </c>
      <c r="AZ1141" s="13">
        <f t="shared" si="1607"/>
        <v>2.4859863433721643E-4</v>
      </c>
      <c r="BA1141" s="13">
        <f t="shared" si="1608"/>
        <v>2.6855552124363528E-5</v>
      </c>
      <c r="BB1141" s="13">
        <f t="shared" si="1609"/>
        <v>2.1758587345840726E-6</v>
      </c>
      <c r="BC1141" s="13">
        <f t="shared" si="1610"/>
        <v>1.410318793206493E-7</v>
      </c>
      <c r="BD1141" s="13">
        <f t="shared" si="1611"/>
        <v>2.0701770205738374E-7</v>
      </c>
      <c r="BE1141" s="13">
        <f t="shared" si="1612"/>
        <v>3.5743638548930845E-7</v>
      </c>
      <c r="BF1141" s="13">
        <f t="shared" si="1613"/>
        <v>3.0857450450359846E-7</v>
      </c>
      <c r="BG1141" s="13">
        <f t="shared" si="1614"/>
        <v>1.7759472490802967E-7</v>
      </c>
      <c r="BH1141" s="13">
        <f t="shared" si="1615"/>
        <v>7.6658681748262241E-8</v>
      </c>
      <c r="BI1141" s="13">
        <f t="shared" si="1616"/>
        <v>2.6471747921227361E-8</v>
      </c>
      <c r="BJ1141" s="14">
        <f t="shared" si="1617"/>
        <v>0.72309155800637936</v>
      </c>
      <c r="BK1141" s="14">
        <f t="shared" si="1618"/>
        <v>0.21288604639439523</v>
      </c>
      <c r="BL1141" s="14">
        <f t="shared" si="1619"/>
        <v>6.278313501975176E-2</v>
      </c>
      <c r="BM1141" s="14">
        <f t="shared" si="1620"/>
        <v>0.33499506369814397</v>
      </c>
      <c r="BN1141" s="14">
        <f t="shared" si="1621"/>
        <v>0.66296134343841917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1.3030999999999999</v>
      </c>
      <c r="F1142" s="10">
        <f>VLOOKUP(B1142,home!$B$2:$E$405,3,FALSE)</f>
        <v>1.5828</v>
      </c>
      <c r="G1142" s="10">
        <f>VLOOKUP(C1142,away!$B$2:$E$405,4,FALSE)</f>
        <v>1.2949999999999999</v>
      </c>
      <c r="H1142" s="10">
        <f>VLOOKUP(A1142,away!$A$2:$E$405,3,FALSE)</f>
        <v>1.1313</v>
      </c>
      <c r="I1142" s="10">
        <f>VLOOKUP(C1142,away!$B$2:$E$405,3,FALSE)</f>
        <v>1.1049</v>
      </c>
      <c r="J1142" s="10">
        <f>VLOOKUP(B1142,home!$B$2:$E$405,4,FALSE)</f>
        <v>0.66300000000000003</v>
      </c>
      <c r="K1142" s="12">
        <f t="shared" si="1566"/>
        <v>2.6709979505999999</v>
      </c>
      <c r="L1142" s="12">
        <f t="shared" si="1567"/>
        <v>0.82873234430999998</v>
      </c>
      <c r="M1142" s="13">
        <f t="shared" si="1568"/>
        <v>3.0205528908722381E-2</v>
      </c>
      <c r="N1142" s="13">
        <f t="shared" si="1569"/>
        <v>8.0678905811986529E-2</v>
      </c>
      <c r="O1142" s="13">
        <f t="shared" si="1570"/>
        <v>2.5032298783648977E-2</v>
      </c>
      <c r="P1142" s="13">
        <f t="shared" si="1571"/>
        <v>6.6861218749933282E-2</v>
      </c>
      <c r="Q1142" s="13">
        <f t="shared" si="1572"/>
        <v>0.10774659604023323</v>
      </c>
      <c r="R1142" s="13">
        <f t="shared" si="1573"/>
        <v>1.0372537827220888E-2</v>
      </c>
      <c r="S1142" s="13">
        <f t="shared" si="1574"/>
        <v>3.7000035541800404E-2</v>
      </c>
      <c r="T1142" s="13">
        <f t="shared" si="1575"/>
        <v>8.929308912784506E-2</v>
      </c>
      <c r="U1142" s="13">
        <f t="shared" si="1576"/>
        <v>2.7705027279027968E-2</v>
      </c>
      <c r="V1142" s="13">
        <f t="shared" si="1577"/>
        <v>9.1001274692728701E-3</v>
      </c>
      <c r="W1142" s="13">
        <f t="shared" si="1578"/>
        <v>9.593031240252968E-2</v>
      </c>
      <c r="X1142" s="13">
        <f t="shared" si="1579"/>
        <v>7.950055268773909E-2</v>
      </c>
      <c r="Y1142" s="13">
        <f t="shared" si="1580"/>
        <v>3.2942339701425342E-2</v>
      </c>
      <c r="Z1142" s="13">
        <f t="shared" si="1581"/>
        <v>2.8653525299989734E-3</v>
      </c>
      <c r="AA1142" s="13">
        <f t="shared" si="1582"/>
        <v>7.6533507353737824E-3</v>
      </c>
      <c r="AB1142" s="13">
        <f t="shared" si="1583"/>
        <v>1.0221042064703189E-2</v>
      </c>
      <c r="AC1142" s="13">
        <f t="shared" si="1584"/>
        <v>1.2589698710747262E-3</v>
      </c>
      <c r="AD1142" s="13">
        <f t="shared" si="1585"/>
        <v>6.405741695689364E-2</v>
      </c>
      <c r="AE1142" s="13">
        <f t="shared" si="1586"/>
        <v>5.3086453325129616E-2</v>
      </c>
      <c r="AF1142" s="13">
        <f t="shared" si="1587"/>
        <v>2.1997230457619029E-2</v>
      </c>
      <c r="AG1142" s="13">
        <f t="shared" si="1588"/>
        <v>6.0766054551566508E-3</v>
      </c>
      <c r="AH1142" s="13">
        <f t="shared" si="1589"/>
        <v>5.9365257986515965E-4</v>
      </c>
      <c r="AI1142" s="13">
        <f t="shared" si="1590"/>
        <v>1.5856448241882441E-3</v>
      </c>
      <c r="AJ1142" s="13">
        <f t="shared" si="1591"/>
        <v>2.1176270378931487E-3</v>
      </c>
      <c r="AK1142" s="13">
        <f t="shared" si="1592"/>
        <v>1.8853924927825828E-3</v>
      </c>
      <c r="AL1142" s="13">
        <f t="shared" si="1593"/>
        <v>1.1147132725783214E-4</v>
      </c>
      <c r="AM1142" s="13">
        <f t="shared" si="1594"/>
        <v>3.4219445882518504E-2</v>
      </c>
      <c r="AN1142" s="13">
        <f t="shared" si="1595"/>
        <v>2.8358761607208734E-2</v>
      </c>
      <c r="AO1142" s="13">
        <f t="shared" si="1596"/>
        <v>1.1750911494235258E-2</v>
      </c>
      <c r="AP1142" s="13">
        <f t="shared" si="1597"/>
        <v>3.2461201434656368E-3</v>
      </c>
      <c r="AQ1142" s="13">
        <f t="shared" si="1598"/>
        <v>6.725411891015476E-4</v>
      </c>
      <c r="AR1142" s="13">
        <f t="shared" si="1599"/>
        <v>9.8395818843466674E-5</v>
      </c>
      <c r="AS1142" s="13">
        <f t="shared" si="1600"/>
        <v>2.6281503047850829E-4</v>
      </c>
      <c r="AT1142" s="13">
        <f t="shared" si="1601"/>
        <v>3.5098920389748614E-4</v>
      </c>
      <c r="AU1142" s="13">
        <f t="shared" si="1602"/>
        <v>3.1249714809763698E-4</v>
      </c>
      <c r="AV1142" s="13">
        <f t="shared" si="1603"/>
        <v>2.086698105342833E-4</v>
      </c>
      <c r="AW1142" s="13">
        <f t="shared" si="1604"/>
        <v>6.854069681022956E-6</v>
      </c>
      <c r="AX1142" s="13">
        <f t="shared" si="1605"/>
        <v>1.5233344970479094E-2</v>
      </c>
      <c r="AY1142" s="13">
        <f t="shared" si="1606"/>
        <v>1.2624365689068088E-2</v>
      </c>
      <c r="AZ1142" s="13">
        <f t="shared" si="1607"/>
        <v>5.2311100864640614E-3</v>
      </c>
      <c r="BA1142" s="13">
        <f t="shared" si="1608"/>
        <v>1.445063375099683E-3</v>
      </c>
      <c r="BB1142" s="13">
        <f t="shared" si="1609"/>
        <v>2.993926896307202E-4</v>
      </c>
      <c r="BC1142" s="13">
        <f t="shared" si="1610"/>
        <v>4.9623281109388611E-5</v>
      </c>
      <c r="BD1142" s="13">
        <f t="shared" si="1611"/>
        <v>1.3590632936741359E-5</v>
      </c>
      <c r="BE1142" s="13">
        <f t="shared" si="1612"/>
        <v>3.6300552721393029E-5</v>
      </c>
      <c r="BF1142" s="13">
        <f t="shared" si="1613"/>
        <v>4.8479350962244023E-5</v>
      </c>
      <c r="BG1142" s="13">
        <f t="shared" si="1614"/>
        <v>4.3162749022190637E-5</v>
      </c>
      <c r="BH1142" s="13">
        <f t="shared" si="1615"/>
        <v>2.882190354513334E-5</v>
      </c>
      <c r="BI1142" s="13">
        <f t="shared" si="1616"/>
        <v>1.5396649060288395E-5</v>
      </c>
      <c r="BJ1142" s="14">
        <f t="shared" si="1617"/>
        <v>0.74444018237493848</v>
      </c>
      <c r="BK1142" s="14">
        <f t="shared" si="1618"/>
        <v>0.15716171755712957</v>
      </c>
      <c r="BL1142" s="14">
        <f t="shared" si="1619"/>
        <v>8.8585692474803329E-2</v>
      </c>
      <c r="BM1142" s="14">
        <f t="shared" si="1620"/>
        <v>0.65953834719573812</v>
      </c>
      <c r="BN1142" s="14">
        <f t="shared" si="1621"/>
        <v>0.32089708612174528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1.3030999999999999</v>
      </c>
      <c r="F1143" s="10">
        <f>VLOOKUP(B1143,home!$B$2:$E$405,3,FALSE)</f>
        <v>0.71940000000000004</v>
      </c>
      <c r="G1143" s="10">
        <f>VLOOKUP(C1143,away!$B$2:$E$405,4,FALSE)</f>
        <v>0.81540000000000001</v>
      </c>
      <c r="H1143" s="10">
        <f>VLOOKUP(A1143,away!$A$2:$E$405,3,FALSE)</f>
        <v>1.1313</v>
      </c>
      <c r="I1143" s="10">
        <f>VLOOKUP(C1143,away!$B$2:$E$405,3,FALSE)</f>
        <v>0.77339999999999998</v>
      </c>
      <c r="J1143" s="10">
        <f>VLOOKUP(B1143,home!$B$2:$E$405,4,FALSE)</f>
        <v>1.3812</v>
      </c>
      <c r="K1143" s="12">
        <f t="shared" si="1566"/>
        <v>0.76439684415600007</v>
      </c>
      <c r="L1143" s="12">
        <f t="shared" si="1567"/>
        <v>1.2084773765039998</v>
      </c>
      <c r="M1143" s="13">
        <f t="shared" si="1568"/>
        <v>0.13905660192286345</v>
      </c>
      <c r="N1143" s="13">
        <f t="shared" si="1569"/>
        <v>0.10629442766889399</v>
      </c>
      <c r="O1143" s="13">
        <f t="shared" si="1570"/>
        <v>0.16804675747730308</v>
      </c>
      <c r="P1143" s="13">
        <f t="shared" si="1571"/>
        <v>0.12845441108629918</v>
      </c>
      <c r="Q1143" s="13">
        <f t="shared" si="1572"/>
        <v>4.0625562530735383E-2</v>
      </c>
      <c r="R1143" s="13">
        <f t="shared" si="1573"/>
        <v>0.10154035230308757</v>
      </c>
      <c r="S1143" s="13">
        <f t="shared" si="1574"/>
        <v>2.9665142645800099E-2</v>
      </c>
      <c r="T1143" s="13">
        <f t="shared" si="1575"/>
        <v>4.9095073226142295E-2</v>
      </c>
      <c r="U1143" s="13">
        <f t="shared" si="1576"/>
        <v>7.7617124854968578E-2</v>
      </c>
      <c r="V1143" s="13">
        <f t="shared" si="1577"/>
        <v>3.0448180218737367E-3</v>
      </c>
      <c r="W1143" s="13">
        <f t="shared" si="1578"/>
        <v>1.0351350596852124E-2</v>
      </c>
      <c r="X1143" s="13">
        <f t="shared" si="1579"/>
        <v>1.2509373012556968E-2</v>
      </c>
      <c r="Y1143" s="13">
        <f t="shared" si="1580"/>
        <v>7.5586471399623914E-3</v>
      </c>
      <c r="Z1143" s="13">
        <f t="shared" si="1581"/>
        <v>4.090307285350904E-2</v>
      </c>
      <c r="AA1143" s="13">
        <f t="shared" si="1582"/>
        <v>3.1266179805505272E-2</v>
      </c>
      <c r="AB1143" s="13">
        <f t="shared" si="1583"/>
        <v>1.1949884586071142E-2</v>
      </c>
      <c r="AC1143" s="13">
        <f t="shared" si="1584"/>
        <v>1.757918630149347E-4</v>
      </c>
      <c r="AD1143" s="13">
        <f t="shared" si="1585"/>
        <v>1.9781349322465225E-3</v>
      </c>
      <c r="AE1143" s="13">
        <f t="shared" si="1586"/>
        <v>2.3905313132921951E-3</v>
      </c>
      <c r="AF1143" s="13">
        <f t="shared" si="1587"/>
        <v>1.4444515049690065E-3</v>
      </c>
      <c r="AG1143" s="13">
        <f t="shared" si="1588"/>
        <v>5.8186232173739968E-4</v>
      </c>
      <c r="AH1143" s="13">
        <f t="shared" si="1589"/>
        <v>1.2357609543240142E-2</v>
      </c>
      <c r="AI1143" s="13">
        <f t="shared" si="1590"/>
        <v>9.4461177361648344E-3</v>
      </c>
      <c r="AJ1143" s="13">
        <f t="shared" si="1591"/>
        <v>3.6102912935252088E-3</v>
      </c>
      <c r="AK1143" s="13">
        <f t="shared" si="1592"/>
        <v>9.1989842375151765E-4</v>
      </c>
      <c r="AL1143" s="13">
        <f t="shared" si="1593"/>
        <v>6.4955535875593818E-6</v>
      </c>
      <c r="AM1143" s="13">
        <f t="shared" si="1594"/>
        <v>3.0241601990479706E-4</v>
      </c>
      <c r="AN1143" s="13">
        <f t="shared" si="1595"/>
        <v>3.6546291834733057E-4</v>
      </c>
      <c r="AO1143" s="13">
        <f t="shared" si="1596"/>
        <v>2.2082683438693878E-4</v>
      </c>
      <c r="AP1143" s="13">
        <f t="shared" si="1597"/>
        <v>8.8954744493870323E-5</v>
      </c>
      <c r="AQ1143" s="13">
        <f t="shared" si="1598"/>
        <v>2.6874949063384E-5</v>
      </c>
      <c r="AR1143" s="13">
        <f t="shared" si="1599"/>
        <v>2.9867783121351262E-3</v>
      </c>
      <c r="AS1143" s="13">
        <f t="shared" si="1600"/>
        <v>2.2830839159896747E-3</v>
      </c>
      <c r="AT1143" s="13">
        <f t="shared" si="1601"/>
        <v>8.7259107016291479E-4</v>
      </c>
      <c r="AU1143" s="13">
        <f t="shared" si="1602"/>
        <v>2.2233528675707966E-4</v>
      </c>
      <c r="AV1143" s="13">
        <f t="shared" si="1603"/>
        <v>4.2488097885407744E-5</v>
      </c>
      <c r="AW1143" s="13">
        <f t="shared" si="1604"/>
        <v>1.666752361651587E-7</v>
      </c>
      <c r="AX1143" s="13">
        <f t="shared" si="1605"/>
        <v>3.8527641872907479E-5</v>
      </c>
      <c r="AY1143" s="13">
        <f t="shared" si="1606"/>
        <v>4.6559783573456885E-5</v>
      </c>
      <c r="AZ1143" s="13">
        <f t="shared" si="1607"/>
        <v>2.8133222551722602E-5</v>
      </c>
      <c r="BA1143" s="13">
        <f t="shared" si="1608"/>
        <v>1.1332787660636295E-5</v>
      </c>
      <c r="BB1143" s="13">
        <f t="shared" si="1609"/>
        <v>3.4238543751506619E-6</v>
      </c>
      <c r="BC1143" s="13">
        <f t="shared" si="1610"/>
        <v>8.2753011056276231E-7</v>
      </c>
      <c r="BD1143" s="13">
        <f t="shared" si="1611"/>
        <v>6.0157566980801724E-4</v>
      </c>
      <c r="BE1143" s="13">
        <f t="shared" si="1612"/>
        <v>4.5984254352228032E-4</v>
      </c>
      <c r="BF1143" s="13">
        <f t="shared" si="1613"/>
        <v>1.7575109453854955E-4</v>
      </c>
      <c r="BG1143" s="13">
        <f t="shared" si="1614"/>
        <v>4.4781194007410035E-5</v>
      </c>
      <c r="BH1143" s="13">
        <f t="shared" si="1615"/>
        <v>8.5576508442004514E-6</v>
      </c>
      <c r="BI1143" s="13">
        <f t="shared" si="1616"/>
        <v>1.3082882597391513E-6</v>
      </c>
      <c r="BJ1143" s="14">
        <f t="shared" si="1617"/>
        <v>0.23396275453372903</v>
      </c>
      <c r="BK1143" s="14">
        <f t="shared" si="1618"/>
        <v>0.30044982087701239</v>
      </c>
      <c r="BL1143" s="14">
        <f t="shared" si="1619"/>
        <v>0.42445330914752771</v>
      </c>
      <c r="BM1143" s="14">
        <f t="shared" si="1620"/>
        <v>0.31570445131425828</v>
      </c>
      <c r="BN1143" s="14">
        <f t="shared" si="1621"/>
        <v>0.68401811298918258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1.8351999999999999</v>
      </c>
      <c r="F1147" s="10">
        <f>VLOOKUP(B1147,home!$B$2:$E$405,3,FALSE)</f>
        <v>0.79259999999999997</v>
      </c>
      <c r="G1147" s="10">
        <f>VLOOKUP(C1147,away!$B$2:$E$405,4,FALSE)</f>
        <v>0.84209999999999996</v>
      </c>
      <c r="H1147" s="10">
        <f>VLOOKUP(A1147,away!$A$2:$E$405,3,FALSE)</f>
        <v>1.2273000000000001</v>
      </c>
      <c r="I1147" s="10">
        <f>VLOOKUP(C1147,away!$B$2:$E$405,3,FALSE)</f>
        <v>0.59260000000000002</v>
      </c>
      <c r="J1147" s="10">
        <f>VLOOKUP(B1147,home!$B$2:$E$405,4,FALSE)</f>
        <v>1.3332999999999999</v>
      </c>
      <c r="K1147" s="12">
        <f t="shared" si="1566"/>
        <v>1.2249014137919998</v>
      </c>
      <c r="L1147" s="12">
        <f t="shared" si="1567"/>
        <v>0.96970639673399994</v>
      </c>
      <c r="M1147" s="13">
        <f t="shared" si="1568"/>
        <v>0.11140224372586835</v>
      </c>
      <c r="N1147" s="13">
        <f t="shared" si="1569"/>
        <v>0.13645676583941707</v>
      </c>
      <c r="O1147" s="13">
        <f t="shared" si="1570"/>
        <v>0.10802746835149467</v>
      </c>
      <c r="P1147" s="13">
        <f t="shared" si="1571"/>
        <v>0.13232299871211634</v>
      </c>
      <c r="Q1147" s="13">
        <f t="shared" si="1572"/>
        <v>8.357304269909295E-2</v>
      </c>
      <c r="R1147" s="13">
        <f t="shared" si="1573"/>
        <v>5.2377463541712042E-2</v>
      </c>
      <c r="S1147" s="13">
        <f t="shared" si="1574"/>
        <v>3.9293140341169229E-2</v>
      </c>
      <c r="T1147" s="13">
        <f t="shared" si="1575"/>
        <v>8.1041314099834144E-2</v>
      </c>
      <c r="U1147" s="13">
        <f t="shared" si="1576"/>
        <v>6.4157229143082001E-2</v>
      </c>
      <c r="V1147" s="13">
        <f t="shared" si="1577"/>
        <v>5.1857983634252128E-3</v>
      </c>
      <c r="W1147" s="13">
        <f t="shared" si="1578"/>
        <v>3.4122912719006041E-2</v>
      </c>
      <c r="X1147" s="13">
        <f t="shared" si="1579"/>
        <v>3.3089206738816129E-2</v>
      </c>
      <c r="Y1147" s="13">
        <f t="shared" si="1580"/>
        <v>1.6043407718741885E-2</v>
      </c>
      <c r="Z1147" s="13">
        <f t="shared" si="1581"/>
        <v>1.6930253813700016E-2</v>
      </c>
      <c r="AA1147" s="13">
        <f t="shared" si="1582"/>
        <v>2.0737891832258545E-2</v>
      </c>
      <c r="AB1147" s="13">
        <f t="shared" si="1583"/>
        <v>1.2700936512199532E-2</v>
      </c>
      <c r="AC1147" s="13">
        <f t="shared" si="1584"/>
        <v>3.8497899998168335E-4</v>
      </c>
      <c r="AD1147" s="13">
        <f t="shared" si="1585"/>
        <v>1.0449301008052874E-2</v>
      </c>
      <c r="AE1147" s="13">
        <f t="shared" si="1586"/>
        <v>1.0132754028907906E-2</v>
      </c>
      <c r="AF1147" s="13">
        <f t="shared" si="1587"/>
        <v>4.912898199182102E-3</v>
      </c>
      <c r="AG1147" s="13">
        <f t="shared" si="1588"/>
        <v>1.5880229367499449E-3</v>
      </c>
      <c r="AH1147" s="13">
        <f t="shared" si="1589"/>
        <v>4.1043438553687748E-3</v>
      </c>
      <c r="AI1147" s="13">
        <f t="shared" si="1590"/>
        <v>5.0274165911297197E-3</v>
      </c>
      <c r="AJ1147" s="13">
        <f t="shared" si="1591"/>
        <v>3.0790448450980757E-3</v>
      </c>
      <c r="AK1147" s="13">
        <f t="shared" si="1592"/>
        <v>1.2571754612965341E-3</v>
      </c>
      <c r="AL1147" s="13">
        <f t="shared" si="1593"/>
        <v>1.8291041190919621E-5</v>
      </c>
      <c r="AM1147" s="13">
        <f t="shared" si="1594"/>
        <v>2.559872715580426E-3</v>
      </c>
      <c r="AN1147" s="13">
        <f t="shared" si="1595"/>
        <v>2.4823249471231748E-3</v>
      </c>
      <c r="AO1147" s="13">
        <f t="shared" si="1596"/>
        <v>1.2035631899988651E-3</v>
      </c>
      <c r="AP1147" s="13">
        <f t="shared" si="1597"/>
        <v>3.890343080718261E-4</v>
      </c>
      <c r="AQ1147" s="13">
        <f t="shared" si="1598"/>
        <v>9.431226427155882E-5</v>
      </c>
      <c r="AR1147" s="13">
        <f t="shared" si="1599"/>
        <v>7.9600169818939796E-4</v>
      </c>
      <c r="AS1147" s="13">
        <f t="shared" si="1600"/>
        <v>9.7502360549302626E-4</v>
      </c>
      <c r="AT1147" s="13">
        <f t="shared" si="1601"/>
        <v>5.9715389642449063E-4</v>
      </c>
      <c r="AU1147" s="13">
        <f t="shared" si="1602"/>
        <v>2.4381821732725334E-4</v>
      </c>
      <c r="AV1147" s="13">
        <f t="shared" si="1603"/>
        <v>7.4663319778099386E-5</v>
      </c>
      <c r="AW1147" s="13">
        <f t="shared" si="1604"/>
        <v>6.0350006801207176E-7</v>
      </c>
      <c r="AX1147" s="13">
        <f t="shared" si="1605"/>
        <v>5.2259861807367155E-4</v>
      </c>
      <c r="AY1147" s="13">
        <f t="shared" si="1606"/>
        <v>5.0676722287038782E-4</v>
      </c>
      <c r="AZ1147" s="13">
        <f t="shared" si="1607"/>
        <v>2.457077088362698E-4</v>
      </c>
      <c r="BA1147" s="13">
        <f t="shared" si="1608"/>
        <v>7.9421445661795347E-5</v>
      </c>
      <c r="BB1147" s="13">
        <f t="shared" si="1609"/>
        <v>1.9253870974026181E-5</v>
      </c>
      <c r="BC1147" s="13">
        <f t="shared" si="1610"/>
        <v>3.734120369080857E-6</v>
      </c>
      <c r="BD1147" s="13">
        <f t="shared" si="1611"/>
        <v>1.2864798975756431E-4</v>
      </c>
      <c r="BE1147" s="13">
        <f t="shared" si="1612"/>
        <v>1.5758110453553922E-4</v>
      </c>
      <c r="BF1147" s="13">
        <f t="shared" si="1613"/>
        <v>9.6510658866243474E-5</v>
      </c>
      <c r="BG1147" s="13">
        <f t="shared" si="1614"/>
        <v>3.9405347497086349E-5</v>
      </c>
      <c r="BH1147" s="13">
        <f t="shared" si="1615"/>
        <v>1.2066916465036521E-5</v>
      </c>
      <c r="BI1147" s="13">
        <f t="shared" si="1616"/>
        <v>2.9561566076266384E-6</v>
      </c>
      <c r="BJ1147" s="14">
        <f t="shared" si="1617"/>
        <v>0.41951621639963205</v>
      </c>
      <c r="BK1147" s="14">
        <f t="shared" si="1618"/>
        <v>0.28911421840662216</v>
      </c>
      <c r="BL1147" s="14">
        <f t="shared" si="1619"/>
        <v>0.27459279904458134</v>
      </c>
      <c r="BM1147" s="14">
        <f t="shared" si="1620"/>
        <v>0.37548734107203191</v>
      </c>
      <c r="BN1147" s="14">
        <f t="shared" si="1621"/>
        <v>0.62415998286970142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1.8351999999999999</v>
      </c>
      <c r="F1148" s="10">
        <f>VLOOKUP(B1148,home!$B$2:$E$405,3,FALSE)</f>
        <v>1.2879</v>
      </c>
      <c r="G1148" s="10">
        <f>VLOOKUP(C1148,away!$B$2:$E$405,4,FALSE)</f>
        <v>1.0444</v>
      </c>
      <c r="H1148" s="10">
        <f>VLOOKUP(A1148,away!$A$2:$E$405,3,FALSE)</f>
        <v>1.2273000000000001</v>
      </c>
      <c r="I1148" s="10">
        <f>VLOOKUP(C1148,away!$B$2:$E$405,3,FALSE)</f>
        <v>0.81479999999999997</v>
      </c>
      <c r="J1148" s="10">
        <f>VLOOKUP(B1148,home!$B$2:$E$405,4,FALSE)</f>
        <v>0.81479999999999997</v>
      </c>
      <c r="K1148" s="12">
        <f t="shared" si="1566"/>
        <v>2.4684958811520001</v>
      </c>
      <c r="L1148" s="12">
        <f t="shared" si="1567"/>
        <v>0.81480329179200006</v>
      </c>
      <c r="M1148" s="13">
        <f t="shared" si="1568"/>
        <v>3.7504319238541632E-2</v>
      </c>
      <c r="N1148" s="13">
        <f t="shared" si="1569"/>
        <v>9.2579257565749737E-2</v>
      </c>
      <c r="O1148" s="13">
        <f t="shared" si="1570"/>
        <v>3.0558642771981757E-2</v>
      </c>
      <c r="P1148" s="13">
        <f t="shared" si="1571"/>
        <v>7.5433883816232311E-2</v>
      </c>
      <c r="Q1148" s="13">
        <f t="shared" si="1572"/>
        <v>0.1142657579905817</v>
      </c>
      <c r="R1148" s="13">
        <f t="shared" si="1573"/>
        <v>1.2449641361653272E-2</v>
      </c>
      <c r="S1148" s="13">
        <f t="shared" si="1574"/>
        <v>3.793076999617407E-2</v>
      </c>
      <c r="T1148" s="13">
        <f t="shared" si="1575"/>
        <v>9.3104115749834002E-2</v>
      </c>
      <c r="U1148" s="13">
        <f t="shared" si="1576"/>
        <v>3.0731888423060679E-2</v>
      </c>
      <c r="V1148" s="13">
        <f t="shared" si="1577"/>
        <v>8.4768467414613642E-3</v>
      </c>
      <c r="W1148" s="13">
        <f t="shared" si="1578"/>
        <v>9.4021517652154052E-2</v>
      </c>
      <c r="X1148" s="13">
        <f t="shared" si="1579"/>
        <v>7.6609042082254761E-2</v>
      </c>
      <c r="Y1148" s="13">
        <f t="shared" si="1580"/>
        <v>3.1210649834826517E-2</v>
      </c>
      <c r="Z1148" s="13">
        <f t="shared" si="1581"/>
        <v>3.3813362543683081E-3</v>
      </c>
      <c r="AA1148" s="13">
        <f t="shared" si="1582"/>
        <v>8.3468146166980998E-3</v>
      </c>
      <c r="AB1148" s="13">
        <f t="shared" si="1583"/>
        <v>1.0302038751029287E-2</v>
      </c>
      <c r="AC1148" s="13">
        <f t="shared" si="1584"/>
        <v>1.0656130500535062E-3</v>
      </c>
      <c r="AD1148" s="13">
        <f t="shared" si="1585"/>
        <v>5.8022932266000596E-2</v>
      </c>
      <c r="AE1148" s="13">
        <f t="shared" si="1586"/>
        <v>4.7277276209761535E-2</v>
      </c>
      <c r="AF1148" s="13">
        <f t="shared" si="1587"/>
        <v>1.9260840141336655E-2</v>
      </c>
      <c r="AG1148" s="13">
        <f t="shared" si="1588"/>
        <v>5.2312653166135328E-3</v>
      </c>
      <c r="AH1148" s="13">
        <f t="shared" si="1589"/>
        <v>6.8878097767873208E-4</v>
      </c>
      <c r="AI1148" s="13">
        <f t="shared" si="1590"/>
        <v>1.7002530064157979E-3</v>
      </c>
      <c r="AJ1148" s="13">
        <f t="shared" si="1591"/>
        <v>2.0985337716268515E-3</v>
      </c>
      <c r="AK1148" s="13">
        <f t="shared" si="1592"/>
        <v>1.7267406572397516E-3</v>
      </c>
      <c r="AL1148" s="13">
        <f t="shared" si="1593"/>
        <v>8.5732345119535569E-5</v>
      </c>
      <c r="AM1148" s="13">
        <f t="shared" si="1594"/>
        <v>2.8645873862196802E-2</v>
      </c>
      <c r="AN1148" s="13">
        <f t="shared" si="1595"/>
        <v>2.3340752319176369E-2</v>
      </c>
      <c r="AO1148" s="13">
        <f t="shared" si="1596"/>
        <v>9.5090609112833315E-3</v>
      </c>
      <c r="AP1148" s="13">
        <f t="shared" si="1597"/>
        <v>2.5826713774547649E-3</v>
      </c>
      <c r="AQ1148" s="13">
        <f t="shared" si="1598"/>
        <v>5.2609228499178021E-4</v>
      </c>
      <c r="AR1148" s="13">
        <f t="shared" si="1599"/>
        <v>1.1224420158726867E-4</v>
      </c>
      <c r="AS1148" s="13">
        <f t="shared" si="1600"/>
        <v>2.7707434930136749E-4</v>
      </c>
      <c r="AT1148" s="13">
        <f t="shared" si="1601"/>
        <v>3.4197844501164819E-4</v>
      </c>
      <c r="AU1148" s="13">
        <f t="shared" si="1602"/>
        <v>2.813907943180064E-4</v>
      </c>
      <c r="AV1148" s="13">
        <f t="shared" si="1603"/>
        <v>1.7365300419202215E-4</v>
      </c>
      <c r="AW1148" s="13">
        <f t="shared" si="1604"/>
        <v>4.7899103448050132E-6</v>
      </c>
      <c r="AX1148" s="13">
        <f t="shared" si="1605"/>
        <v>1.178537027347208E-2</v>
      </c>
      <c r="AY1148" s="13">
        <f t="shared" si="1606"/>
        <v>9.6027584938126343E-3</v>
      </c>
      <c r="AZ1148" s="13">
        <f t="shared" si="1607"/>
        <v>3.9121796155210612E-3</v>
      </c>
      <c r="BA1148" s="13">
        <f t="shared" si="1608"/>
        <v>1.0625522762693739E-3</v>
      </c>
      <c r="BB1148" s="13">
        <f t="shared" si="1609"/>
        <v>2.164427731013421E-4</v>
      </c>
      <c r="BC1148" s="13">
        <f t="shared" si="1610"/>
        <v>3.5271656801512519E-5</v>
      </c>
      <c r="BD1148" s="13">
        <f t="shared" si="1611"/>
        <v>1.5242824156311887E-5</v>
      </c>
      <c r="BE1148" s="13">
        <f t="shared" si="1612"/>
        <v>3.7626848646980104E-5</v>
      </c>
      <c r="BF1148" s="13">
        <f t="shared" si="1613"/>
        <v>4.6440860452900055E-5</v>
      </c>
      <c r="BG1148" s="13">
        <f t="shared" si="1614"/>
        <v>3.8213024248379531E-5</v>
      </c>
      <c r="BH1148" s="13">
        <f t="shared" si="1615"/>
        <v>2.3582173240871595E-5</v>
      </c>
      <c r="BI1148" s="13">
        <f t="shared" si="1616"/>
        <v>1.1642499502740893E-5</v>
      </c>
      <c r="BJ1148" s="14">
        <f t="shared" si="1617"/>
        <v>0.72280168065319395</v>
      </c>
      <c r="BK1148" s="14">
        <f t="shared" si="1618"/>
        <v>0.17009992368139509</v>
      </c>
      <c r="BL1148" s="14">
        <f t="shared" si="1619"/>
        <v>9.9962423362042724E-2</v>
      </c>
      <c r="BM1148" s="14">
        <f t="shared" si="1620"/>
        <v>0.62385589262279173</v>
      </c>
      <c r="BN1148" s="14">
        <f t="shared" si="1621"/>
        <v>0.36279150274474037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1.8351999999999999</v>
      </c>
      <c r="F1149" s="10">
        <f>VLOOKUP(B1149,home!$B$2:$E$405,3,FALSE)</f>
        <v>1.7833000000000001</v>
      </c>
      <c r="G1149" s="10">
        <f>VLOOKUP(C1149,away!$B$2:$E$405,4,FALSE)</f>
        <v>1.1393</v>
      </c>
      <c r="H1149" s="10">
        <f>VLOOKUP(A1149,away!$A$2:$E$405,3,FALSE)</f>
        <v>1.2273000000000001</v>
      </c>
      <c r="I1149" s="10">
        <f>VLOOKUP(C1149,away!$B$2:$E$405,3,FALSE)</f>
        <v>1.3332999999999999</v>
      </c>
      <c r="J1149" s="10">
        <f>VLOOKUP(B1149,home!$B$2:$E$405,4,FALSE)</f>
        <v>0.81479999999999997</v>
      </c>
      <c r="K1149" s="12">
        <f t="shared" si="1566"/>
        <v>3.7286009638880002</v>
      </c>
      <c r="L1149" s="12">
        <f t="shared" si="1567"/>
        <v>1.3333053865319999</v>
      </c>
      <c r="M1149" s="13">
        <f t="shared" si="1568"/>
        <v>6.3334741759701338E-3</v>
      </c>
      <c r="N1149" s="13">
        <f t="shared" si="1569"/>
        <v>2.3614997917281999E-2</v>
      </c>
      <c r="O1149" s="13">
        <f t="shared" si="1570"/>
        <v>8.4444552342822984E-3</v>
      </c>
      <c r="P1149" s="13">
        <f t="shared" si="1571"/>
        <v>3.1486003926054051E-2</v>
      </c>
      <c r="Q1149" s="13">
        <f t="shared" si="1572"/>
        <v>4.4025451998295398E-2</v>
      </c>
      <c r="R1149" s="13">
        <f t="shared" si="1573"/>
        <v>5.6295188250984653E-3</v>
      </c>
      <c r="S1149" s="13">
        <f t="shared" si="1574"/>
        <v>3.9132094632707559E-2</v>
      </c>
      <c r="T1149" s="13">
        <f t="shared" si="1575"/>
        <v>5.8699372293833249E-2</v>
      </c>
      <c r="U1149" s="13">
        <f t="shared" si="1576"/>
        <v>2.0990229317487782E-2</v>
      </c>
      <c r="V1149" s="13">
        <f t="shared" si="1577"/>
        <v>2.1615541854928991E-2</v>
      </c>
      <c r="W1149" s="13">
        <f t="shared" si="1578"/>
        <v>5.4717780918816357E-2</v>
      </c>
      <c r="X1149" s="13">
        <f t="shared" si="1579"/>
        <v>7.2955512038135731E-2</v>
      </c>
      <c r="Y1149" s="13">
        <f t="shared" si="1580"/>
        <v>4.8635988588823273E-2</v>
      </c>
      <c r="Z1149" s="13">
        <f t="shared" si="1581"/>
        <v>2.5019559243623611E-3</v>
      </c>
      <c r="AA1149" s="13">
        <f t="shared" si="1582"/>
        <v>9.3287952711827923E-3</v>
      </c>
      <c r="AB1149" s="13">
        <f t="shared" si="1583"/>
        <v>1.7391677520022991E-2</v>
      </c>
      <c r="AC1149" s="13">
        <f t="shared" si="1584"/>
        <v>6.7161700750503796E-3</v>
      </c>
      <c r="AD1149" s="13">
        <f t="shared" si="1585"/>
        <v>5.1005192668927779E-2</v>
      </c>
      <c r="AE1149" s="13">
        <f t="shared" si="1586"/>
        <v>6.800549812658388E-2</v>
      </c>
      <c r="AF1149" s="13">
        <f t="shared" si="1587"/>
        <v>4.5336048482983067E-2</v>
      </c>
      <c r="AG1149" s="13">
        <f t="shared" si="1588"/>
        <v>2.0148932548812417E-2</v>
      </c>
      <c r="AH1149" s="13">
        <f t="shared" si="1589"/>
        <v>8.3396782770449578E-4</v>
      </c>
      <c r="AI1149" s="13">
        <f t="shared" si="1590"/>
        <v>3.1095332462305648E-3</v>
      </c>
      <c r="AJ1149" s="13">
        <f t="shared" si="1591"/>
        <v>5.7971043295685339E-3</v>
      </c>
      <c r="AK1149" s="13">
        <f t="shared" si="1592"/>
        <v>7.2050295969961773E-3</v>
      </c>
      <c r="AL1149" s="13">
        <f t="shared" si="1593"/>
        <v>1.3355409778311226E-3</v>
      </c>
      <c r="AM1149" s="13">
        <f t="shared" si="1594"/>
        <v>3.8035602109731455E-2</v>
      </c>
      <c r="AN1149" s="13">
        <f t="shared" si="1595"/>
        <v>5.0713073172892843E-2</v>
      </c>
      <c r="AO1149" s="13">
        <f t="shared" si="1596"/>
        <v>3.380800681450475E-2</v>
      </c>
      <c r="AP1149" s="13">
        <f t="shared" si="1597"/>
        <v>1.5025465864563253E-2</v>
      </c>
      <c r="AQ1149" s="13">
        <f t="shared" si="1598"/>
        <v>5.0083836430937171E-3</v>
      </c>
      <c r="AR1149" s="13">
        <f t="shared" si="1599"/>
        <v>2.2238675937455896E-4</v>
      </c>
      <c r="AS1149" s="13">
        <f t="shared" si="1600"/>
        <v>8.2919148535990934E-4</v>
      </c>
      <c r="AT1149" s="13">
        <f t="shared" si="1601"/>
        <v>1.5458620857803404E-3</v>
      </c>
      <c r="AU1149" s="13">
        <f t="shared" si="1602"/>
        <v>1.9213009543594969E-3</v>
      </c>
      <c r="AV1149" s="13">
        <f t="shared" si="1603"/>
        <v>1.790941147585939E-3</v>
      </c>
      <c r="AW1149" s="13">
        <f t="shared" si="1604"/>
        <v>1.8442944452782029E-4</v>
      </c>
      <c r="AX1149" s="13">
        <f t="shared" si="1605"/>
        <v>2.3636597114734197E-2</v>
      </c>
      <c r="AY1149" s="13">
        <f t="shared" si="1606"/>
        <v>3.1514802252361827E-2</v>
      </c>
      <c r="AZ1149" s="13">
        <f t="shared" si="1607"/>
        <v>2.1009427799282419E-2</v>
      </c>
      <c r="BA1149" s="13">
        <f t="shared" si="1608"/>
        <v>9.3373277509128001E-3</v>
      </c>
      <c r="BB1149" s="13">
        <f t="shared" si="1609"/>
        <v>3.1123773465266884E-3</v>
      </c>
      <c r="BC1149" s="13">
        <f t="shared" si="1610"/>
        <v>8.2994989620884115E-4</v>
      </c>
      <c r="BD1149" s="13">
        <f t="shared" si="1611"/>
        <v>4.9418244027915842E-5</v>
      </c>
      <c r="BE1149" s="13">
        <f t="shared" si="1612"/>
        <v>1.8426091231613944E-4</v>
      </c>
      <c r="BF1149" s="13">
        <f t="shared" si="1613"/>
        <v>3.4351770763441992E-4</v>
      </c>
      <c r="BG1149" s="13">
        <f t="shared" si="1614"/>
        <v>4.2694681859943139E-4</v>
      </c>
      <c r="BH1149" s="13">
        <f t="shared" si="1615"/>
        <v>3.9797857983968885E-4</v>
      </c>
      <c r="BI1149" s="13">
        <f t="shared" si="1616"/>
        <v>2.9678066327940819E-4</v>
      </c>
      <c r="BJ1149" s="14">
        <f t="shared" si="1617"/>
        <v>0.71917578934730597</v>
      </c>
      <c r="BK1149" s="14">
        <f t="shared" si="1618"/>
        <v>0.13813362789490405</v>
      </c>
      <c r="BL1149" s="14">
        <f t="shared" si="1619"/>
        <v>8.6738896526731349E-2</v>
      </c>
      <c r="BM1149" s="14">
        <f t="shared" si="1620"/>
        <v>0.79568599480848756</v>
      </c>
      <c r="BN1149" s="14">
        <f t="shared" si="1621"/>
        <v>0.11953390207698235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1.8351999999999999</v>
      </c>
      <c r="F1150" s="10">
        <f>VLOOKUP(B1150,home!$B$2:$E$405,3,FALSE)</f>
        <v>1.387</v>
      </c>
      <c r="G1150" s="10">
        <f>VLOOKUP(C1150,away!$B$2:$E$405,4,FALSE)</f>
        <v>1.1889000000000001</v>
      </c>
      <c r="H1150" s="10">
        <f>VLOOKUP(A1150,away!$A$2:$E$405,3,FALSE)</f>
        <v>1.2273000000000001</v>
      </c>
      <c r="I1150" s="10">
        <f>VLOOKUP(C1150,away!$B$2:$E$405,3,FALSE)</f>
        <v>0.74070000000000003</v>
      </c>
      <c r="J1150" s="10">
        <f>VLOOKUP(B1150,home!$B$2:$E$405,4,FALSE)</f>
        <v>0.96289999999999998</v>
      </c>
      <c r="K1150" s="12">
        <f t="shared" si="1566"/>
        <v>3.0262526913600003</v>
      </c>
      <c r="L1150" s="12">
        <f t="shared" si="1567"/>
        <v>0.87533494281900004</v>
      </c>
      <c r="M1150" s="13">
        <f t="shared" si="1568"/>
        <v>2.0209800192551249E-2</v>
      </c>
      <c r="N1150" s="13">
        <f t="shared" si="1569"/>
        <v>6.1159962224556073E-2</v>
      </c>
      <c r="O1150" s="13">
        <f t="shared" si="1570"/>
        <v>1.7690344295930263E-2</v>
      </c>
      <c r="P1150" s="13">
        <f t="shared" si="1571"/>
        <v>5.3535452036643991E-2</v>
      </c>
      <c r="Q1150" s="13">
        <f t="shared" si="1572"/>
        <v>9.2542750142769387E-2</v>
      </c>
      <c r="R1150" s="13">
        <f t="shared" si="1573"/>
        <v>7.7424882563632696E-3</v>
      </c>
      <c r="S1150" s="13">
        <f t="shared" si="1574"/>
        <v>3.5453648693470889E-2</v>
      </c>
      <c r="T1150" s="13">
        <f t="shared" si="1575"/>
        <v>8.100590290453405E-2</v>
      </c>
      <c r="U1150" s="13">
        <f t="shared" si="1576"/>
        <v>2.3430725923642544E-2</v>
      </c>
      <c r="V1150" s="13">
        <f t="shared" si="1577"/>
        <v>1.0435130432153709E-2</v>
      </c>
      <c r="W1150" s="13">
        <f t="shared" si="1578"/>
        <v>9.3352582228470635E-2</v>
      </c>
      <c r="X1150" s="13">
        <f t="shared" si="1579"/>
        <v>8.1714777226964339E-2</v>
      </c>
      <c r="Y1150" s="13">
        <f t="shared" si="1580"/>
        <v>3.5763899925716075E-2</v>
      </c>
      <c r="Z1150" s="13">
        <f t="shared" si="1581"/>
        <v>2.2590901717201742E-3</v>
      </c>
      <c r="AA1150" s="13">
        <f t="shared" si="1582"/>
        <v>6.836577712193103E-3</v>
      </c>
      <c r="AB1150" s="13">
        <f t="shared" si="1583"/>
        <v>1.0344605850608087E-2</v>
      </c>
      <c r="AC1150" s="13">
        <f t="shared" si="1584"/>
        <v>1.7276563208941048E-3</v>
      </c>
      <c r="AD1150" s="13">
        <f t="shared" si="1585"/>
        <v>7.0627125803578758E-2</v>
      </c>
      <c r="AE1150" s="13">
        <f t="shared" si="1586"/>
        <v>6.1822391126745938E-2</v>
      </c>
      <c r="AF1150" s="13">
        <f t="shared" si="1587"/>
        <v>2.7057649600932005E-2</v>
      </c>
      <c r="AG1150" s="13">
        <f t="shared" si="1588"/>
        <v>7.8948353887494521E-3</v>
      </c>
      <c r="AH1150" s="13">
        <f t="shared" si="1589"/>
        <v>4.9436514157141093E-4</v>
      </c>
      <c r="AI1150" s="13">
        <f t="shared" si="1590"/>
        <v>1.4960738401950497E-3</v>
      </c>
      <c r="AJ1150" s="13">
        <f t="shared" si="1591"/>
        <v>2.2637487426817805E-3</v>
      </c>
      <c r="AK1150" s="13">
        <f t="shared" si="1592"/>
        <v>2.283558575034518E-3</v>
      </c>
      <c r="AL1150" s="13">
        <f t="shared" si="1593"/>
        <v>1.8306140827086583E-4</v>
      </c>
      <c r="AM1150" s="13">
        <f t="shared" si="1594"/>
        <v>4.2747105909220311E-2</v>
      </c>
      <c r="AN1150" s="13">
        <f t="shared" si="1595"/>
        <v>3.7418035506725095E-2</v>
      </c>
      <c r="AO1150" s="13">
        <f t="shared" si="1596"/>
        <v>1.6376656985339265E-2</v>
      </c>
      <c r="AP1150" s="13">
        <f t="shared" si="1597"/>
        <v>4.7783533686094407E-3</v>
      </c>
      <c r="AQ1150" s="13">
        <f t="shared" si="1598"/>
        <v>1.0456649181701803E-3</v>
      </c>
      <c r="AR1150" s="13">
        <f t="shared" si="1599"/>
        <v>8.6547016585823572E-5</v>
      </c>
      <c r="AS1150" s="13">
        <f t="shared" si="1600"/>
        <v>2.6191314187202716E-4</v>
      </c>
      <c r="AT1150" s="13">
        <f t="shared" si="1601"/>
        <v>3.9630767524638792E-4</v>
      </c>
      <c r="AU1150" s="13">
        <f t="shared" si="1602"/>
        <v>3.9977572294033547E-4</v>
      </c>
      <c r="AV1150" s="13">
        <f t="shared" si="1603"/>
        <v>3.0245558937214509E-4</v>
      </c>
      <c r="AW1150" s="13">
        <f t="shared" si="1604"/>
        <v>1.3470190959160853E-5</v>
      </c>
      <c r="AX1150" s="13">
        <f t="shared" si="1605"/>
        <v>2.1560590717604827E-2</v>
      </c>
      <c r="AY1150" s="13">
        <f t="shared" si="1606"/>
        <v>1.8872738442938485E-2</v>
      </c>
      <c r="AZ1150" s="13">
        <f t="shared" si="1607"/>
        <v>8.2599837128937512E-3</v>
      </c>
      <c r="BA1150" s="13">
        <f t="shared" si="1608"/>
        <v>2.4100841236705745E-3</v>
      </c>
      <c r="BB1150" s="13">
        <f t="shared" si="1609"/>
        <v>5.2740771214554048E-4</v>
      </c>
      <c r="BC1150" s="13">
        <f t="shared" si="1610"/>
        <v>9.233167991064327E-5</v>
      </c>
      <c r="BD1150" s="13">
        <f t="shared" si="1611"/>
        <v>1.2626271302384483E-5</v>
      </c>
      <c r="BE1150" s="13">
        <f t="shared" si="1612"/>
        <v>3.8210287510682581E-5</v>
      </c>
      <c r="BF1150" s="13">
        <f t="shared" si="1613"/>
        <v>5.7816992708421281E-5</v>
      </c>
      <c r="BG1150" s="13">
        <f t="shared" si="1614"/>
        <v>5.8322943263400475E-5</v>
      </c>
      <c r="BH1150" s="13">
        <f t="shared" si="1615"/>
        <v>4.412499100472558E-5</v>
      </c>
      <c r="BI1150" s="13">
        <f t="shared" si="1616"/>
        <v>2.6706674556857317E-5</v>
      </c>
      <c r="BJ1150" s="14">
        <f t="shared" si="1617"/>
        <v>0.76703082965024483</v>
      </c>
      <c r="BK1150" s="14">
        <f t="shared" si="1618"/>
        <v>0.14041748752692329</v>
      </c>
      <c r="BL1150" s="14">
        <f t="shared" si="1619"/>
        <v>7.4267295644583217E-2</v>
      </c>
      <c r="BM1150" s="14">
        <f t="shared" si="1620"/>
        <v>0.71223463759267791</v>
      </c>
      <c r="BN1150" s="14">
        <f t="shared" si="1621"/>
        <v>0.25288079714881423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1.8351999999999999</v>
      </c>
      <c r="F1151" s="10">
        <f>VLOOKUP(B1151,home!$B$2:$E$405,3,FALSE)</f>
        <v>0.63570000000000004</v>
      </c>
      <c r="G1151" s="10">
        <f>VLOOKUP(C1151,away!$B$2:$E$405,4,FALSE)</f>
        <v>1.2383999999999999</v>
      </c>
      <c r="H1151" s="10">
        <f>VLOOKUP(A1151,away!$A$2:$E$405,3,FALSE)</f>
        <v>1.2273000000000001</v>
      </c>
      <c r="I1151" s="10">
        <f>VLOOKUP(C1151,away!$B$2:$E$405,3,FALSE)</f>
        <v>1.1852</v>
      </c>
      <c r="J1151" s="10">
        <f>VLOOKUP(B1151,home!$B$2:$E$405,4,FALSE)</f>
        <v>0.9506</v>
      </c>
      <c r="K1151" s="12">
        <f t="shared" si="1566"/>
        <v>1.4447628149760001</v>
      </c>
      <c r="L1151" s="12">
        <f t="shared" si="1567"/>
        <v>1.382738919576</v>
      </c>
      <c r="M1151" s="13">
        <f t="shared" si="1568"/>
        <v>5.9160467755567908E-2</v>
      </c>
      <c r="N1151" s="13">
        <f t="shared" si="1569"/>
        <v>8.5472843929831177E-2</v>
      </c>
      <c r="O1151" s="13">
        <f t="shared" si="1570"/>
        <v>8.1803481265944764E-2</v>
      </c>
      <c r="P1151" s="13">
        <f t="shared" si="1571"/>
        <v>0.11818662786862284</v>
      </c>
      <c r="Q1151" s="13">
        <f t="shared" si="1572"/>
        <v>6.174399330003362E-2</v>
      </c>
      <c r="R1151" s="13">
        <f t="shared" si="1573"/>
        <v>5.6556428651614019E-2</v>
      </c>
      <c r="S1151" s="13">
        <f t="shared" si="1574"/>
        <v>5.9026236340236383E-2</v>
      </c>
      <c r="T1151" s="13">
        <f t="shared" si="1575"/>
        <v>8.5375822585996269E-2</v>
      </c>
      <c r="U1151" s="13">
        <f t="shared" si="1576"/>
        <v>8.1710625063695169E-2</v>
      </c>
      <c r="V1151" s="13">
        <f t="shared" si="1577"/>
        <v>1.3102052197070287E-2</v>
      </c>
      <c r="W1151" s="13">
        <f t="shared" si="1578"/>
        <v>2.9735141856005287E-2</v>
      </c>
      <c r="X1151" s="13">
        <f t="shared" si="1579"/>
        <v>4.1115937923411845E-2</v>
      </c>
      <c r="Y1151" s="13">
        <f t="shared" si="1580"/>
        <v>2.8426303790786197E-2</v>
      </c>
      <c r="Z1151" s="13">
        <f t="shared" si="1581"/>
        <v>2.6067591682936635E-2</v>
      </c>
      <c r="AA1151" s="13">
        <f t="shared" si="1582"/>
        <v>3.7661487139484501E-2</v>
      </c>
      <c r="AB1151" s="13">
        <f t="shared" si="1583"/>
        <v>2.7205958087912031E-2</v>
      </c>
      <c r="AC1151" s="13">
        <f t="shared" si="1584"/>
        <v>1.6358974857673047E-3</v>
      </c>
      <c r="AD1151" s="13">
        <f t="shared" si="1585"/>
        <v>1.0740056812898224E-2</v>
      </c>
      <c r="AE1151" s="13">
        <f t="shared" si="1586"/>
        <v>1.4850694553651747E-2</v>
      </c>
      <c r="AF1151" s="13">
        <f t="shared" si="1587"/>
        <v>1.0267316671034804E-2</v>
      </c>
      <c r="AG1151" s="13">
        <f t="shared" si="1588"/>
        <v>4.7323394535504397E-3</v>
      </c>
      <c r="AH1151" s="13">
        <f t="shared" si="1589"/>
        <v>9.0111683899030386E-3</v>
      </c>
      <c r="AI1151" s="13">
        <f t="shared" si="1590"/>
        <v>1.3019001009219065E-2</v>
      </c>
      <c r="AJ1151" s="13">
        <f t="shared" si="1591"/>
        <v>9.4046842731273627E-3</v>
      </c>
      <c r="AK1151" s="13">
        <f t="shared" si="1592"/>
        <v>4.5291793748013353E-3</v>
      </c>
      <c r="AL1151" s="13">
        <f t="shared" si="1593"/>
        <v>1.3072324456961344E-4</v>
      </c>
      <c r="AM1151" s="13">
        <f t="shared" si="1594"/>
        <v>3.1033669428009985E-3</v>
      </c>
      <c r="AN1151" s="13">
        <f t="shared" si="1595"/>
        <v>4.2911462535365269E-3</v>
      </c>
      <c r="AO1151" s="13">
        <f t="shared" si="1596"/>
        <v>2.9667674671788494E-3</v>
      </c>
      <c r="AP1151" s="13">
        <f t="shared" si="1597"/>
        <v>1.3674216140667028E-3</v>
      </c>
      <c r="AQ1151" s="13">
        <f t="shared" si="1598"/>
        <v>4.7269677130986606E-4</v>
      </c>
      <c r="AR1151" s="13">
        <f t="shared" si="1599"/>
        <v>2.4920186487143842E-3</v>
      </c>
      <c r="AS1151" s="13">
        <f t="shared" si="1600"/>
        <v>3.6003758778892815E-3</v>
      </c>
      <c r="AT1151" s="13">
        <f t="shared" si="1601"/>
        <v>2.6008445941555036E-3</v>
      </c>
      <c r="AU1151" s="13">
        <f t="shared" si="1602"/>
        <v>1.2525345190557392E-3</v>
      </c>
      <c r="AV1151" s="13">
        <f t="shared" si="1603"/>
        <v>4.5240382440139517E-4</v>
      </c>
      <c r="AW1151" s="13">
        <f t="shared" si="1604"/>
        <v>7.2541588279868541E-6</v>
      </c>
      <c r="AX1151" s="13">
        <f t="shared" si="1605"/>
        <v>7.4727152669743825E-4</v>
      </c>
      <c r="AY1151" s="13">
        <f t="shared" si="1606"/>
        <v>1.0332814234555237E-3</v>
      </c>
      <c r="AZ1151" s="13">
        <f t="shared" si="1607"/>
        <v>7.1437921954342132E-4</v>
      </c>
      <c r="BA1151" s="13">
        <f t="shared" si="1608"/>
        <v>3.2926665006633885E-4</v>
      </c>
      <c r="BB1151" s="13">
        <f t="shared" si="1609"/>
        <v>1.1382245299128466E-4</v>
      </c>
      <c r="BC1151" s="13">
        <f t="shared" si="1610"/>
        <v>3.1477347134531776E-5</v>
      </c>
      <c r="BD1151" s="13">
        <f t="shared" si="1611"/>
        <v>5.7430186231442802E-4</v>
      </c>
      <c r="BE1151" s="13">
        <f t="shared" si="1612"/>
        <v>8.2972997524335219E-4</v>
      </c>
      <c r="BF1151" s="13">
        <f t="shared" si="1613"/>
        <v>5.9938150735127629E-4</v>
      </c>
      <c r="BG1151" s="13">
        <f t="shared" si="1614"/>
        <v>2.8865470460179602E-4</v>
      </c>
      <c r="BH1151" s="13">
        <f t="shared" si="1615"/>
        <v>1.0425939589413917E-4</v>
      </c>
      <c r="BI1151" s="13">
        <f t="shared" si="1616"/>
        <v>3.0126019659942723E-5</v>
      </c>
      <c r="BJ1151" s="14">
        <f t="shared" si="1617"/>
        <v>0.38763134854598114</v>
      </c>
      <c r="BK1151" s="14">
        <f t="shared" si="1618"/>
        <v>0.25227528631528984</v>
      </c>
      <c r="BL1151" s="14">
        <f t="shared" si="1619"/>
        <v>0.33372664418498249</v>
      </c>
      <c r="BM1151" s="14">
        <f t="shared" si="1620"/>
        <v>0.53575100069294823</v>
      </c>
      <c r="BN1151" s="14">
        <f t="shared" si="1621"/>
        <v>0.4629238427716143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1.8351999999999999</v>
      </c>
      <c r="F1152" s="10">
        <f>VLOOKUP(B1152,home!$B$2:$E$405,3,FALSE)</f>
        <v>1.3168</v>
      </c>
      <c r="G1152" s="10">
        <f>VLOOKUP(C1152,away!$B$2:$E$405,4,FALSE)</f>
        <v>0.89170000000000005</v>
      </c>
      <c r="H1152" s="10">
        <f>VLOOKUP(A1152,away!$A$2:$E$405,3,FALSE)</f>
        <v>1.2273000000000001</v>
      </c>
      <c r="I1152" s="10">
        <f>VLOOKUP(C1152,away!$B$2:$E$405,3,FALSE)</f>
        <v>1.1111</v>
      </c>
      <c r="J1152" s="10">
        <f>VLOOKUP(B1152,home!$B$2:$E$405,4,FALSE)</f>
        <v>0.74690000000000001</v>
      </c>
      <c r="K1152" s="12">
        <f t="shared" si="1566"/>
        <v>2.1548745157120002</v>
      </c>
      <c r="L1152" s="12">
        <f t="shared" si="1567"/>
        <v>1.018512448107</v>
      </c>
      <c r="M1152" s="13">
        <f t="shared" si="1568"/>
        <v>4.1861573887949005E-2</v>
      </c>
      <c r="N1152" s="13">
        <f t="shared" si="1569"/>
        <v>9.0206438758736227E-2</v>
      </c>
      <c r="O1152" s="13">
        <f t="shared" si="1570"/>
        <v>4.2636534102227008E-2</v>
      </c>
      <c r="P1152" s="13">
        <f t="shared" si="1571"/>
        <v>9.1876380775174599E-2</v>
      </c>
      <c r="Q1152" s="13">
        <f t="shared" si="1572"/>
        <v>9.7191778017167982E-2</v>
      </c>
      <c r="R1152" s="13">
        <f t="shared" si="1573"/>
        <v>2.1712920363628409E-2</v>
      </c>
      <c r="S1152" s="13">
        <f t="shared" si="1574"/>
        <v>5.0411801088389822E-2</v>
      </c>
      <c r="T1152" s="13">
        <f t="shared" si="1575"/>
        <v>9.8991035764137869E-2</v>
      </c>
      <c r="U1152" s="13">
        <f t="shared" si="1576"/>
        <v>4.6788618753266994E-2</v>
      </c>
      <c r="V1152" s="13">
        <f t="shared" si="1577"/>
        <v>1.2293570351009274E-2</v>
      </c>
      <c r="W1152" s="13">
        <f t="shared" si="1578"/>
        <v>6.9812028528644363E-2</v>
      </c>
      <c r="X1152" s="13">
        <f t="shared" si="1579"/>
        <v>7.1104420084025302E-2</v>
      </c>
      <c r="Y1152" s="13">
        <f t="shared" si="1580"/>
        <v>3.6210368485504574E-2</v>
      </c>
      <c r="Z1152" s="13">
        <f t="shared" si="1581"/>
        <v>7.3716265583705009E-3</v>
      </c>
      <c r="AA1152" s="13">
        <f t="shared" si="1582"/>
        <v>1.5884930209978353E-2</v>
      </c>
      <c r="AB1152" s="13">
        <f t="shared" si="1583"/>
        <v>1.7115015646673015E-2</v>
      </c>
      <c r="AC1152" s="13">
        <f t="shared" si="1584"/>
        <v>1.6863447873445804E-3</v>
      </c>
      <c r="AD1152" s="13">
        <f t="shared" si="1585"/>
        <v>3.7609040291633714E-2</v>
      </c>
      <c r="AE1152" s="13">
        <f t="shared" si="1586"/>
        <v>3.8305275698386654E-2</v>
      </c>
      <c r="AF1152" s="13">
        <f t="shared" si="1587"/>
        <v>1.9507200063488682E-2</v>
      </c>
      <c r="AG1152" s="13">
        <f t="shared" si="1588"/>
        <v>6.6227753641256281E-3</v>
      </c>
      <c r="AH1152" s="13">
        <f t="shared" si="1589"/>
        <v>1.8770233531241296E-3</v>
      </c>
      <c r="AI1152" s="13">
        <f t="shared" si="1590"/>
        <v>4.0447497890434732E-3</v>
      </c>
      <c r="AJ1152" s="13">
        <f t="shared" si="1591"/>
        <v>4.3579641214206355E-3</v>
      </c>
      <c r="AK1152" s="13">
        <f t="shared" si="1592"/>
        <v>3.1302886085455219E-3</v>
      </c>
      <c r="AL1152" s="13">
        <f t="shared" si="1593"/>
        <v>1.4804532310707394E-4</v>
      </c>
      <c r="AM1152" s="13">
        <f t="shared" si="1594"/>
        <v>1.6208552496965452E-2</v>
      </c>
      <c r="AN1152" s="13">
        <f t="shared" si="1595"/>
        <v>1.6508612483955111E-2</v>
      </c>
      <c r="AO1152" s="13">
        <f t="shared" si="1596"/>
        <v>8.4071136579414504E-3</v>
      </c>
      <c r="AP1152" s="13">
        <f t="shared" si="1597"/>
        <v>2.8542499710879146E-3</v>
      </c>
      <c r="AQ1152" s="13">
        <f t="shared" si="1598"/>
        <v>7.2677228139052144E-4</v>
      </c>
      <c r="AR1152" s="13">
        <f t="shared" si="1599"/>
        <v>3.8235433010889351E-4</v>
      </c>
      <c r="AS1152" s="13">
        <f t="shared" si="1600"/>
        <v>8.2392560192378825E-4</v>
      </c>
      <c r="AT1152" s="13">
        <f t="shared" si="1601"/>
        <v>8.8772814121412086E-4</v>
      </c>
      <c r="AU1152" s="13">
        <f t="shared" si="1602"/>
        <v>6.3764758279423104E-4</v>
      </c>
      <c r="AV1152" s="13">
        <f t="shared" si="1603"/>
        <v>3.4351263154216148E-4</v>
      </c>
      <c r="AW1152" s="13">
        <f t="shared" si="1604"/>
        <v>9.0256921765381703E-6</v>
      </c>
      <c r="AX1152" s="13">
        <f t="shared" si="1605"/>
        <v>5.8212327853818333E-3</v>
      </c>
      <c r="AY1152" s="13">
        <f t="shared" si="1606"/>
        <v>5.9289980552399814E-3</v>
      </c>
      <c r="AZ1152" s="13">
        <f t="shared" si="1607"/>
        <v>3.0193791620320579E-3</v>
      </c>
      <c r="BA1152" s="13">
        <f t="shared" si="1608"/>
        <v>1.0250917540281779E-3</v>
      </c>
      <c r="BB1152" s="13">
        <f t="shared" si="1609"/>
        <v>2.6101717798238453E-4</v>
      </c>
      <c r="BC1152" s="13">
        <f t="shared" si="1610"/>
        <v>5.3169848988963812E-5</v>
      </c>
      <c r="BD1152" s="13">
        <f t="shared" si="1611"/>
        <v>6.4905440800586844E-5</v>
      </c>
      <c r="BE1152" s="13">
        <f t="shared" si="1612"/>
        <v>1.3986308031223847E-4</v>
      </c>
      <c r="BF1152" s="13">
        <f t="shared" si="1613"/>
        <v>1.5069369372691177E-4</v>
      </c>
      <c r="BG1152" s="13">
        <f t="shared" si="1614"/>
        <v>1.0824200009687716E-4</v>
      </c>
      <c r="BH1152" s="13">
        <f t="shared" si="1615"/>
        <v>5.8311981884614113E-5</v>
      </c>
      <c r="BI1152" s="13">
        <f t="shared" si="1616"/>
        <v>2.5131000744762942E-5</v>
      </c>
      <c r="BJ1152" s="14">
        <f t="shared" si="1617"/>
        <v>0.62637455073084491</v>
      </c>
      <c r="BK1152" s="14">
        <f t="shared" si="1618"/>
        <v>0.20420671426821435</v>
      </c>
      <c r="BL1152" s="14">
        <f t="shared" si="1619"/>
        <v>0.16117036043305671</v>
      </c>
      <c r="BM1152" s="14">
        <f t="shared" si="1620"/>
        <v>0.60771765372253961</v>
      </c>
      <c r="BN1152" s="14">
        <f t="shared" si="1621"/>
        <v>0.38548562590488322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1.5625</v>
      </c>
      <c r="F1153" s="10">
        <f>VLOOKUP(B1153,home!$B$2:$E$405,3,FALSE)</f>
        <v>0.85329999999999995</v>
      </c>
      <c r="G1153" s="10">
        <f>VLOOKUP(C1153,away!$B$2:$E$405,4,FALSE)</f>
        <v>1.28</v>
      </c>
      <c r="H1153" s="10">
        <f>VLOOKUP(A1153,away!$A$2:$E$405,3,FALSE)</f>
        <v>1.1561999999999999</v>
      </c>
      <c r="I1153" s="10">
        <f>VLOOKUP(C1153,away!$B$2:$E$405,3,FALSE)</f>
        <v>1.2974000000000001</v>
      </c>
      <c r="J1153" s="10">
        <f>VLOOKUP(B1153,home!$B$2:$E$405,4,FALSE)</f>
        <v>1.5857000000000001</v>
      </c>
      <c r="K1153" s="12">
        <f t="shared" si="1566"/>
        <v>1.7065999999999999</v>
      </c>
      <c r="L1153" s="12">
        <f t="shared" si="1567"/>
        <v>2.3786354375160004</v>
      </c>
      <c r="M1153" s="13">
        <f t="shared" si="1568"/>
        <v>1.6819178984055171E-2</v>
      </c>
      <c r="N1153" s="13">
        <f t="shared" si="1569"/>
        <v>2.8703610854188554E-2</v>
      </c>
      <c r="O1153" s="13">
        <f t="shared" si="1570"/>
        <v>4.0006695161397994E-2</v>
      </c>
      <c r="P1153" s="13">
        <f t="shared" si="1571"/>
        <v>6.8275425962441808E-2</v>
      </c>
      <c r="Q1153" s="13">
        <f t="shared" si="1572"/>
        <v>2.4492791141879099E-2</v>
      </c>
      <c r="R1153" s="13">
        <f t="shared" si="1573"/>
        <v>4.7580671424400596E-2</v>
      </c>
      <c r="S1153" s="13">
        <f t="shared" si="1574"/>
        <v>6.9288961648664271E-2</v>
      </c>
      <c r="T1153" s="13">
        <f t="shared" si="1575"/>
        <v>5.8259420973751606E-2</v>
      </c>
      <c r="U1153" s="13">
        <f t="shared" si="1576"/>
        <v>8.1201173852882058E-2</v>
      </c>
      <c r="V1153" s="13">
        <f t="shared" si="1577"/>
        <v>3.1252241368437857E-2</v>
      </c>
      <c r="W1153" s="13">
        <f t="shared" si="1578"/>
        <v>1.3933132454243621E-2</v>
      </c>
      <c r="X1153" s="13">
        <f t="shared" si="1579"/>
        <v>3.3141842611268159E-2</v>
      </c>
      <c r="Y1153" s="13">
        <f t="shared" si="1580"/>
        <v>3.9416180649870139E-2</v>
      </c>
      <c r="Z1153" s="13">
        <f t="shared" si="1581"/>
        <v>3.7725690396961387E-2</v>
      </c>
      <c r="AA1153" s="13">
        <f t="shared" si="1582"/>
        <v>6.4382663231454307E-2</v>
      </c>
      <c r="AB1153" s="13">
        <f t="shared" si="1583"/>
        <v>5.4937726535399967E-2</v>
      </c>
      <c r="AC1153" s="13">
        <f t="shared" si="1584"/>
        <v>7.9290437338453579E-3</v>
      </c>
      <c r="AD1153" s="13">
        <f t="shared" si="1585"/>
        <v>5.9445709616030391E-3</v>
      </c>
      <c r="AE1153" s="13">
        <f t="shared" si="1586"/>
        <v>1.4139967150097556E-2</v>
      </c>
      <c r="AF1153" s="13">
        <f t="shared" si="1587"/>
        <v>1.681691347426709E-2</v>
      </c>
      <c r="AG1153" s="13">
        <f t="shared" si="1588"/>
        <v>1.3333768779844006E-2</v>
      </c>
      <c r="AH1153" s="13">
        <f t="shared" si="1589"/>
        <v>2.2433916020742354E-2</v>
      </c>
      <c r="AI1153" s="13">
        <f t="shared" si="1590"/>
        <v>3.8285721080998904E-2</v>
      </c>
      <c r="AJ1153" s="13">
        <f t="shared" si="1591"/>
        <v>3.2669205798416368E-2</v>
      </c>
      <c r="AK1153" s="13">
        <f t="shared" si="1592"/>
        <v>1.8584422205192457E-2</v>
      </c>
      <c r="AL1153" s="13">
        <f t="shared" si="1593"/>
        <v>1.2874798203083232E-3</v>
      </c>
      <c r="AM1153" s="13">
        <f t="shared" si="1594"/>
        <v>2.0290009606143493E-3</v>
      </c>
      <c r="AN1153" s="13">
        <f t="shared" si="1595"/>
        <v>4.8262535876712979E-3</v>
      </c>
      <c r="AO1153" s="13">
        <f t="shared" si="1596"/>
        <v>5.7399489070368431E-3</v>
      </c>
      <c r="AP1153" s="13">
        <f t="shared" si="1597"/>
        <v>4.5510819599363563E-3</v>
      </c>
      <c r="AQ1153" s="13">
        <f t="shared" si="1598"/>
        <v>2.7063412072360978E-3</v>
      </c>
      <c r="AR1153" s="13">
        <f t="shared" si="1599"/>
        <v>1.0672421529839139E-2</v>
      </c>
      <c r="AS1153" s="13">
        <f t="shared" si="1600"/>
        <v>1.8213554582823473E-2</v>
      </c>
      <c r="AT1153" s="13">
        <f t="shared" si="1601"/>
        <v>1.5541626125523273E-2</v>
      </c>
      <c r="AU1153" s="13">
        <f t="shared" si="1602"/>
        <v>8.841113048606004E-3</v>
      </c>
      <c r="AV1153" s="13">
        <f t="shared" si="1603"/>
        <v>3.7720608821877506E-3</v>
      </c>
      <c r="AW1153" s="13">
        <f t="shared" si="1604"/>
        <v>1.4517691254088965E-4</v>
      </c>
      <c r="AX1153" s="13">
        <f t="shared" si="1605"/>
        <v>5.7711550656407476E-4</v>
      </c>
      <c r="AY1153" s="13">
        <f t="shared" si="1606"/>
        <v>1.3727473954533063E-3</v>
      </c>
      <c r="AZ1153" s="13">
        <f t="shared" si="1607"/>
        <v>1.6326328007915129E-3</v>
      </c>
      <c r="BA1153" s="13">
        <f t="shared" si="1608"/>
        <v>1.2944794121378979E-3</v>
      </c>
      <c r="BB1153" s="13">
        <f t="shared" si="1609"/>
        <v>7.6977365071152087E-4</v>
      </c>
      <c r="BC1153" s="13">
        <f t="shared" si="1610"/>
        <v>3.6620217688969743E-4</v>
      </c>
      <c r="BD1153" s="13">
        <f t="shared" si="1611"/>
        <v>4.2309666758306875E-3</v>
      </c>
      <c r="BE1153" s="13">
        <f t="shared" si="1612"/>
        <v>7.2205677289726511E-3</v>
      </c>
      <c r="BF1153" s="13">
        <f t="shared" si="1613"/>
        <v>6.1613104431323638E-3</v>
      </c>
      <c r="BG1153" s="13">
        <f t="shared" si="1614"/>
        <v>3.5049641340832304E-3</v>
      </c>
      <c r="BH1153" s="13">
        <f t="shared" si="1615"/>
        <v>1.4953929478066096E-3</v>
      </c>
      <c r="BI1153" s="13">
        <f t="shared" si="1616"/>
        <v>5.1040752094535201E-4</v>
      </c>
      <c r="BJ1153" s="14">
        <f t="shared" si="1617"/>
        <v>0.27404777661605584</v>
      </c>
      <c r="BK1153" s="14">
        <f t="shared" si="1618"/>
        <v>0.19622507891320612</v>
      </c>
      <c r="BL1153" s="14">
        <f t="shared" si="1619"/>
        <v>0.48024658093063555</v>
      </c>
      <c r="BM1153" s="14">
        <f t="shared" si="1620"/>
        <v>0.76113918284558313</v>
      </c>
      <c r="BN1153" s="14">
        <f t="shared" si="1621"/>
        <v>0.22587837352836324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1.5625</v>
      </c>
      <c r="F1154" s="10">
        <f>VLOOKUP(B1154,home!$B$2:$E$405,3,FALSE)</f>
        <v>0.85329999999999995</v>
      </c>
      <c r="G1154" s="10">
        <f>VLOOKUP(C1154,away!$B$2:$E$405,4,FALSE)</f>
        <v>1.7067000000000001</v>
      </c>
      <c r="H1154" s="10">
        <f>VLOOKUP(A1154,away!$A$2:$E$405,3,FALSE)</f>
        <v>1.1561999999999999</v>
      </c>
      <c r="I1154" s="10">
        <f>VLOOKUP(C1154,away!$B$2:$E$405,3,FALSE)</f>
        <v>1.1532</v>
      </c>
      <c r="J1154" s="10">
        <f>VLOOKUP(B1154,home!$B$2:$E$405,4,FALSE)</f>
        <v>0.8649</v>
      </c>
      <c r="K1154" s="12">
        <f t="shared" si="1566"/>
        <v>2.275511109375</v>
      </c>
      <c r="L1154" s="12">
        <f t="shared" si="1567"/>
        <v>1.1531969786159999</v>
      </c>
      <c r="M1154" s="13">
        <f t="shared" si="1568"/>
        <v>3.2428808889764529E-2</v>
      </c>
      <c r="N1154" s="13">
        <f t="shared" si="1569"/>
        <v>7.3792114892457961E-2</v>
      </c>
      <c r="O1154" s="13">
        <f t="shared" si="1570"/>
        <v>3.7396804431792136E-2</v>
      </c>
      <c r="P1154" s="13">
        <f t="shared" si="1571"/>
        <v>8.5096843939667238E-2</v>
      </c>
      <c r="Q1154" s="13">
        <f t="shared" si="1572"/>
        <v>8.3957388611032246E-2</v>
      </c>
      <c r="R1154" s="13">
        <f t="shared" si="1573"/>
        <v>2.1562940940318066E-2</v>
      </c>
      <c r="S1154" s="13">
        <f t="shared" si="1574"/>
        <v>5.5825923741973316E-2</v>
      </c>
      <c r="T1154" s="13">
        <f t="shared" si="1575"/>
        <v>9.6819406878731751E-2</v>
      </c>
      <c r="U1154" s="13">
        <f t="shared" si="1576"/>
        <v>4.9066711660490772E-2</v>
      </c>
      <c r="V1154" s="13">
        <f t="shared" si="1577"/>
        <v>1.6277056259202005E-2</v>
      </c>
      <c r="W1154" s="13">
        <f t="shared" si="1578"/>
        <v>6.3681990166172653E-2</v>
      </c>
      <c r="X1154" s="13">
        <f t="shared" si="1579"/>
        <v>7.3437878651884128E-2</v>
      </c>
      <c r="Y1154" s="13">
        <f t="shared" si="1580"/>
        <v>4.2344169888660611E-2</v>
      </c>
      <c r="Z1154" s="13">
        <f t="shared" si="1581"/>
        <v>8.2887727808166802E-3</v>
      </c>
      <c r="AA1154" s="13">
        <f t="shared" si="1582"/>
        <v>1.8861194545833466E-2</v>
      </c>
      <c r="AB1154" s="13">
        <f t="shared" si="1583"/>
        <v>2.145942886256361E-2</v>
      </c>
      <c r="AC1154" s="13">
        <f t="shared" si="1584"/>
        <v>2.669551711325116E-3</v>
      </c>
      <c r="AD1154" s="13">
        <f t="shared" si="1585"/>
        <v>3.6227269022558843E-2</v>
      </c>
      <c r="AE1154" s="13">
        <f t="shared" si="1586"/>
        <v>4.1777177180323866E-2</v>
      </c>
      <c r="AF1154" s="13">
        <f t="shared" si="1587"/>
        <v>2.4088657249727394E-2</v>
      </c>
      <c r="AG1154" s="13">
        <f t="shared" si="1588"/>
        <v>9.2596555864340093E-3</v>
      </c>
      <c r="AH1154" s="13">
        <f t="shared" si="1589"/>
        <v>2.3896469318180837E-3</v>
      </c>
      <c r="AI1154" s="13">
        <f t="shared" si="1590"/>
        <v>5.4376681408359329E-3</v>
      </c>
      <c r="AJ1154" s="13">
        <f t="shared" si="1591"/>
        <v>6.1867371317833354E-3</v>
      </c>
      <c r="AK1154" s="13">
        <f t="shared" si="1592"/>
        <v>4.6926630247186001E-3</v>
      </c>
      <c r="AL1154" s="13">
        <f t="shared" si="1593"/>
        <v>2.8020816446231719E-4</v>
      </c>
      <c r="AM1154" s="13">
        <f t="shared" si="1594"/>
        <v>1.6487110624629878E-2</v>
      </c>
      <c r="AN1154" s="13">
        <f t="shared" si="1595"/>
        <v>1.9012886158430928E-2</v>
      </c>
      <c r="AO1154" s="13">
        <f t="shared" si="1596"/>
        <v>1.0962801436336257E-2</v>
      </c>
      <c r="AP1154" s="13">
        <f t="shared" si="1597"/>
        <v>4.2140898311833711E-3</v>
      </c>
      <c r="AQ1154" s="13">
        <f t="shared" si="1598"/>
        <v>1.2149189152342683E-3</v>
      </c>
      <c r="AR1154" s="13">
        <f t="shared" si="1599"/>
        <v>5.511467243463215E-4</v>
      </c>
      <c r="AS1154" s="13">
        <f t="shared" si="1600"/>
        <v>1.2541404941456957E-3</v>
      </c>
      <c r="AT1154" s="13">
        <f t="shared" si="1601"/>
        <v>1.4269053135727914E-3</v>
      </c>
      <c r="AU1154" s="13">
        <f t="shared" si="1602"/>
        <v>1.0823129643537017E-3</v>
      </c>
      <c r="AV1154" s="13">
        <f t="shared" si="1603"/>
        <v>6.1570379355185899E-4</v>
      </c>
      <c r="AW1154" s="13">
        <f t="shared" si="1604"/>
        <v>2.0424937697052665E-5</v>
      </c>
      <c r="AX1154" s="13">
        <f t="shared" si="1605"/>
        <v>6.252767231306652E-3</v>
      </c>
      <c r="AY1154" s="13">
        <f t="shared" si="1606"/>
        <v>7.2106722791319628E-3</v>
      </c>
      <c r="AZ1154" s="13">
        <f t="shared" si="1607"/>
        <v>4.1576627430425636E-3</v>
      </c>
      <c r="BA1154" s="13">
        <f t="shared" si="1608"/>
        <v>1.5982013711269979E-3</v>
      </c>
      <c r="BB1154" s="13">
        <f t="shared" si="1609"/>
        <v>4.6076024810090061E-4</v>
      </c>
      <c r="BC1154" s="13">
        <f t="shared" si="1610"/>
        <v>1.0626946519526338E-4</v>
      </c>
      <c r="BD1154" s="13">
        <f t="shared" si="1611"/>
        <v>1.0593012288171397E-4</v>
      </c>
      <c r="BE1154" s="13">
        <f t="shared" si="1612"/>
        <v>2.4104517143479904E-4</v>
      </c>
      <c r="BF1154" s="13">
        <f t="shared" si="1613"/>
        <v>2.7425048273054339E-4</v>
      </c>
      <c r="BG1154" s="13">
        <f t="shared" si="1614"/>
        <v>2.0802000673493599E-4</v>
      </c>
      <c r="BH1154" s="13">
        <f t="shared" si="1615"/>
        <v>1.1833795907440228E-4</v>
      </c>
      <c r="BI1154" s="13">
        <f t="shared" si="1616"/>
        <v>5.3855868106913264E-5</v>
      </c>
      <c r="BJ1154" s="14">
        <f t="shared" si="1617"/>
        <v>0.61706384843170237</v>
      </c>
      <c r="BK1154" s="14">
        <f t="shared" si="1618"/>
        <v>0.19978906498552648</v>
      </c>
      <c r="BL1154" s="14">
        <f t="shared" si="1619"/>
        <v>0.17298544457108769</v>
      </c>
      <c r="BM1154" s="14">
        <f t="shared" si="1620"/>
        <v>0.65670198172266614</v>
      </c>
      <c r="BN1154" s="14">
        <f t="shared" si="1621"/>
        <v>0.33423490170503223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1.5625</v>
      </c>
      <c r="F1155" s="10">
        <f>VLOOKUP(B1155,home!$B$2:$E$405,3,FALSE)</f>
        <v>0.89600000000000002</v>
      </c>
      <c r="G1155" s="10">
        <f>VLOOKUP(C1155,away!$B$2:$E$405,4,FALSE)</f>
        <v>0.64</v>
      </c>
      <c r="H1155" s="10">
        <f>VLOOKUP(A1155,away!$A$2:$E$405,3,FALSE)</f>
        <v>1.1561999999999999</v>
      </c>
      <c r="I1155" s="10">
        <f>VLOOKUP(C1155,away!$B$2:$E$405,3,FALSE)</f>
        <v>0.5766</v>
      </c>
      <c r="J1155" s="10">
        <f>VLOOKUP(B1155,home!$B$2:$E$405,4,FALSE)</f>
        <v>0.8649</v>
      </c>
      <c r="K1155" s="12">
        <f t="shared" si="1566"/>
        <v>0.89600000000000013</v>
      </c>
      <c r="L1155" s="12">
        <f t="shared" si="1567"/>
        <v>0.57659848930799995</v>
      </c>
      <c r="M1155" s="13">
        <f t="shared" si="1568"/>
        <v>0.22932880184521209</v>
      </c>
      <c r="N1155" s="13">
        <f t="shared" si="1569"/>
        <v>0.20547860645331006</v>
      </c>
      <c r="O1155" s="13">
        <f t="shared" si="1570"/>
        <v>0.13223064069876295</v>
      </c>
      <c r="P1155" s="13">
        <f t="shared" si="1571"/>
        <v>0.11847865406609162</v>
      </c>
      <c r="Q1155" s="13">
        <f t="shared" si="1572"/>
        <v>9.2054415691082914E-2</v>
      </c>
      <c r="R1155" s="13">
        <f t="shared" si="1573"/>
        <v>3.8121993833567826E-2</v>
      </c>
      <c r="S1155" s="13">
        <f t="shared" si="1574"/>
        <v>1.5302473300744794E-2</v>
      </c>
      <c r="T1155" s="13">
        <f t="shared" si="1575"/>
        <v>5.3078437021609047E-2</v>
      </c>
      <c r="U1155" s="13">
        <f t="shared" si="1576"/>
        <v>3.4157306474876775E-2</v>
      </c>
      <c r="V1155" s="13">
        <f t="shared" si="1577"/>
        <v>8.7841679523837431E-4</v>
      </c>
      <c r="W1155" s="13">
        <f t="shared" si="1578"/>
        <v>2.7493585486403439E-2</v>
      </c>
      <c r="X1155" s="13">
        <f t="shared" si="1579"/>
        <v>1.5852759857120573E-2</v>
      </c>
      <c r="Y1155" s="13">
        <f t="shared" si="1580"/>
        <v>4.570338692489114E-3</v>
      </c>
      <c r="Z1155" s="13">
        <f t="shared" si="1581"/>
        <v>7.327028017948033E-3</v>
      </c>
      <c r="AA1155" s="13">
        <f t="shared" si="1582"/>
        <v>6.5650171040814382E-3</v>
      </c>
      <c r="AB1155" s="13">
        <f t="shared" si="1583"/>
        <v>2.9411276626284842E-3</v>
      </c>
      <c r="AC1155" s="13">
        <f t="shared" si="1584"/>
        <v>2.8363652638564389E-5</v>
      </c>
      <c r="AD1155" s="13">
        <f t="shared" si="1585"/>
        <v>6.1585631489543703E-3</v>
      </c>
      <c r="AE1155" s="13">
        <f t="shared" si="1586"/>
        <v>3.5510182079950088E-3</v>
      </c>
      <c r="AF1155" s="13">
        <f t="shared" si="1587"/>
        <v>1.0237558671175615E-3</v>
      </c>
      <c r="AG1155" s="13">
        <f t="shared" si="1588"/>
        <v>1.9676536213339584E-4</v>
      </c>
      <c r="AH1155" s="13">
        <f t="shared" si="1589"/>
        <v>1.0561883215665559E-3</v>
      </c>
      <c r="AI1155" s="13">
        <f t="shared" si="1590"/>
        <v>9.4634473612363438E-4</v>
      </c>
      <c r="AJ1155" s="13">
        <f t="shared" si="1591"/>
        <v>4.2396244178338814E-4</v>
      </c>
      <c r="AK1155" s="13">
        <f t="shared" si="1592"/>
        <v>1.266234492793053E-4</v>
      </c>
      <c r="AL1155" s="13">
        <f t="shared" si="1593"/>
        <v>5.8614310317348713E-7</v>
      </c>
      <c r="AM1155" s="13">
        <f t="shared" si="1594"/>
        <v>1.1036145162926234E-3</v>
      </c>
      <c r="AN1155" s="13">
        <f t="shared" si="1595"/>
        <v>6.3634246287270569E-4</v>
      </c>
      <c r="AO1155" s="13">
        <f t="shared" si="1596"/>
        <v>1.8345705138746705E-4</v>
      </c>
      <c r="AP1155" s="13">
        <f t="shared" si="1597"/>
        <v>3.5260352894304542E-5</v>
      </c>
      <c r="AQ1155" s="13">
        <f t="shared" si="1598"/>
        <v>5.0827665528307391E-6</v>
      </c>
      <c r="AR1155" s="13">
        <f t="shared" si="1599"/>
        <v>1.2179931812800567E-4</v>
      </c>
      <c r="AS1155" s="13">
        <f t="shared" si="1600"/>
        <v>1.0913218904269311E-4</v>
      </c>
      <c r="AT1155" s="13">
        <f t="shared" si="1601"/>
        <v>4.889122069112651E-5</v>
      </c>
      <c r="AU1155" s="13">
        <f t="shared" si="1602"/>
        <v>1.4602177913083122E-5</v>
      </c>
      <c r="AV1155" s="13">
        <f t="shared" si="1603"/>
        <v>3.2708878525306194E-6</v>
      </c>
      <c r="AW1155" s="13">
        <f t="shared" si="1604"/>
        <v>8.4116785587802695E-9</v>
      </c>
      <c r="AX1155" s="13">
        <f t="shared" si="1605"/>
        <v>1.6480643443303177E-4</v>
      </c>
      <c r="AY1155" s="13">
        <f t="shared" si="1606"/>
        <v>9.5027141122324055E-5</v>
      </c>
      <c r="AZ1155" s="13">
        <f t="shared" si="1607"/>
        <v>2.7396253007195079E-5</v>
      </c>
      <c r="BA1155" s="13">
        <f t="shared" si="1608"/>
        <v>5.265546032216145E-6</v>
      </c>
      <c r="BB1155" s="13">
        <f t="shared" si="1609"/>
        <v>7.5902647188939047E-7</v>
      </c>
      <c r="BC1155" s="13">
        <f t="shared" si="1610"/>
        <v>8.7530703407240748E-8</v>
      </c>
      <c r="BD1155" s="13">
        <f t="shared" si="1611"/>
        <v>1.1704883805225428E-5</v>
      </c>
      <c r="BE1155" s="13">
        <f t="shared" si="1612"/>
        <v>1.0487575889481984E-5</v>
      </c>
      <c r="BF1155" s="13">
        <f t="shared" si="1613"/>
        <v>4.6984339984879287E-6</v>
      </c>
      <c r="BG1155" s="13">
        <f t="shared" si="1614"/>
        <v>1.4032656208817287E-6</v>
      </c>
      <c r="BH1155" s="13">
        <f t="shared" si="1615"/>
        <v>3.1433149907750719E-7</v>
      </c>
      <c r="BI1155" s="13">
        <f t="shared" si="1616"/>
        <v>5.6328204634689304E-8</v>
      </c>
      <c r="BJ1155" s="14">
        <f t="shared" si="1617"/>
        <v>0.41171534486998546</v>
      </c>
      <c r="BK1155" s="14">
        <f t="shared" si="1618"/>
        <v>0.36411232294415091</v>
      </c>
      <c r="BL1155" s="14">
        <f t="shared" si="1619"/>
        <v>0.21689556533531557</v>
      </c>
      <c r="BM1155" s="14">
        <f t="shared" si="1620"/>
        <v>0.18426212984992879</v>
      </c>
      <c r="BN1155" s="14">
        <f t="shared" si="1621"/>
        <v>0.81569311258802746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1.3125</v>
      </c>
      <c r="F1156" s="10">
        <f>VLOOKUP(B1156,home!$B$2:$E$405,3,FALSE)</f>
        <v>1.9810000000000001</v>
      </c>
      <c r="G1156" s="10">
        <f>VLOOKUP(C1156,away!$B$2:$E$405,4,FALSE)</f>
        <v>1.3061</v>
      </c>
      <c r="H1156" s="10">
        <f>VLOOKUP(A1156,away!$A$2:$E$405,3,FALSE)</f>
        <v>0.8125</v>
      </c>
      <c r="I1156" s="10">
        <f>VLOOKUP(C1156,away!$B$2:$E$405,3,FALSE)</f>
        <v>0.87909999999999999</v>
      </c>
      <c r="J1156" s="10">
        <f>VLOOKUP(B1156,home!$B$2:$E$405,4,FALSE)</f>
        <v>0.2462</v>
      </c>
      <c r="K1156" s="12">
        <f t="shared" si="1566"/>
        <v>3.3959416312499999</v>
      </c>
      <c r="L1156" s="12">
        <f t="shared" si="1567"/>
        <v>0.17585296624999999</v>
      </c>
      <c r="M1156" s="13">
        <f t="shared" si="1568"/>
        <v>2.8105370567657682E-2</v>
      </c>
      <c r="N1156" s="13">
        <f t="shared" si="1569"/>
        <v>9.5444197972417169E-2</v>
      </c>
      <c r="O1156" s="13">
        <f t="shared" si="1570"/>
        <v>4.9424127818780495E-3</v>
      </c>
      <c r="P1156" s="13">
        <f t="shared" si="1571"/>
        <v>1.6784145324801793E-2</v>
      </c>
      <c r="Q1156" s="13">
        <f t="shared" si="1572"/>
        <v>0.1620614626778992</v>
      </c>
      <c r="R1156" s="13">
        <f t="shared" si="1573"/>
        <v>4.3456897406258458E-4</v>
      </c>
      <c r="S1156" s="13">
        <f t="shared" si="1574"/>
        <v>2.5058158689450047E-3</v>
      </c>
      <c r="T1156" s="13">
        <f t="shared" si="1575"/>
        <v>2.8498988926722237E-2</v>
      </c>
      <c r="U1156" s="13">
        <f t="shared" si="1576"/>
        <v>1.4757708706687326E-3</v>
      </c>
      <c r="V1156" s="13">
        <f t="shared" si="1577"/>
        <v>1.6627102006209034E-4</v>
      </c>
      <c r="W1156" s="13">
        <f t="shared" si="1578"/>
        <v>0.18345042264304864</v>
      </c>
      <c r="X1156" s="13">
        <f t="shared" si="1579"/>
        <v>3.2260300981596261E-2</v>
      </c>
      <c r="Y1156" s="13">
        <f t="shared" si="1580"/>
        <v>2.8365348098657447E-3</v>
      </c>
      <c r="Z1156" s="13">
        <f t="shared" si="1581"/>
        <v>2.547341437637494E-5</v>
      </c>
      <c r="AA1156" s="13">
        <f t="shared" si="1582"/>
        <v>8.650622837081392E-5</v>
      </c>
      <c r="AB1156" s="13">
        <f t="shared" si="1583"/>
        <v>1.4688505114343346E-4</v>
      </c>
      <c r="AC1156" s="13">
        <f t="shared" si="1584"/>
        <v>6.2059245876760074E-6</v>
      </c>
      <c r="AD1156" s="13">
        <f t="shared" si="1585"/>
        <v>0.15574673188098412</v>
      </c>
      <c r="AE1156" s="13">
        <f t="shared" si="1586"/>
        <v>2.7388524785014495E-2</v>
      </c>
      <c r="AF1156" s="13">
        <f t="shared" si="1587"/>
        <v>2.4081766623282211E-3</v>
      </c>
      <c r="AG1156" s="13">
        <f t="shared" si="1588"/>
        <v>1.4116166977481414E-4</v>
      </c>
      <c r="AH1156" s="13">
        <f t="shared" si="1589"/>
        <v>1.1198938696502316E-6</v>
      </c>
      <c r="AI1156" s="13">
        <f t="shared" si="1590"/>
        <v>3.8030942145268825E-6</v>
      </c>
      <c r="AJ1156" s="13">
        <f t="shared" si="1591"/>
        <v>6.45754298533893E-6</v>
      </c>
      <c r="AK1156" s="13">
        <f t="shared" si="1592"/>
        <v>7.3098130198329601E-6</v>
      </c>
      <c r="AL1156" s="13">
        <f t="shared" si="1593"/>
        <v>1.482437527782374E-7</v>
      </c>
      <c r="AM1156" s="13">
        <f t="shared" si="1594"/>
        <v>0.10578136214515312</v>
      </c>
      <c r="AN1156" s="13">
        <f t="shared" si="1595"/>
        <v>1.8601966307190635E-2</v>
      </c>
      <c r="AO1156" s="13">
        <f t="shared" si="1596"/>
        <v>1.6356054766010159E-3</v>
      </c>
      <c r="AP1156" s="13">
        <f t="shared" si="1597"/>
        <v>9.5875358225011218E-5</v>
      </c>
      <c r="AQ1156" s="13">
        <f t="shared" si="1598"/>
        <v>4.2149915335373882E-6</v>
      </c>
      <c r="AR1156" s="13">
        <f t="shared" si="1599"/>
        <v>3.9387331772636862E-8</v>
      </c>
      <c r="AS1156" s="13">
        <f t="shared" si="1600"/>
        <v>1.3375707971055338E-7</v>
      </c>
      <c r="AT1156" s="13">
        <f t="shared" si="1601"/>
        <v>2.2711561773174652E-7</v>
      </c>
      <c r="AU1156" s="13">
        <f t="shared" si="1602"/>
        <v>2.5709046045409956E-7</v>
      </c>
      <c r="AV1156" s="13">
        <f t="shared" si="1603"/>
        <v>2.1826604941332709E-7</v>
      </c>
      <c r="AW1156" s="13">
        <f t="shared" si="1604"/>
        <v>2.4591431774521592E-9</v>
      </c>
      <c r="AX1156" s="13">
        <f t="shared" si="1605"/>
        <v>5.9871221919843058E-2</v>
      </c>
      <c r="AY1156" s="13">
        <f t="shared" si="1606"/>
        <v>1.052853196761642E-2</v>
      </c>
      <c r="AZ1156" s="13">
        <f t="shared" si="1607"/>
        <v>9.2573678838164819E-4</v>
      </c>
      <c r="BA1156" s="13">
        <f t="shared" si="1608"/>
        <v>5.4264520067887133E-5</v>
      </c>
      <c r="BB1156" s="13">
        <f t="shared" si="1609"/>
        <v>2.3856442040176504E-6</v>
      </c>
      <c r="BC1156" s="13">
        <f t="shared" si="1610"/>
        <v>8.3904521938724904E-8</v>
      </c>
      <c r="BD1156" s="13">
        <f t="shared" si="1611"/>
        <v>1.1543965208151756E-9</v>
      </c>
      <c r="BE1156" s="13">
        <f t="shared" si="1612"/>
        <v>3.9202632040064121E-9</v>
      </c>
      <c r="BF1156" s="13">
        <f t="shared" si="1613"/>
        <v>6.6564925099714447E-9</v>
      </c>
      <c r="BG1156" s="13">
        <f t="shared" si="1614"/>
        <v>7.535020010905277E-9</v>
      </c>
      <c r="BH1156" s="13">
        <f t="shared" si="1615"/>
        <v>6.3971220368337647E-9</v>
      </c>
      <c r="BI1156" s="13">
        <f t="shared" si="1616"/>
        <v>4.3448506090141152E-9</v>
      </c>
      <c r="BJ1156" s="14">
        <f t="shared" si="1617"/>
        <v>0.88773775203298932</v>
      </c>
      <c r="BK1156" s="14">
        <f t="shared" si="1618"/>
        <v>5.8096488917423451E-2</v>
      </c>
      <c r="BL1156" s="14">
        <f t="shared" si="1619"/>
        <v>7.1057398748969377E-3</v>
      </c>
      <c r="BM1156" s="14">
        <f t="shared" si="1620"/>
        <v>0.63466476643249636</v>
      </c>
      <c r="BN1156" s="14">
        <f t="shared" si="1621"/>
        <v>0.30777215829871646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1.3125</v>
      </c>
      <c r="F1157" s="10">
        <f>VLOOKUP(B1157,home!$B$2:$E$405,3,FALSE)</f>
        <v>0.50790000000000002</v>
      </c>
      <c r="G1157" s="10">
        <f>VLOOKUP(C1157,away!$B$2:$E$405,4,FALSE)</f>
        <v>1.0884</v>
      </c>
      <c r="H1157" s="10">
        <f>VLOOKUP(A1157,away!$A$2:$E$405,3,FALSE)</f>
        <v>0.8125</v>
      </c>
      <c r="I1157" s="10">
        <f>VLOOKUP(C1157,away!$B$2:$E$405,3,FALSE)</f>
        <v>1.0548999999999999</v>
      </c>
      <c r="J1157" s="10">
        <f>VLOOKUP(B1157,home!$B$2:$E$405,4,FALSE)</f>
        <v>0.82050000000000001</v>
      </c>
      <c r="K1157" s="12">
        <f t="shared" si="1566"/>
        <v>0.72554784750000001</v>
      </c>
      <c r="L1157" s="12">
        <f t="shared" si="1567"/>
        <v>0.70325567812500001</v>
      </c>
      <c r="M1157" s="13">
        <f t="shared" si="1568"/>
        <v>0.23959542059671887</v>
      </c>
      <c r="N1157" s="13">
        <f t="shared" si="1569"/>
        <v>0.17383794168480654</v>
      </c>
      <c r="O1157" s="13">
        <f t="shared" si="1570"/>
        <v>0.1684968399873901</v>
      </c>
      <c r="P1157" s="13">
        <f t="shared" si="1571"/>
        <v>0.12225251956340281</v>
      </c>
      <c r="Q1157" s="13">
        <f t="shared" si="1572"/>
        <v>6.3063872201620949E-2</v>
      </c>
      <c r="R1157" s="13">
        <f t="shared" si="1573"/>
        <v>5.9248179733625825E-2</v>
      </c>
      <c r="S1157" s="13">
        <f t="shared" si="1574"/>
        <v>1.5594703878706834E-2</v>
      </c>
      <c r="T1157" s="13">
        <f t="shared" si="1575"/>
        <v>4.4350026210339275E-2</v>
      </c>
      <c r="U1157" s="13">
        <f t="shared" si="1576"/>
        <v>4.2987389274025338E-2</v>
      </c>
      <c r="V1157" s="13">
        <f t="shared" si="1577"/>
        <v>8.8412552398581484E-4</v>
      </c>
      <c r="W1157" s="13">
        <f t="shared" si="1578"/>
        <v>1.5251952243633725E-2</v>
      </c>
      <c r="X1157" s="13">
        <f t="shared" si="1579"/>
        <v>1.072602201782675E-2</v>
      </c>
      <c r="Y1157" s="13">
        <f t="shared" si="1580"/>
        <v>3.771567943865216E-3</v>
      </c>
      <c r="Z1157" s="13">
        <f t="shared" si="1581"/>
        <v>1.3888872938747637E-2</v>
      </c>
      <c r="AA1157" s="13">
        <f t="shared" si="1582"/>
        <v>1.0077041864909347E-2</v>
      </c>
      <c r="AB1157" s="13">
        <f t="shared" si="1583"/>
        <v>3.6556880171261809E-3</v>
      </c>
      <c r="AC1157" s="13">
        <f t="shared" si="1584"/>
        <v>2.8195074807874823E-5</v>
      </c>
      <c r="AD1157" s="13">
        <f t="shared" si="1585"/>
        <v>2.7665052801353102E-3</v>
      </c>
      <c r="AE1157" s="13">
        <f t="shared" si="1586"/>
        <v>1.9455605468179506E-3</v>
      </c>
      <c r="AF1157" s="13">
        <f t="shared" si="1587"/>
        <v>6.8411325084285189E-4</v>
      </c>
      <c r="AG1157" s="13">
        <f t="shared" si="1588"/>
        <v>1.6036884271192933E-4</v>
      </c>
      <c r="AH1157" s="13">
        <f t="shared" si="1589"/>
        <v>2.4418571892327319E-3</v>
      </c>
      <c r="AI1157" s="13">
        <f t="shared" si="1590"/>
        <v>1.7716842275502089E-3</v>
      </c>
      <c r="AJ1157" s="13">
        <f t="shared" si="1591"/>
        <v>6.4272083887437713E-4</v>
      </c>
      <c r="AK1157" s="13">
        <f t="shared" si="1592"/>
        <v>1.5544157372956625E-4</v>
      </c>
      <c r="AL1157" s="13">
        <f t="shared" si="1593"/>
        <v>5.7545656356147074E-7</v>
      </c>
      <c r="AM1157" s="13">
        <f t="shared" si="1594"/>
        <v>4.0144639021991196E-4</v>
      </c>
      <c r="AN1157" s="13">
        <f t="shared" si="1595"/>
        <v>2.8231945338493756E-4</v>
      </c>
      <c r="AO1157" s="13">
        <f t="shared" si="1596"/>
        <v>9.9271379319051787E-5</v>
      </c>
      <c r="AP1157" s="13">
        <f t="shared" si="1597"/>
        <v>2.3271053727141291E-5</v>
      </c>
      <c r="AQ1157" s="13">
        <f t="shared" si="1598"/>
        <v>4.091375167391013E-6</v>
      </c>
      <c r="AR1157" s="13">
        <f t="shared" si="1599"/>
        <v>3.4344998669965445E-4</v>
      </c>
      <c r="AS1157" s="13">
        <f t="shared" si="1600"/>
        <v>2.4918939857383792E-4</v>
      </c>
      <c r="AT1157" s="13">
        <f t="shared" si="1601"/>
        <v>9.0399415877533826E-5</v>
      </c>
      <c r="AU1157" s="13">
        <f t="shared" si="1602"/>
        <v>2.1863033868400672E-5</v>
      </c>
      <c r="AV1157" s="13">
        <f t="shared" si="1603"/>
        <v>3.9656692907594245E-6</v>
      </c>
      <c r="AW1157" s="13">
        <f t="shared" si="1604"/>
        <v>8.1562279051118854E-9</v>
      </c>
      <c r="AX1157" s="13">
        <f t="shared" si="1605"/>
        <v>4.8544760718450344E-5</v>
      </c>
      <c r="AY1157" s="13">
        <f t="shared" si="1606"/>
        <v>3.4139378618469652E-5</v>
      </c>
      <c r="AZ1157" s="13">
        <f t="shared" si="1607"/>
        <v>1.2004355930549002E-5</v>
      </c>
      <c r="BA1157" s="13">
        <f t="shared" si="1608"/>
        <v>2.8140438234640346E-6</v>
      </c>
      <c r="BB1157" s="13">
        <f t="shared" si="1609"/>
        <v>4.9474807433591676E-7</v>
      </c>
      <c r="BC1157" s="13">
        <f t="shared" si="1610"/>
        <v>6.9586878503628645E-8</v>
      </c>
      <c r="BD1157" s="13">
        <f t="shared" si="1611"/>
        <v>4.0255525549747926E-5</v>
      </c>
      <c r="BE1157" s="13">
        <f t="shared" si="1612"/>
        <v>2.9207309912600862E-5</v>
      </c>
      <c r="BF1157" s="13">
        <f t="shared" si="1613"/>
        <v>1.0595650419176484E-5</v>
      </c>
      <c r="BG1157" s="13">
        <f t="shared" si="1614"/>
        <v>2.5625504514986578E-6</v>
      </c>
      <c r="BH1157" s="13">
        <f t="shared" si="1615"/>
        <v>4.6481324104875087E-7</v>
      </c>
      <c r="BI1157" s="13">
        <f t="shared" si="1616"/>
        <v>6.7448849306484001E-8</v>
      </c>
      <c r="BJ1157" s="14">
        <f t="shared" si="1617"/>
        <v>0.31746639674846272</v>
      </c>
      <c r="BK1157" s="14">
        <f t="shared" si="1618"/>
        <v>0.37838967947280422</v>
      </c>
      <c r="BL1157" s="14">
        <f t="shared" si="1619"/>
        <v>0.29026886350919723</v>
      </c>
      <c r="BM1157" s="14">
        <f t="shared" si="1620"/>
        <v>0.17348490767925615</v>
      </c>
      <c r="BN1157" s="14">
        <f t="shared" si="1621"/>
        <v>0.82649477376756497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1.3125</v>
      </c>
      <c r="F1158" s="10">
        <f>VLOOKUP(B1158,home!$B$2:$E$405,3,FALSE)</f>
        <v>0.76190000000000002</v>
      </c>
      <c r="G1158" s="10">
        <f>VLOOKUP(C1158,away!$B$2:$E$405,4,FALSE)</f>
        <v>0.50790000000000002</v>
      </c>
      <c r="H1158" s="10">
        <f>VLOOKUP(A1158,away!$A$2:$E$405,3,FALSE)</f>
        <v>0.8125</v>
      </c>
      <c r="I1158" s="10">
        <f>VLOOKUP(C1158,away!$B$2:$E$405,3,FALSE)</f>
        <v>1.0256000000000001</v>
      </c>
      <c r="J1158" s="10">
        <f>VLOOKUP(B1158,home!$B$2:$E$405,4,FALSE)</f>
        <v>0.70330000000000004</v>
      </c>
      <c r="K1158" s="12">
        <f t="shared" si="1566"/>
        <v>0.50789682562500005</v>
      </c>
      <c r="L1158" s="12">
        <f t="shared" si="1567"/>
        <v>0.58605989000000003</v>
      </c>
      <c r="M1158" s="13">
        <f t="shared" si="1568"/>
        <v>0.3348888090202144</v>
      </c>
      <c r="N1158" s="13">
        <f t="shared" si="1569"/>
        <v>0.17008896303870377</v>
      </c>
      <c r="O1158" s="13">
        <f t="shared" si="1570"/>
        <v>0.19626489857661783</v>
      </c>
      <c r="P1158" s="13">
        <f t="shared" si="1571"/>
        <v>9.968231896867677E-2</v>
      </c>
      <c r="Q1158" s="13">
        <f t="shared" si="1572"/>
        <v>4.3193822200602798E-2</v>
      </c>
      <c r="R1158" s="13">
        <f t="shared" si="1573"/>
        <v>5.7511492435336903E-2</v>
      </c>
      <c r="S1158" s="13">
        <f t="shared" si="1574"/>
        <v>7.4178088721779546E-3</v>
      </c>
      <c r="T1158" s="13">
        <f t="shared" si="1575"/>
        <v>2.5314166687564831E-2</v>
      </c>
      <c r="U1158" s="13">
        <f t="shared" si="1576"/>
        <v>2.9209904444863814E-2</v>
      </c>
      <c r="V1158" s="13">
        <f t="shared" si="1577"/>
        <v>2.4532998221391786E-4</v>
      </c>
      <c r="W1158" s="13">
        <f t="shared" si="1578"/>
        <v>7.3126683940989397E-3</v>
      </c>
      <c r="X1158" s="13">
        <f t="shared" si="1579"/>
        <v>4.2856616346521005E-3</v>
      </c>
      <c r="Y1158" s="13">
        <f t="shared" si="1580"/>
        <v>1.2558271930907152E-3</v>
      </c>
      <c r="Z1158" s="13">
        <f t="shared" si="1581"/>
        <v>1.123505964346313E-2</v>
      </c>
      <c r="AA1158" s="13">
        <f t="shared" si="1582"/>
        <v>5.7062511286224684E-3</v>
      </c>
      <c r="AB1158" s="13">
        <f t="shared" si="1583"/>
        <v>1.4490934172232126E-3</v>
      </c>
      <c r="AC1158" s="13">
        <f t="shared" si="1584"/>
        <v>4.5640263426493396E-6</v>
      </c>
      <c r="AD1158" s="13">
        <f t="shared" si="1585"/>
        <v>9.2852026605277959E-4</v>
      </c>
      <c r="AE1158" s="13">
        <f t="shared" si="1586"/>
        <v>5.4416848498566267E-4</v>
      </c>
      <c r="AF1158" s="13">
        <f t="shared" si="1587"/>
        <v>1.5945766122608205E-4</v>
      </c>
      <c r="AG1158" s="13">
        <f t="shared" si="1588"/>
        <v>3.1150579799271648E-5</v>
      </c>
      <c r="AH1158" s="13">
        <f t="shared" si="1589"/>
        <v>1.6461044546978599E-3</v>
      </c>
      <c r="AI1158" s="13">
        <f t="shared" si="1590"/>
        <v>8.3605122718821462E-4</v>
      </c>
      <c r="AJ1158" s="13">
        <f t="shared" si="1591"/>
        <v>2.1231388217438996E-4</v>
      </c>
      <c r="AK1158" s="13">
        <f t="shared" si="1592"/>
        <v>3.5944515597497653E-5</v>
      </c>
      <c r="AL1158" s="13">
        <f t="shared" si="1593"/>
        <v>5.4340750412111079E-8</v>
      </c>
      <c r="AM1158" s="13">
        <f t="shared" si="1594"/>
        <v>9.4318499131337458E-5</v>
      </c>
      <c r="AN1158" s="13">
        <f t="shared" si="1595"/>
        <v>5.5276289225876719E-5</v>
      </c>
      <c r="AO1158" s="13">
        <f t="shared" si="1596"/>
        <v>1.619760799166275E-5</v>
      </c>
      <c r="AP1158" s="13">
        <f t="shared" si="1597"/>
        <v>3.1642561192856649E-6</v>
      </c>
      <c r="AQ1158" s="13">
        <f t="shared" si="1598"/>
        <v>4.6361089830009581E-7</v>
      </c>
      <c r="AR1158" s="13">
        <f t="shared" si="1599"/>
        <v>1.929431591297476E-4</v>
      </c>
      <c r="AS1158" s="13">
        <f t="shared" si="1600"/>
        <v>9.7995218048058043E-5</v>
      </c>
      <c r="AT1158" s="13">
        <f t="shared" si="1601"/>
        <v>2.4885730086519194E-5</v>
      </c>
      <c r="AU1158" s="13">
        <f t="shared" si="1602"/>
        <v>4.2131277714345529E-6</v>
      </c>
      <c r="AV1158" s="13">
        <f t="shared" si="1603"/>
        <v>5.3495855526603502E-7</v>
      </c>
      <c r="AW1158" s="13">
        <f t="shared" si="1604"/>
        <v>4.4930435529609075E-10</v>
      </c>
      <c r="AX1158" s="13">
        <f t="shared" si="1605"/>
        <v>7.9840110510867697E-6</v>
      </c>
      <c r="AY1158" s="13">
        <f t="shared" si="1606"/>
        <v>4.6791086383586956E-6</v>
      </c>
      <c r="AZ1158" s="13">
        <f t="shared" si="1607"/>
        <v>1.3711189469472736E-6</v>
      </c>
      <c r="BA1158" s="13">
        <f t="shared" si="1608"/>
        <v>2.6785260640827844E-7</v>
      </c>
      <c r="BB1158" s="13">
        <f t="shared" si="1609"/>
        <v>3.9244417261962225E-8</v>
      </c>
      <c r="BC1158" s="13">
        <f t="shared" si="1610"/>
        <v>4.5999157727319376E-9</v>
      </c>
      <c r="BD1158" s="13">
        <f t="shared" si="1611"/>
        <v>1.8846041102638727E-5</v>
      </c>
      <c r="BE1158" s="13">
        <f t="shared" si="1612"/>
        <v>9.5718444516284849E-6</v>
      </c>
      <c r="BF1158" s="13">
        <f t="shared" si="1613"/>
        <v>2.4307547061791884E-6</v>
      </c>
      <c r="BG1158" s="13">
        <f t="shared" si="1614"/>
        <v>4.115241997138132E-7</v>
      </c>
      <c r="BH1158" s="13">
        <f t="shared" si="1615"/>
        <v>5.2252958675628569E-8</v>
      </c>
      <c r="BI1158" s="13">
        <f t="shared" si="1616"/>
        <v>5.3078223681732126E-9</v>
      </c>
      <c r="BJ1158" s="14">
        <f t="shared" si="1617"/>
        <v>0.25329817233971924</v>
      </c>
      <c r="BK1158" s="14">
        <f t="shared" si="1618"/>
        <v>0.44224356431901451</v>
      </c>
      <c r="BL1158" s="14">
        <f t="shared" si="1619"/>
        <v>0.29322394400115442</v>
      </c>
      <c r="BM1158" s="14">
        <f t="shared" si="1620"/>
        <v>9.8365757403864801E-2</v>
      </c>
      <c r="BN1158" s="14">
        <f t="shared" si="1621"/>
        <v>0.90163030424015234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1.3523000000000001</v>
      </c>
      <c r="F1159" s="10">
        <f>VLOOKUP(B1159,home!$B$2:$E$405,3,FALSE)</f>
        <v>0.88739999999999997</v>
      </c>
      <c r="G1159" s="10">
        <f>VLOOKUP(C1159,away!$B$2:$E$405,4,FALSE)</f>
        <v>0.9244</v>
      </c>
      <c r="H1159" s="10">
        <f>VLOOKUP(A1159,away!$A$2:$E$405,3,FALSE)</f>
        <v>1.1932</v>
      </c>
      <c r="I1159" s="10">
        <f>VLOOKUP(C1159,away!$B$2:$E$405,3,FALSE)</f>
        <v>0.83809999999999996</v>
      </c>
      <c r="J1159" s="10">
        <f>VLOOKUP(B1159,home!$B$2:$E$405,4,FALSE)</f>
        <v>0.83809999999999996</v>
      </c>
      <c r="K1159" s="12">
        <f t="shared" si="1566"/>
        <v>1.1093086748879999</v>
      </c>
      <c r="L1159" s="12">
        <f t="shared" si="1567"/>
        <v>0.83811753305199987</v>
      </c>
      <c r="M1159" s="13">
        <f t="shared" si="1568"/>
        <v>0.14264072710743489</v>
      </c>
      <c r="N1159" s="13">
        <f t="shared" si="1569"/>
        <v>0.15823259597260939</v>
      </c>
      <c r="O1159" s="13">
        <f t="shared" si="1570"/>
        <v>0.11954969431602684</v>
      </c>
      <c r="P1159" s="13">
        <f t="shared" si="1571"/>
        <v>0.13261751298497718</v>
      </c>
      <c r="Q1159" s="13">
        <f t="shared" si="1572"/>
        <v>8.7764395681231802E-2</v>
      </c>
      <c r="R1159" s="13">
        <f t="shared" si="1573"/>
        <v>5.0098347438634547E-2</v>
      </c>
      <c r="S1159" s="13">
        <f t="shared" si="1574"/>
        <v>3.0824654898656711E-2</v>
      </c>
      <c r="T1159" s="13">
        <f t="shared" si="1575"/>
        <v>7.3556878798153577E-2</v>
      </c>
      <c r="U1159" s="13">
        <f t="shared" si="1576"/>
        <v>5.557453141123031E-2</v>
      </c>
      <c r="V1159" s="13">
        <f t="shared" si="1577"/>
        <v>3.184293196057464E-3</v>
      </c>
      <c r="W1159" s="13">
        <f t="shared" si="1578"/>
        <v>3.2452601825164448E-2</v>
      </c>
      <c r="X1159" s="13">
        <f t="shared" si="1579"/>
        <v>2.7199094582825656E-2</v>
      </c>
      <c r="Y1159" s="13">
        <f t="shared" si="1580"/>
        <v>1.1398019026502925E-2</v>
      </c>
      <c r="Z1159" s="13">
        <f t="shared" si="1581"/>
        <v>1.3996101121750126E-2</v>
      </c>
      <c r="AA1159" s="13">
        <f t="shared" si="1582"/>
        <v>1.5525996388967081E-2</v>
      </c>
      <c r="AB1159" s="13">
        <f t="shared" si="1583"/>
        <v>8.6115612402804728E-3</v>
      </c>
      <c r="AC1159" s="13">
        <f t="shared" si="1584"/>
        <v>1.8503351604046982E-4</v>
      </c>
      <c r="AD1159" s="13">
        <f t="shared" si="1585"/>
        <v>8.9999881818352678E-3</v>
      </c>
      <c r="AE1159" s="13">
        <f t="shared" si="1586"/>
        <v>7.5430478924569276E-3</v>
      </c>
      <c r="AF1159" s="13">
        <f t="shared" si="1587"/>
        <v>3.160980345659543E-3</v>
      </c>
      <c r="AG1159" s="13">
        <f t="shared" si="1588"/>
        <v>8.8309101644334497E-4</v>
      </c>
      <c r="AH1159" s="13">
        <f t="shared" si="1589"/>
        <v>2.9325944361268852E-3</v>
      </c>
      <c r="AI1159" s="13">
        <f t="shared" si="1590"/>
        <v>3.2531524479238365E-3</v>
      </c>
      <c r="AJ1159" s="13">
        <f t="shared" si="1591"/>
        <v>1.804375115607522E-3</v>
      </c>
      <c r="AK1159" s="13">
        <f t="shared" si="1592"/>
        <v>6.6720298949848736E-4</v>
      </c>
      <c r="AL1159" s="13">
        <f t="shared" si="1593"/>
        <v>6.881256206068222E-6</v>
      </c>
      <c r="AM1159" s="13">
        <f t="shared" si="1594"/>
        <v>1.996752992799868E-3</v>
      </c>
      <c r="AN1159" s="13">
        <f t="shared" si="1595"/>
        <v>1.6735136924396227E-3</v>
      </c>
      <c r="AO1159" s="13">
        <f t="shared" si="1596"/>
        <v>7.0130058371811993E-4</v>
      </c>
      <c r="AP1159" s="13">
        <f t="shared" si="1597"/>
        <v>1.9592410505125279E-4</v>
      </c>
      <c r="AQ1159" s="13">
        <f t="shared" si="1598"/>
        <v>4.1051856897744205E-5</v>
      </c>
      <c r="AR1159" s="13">
        <f t="shared" si="1599"/>
        <v>4.9157176284973726E-4</v>
      </c>
      <c r="AS1159" s="13">
        <f t="shared" si="1600"/>
        <v>5.453048208592002E-4</v>
      </c>
      <c r="AT1159" s="13">
        <f t="shared" si="1601"/>
        <v>3.0245568411867878E-4</v>
      </c>
      <c r="AU1159" s="13">
        <f t="shared" si="1602"/>
        <v>1.1183890472067836E-4</v>
      </c>
      <c r="AV1159" s="13">
        <f t="shared" si="1603"/>
        <v>3.1015966799155253E-5</v>
      </c>
      <c r="AW1159" s="13">
        <f t="shared" si="1604"/>
        <v>1.7771437660333795E-7</v>
      </c>
      <c r="AX1159" s="13">
        <f t="shared" si="1605"/>
        <v>3.6916923608691155E-4</v>
      </c>
      <c r="AY1159" s="13">
        <f t="shared" si="1606"/>
        <v>3.0940720942785363E-4</v>
      </c>
      <c r="AZ1159" s="13">
        <f t="shared" si="1607"/>
        <v>1.2965980353708806E-4</v>
      </c>
      <c r="BA1159" s="13">
        <f t="shared" si="1608"/>
        <v>3.6223384892170417E-5</v>
      </c>
      <c r="BB1159" s="13">
        <f t="shared" si="1609"/>
        <v>7.5898634961547373E-6</v>
      </c>
      <c r="BC1159" s="13">
        <f t="shared" si="1610"/>
        <v>1.2722395339197274E-6</v>
      </c>
      <c r="BD1159" s="13">
        <f t="shared" si="1611"/>
        <v>6.8665818866274071E-5</v>
      </c>
      <c r="BE1159" s="13">
        <f t="shared" si="1612"/>
        <v>7.6171588536645918E-5</v>
      </c>
      <c r="BF1159" s="13">
        <f t="shared" si="1613"/>
        <v>4.2248901971850324E-5</v>
      </c>
      <c r="BG1159" s="13">
        <f t="shared" si="1614"/>
        <v>1.5622357820622098E-5</v>
      </c>
      <c r="BH1159" s="13">
        <f t="shared" si="1615"/>
        <v>4.3325042631551209E-6</v>
      </c>
      <c r="BI1159" s="13">
        <f t="shared" si="1616"/>
        <v>9.6121691262144345E-7</v>
      </c>
      <c r="BJ1159" s="14">
        <f t="shared" si="1617"/>
        <v>0.4166525582907637</v>
      </c>
      <c r="BK1159" s="14">
        <f t="shared" si="1618"/>
        <v>0.30976851016880064</v>
      </c>
      <c r="BL1159" s="14">
        <f t="shared" si="1619"/>
        <v>0.25970764531201462</v>
      </c>
      <c r="BM1159" s="14">
        <f t="shared" si="1620"/>
        <v>0.30891231189736307</v>
      </c>
      <c r="BN1159" s="14">
        <f t="shared" si="1621"/>
        <v>0.69090327350091463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1.3523000000000001</v>
      </c>
      <c r="F1160" s="10">
        <f>VLOOKUP(B1160,home!$B$2:$E$405,3,FALSE)</f>
        <v>0.73950000000000005</v>
      </c>
      <c r="G1160" s="10">
        <f>VLOOKUP(C1160,away!$B$2:$E$405,4,FALSE)</f>
        <v>1.3556999999999999</v>
      </c>
      <c r="H1160" s="10">
        <f>VLOOKUP(A1160,away!$A$2:$E$405,3,FALSE)</f>
        <v>1.1932</v>
      </c>
      <c r="I1160" s="10">
        <f>VLOOKUP(C1160,away!$B$2:$E$405,3,FALSE)</f>
        <v>0.83809999999999996</v>
      </c>
      <c r="J1160" s="10">
        <f>VLOOKUP(B1160,home!$B$2:$E$405,4,FALSE)</f>
        <v>2.0114000000000001</v>
      </c>
      <c r="K1160" s="12">
        <f t="shared" si="1566"/>
        <v>1.3557350448450001</v>
      </c>
      <c r="L1160" s="12">
        <f t="shared" si="1567"/>
        <v>2.0114420784879998</v>
      </c>
      <c r="M1160" s="13">
        <f t="shared" si="1568"/>
        <v>3.448685219653061E-2</v>
      </c>
      <c r="N1160" s="13">
        <f t="shared" si="1569"/>
        <v>4.6755034109226316E-2</v>
      </c>
      <c r="O1160" s="13">
        <f t="shared" si="1570"/>
        <v>6.9368305662697971E-2</v>
      </c>
      <c r="P1160" s="13">
        <f t="shared" si="1571"/>
        <v>9.404504298843952E-2</v>
      </c>
      <c r="Q1160" s="13">
        <f t="shared" si="1572"/>
        <v>3.1693719132400731E-2</v>
      </c>
      <c r="R1160" s="13">
        <f t="shared" si="1573"/>
        <v>6.976516446168407E-2</v>
      </c>
      <c r="S1160" s="13">
        <f t="shared" si="1574"/>
        <v>6.4114796997819329E-2</v>
      </c>
      <c r="T1160" s="13">
        <f t="shared" si="1575"/>
        <v>6.3750080286691019E-2</v>
      </c>
      <c r="U1160" s="13">
        <f t="shared" si="1576"/>
        <v>9.4583078370080051E-2</v>
      </c>
      <c r="V1160" s="13">
        <f t="shared" si="1577"/>
        <v>1.9426658940094325E-2</v>
      </c>
      <c r="W1160" s="13">
        <f t="shared" si="1578"/>
        <v>1.4322761909756706E-2</v>
      </c>
      <c r="X1160" s="13">
        <f t="shared" si="1579"/>
        <v>2.8809405985449784E-2</v>
      </c>
      <c r="Y1160" s="13">
        <f t="shared" si="1580"/>
        <v>2.8974225727688874E-2</v>
      </c>
      <c r="Z1160" s="13">
        <f t="shared" si="1581"/>
        <v>4.6776195803622307E-2</v>
      </c>
      <c r="AA1160" s="13">
        <f t="shared" si="1582"/>
        <v>6.3416127915502385E-2</v>
      </c>
      <c r="AB1160" s="13">
        <f t="shared" si="1583"/>
        <v>4.2987733511709952E-2</v>
      </c>
      <c r="AC1160" s="13">
        <f t="shared" si="1584"/>
        <v>3.3110099552060611E-3</v>
      </c>
      <c r="AD1160" s="13">
        <f t="shared" si="1585"/>
        <v>4.8544675650070718E-3</v>
      </c>
      <c r="AE1160" s="13">
        <f t="shared" si="1586"/>
        <v>9.7644803289104048E-3</v>
      </c>
      <c r="AF1160" s="13">
        <f t="shared" si="1587"/>
        <v>9.8203433040693691E-3</v>
      </c>
      <c r="AG1160" s="13">
        <f t="shared" si="1588"/>
        <v>6.5843505823343328E-3</v>
      </c>
      <c r="AH1160" s="13">
        <f t="shared" si="1589"/>
        <v>2.3521902127749929E-2</v>
      </c>
      <c r="AI1160" s="13">
        <f t="shared" si="1590"/>
        <v>3.1889467036004752E-2</v>
      </c>
      <c r="AJ1160" s="13">
        <f t="shared" si="1591"/>
        <v>2.1616834011070531E-2</v>
      </c>
      <c r="AK1160" s="13">
        <f t="shared" si="1592"/>
        <v>9.768899809135206E-3</v>
      </c>
      <c r="AL1160" s="13">
        <f t="shared" si="1593"/>
        <v>3.6116265038979779E-4</v>
      </c>
      <c r="AM1160" s="13">
        <f t="shared" si="1594"/>
        <v>1.3162743603886923E-3</v>
      </c>
      <c r="AN1160" s="13">
        <f t="shared" si="1595"/>
        <v>2.6476096353206936E-3</v>
      </c>
      <c r="AO1160" s="13">
        <f t="shared" si="1596"/>
        <v>2.6627567139471562E-3</v>
      </c>
      <c r="AP1160" s="13">
        <f t="shared" si="1597"/>
        <v>1.7853269664032478E-3</v>
      </c>
      <c r="AQ1160" s="13">
        <f t="shared" si="1598"/>
        <v>8.9777044602070615E-4</v>
      </c>
      <c r="AR1160" s="13">
        <f t="shared" si="1599"/>
        <v>9.4625887411665301E-3</v>
      </c>
      <c r="AS1160" s="13">
        <f t="shared" si="1600"/>
        <v>1.2828763171355199E-2</v>
      </c>
      <c r="AT1160" s="13">
        <f t="shared" si="1601"/>
        <v>8.6962019067115658E-3</v>
      </c>
      <c r="AU1160" s="13">
        <f t="shared" si="1602"/>
        <v>3.9299152273255906E-3</v>
      </c>
      <c r="AV1160" s="13">
        <f t="shared" si="1603"/>
        <v>1.3319809492388286E-3</v>
      </c>
      <c r="AW1160" s="13">
        <f t="shared" si="1604"/>
        <v>2.7357895367202651E-5</v>
      </c>
      <c r="AX1160" s="13">
        <f t="shared" si="1605"/>
        <v>2.9741987983498101E-4</v>
      </c>
      <c r="AY1160" s="13">
        <f t="shared" si="1606"/>
        <v>5.9824286127892548E-4</v>
      </c>
      <c r="AZ1160" s="13">
        <f t="shared" si="1607"/>
        <v>6.0166543216574506E-4</v>
      </c>
      <c r="BA1160" s="13">
        <f t="shared" si="1608"/>
        <v>4.0340505580994891E-4</v>
      </c>
      <c r="BB1160" s="13">
        <f t="shared" si="1609"/>
        <v>2.0285647598273284E-4</v>
      </c>
      <c r="BC1160" s="13">
        <f t="shared" si="1610"/>
        <v>8.1606810337091879E-5</v>
      </c>
      <c r="BD1160" s="13">
        <f t="shared" si="1611"/>
        <v>3.1722415275681889E-3</v>
      </c>
      <c r="BE1160" s="13">
        <f t="shared" si="1612"/>
        <v>4.3007190096368301E-3</v>
      </c>
      <c r="BF1160" s="13">
        <f t="shared" si="1613"/>
        <v>2.9153177396978665E-3</v>
      </c>
      <c r="BG1160" s="13">
        <f t="shared" si="1614"/>
        <v>1.317466142188903E-3</v>
      </c>
      <c r="BH1160" s="13">
        <f t="shared" si="1615"/>
        <v>4.4653375484056092E-4</v>
      </c>
      <c r="BI1160" s="13">
        <f t="shared" si="1616"/>
        <v>1.2107629202871483E-4</v>
      </c>
      <c r="BJ1160" s="14">
        <f t="shared" si="1617"/>
        <v>0.25682380356902446</v>
      </c>
      <c r="BK1160" s="14">
        <f t="shared" si="1618"/>
        <v>0.21634376658975857</v>
      </c>
      <c r="BL1160" s="14">
        <f t="shared" si="1619"/>
        <v>0.47544031736739362</v>
      </c>
      <c r="BM1160" s="14">
        <f t="shared" si="1620"/>
        <v>0.6486990798129082</v>
      </c>
      <c r="BN1160" s="14">
        <f t="shared" si="1621"/>
        <v>0.34611411855097923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1.3523000000000001</v>
      </c>
      <c r="F1161" s="10">
        <f>VLOOKUP(B1161,home!$B$2:$E$405,3,FALSE)</f>
        <v>1.3310999999999999</v>
      </c>
      <c r="G1161" s="10">
        <f>VLOOKUP(C1161,away!$B$2:$E$405,4,FALSE)</f>
        <v>0.98599999999999999</v>
      </c>
      <c r="H1161" s="10">
        <f>VLOOKUP(A1161,away!$A$2:$E$405,3,FALSE)</f>
        <v>1.1932</v>
      </c>
      <c r="I1161" s="10">
        <f>VLOOKUP(C1161,away!$B$2:$E$405,3,FALSE)</f>
        <v>0.83809999999999996</v>
      </c>
      <c r="J1161" s="10">
        <f>VLOOKUP(B1161,home!$B$2:$E$405,4,FALSE)</f>
        <v>0.67049999999999998</v>
      </c>
      <c r="K1161" s="12">
        <f t="shared" si="1566"/>
        <v>1.7748458785799999</v>
      </c>
      <c r="L1161" s="12">
        <f t="shared" si="1567"/>
        <v>0.67051402685999995</v>
      </c>
      <c r="M1161" s="13">
        <f t="shared" si="1568"/>
        <v>8.669492731021769E-2</v>
      </c>
      <c r="N1161" s="13">
        <f t="shared" si="1569"/>
        <v>0.15387013443033251</v>
      </c>
      <c r="O1161" s="13">
        <f t="shared" si="1570"/>
        <v>5.8130164819109049E-2</v>
      </c>
      <c r="P1161" s="13">
        <f t="shared" si="1571"/>
        <v>0.10317208345037179</v>
      </c>
      <c r="Q1161" s="13">
        <f t="shared" si="1572"/>
        <v>0.13654788696511314</v>
      </c>
      <c r="R1161" s="13">
        <f t="shared" si="1573"/>
        <v>1.9488545447448151E-2</v>
      </c>
      <c r="S1161" s="13">
        <f t="shared" si="1574"/>
        <v>3.0695218087563775E-2</v>
      </c>
      <c r="T1161" s="13">
        <f t="shared" si="1575"/>
        <v>9.1557273548202117E-2</v>
      </c>
      <c r="U1161" s="13">
        <f t="shared" si="1576"/>
        <v>3.4589164566922369E-2</v>
      </c>
      <c r="V1161" s="13">
        <f t="shared" si="1577"/>
        <v>4.0587913660936996E-3</v>
      </c>
      <c r="W1161" s="13">
        <f t="shared" si="1578"/>
        <v>8.0783818136279592E-2</v>
      </c>
      <c r="X1161" s="13">
        <f t="shared" si="1579"/>
        <v>5.4166683203682724E-2</v>
      </c>
      <c r="Y1161" s="13">
        <f t="shared" si="1580"/>
        <v>1.8159760438275611E-2</v>
      </c>
      <c r="Z1161" s="13">
        <f t="shared" si="1581"/>
        <v>4.3557810285375269E-3</v>
      </c>
      <c r="AA1161" s="13">
        <f t="shared" si="1582"/>
        <v>7.7308400064967815E-3</v>
      </c>
      <c r="AB1161" s="13">
        <f t="shared" si="1583"/>
        <v>6.8605247617460983E-3</v>
      </c>
      <c r="AC1161" s="13">
        <f t="shared" si="1584"/>
        <v>3.0188758913183981E-4</v>
      </c>
      <c r="AD1161" s="13">
        <f t="shared" si="1585"/>
        <v>3.5844706668783005E-2</v>
      </c>
      <c r="AE1161" s="13">
        <f t="shared" si="1586"/>
        <v>2.4034378610101187E-2</v>
      </c>
      <c r="AF1161" s="13">
        <f t="shared" si="1587"/>
        <v>8.0576939924683968E-3</v>
      </c>
      <c r="AG1161" s="13">
        <f t="shared" si="1588"/>
        <v>1.8009322820318717E-3</v>
      </c>
      <c r="AH1161" s="13">
        <f t="shared" si="1589"/>
        <v>7.3015306939127234E-4</v>
      </c>
      <c r="AI1161" s="13">
        <f t="shared" si="1590"/>
        <v>1.2959091659416361E-3</v>
      </c>
      <c r="AJ1161" s="13">
        <f t="shared" si="1591"/>
        <v>1.1500195210927793E-3</v>
      </c>
      <c r="AK1161" s="13">
        <f t="shared" si="1592"/>
        <v>6.8036913576602158E-4</v>
      </c>
      <c r="AL1161" s="13">
        <f t="shared" si="1593"/>
        <v>1.4370562386927986E-5</v>
      </c>
      <c r="AM1161" s="13">
        <f t="shared" si="1594"/>
        <v>1.2723765979999715E-2</v>
      </c>
      <c r="AN1161" s="13">
        <f t="shared" si="1595"/>
        <v>8.5314635640738826E-3</v>
      </c>
      <c r="AO1161" s="13">
        <f t="shared" si="1596"/>
        <v>2.8602329946782728E-3</v>
      </c>
      <c r="AP1161" s="13">
        <f t="shared" si="1597"/>
        <v>6.3927544767318858E-4</v>
      </c>
      <c r="AQ1161" s="13">
        <f t="shared" si="1598"/>
        <v>1.071607886730197E-4</v>
      </c>
      <c r="AR1161" s="13">
        <f t="shared" si="1599"/>
        <v>9.7915574956346219E-5</v>
      </c>
      <c r="AS1161" s="13">
        <f t="shared" si="1600"/>
        <v>1.7378505466006212E-4</v>
      </c>
      <c r="AT1161" s="13">
        <f t="shared" si="1601"/>
        <v>1.5422084401110566E-4</v>
      </c>
      <c r="AU1161" s="13">
        <f t="shared" si="1602"/>
        <v>9.1239409794746651E-5</v>
      </c>
      <c r="AV1161" s="13">
        <f t="shared" si="1603"/>
        <v>4.0483972609569426E-5</v>
      </c>
      <c r="AW1161" s="13">
        <f t="shared" si="1604"/>
        <v>4.7505049789502484E-7</v>
      </c>
      <c r="AX1161" s="13">
        <f t="shared" si="1605"/>
        <v>3.7637872682698189E-3</v>
      </c>
      <c r="AY1161" s="13">
        <f t="shared" si="1606"/>
        <v>2.5236721574919954E-3</v>
      </c>
      <c r="AZ1161" s="13">
        <f t="shared" si="1607"/>
        <v>8.4607879039721079E-4</v>
      </c>
      <c r="BA1161" s="13">
        <f t="shared" si="1608"/>
        <v>1.8910256559669057E-4</v>
      </c>
      <c r="BB1161" s="13">
        <f t="shared" si="1609"/>
        <v>3.1698980686948566E-5</v>
      </c>
      <c r="BC1161" s="13">
        <f t="shared" si="1610"/>
        <v>4.2509222375526512E-6</v>
      </c>
      <c r="BD1161" s="13">
        <f t="shared" si="1611"/>
        <v>1.0942294409381976E-5</v>
      </c>
      <c r="BE1161" s="13">
        <f t="shared" si="1612"/>
        <v>1.9420886134700571E-5</v>
      </c>
      <c r="BF1161" s="13">
        <f t="shared" si="1613"/>
        <v>1.7234539857272392E-5</v>
      </c>
      <c r="BG1161" s="13">
        <f t="shared" si="1614"/>
        <v>1.0196217344967548E-5</v>
      </c>
      <c r="BH1161" s="13">
        <f t="shared" si="1615"/>
        <v>4.5241785829553882E-6</v>
      </c>
      <c r="BI1161" s="13">
        <f t="shared" si="1616"/>
        <v>1.6059439423836556E-6</v>
      </c>
      <c r="BJ1161" s="14">
        <f t="shared" si="1617"/>
        <v>0.6370437577350484</v>
      </c>
      <c r="BK1161" s="14">
        <f t="shared" si="1618"/>
        <v>0.22746095052325771</v>
      </c>
      <c r="BL1161" s="14">
        <f t="shared" si="1619"/>
        <v>0.13127725941021764</v>
      </c>
      <c r="BM1161" s="14">
        <f t="shared" si="1620"/>
        <v>0.43971080916747474</v>
      </c>
      <c r="BN1161" s="14">
        <f t="shared" si="1621"/>
        <v>0.55790374242259233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1.5163</v>
      </c>
      <c r="F1162" s="10">
        <f>VLOOKUP(B1162,home!$B$2:$E$405,3,FALSE)</f>
        <v>0.65949999999999998</v>
      </c>
      <c r="G1162" s="10">
        <f>VLOOKUP(C1162,away!$B$2:$E$405,4,FALSE)</f>
        <v>0.71950000000000003</v>
      </c>
      <c r="H1162" s="10">
        <f>VLOOKUP(A1162,away!$A$2:$E$405,3,FALSE)</f>
        <v>1.0435000000000001</v>
      </c>
      <c r="I1162" s="10">
        <f>VLOOKUP(C1162,away!$B$2:$E$405,3,FALSE)</f>
        <v>1.4810000000000001</v>
      </c>
      <c r="J1162" s="10">
        <f>VLOOKUP(B1162,home!$B$2:$E$405,4,FALSE)</f>
        <v>0.43559999999999999</v>
      </c>
      <c r="K1162" s="12">
        <f t="shared" si="1566"/>
        <v>0.71949989207499998</v>
      </c>
      <c r="L1162" s="12">
        <f t="shared" si="1567"/>
        <v>0.67318647660000008</v>
      </c>
      <c r="M1162" s="13">
        <f t="shared" si="1568"/>
        <v>0.24840709446686618</v>
      </c>
      <c r="N1162" s="13">
        <f t="shared" si="1569"/>
        <v>0.17872887765957451</v>
      </c>
      <c r="O1162" s="13">
        <f t="shared" si="1570"/>
        <v>0.16722429668659303</v>
      </c>
      <c r="P1162" s="13">
        <f t="shared" si="1571"/>
        <v>0.12031786341832146</v>
      </c>
      <c r="Q1162" s="13">
        <f t="shared" si="1572"/>
        <v>6.4297704093374874E-2</v>
      </c>
      <c r="R1162" s="13">
        <f t="shared" si="1573"/>
        <v>5.6286567544180315E-2</v>
      </c>
      <c r="S1162" s="13">
        <f t="shared" si="1574"/>
        <v>1.4569217808190248E-2</v>
      </c>
      <c r="T1162" s="13">
        <f t="shared" si="1575"/>
        <v>4.3284344872088439E-2</v>
      </c>
      <c r="U1162" s="13">
        <f t="shared" si="1576"/>
        <v>4.0498179273309926E-2</v>
      </c>
      <c r="V1162" s="13">
        <f t="shared" si="1577"/>
        <v>7.8407903683703952E-4</v>
      </c>
      <c r="W1162" s="13">
        <f t="shared" si="1578"/>
        <v>1.5420730385284505E-2</v>
      </c>
      <c r="X1162" s="13">
        <f t="shared" si="1579"/>
        <v>1.0381027154668238E-2</v>
      </c>
      <c r="Y1162" s="13">
        <f t="shared" si="1580"/>
        <v>3.4941835468700177E-3</v>
      </c>
      <c r="Z1162" s="13">
        <f t="shared" si="1581"/>
        <v>1.263045202832489E-2</v>
      </c>
      <c r="AA1162" s="13">
        <f t="shared" si="1582"/>
        <v>9.0876088712382209E-3</v>
      </c>
      <c r="AB1162" s="13">
        <f t="shared" si="1583"/>
        <v>3.2692668010378565E-3</v>
      </c>
      <c r="AC1162" s="13">
        <f t="shared" si="1584"/>
        <v>2.3735914896522635E-5</v>
      </c>
      <c r="AD1162" s="13">
        <f t="shared" si="1585"/>
        <v>2.7738034619824675E-3</v>
      </c>
      <c r="AE1162" s="13">
        <f t="shared" si="1586"/>
        <v>1.86728697935286E-3</v>
      </c>
      <c r="AF1162" s="13">
        <f t="shared" si="1587"/>
        <v>6.2851617121580442E-4</v>
      </c>
      <c r="AG1162" s="13">
        <f t="shared" si="1588"/>
        <v>1.4103619559562993E-4</v>
      </c>
      <c r="AH1162" s="13">
        <f t="shared" si="1589"/>
        <v>2.1256623747033391E-3</v>
      </c>
      <c r="AI1162" s="13">
        <f t="shared" si="1590"/>
        <v>1.5294138491869403E-3</v>
      </c>
      <c r="AJ1162" s="13">
        <f t="shared" si="1591"/>
        <v>5.5020654971400698E-4</v>
      </c>
      <c r="AK1162" s="13">
        <f t="shared" si="1592"/>
        <v>1.3195785104606206E-4</v>
      </c>
      <c r="AL1162" s="13">
        <f t="shared" si="1593"/>
        <v>4.5986682832194916E-7</v>
      </c>
      <c r="AM1162" s="13">
        <f t="shared" si="1594"/>
        <v>3.9915025830672944E-4</v>
      </c>
      <c r="AN1162" s="13">
        <f t="shared" si="1595"/>
        <v>2.6870255602348713E-4</v>
      </c>
      <c r="AO1162" s="13">
        <f t="shared" si="1596"/>
        <v>9.0443463471432702E-5</v>
      </c>
      <c r="AP1162" s="13">
        <f t="shared" si="1597"/>
        <v>2.0295105501944869E-5</v>
      </c>
      <c r="AQ1162" s="13">
        <f t="shared" si="1598"/>
        <v>3.4155976412698848E-6</v>
      </c>
      <c r="AR1162" s="13">
        <f t="shared" si="1599"/>
        <v>2.8619343289354611E-4</v>
      </c>
      <c r="AS1162" s="13">
        <f t="shared" si="1600"/>
        <v>2.0591614407948014E-4</v>
      </c>
      <c r="AT1162" s="13">
        <f t="shared" si="1601"/>
        <v>7.4078321720843059E-5</v>
      </c>
      <c r="AU1162" s="13">
        <f t="shared" si="1602"/>
        <v>1.7766448161081239E-5</v>
      </c>
      <c r="AV1162" s="13">
        <f t="shared" si="1603"/>
        <v>3.1957393836135072E-6</v>
      </c>
      <c r="AW1162" s="13">
        <f t="shared" si="1604"/>
        <v>6.1872220007116333E-9</v>
      </c>
      <c r="AX1162" s="13">
        <f t="shared" si="1605"/>
        <v>4.7864761295566681E-5</v>
      </c>
      <c r="AY1162" s="13">
        <f t="shared" si="1606"/>
        <v>3.2221910009862592E-5</v>
      </c>
      <c r="AZ1162" s="13">
        <f t="shared" si="1607"/>
        <v>1.0845677034430836E-5</v>
      </c>
      <c r="BA1162" s="13">
        <f t="shared" si="1608"/>
        <v>2.4337210363833444E-6</v>
      </c>
      <c r="BB1162" s="13">
        <f t="shared" si="1609"/>
        <v>4.0958702237755101E-7</v>
      </c>
      <c r="BC1162" s="13">
        <f t="shared" si="1610"/>
        <v>5.514568889108581E-8</v>
      </c>
      <c r="BD1162" s="13">
        <f t="shared" si="1611"/>
        <v>3.211025811927746E-5</v>
      </c>
      <c r="BE1162" s="13">
        <f t="shared" si="1612"/>
        <v>2.310332725132052E-5</v>
      </c>
      <c r="BF1162" s="13">
        <f t="shared" si="1613"/>
        <v>8.3114207319492602E-6</v>
      </c>
      <c r="BG1162" s="13">
        <f t="shared" si="1614"/>
        <v>1.9933554398758038E-6</v>
      </c>
      <c r="BH1162" s="13">
        <f t="shared" si="1615"/>
        <v>3.5855475596443863E-7</v>
      </c>
      <c r="BI1162" s="13">
        <f t="shared" si="1616"/>
        <v>5.159602164387832E-8</v>
      </c>
      <c r="BJ1162" s="14">
        <f t="shared" si="1617"/>
        <v>0.32189334830303973</v>
      </c>
      <c r="BK1162" s="14">
        <f t="shared" si="1618"/>
        <v>0.38413467242194965</v>
      </c>
      <c r="BL1162" s="14">
        <f t="shared" si="1619"/>
        <v>0.28135623839956825</v>
      </c>
      <c r="BM1162" s="14">
        <f t="shared" si="1620"/>
        <v>0.16472009156118442</v>
      </c>
      <c r="BN1162" s="14">
        <f t="shared" si="1621"/>
        <v>0.83526240386891026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1.5163</v>
      </c>
      <c r="F1163" s="10">
        <f>VLOOKUP(B1163,home!$B$2:$E$405,3,FALSE)</f>
        <v>0.93430000000000002</v>
      </c>
      <c r="G1163" s="10">
        <f>VLOOKUP(C1163,away!$B$2:$E$405,4,FALSE)</f>
        <v>0.47960000000000003</v>
      </c>
      <c r="H1163" s="10">
        <f>VLOOKUP(A1163,away!$A$2:$E$405,3,FALSE)</f>
        <v>1.0435000000000001</v>
      </c>
      <c r="I1163" s="10">
        <f>VLOOKUP(C1163,away!$B$2:$E$405,3,FALSE)</f>
        <v>1.1326000000000001</v>
      </c>
      <c r="J1163" s="10">
        <f>VLOOKUP(B1163,home!$B$2:$E$405,4,FALSE)</f>
        <v>1.5173000000000001</v>
      </c>
      <c r="K1163" s="12">
        <f t="shared" si="1566"/>
        <v>0.67943929156399996</v>
      </c>
      <c r="L1163" s="12">
        <f t="shared" si="1567"/>
        <v>1.7932484681300005</v>
      </c>
      <c r="M1163" s="13">
        <f t="shared" si="1568"/>
        <v>8.4357820475994758E-2</v>
      </c>
      <c r="N1163" s="13">
        <f t="shared" si="1569"/>
        <v>5.7316017782092964E-2</v>
      </c>
      <c r="O1163" s="13">
        <f t="shared" si="1570"/>
        <v>0.15127453234336316</v>
      </c>
      <c r="P1163" s="13">
        <f t="shared" si="1571"/>
        <v>0.10278186108705006</v>
      </c>
      <c r="Q1163" s="13">
        <f t="shared" si="1572"/>
        <v>1.9471377258567433E-2</v>
      </c>
      <c r="R1163" s="13">
        <f t="shared" si="1573"/>
        <v>0.13563641169590915</v>
      </c>
      <c r="S1163" s="13">
        <f t="shared" si="1574"/>
        <v>3.1307444019146487E-2</v>
      </c>
      <c r="T1163" s="13">
        <f t="shared" si="1575"/>
        <v>3.4917017441307374E-2</v>
      </c>
      <c r="U1163" s="13">
        <f t="shared" si="1576"/>
        <v>9.2156707472951543E-2</v>
      </c>
      <c r="V1163" s="13">
        <f t="shared" si="1577"/>
        <v>4.2383442657448738E-3</v>
      </c>
      <c r="W1163" s="13">
        <f t="shared" si="1578"/>
        <v>4.4098729234454785E-3</v>
      </c>
      <c r="X1163" s="13">
        <f t="shared" si="1579"/>
        <v>7.907997864616571E-3</v>
      </c>
      <c r="Y1163" s="13">
        <f t="shared" si="1580"/>
        <v>7.090502528349492E-3</v>
      </c>
      <c r="Z1163" s="13">
        <f t="shared" si="1581"/>
        <v>8.1076595832113046E-2</v>
      </c>
      <c r="AA1163" s="13">
        <f t="shared" si="1582"/>
        <v>5.508662483459164E-2</v>
      </c>
      <c r="AB1163" s="13">
        <f t="shared" si="1583"/>
        <v>1.8714008676133397E-2</v>
      </c>
      <c r="AC1163" s="13">
        <f t="shared" si="1584"/>
        <v>3.2275083470539656E-4</v>
      </c>
      <c r="AD1163" s="13">
        <f t="shared" si="1585"/>
        <v>7.4906023374826539E-4</v>
      </c>
      <c r="AE1163" s="13">
        <f t="shared" si="1586"/>
        <v>1.3432511167061768E-3</v>
      </c>
      <c r="AF1163" s="13">
        <f t="shared" si="1587"/>
        <v>1.2043915036736323E-3</v>
      </c>
      <c r="AG1163" s="13">
        <f t="shared" si="1588"/>
        <v>7.1992440633050975E-4</v>
      </c>
      <c r="AH1163" s="13">
        <f t="shared" si="1589"/>
        <v>3.6347620319282965E-2</v>
      </c>
      <c r="AI1163" s="13">
        <f t="shared" si="1590"/>
        <v>2.4696001399770868E-2</v>
      </c>
      <c r="AJ1163" s="13">
        <f t="shared" si="1591"/>
        <v>8.3897168477619338E-3</v>
      </c>
      <c r="AK1163" s="13">
        <f t="shared" si="1592"/>
        <v>1.9001010904886413E-3</v>
      </c>
      <c r="AL1163" s="13">
        <f t="shared" si="1593"/>
        <v>1.5729629462325601E-5</v>
      </c>
      <c r="AM1163" s="13">
        <f t="shared" si="1594"/>
        <v>1.0178819091133715E-4</v>
      </c>
      <c r="AN1163" s="13">
        <f t="shared" si="1595"/>
        <v>1.8253151742547938E-4</v>
      </c>
      <c r="AO1163" s="13">
        <f t="shared" si="1596"/>
        <v>1.6366218200434274E-4</v>
      </c>
      <c r="AP1163" s="13">
        <f t="shared" si="1597"/>
        <v>9.7828985723366984E-5</v>
      </c>
      <c r="AQ1163" s="13">
        <f t="shared" si="1598"/>
        <v>4.3857919696784865E-5</v>
      </c>
      <c r="AR1163" s="13">
        <f t="shared" si="1599"/>
        <v>1.3036062891545007E-2</v>
      </c>
      <c r="AS1163" s="13">
        <f t="shared" si="1600"/>
        <v>8.8572133358150885E-3</v>
      </c>
      <c r="AT1163" s="13">
        <f t="shared" si="1601"/>
        <v>3.0089693770587083E-3</v>
      </c>
      <c r="AU1163" s="13">
        <f t="shared" si="1602"/>
        <v>6.8147067396217968E-4</v>
      </c>
      <c r="AV1163" s="13">
        <f t="shared" si="1603"/>
        <v>1.1575448798462622E-4</v>
      </c>
      <c r="AW1163" s="13">
        <f t="shared" si="1604"/>
        <v>5.3236208609977729E-7</v>
      </c>
      <c r="AX1163" s="13">
        <f t="shared" si="1605"/>
        <v>1.1526482720396676E-5</v>
      </c>
      <c r="AY1163" s="13">
        <f t="shared" si="1606"/>
        <v>2.0669847481278261E-5</v>
      </c>
      <c r="AZ1163" s="13">
        <f t="shared" si="1607"/>
        <v>1.85330861661415E-5</v>
      </c>
      <c r="BA1163" s="13">
        <f t="shared" si="1608"/>
        <v>1.107814279238485E-5</v>
      </c>
      <c r="BB1163" s="13">
        <f t="shared" si="1609"/>
        <v>4.9664656480423827E-6</v>
      </c>
      <c r="BC1163" s="13">
        <f t="shared" si="1610"/>
        <v>1.7812213830744539E-6</v>
      </c>
      <c r="BD1163" s="13">
        <f t="shared" si="1611"/>
        <v>3.8961499684515696E-3</v>
      </c>
      <c r="BE1163" s="13">
        <f t="shared" si="1612"/>
        <v>2.6471973743918352E-3</v>
      </c>
      <c r="BF1163" s="13">
        <f t="shared" si="1613"/>
        <v>8.9930495434343465E-4</v>
      </c>
      <c r="BG1163" s="13">
        <f t="shared" si="1614"/>
        <v>2.0367437369303286E-4</v>
      </c>
      <c r="BH1163" s="13">
        <f t="shared" si="1615"/>
        <v>3.4596093042933911E-5</v>
      </c>
      <c r="BI1163" s="13">
        <f t="shared" si="1616"/>
        <v>4.7011889895946499E-6</v>
      </c>
      <c r="BJ1163" s="14">
        <f t="shared" si="1617"/>
        <v>0.13578763710079053</v>
      </c>
      <c r="BK1163" s="14">
        <f t="shared" si="1618"/>
        <v>0.22304462015958521</v>
      </c>
      <c r="BL1163" s="14">
        <f t="shared" si="1619"/>
        <v>0.55758681939953125</v>
      </c>
      <c r="BM1163" s="14">
        <f t="shared" si="1620"/>
        <v>0.44663751436364724</v>
      </c>
      <c r="BN1163" s="14">
        <f t="shared" si="1621"/>
        <v>0.55083802064297749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1.5163</v>
      </c>
      <c r="F1164" s="10">
        <f>VLOOKUP(B1164,home!$B$2:$E$405,3,FALSE)</f>
        <v>1.4389000000000001</v>
      </c>
      <c r="G1164" s="10">
        <f>VLOOKUP(C1164,away!$B$2:$E$405,4,FALSE)</f>
        <v>1.1391</v>
      </c>
      <c r="H1164" s="10">
        <f>VLOOKUP(A1164,away!$A$2:$E$405,3,FALSE)</f>
        <v>1.0435000000000001</v>
      </c>
      <c r="I1164" s="10">
        <f>VLOOKUP(C1164,away!$B$2:$E$405,3,FALSE)</f>
        <v>1.2197</v>
      </c>
      <c r="J1164" s="10">
        <f>VLOOKUP(B1164,home!$B$2:$E$405,4,FALSE)</f>
        <v>1.1326000000000001</v>
      </c>
      <c r="K1164" s="12">
        <f t="shared" si="1566"/>
        <v>2.4852930161370002</v>
      </c>
      <c r="L1164" s="12">
        <f t="shared" si="1567"/>
        <v>1.4415245215700003</v>
      </c>
      <c r="M1164" s="13">
        <f t="shared" si="1568"/>
        <v>1.970628738208036E-2</v>
      </c>
      <c r="N1164" s="13">
        <f t="shared" si="1569"/>
        <v>4.8975898404673007E-2</v>
      </c>
      <c r="O1164" s="13">
        <f t="shared" si="1570"/>
        <v>2.8407096490374331E-2</v>
      </c>
      <c r="P1164" s="13">
        <f t="shared" si="1571"/>
        <v>7.0599958516257208E-2</v>
      </c>
      <c r="Q1164" s="13">
        <f t="shared" si="1572"/>
        <v>6.085972913208456E-2</v>
      </c>
      <c r="R1164" s="13">
        <f t="shared" si="1573"/>
        <v>2.0474763088739845E-2</v>
      </c>
      <c r="S1164" s="13">
        <f t="shared" si="1574"/>
        <v>6.3233043924723398E-2</v>
      </c>
      <c r="T1164" s="13">
        <f t="shared" si="1575"/>
        <v>8.7730791920008017E-2</v>
      </c>
      <c r="U1164" s="13">
        <f t="shared" si="1576"/>
        <v>5.0885785711504768E-2</v>
      </c>
      <c r="V1164" s="13">
        <f t="shared" si="1577"/>
        <v>2.5171043080965811E-2</v>
      </c>
      <c r="W1164" s="13">
        <f t="shared" si="1578"/>
        <v>5.0418086591986419E-2</v>
      </c>
      <c r="X1164" s="13">
        <f t="shared" si="1579"/>
        <v>7.2678908152988081E-2</v>
      </c>
      <c r="Y1164" s="13">
        <f t="shared" si="1580"/>
        <v>5.2384214151733069E-2</v>
      </c>
      <c r="Z1164" s="13">
        <f t="shared" si="1581"/>
        <v>9.8382910219182666E-3</v>
      </c>
      <c r="AA1164" s="13">
        <f t="shared" si="1582"/>
        <v>2.4451035967496818E-2</v>
      </c>
      <c r="AB1164" s="13">
        <f t="shared" si="1583"/>
        <v>3.0383994463667231E-2</v>
      </c>
      <c r="AC1164" s="13">
        <f t="shared" si="1584"/>
        <v>5.6361282152995393E-3</v>
      </c>
      <c r="AD1164" s="13">
        <f t="shared" si="1585"/>
        <v>3.132592962351359E-2</v>
      </c>
      <c r="AE1164" s="13">
        <f t="shared" si="1586"/>
        <v>4.5157095713270937E-2</v>
      </c>
      <c r="AF1164" s="13">
        <f t="shared" si="1587"/>
        <v>3.25475303967818E-2</v>
      </c>
      <c r="AG1164" s="13">
        <f t="shared" si="1588"/>
        <v>1.5639354394501974E-2</v>
      </c>
      <c r="AH1164" s="13">
        <f t="shared" si="1589"/>
        <v>3.5455344396092929E-3</v>
      </c>
      <c r="AI1164" s="13">
        <f t="shared" si="1590"/>
        <v>8.8116919812341876E-3</v>
      </c>
      <c r="AJ1164" s="13">
        <f t="shared" si="1591"/>
        <v>1.0949818270655869E-2</v>
      </c>
      <c r="AK1164" s="13">
        <f t="shared" si="1592"/>
        <v>9.0711689586767848E-3</v>
      </c>
      <c r="AL1164" s="13">
        <f t="shared" si="1593"/>
        <v>8.0768215844510209E-4</v>
      </c>
      <c r="AM1164" s="13">
        <f t="shared" si="1594"/>
        <v>1.557082282346349E-2</v>
      </c>
      <c r="AN1164" s="13">
        <f t="shared" si="1595"/>
        <v>2.244572292104445E-2</v>
      </c>
      <c r="AO1164" s="13">
        <f t="shared" si="1596"/>
        <v>1.6178029997525697E-2</v>
      </c>
      <c r="AP1164" s="13">
        <f t="shared" si="1597"/>
        <v>7.7736756507094463E-3</v>
      </c>
      <c r="AQ1164" s="13">
        <f t="shared" si="1598"/>
        <v>2.8014860183073259E-3</v>
      </c>
      <c r="AR1164" s="13">
        <f t="shared" si="1599"/>
        <v>1.0221949673535483E-3</v>
      </c>
      <c r="AS1164" s="13">
        <f t="shared" si="1600"/>
        <v>2.5404540134941621E-3</v>
      </c>
      <c r="AT1164" s="13">
        <f t="shared" si="1601"/>
        <v>3.1568863087771278E-3</v>
      </c>
      <c r="AU1164" s="13">
        <f t="shared" si="1602"/>
        <v>2.615262498647436E-3</v>
      </c>
      <c r="AV1164" s="13">
        <f t="shared" si="1603"/>
        <v>1.6249234058133685E-3</v>
      </c>
      <c r="AW1164" s="13">
        <f t="shared" si="1604"/>
        <v>8.0378079023648894E-5</v>
      </c>
      <c r="AX1164" s="13">
        <f t="shared" si="1605"/>
        <v>6.4496762031100788E-3</v>
      </c>
      <c r="AY1164" s="13">
        <f t="shared" si="1606"/>
        <v>9.2973664029696729E-3</v>
      </c>
      <c r="AZ1164" s="13">
        <f t="shared" si="1607"/>
        <v>6.7011908279509267E-3</v>
      </c>
      <c r="BA1164" s="13">
        <f t="shared" si="1608"/>
        <v>3.2199769674037437E-3</v>
      </c>
      <c r="BB1164" s="13">
        <f t="shared" si="1609"/>
        <v>1.1604189393507765E-3</v>
      </c>
      <c r="BC1164" s="13">
        <f t="shared" si="1610"/>
        <v>3.3455447127367881E-4</v>
      </c>
      <c r="BD1164" s="13">
        <f t="shared" si="1611"/>
        <v>2.4558651854426385E-4</v>
      </c>
      <c r="BE1164" s="13">
        <f t="shared" si="1612"/>
        <v>6.1035445939545876E-4</v>
      </c>
      <c r="BF1164" s="13">
        <f t="shared" si="1613"/>
        <v>7.5845483765180413E-4</v>
      </c>
      <c r="BG1164" s="13">
        <f t="shared" si="1614"/>
        <v>6.2832750369045027E-4</v>
      </c>
      <c r="BH1164" s="13">
        <f t="shared" si="1615"/>
        <v>3.903944891921678E-4</v>
      </c>
      <c r="BI1164" s="13">
        <f t="shared" si="1616"/>
        <v>1.9404893950553313E-4</v>
      </c>
      <c r="BJ1164" s="14">
        <f t="shared" si="1617"/>
        <v>0.58965045970465069</v>
      </c>
      <c r="BK1164" s="14">
        <f t="shared" si="1618"/>
        <v>0.1944515096807411</v>
      </c>
      <c r="BL1164" s="14">
        <f t="shared" si="1619"/>
        <v>0.20076777731402443</v>
      </c>
      <c r="BM1164" s="14">
        <f t="shared" si="1620"/>
        <v>0.73646731638317908</v>
      </c>
      <c r="BN1164" s="14">
        <f t="shared" si="1621"/>
        <v>0.24902373301420933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1.5163</v>
      </c>
      <c r="F1165" s="10">
        <f>VLOOKUP(B1165,home!$B$2:$E$405,3,FALSE)</f>
        <v>1.2589999999999999</v>
      </c>
      <c r="G1165" s="10">
        <f>VLOOKUP(C1165,away!$B$2:$E$405,4,FALSE)</f>
        <v>0.93430000000000002</v>
      </c>
      <c r="H1165" s="10">
        <f>VLOOKUP(A1165,away!$A$2:$E$405,3,FALSE)</f>
        <v>1.0435000000000001</v>
      </c>
      <c r="I1165" s="10">
        <f>VLOOKUP(C1165,away!$B$2:$E$405,3,FALSE)</f>
        <v>1.1979</v>
      </c>
      <c r="J1165" s="10">
        <f>VLOOKUP(B1165,home!$B$2:$E$405,4,FALSE)</f>
        <v>0.87119999999999997</v>
      </c>
      <c r="K1165" s="12">
        <f t="shared" si="1566"/>
        <v>1.7835989743099998</v>
      </c>
      <c r="L1165" s="12">
        <f t="shared" si="1567"/>
        <v>1.08900753588</v>
      </c>
      <c r="M1165" s="13">
        <f t="shared" si="1568"/>
        <v>5.6551332686010071E-2</v>
      </c>
      <c r="N1165" s="13">
        <f t="shared" si="1569"/>
        <v>0.10086489897463111</v>
      </c>
      <c r="O1165" s="13">
        <f t="shared" si="1570"/>
        <v>6.1584827459121923E-2</v>
      </c>
      <c r="P1165" s="13">
        <f t="shared" si="1571"/>
        <v>0.10984263508914816</v>
      </c>
      <c r="Q1165" s="13">
        <f t="shared" si="1572"/>
        <v>8.9951265177516934E-2</v>
      </c>
      <c r="R1165" s="13">
        <f t="shared" si="1573"/>
        <v>3.3533170599426662E-2</v>
      </c>
      <c r="S1165" s="13">
        <f t="shared" si="1574"/>
        <v>5.3338285369500069E-2</v>
      </c>
      <c r="T1165" s="13">
        <f t="shared" si="1575"/>
        <v>9.7957605640256157E-2</v>
      </c>
      <c r="U1165" s="13">
        <f t="shared" si="1576"/>
        <v>5.9809728686499621E-2</v>
      </c>
      <c r="V1165" s="13">
        <f t="shared" si="1577"/>
        <v>1.1511307097949713E-2</v>
      </c>
      <c r="W1165" s="13">
        <f t="shared" si="1578"/>
        <v>5.3478994769502006E-2</v>
      </c>
      <c r="X1165" s="13">
        <f t="shared" si="1579"/>
        <v>5.8239028315274784E-2</v>
      </c>
      <c r="Y1165" s="13">
        <f t="shared" si="1580"/>
        <v>3.1711370358831467E-2</v>
      </c>
      <c r="Z1165" s="13">
        <f t="shared" si="1581"/>
        <v>1.21726251615751E-2</v>
      </c>
      <c r="AA1165" s="13">
        <f t="shared" si="1582"/>
        <v>2.1711081752845442E-2</v>
      </c>
      <c r="AB1165" s="13">
        <f t="shared" si="1583"/>
        <v>1.9361931572767846E-2</v>
      </c>
      <c r="AC1165" s="13">
        <f t="shared" si="1584"/>
        <v>1.3974386686646688E-3</v>
      </c>
      <c r="AD1165" s="13">
        <f t="shared" si="1585"/>
        <v>2.3846270054503398E-2</v>
      </c>
      <c r="AE1165" s="13">
        <f t="shared" si="1586"/>
        <v>2.5968767791983777E-2</v>
      </c>
      <c r="AF1165" s="13">
        <f t="shared" si="1587"/>
        <v>1.4140091911494079E-2</v>
      </c>
      <c r="AG1165" s="13">
        <f t="shared" si="1588"/>
        <v>5.1328888832176305E-3</v>
      </c>
      <c r="AH1165" s="13">
        <f t="shared" si="1589"/>
        <v>3.3140201330994459E-3</v>
      </c>
      <c r="AI1165" s="13">
        <f t="shared" si="1590"/>
        <v>5.9108829102388601E-3</v>
      </c>
      <c r="AJ1165" s="13">
        <f t="shared" si="1591"/>
        <v>5.27132234798427E-3</v>
      </c>
      <c r="AK1165" s="13">
        <f t="shared" si="1592"/>
        <v>3.1339750443740415E-3</v>
      </c>
      <c r="AL1165" s="13">
        <f t="shared" si="1593"/>
        <v>1.0857275218878895E-4</v>
      </c>
      <c r="AM1165" s="13">
        <f t="shared" si="1594"/>
        <v>8.5064365620663059E-3</v>
      </c>
      <c r="AN1165" s="13">
        <f t="shared" si="1595"/>
        <v>9.263573519575366E-3</v>
      </c>
      <c r="AO1165" s="13">
        <f t="shared" si="1596"/>
        <v>5.0440506859979932E-3</v>
      </c>
      <c r="AP1165" s="13">
        <f t="shared" si="1597"/>
        <v>1.8310030694708333E-3</v>
      </c>
      <c r="AQ1165" s="13">
        <f t="shared" si="1598"/>
        <v>4.9849403521828699E-4</v>
      </c>
      <c r="AR1165" s="13">
        <f t="shared" si="1599"/>
        <v>7.217985798006675E-4</v>
      </c>
      <c r="AS1165" s="13">
        <f t="shared" si="1600"/>
        <v>1.2873992065908849E-3</v>
      </c>
      <c r="AT1165" s="13">
        <f t="shared" si="1601"/>
        <v>1.1481019522015053E-3</v>
      </c>
      <c r="AU1165" s="13">
        <f t="shared" si="1602"/>
        <v>6.8258448811663779E-4</v>
      </c>
      <c r="AV1165" s="13">
        <f t="shared" si="1603"/>
        <v>3.043642482211878E-4</v>
      </c>
      <c r="AW1165" s="13">
        <f t="shared" si="1604"/>
        <v>5.8579605824253385E-6</v>
      </c>
      <c r="AX1165" s="13">
        <f t="shared" si="1605"/>
        <v>2.5286785878557605E-3</v>
      </c>
      <c r="AY1165" s="13">
        <f t="shared" si="1606"/>
        <v>2.7537500379933195E-3</v>
      </c>
      <c r="AZ1165" s="13">
        <f t="shared" si="1607"/>
        <v>1.4994272716522805E-3</v>
      </c>
      <c r="BA1165" s="13">
        <f t="shared" si="1608"/>
        <v>5.4429586611110729E-4</v>
      </c>
      <c r="BB1165" s="13">
        <f t="shared" si="1609"/>
        <v>1.4818557498583179E-4</v>
      </c>
      <c r="BC1165" s="13">
        <f t="shared" si="1610"/>
        <v>3.2275041573656334E-5</v>
      </c>
      <c r="BD1165" s="13">
        <f t="shared" si="1611"/>
        <v>1.3100734879840136E-4</v>
      </c>
      <c r="BE1165" s="13">
        <f t="shared" si="1612"/>
        <v>2.3366457294390103E-4</v>
      </c>
      <c r="BF1165" s="13">
        <f t="shared" si="1613"/>
        <v>2.0838194631766306E-4</v>
      </c>
      <c r="BG1165" s="13">
        <f t="shared" si="1614"/>
        <v>1.238899419056351E-4</v>
      </c>
      <c r="BH1165" s="13">
        <f t="shared" si="1615"/>
        <v>5.5242493327554044E-5</v>
      </c>
      <c r="BI1165" s="13">
        <f t="shared" si="1616"/>
        <v>1.970609088747048E-5</v>
      </c>
      <c r="BJ1165" s="14">
        <f t="shared" si="1617"/>
        <v>0.53394135212971217</v>
      </c>
      <c r="BK1165" s="14">
        <f t="shared" si="1618"/>
        <v>0.23550332170145477</v>
      </c>
      <c r="BL1165" s="14">
        <f t="shared" si="1619"/>
        <v>0.21854708137546963</v>
      </c>
      <c r="BM1165" s="14">
        <f t="shared" si="1620"/>
        <v>0.54508835830494584</v>
      </c>
      <c r="BN1165" s="14">
        <f t="shared" si="1621"/>
        <v>0.45232812998585487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1.9388000000000001</v>
      </c>
      <c r="F1166" s="10">
        <f>VLOOKUP(B1166,home!$B$2:$E$405,3,FALSE)</f>
        <v>0.82530000000000003</v>
      </c>
      <c r="G1166" s="10">
        <f>VLOOKUP(C1166,away!$B$2:$E$405,4,FALSE)</f>
        <v>0.77370000000000005</v>
      </c>
      <c r="H1166" s="10">
        <f>VLOOKUP(A1166,away!$A$2:$E$405,3,FALSE)</f>
        <v>1.5306</v>
      </c>
      <c r="I1166" s="10">
        <f>VLOOKUP(C1166,away!$B$2:$E$405,3,FALSE)</f>
        <v>1.1433</v>
      </c>
      <c r="J1166" s="10">
        <f>VLOOKUP(B1166,home!$B$2:$E$405,4,FALSE)</f>
        <v>1.5680000000000001</v>
      </c>
      <c r="K1166" s="12">
        <f t="shared" si="1566"/>
        <v>1.2379909018680002</v>
      </c>
      <c r="L1166" s="12">
        <f t="shared" si="1567"/>
        <v>2.7438980486400002</v>
      </c>
      <c r="M1166" s="13">
        <f t="shared" si="1568"/>
        <v>1.8650376405265782E-2</v>
      </c>
      <c r="N1166" s="13">
        <f t="shared" si="1569"/>
        <v>2.3088996306132661E-2</v>
      </c>
      <c r="O1166" s="13">
        <f t="shared" si="1570"/>
        <v>5.1174731424810285E-2</v>
      </c>
      <c r="P1166" s="13">
        <f t="shared" si="1571"/>
        <v>6.3353851909453585E-2</v>
      </c>
      <c r="Q1166" s="13">
        <f t="shared" si="1572"/>
        <v>1.4291983680128052E-2</v>
      </c>
      <c r="R1166" s="13">
        <f t="shared" si="1573"/>
        <v>7.0209122848106542E-2</v>
      </c>
      <c r="S1166" s="13">
        <f t="shared" si="1574"/>
        <v>5.3802004642540861E-2</v>
      </c>
      <c r="T1166" s="13">
        <f t="shared" si="1575"/>
        <v>3.9215746131098093E-2</v>
      </c>
      <c r="U1166" s="13">
        <f t="shared" si="1576"/>
        <v>8.691825531408863E-2</v>
      </c>
      <c r="V1166" s="13">
        <f t="shared" si="1577"/>
        <v>2.0306794413441343E-2</v>
      </c>
      <c r="W1166" s="13">
        <f t="shared" si="1578"/>
        <v>5.8977819218814873E-3</v>
      </c>
      <c r="X1166" s="13">
        <f t="shared" si="1579"/>
        <v>1.6182912306754883E-2</v>
      </c>
      <c r="Y1166" s="13">
        <f t="shared" si="1580"/>
        <v>2.220213074990849E-2</v>
      </c>
      <c r="Z1166" s="13">
        <f t="shared" si="1581"/>
        <v>6.4215558393215175E-2</v>
      </c>
      <c r="AA1166" s="13">
        <f t="shared" si="1582"/>
        <v>7.9498277049173699E-2</v>
      </c>
      <c r="AB1166" s="13">
        <f t="shared" si="1583"/>
        <v>4.9209071850529355E-2</v>
      </c>
      <c r="AC1166" s="13">
        <f t="shared" si="1584"/>
        <v>4.311285795489516E-3</v>
      </c>
      <c r="AD1166" s="13">
        <f t="shared" si="1585"/>
        <v>1.8253500901227132E-3</v>
      </c>
      <c r="AE1166" s="13">
        <f t="shared" si="1586"/>
        <v>5.0085745503725618E-3</v>
      </c>
      <c r="AF1166" s="13">
        <f t="shared" si="1587"/>
        <v>6.8715089676176207E-3</v>
      </c>
      <c r="AG1166" s="13">
        <f t="shared" si="1588"/>
        <v>6.2849066824860831E-3</v>
      </c>
      <c r="AH1166" s="13">
        <f t="shared" si="1589"/>
        <v>4.4050236341867784E-2</v>
      </c>
      <c r="AI1166" s="13">
        <f t="shared" si="1590"/>
        <v>5.4533791816367465E-2</v>
      </c>
      <c r="AJ1166" s="13">
        <f t="shared" si="1591"/>
        <v>3.3756169056513276E-2</v>
      </c>
      <c r="AK1166" s="13">
        <f t="shared" si="1592"/>
        <v>1.3929943391293843E-2</v>
      </c>
      <c r="AL1166" s="13">
        <f t="shared" si="1593"/>
        <v>5.85803859164269E-4</v>
      </c>
      <c r="AM1166" s="13">
        <f t="shared" si="1594"/>
        <v>4.5195336085916997E-4</v>
      </c>
      <c r="AN1166" s="13">
        <f t="shared" si="1595"/>
        <v>1.2401139449377664E-3</v>
      </c>
      <c r="AO1166" s="13">
        <f t="shared" si="1596"/>
        <v>1.7013731168029954E-3</v>
      </c>
      <c r="AP1166" s="13">
        <f t="shared" si="1597"/>
        <v>1.5561314584014311E-3</v>
      </c>
      <c r="AQ1166" s="13">
        <f t="shared" si="1598"/>
        <v>1.0674665180337513E-3</v>
      </c>
      <c r="AR1166" s="13">
        <f t="shared" si="1599"/>
        <v>2.4173871508116365E-2</v>
      </c>
      <c r="AS1166" s="13">
        <f t="shared" si="1600"/>
        <v>2.9927032989974133E-2</v>
      </c>
      <c r="AT1166" s="13">
        <f t="shared" si="1601"/>
        <v>1.8524697280745742E-2</v>
      </c>
      <c r="AU1166" s="13">
        <f t="shared" si="1602"/>
        <v>7.6444688978073673E-3</v>
      </c>
      <c r="AV1166" s="13">
        <f t="shared" si="1603"/>
        <v>2.3659457362746063E-3</v>
      </c>
      <c r="AW1166" s="13">
        <f t="shared" si="1604"/>
        <v>5.527581459875303E-5</v>
      </c>
      <c r="AX1166" s="13">
        <f t="shared" si="1605"/>
        <v>9.3252358135386169E-5</v>
      </c>
      <c r="AY1166" s="13">
        <f t="shared" si="1606"/>
        <v>2.5587496351876457E-4</v>
      </c>
      <c r="AZ1166" s="13">
        <f t="shared" si="1607"/>
        <v>3.5104740654748475E-4</v>
      </c>
      <c r="BA1166" s="13">
        <f t="shared" si="1608"/>
        <v>3.2107943126859201E-4</v>
      </c>
      <c r="BB1166" s="13">
        <f t="shared" si="1609"/>
        <v>2.2025230622908272E-4</v>
      </c>
      <c r="BC1166" s="13">
        <f t="shared" si="1610"/>
        <v>1.2086997465408794E-4</v>
      </c>
      <c r="BD1166" s="13">
        <f t="shared" si="1611"/>
        <v>1.1055106476532432E-2</v>
      </c>
      <c r="BE1166" s="13">
        <f t="shared" si="1612"/>
        <v>1.3686121237129156E-2</v>
      </c>
      <c r="BF1166" s="13">
        <f t="shared" si="1613"/>
        <v>8.4716467867141602E-3</v>
      </c>
      <c r="BG1166" s="13">
        <f t="shared" si="1614"/>
        <v>3.4959405485971346E-3</v>
      </c>
      <c r="BH1166" s="13">
        <f t="shared" si="1615"/>
        <v>1.0819856481586701E-3</v>
      </c>
      <c r="BI1166" s="13">
        <f t="shared" si="1616"/>
        <v>2.6789767767443655E-4</v>
      </c>
      <c r="BJ1166" s="14">
        <f t="shared" si="1617"/>
        <v>0.14824930622589114</v>
      </c>
      <c r="BK1166" s="14">
        <f t="shared" si="1618"/>
        <v>0.16126599198887412</v>
      </c>
      <c r="BL1166" s="14">
        <f t="shared" si="1619"/>
        <v>0.60397431388047507</v>
      </c>
      <c r="BM1166" s="14">
        <f t="shared" si="1620"/>
        <v>0.73673550876563854</v>
      </c>
      <c r="BN1166" s="14">
        <f t="shared" si="1621"/>
        <v>0.24076906257389691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1.9388000000000001</v>
      </c>
      <c r="F1167" s="10">
        <f>VLOOKUP(B1167,home!$B$2:$E$405,3,FALSE)</f>
        <v>1.6505000000000001</v>
      </c>
      <c r="G1167" s="10">
        <f>VLOOKUP(C1167,away!$B$2:$E$405,4,FALSE)</f>
        <v>1.1347</v>
      </c>
      <c r="H1167" s="10">
        <f>VLOOKUP(A1167,away!$A$2:$E$405,3,FALSE)</f>
        <v>1.5306</v>
      </c>
      <c r="I1167" s="10">
        <f>VLOOKUP(C1167,away!$B$2:$E$405,3,FALSE)</f>
        <v>1.1759999999999999</v>
      </c>
      <c r="J1167" s="10">
        <f>VLOOKUP(B1167,home!$B$2:$E$405,4,FALSE)</f>
        <v>0.65329999999999999</v>
      </c>
      <c r="K1167" s="12">
        <f t="shared" si="1566"/>
        <v>3.6310279721800005</v>
      </c>
      <c r="L1167" s="12">
        <f t="shared" si="1567"/>
        <v>1.1759305924799999</v>
      </c>
      <c r="M1167" s="13">
        <f t="shared" si="1568"/>
        <v>8.1726786095357561E-3</v>
      </c>
      <c r="N1167" s="13">
        <f t="shared" si="1569"/>
        <v>2.9675224638861485E-2</v>
      </c>
      <c r="O1167" s="13">
        <f t="shared" si="1570"/>
        <v>9.6105027994600016E-3</v>
      </c>
      <c r="P1167" s="13">
        <f t="shared" si="1571"/>
        <v>3.4896004491553473E-2</v>
      </c>
      <c r="Q1167" s="13">
        <f t="shared" si="1572"/>
        <v>5.3875785372215594E-2</v>
      </c>
      <c r="R1167" s="13">
        <f t="shared" si="1573"/>
        <v>5.6506421254998492E-3</v>
      </c>
      <c r="S1167" s="13">
        <f t="shared" si="1574"/>
        <v>3.7250061688884048E-2</v>
      </c>
      <c r="T1167" s="13">
        <f t="shared" si="1575"/>
        <v>6.3354184213074788E-2</v>
      </c>
      <c r="U1167" s="13">
        <f t="shared" si="1576"/>
        <v>2.0517639618468607E-2</v>
      </c>
      <c r="V1167" s="13">
        <f t="shared" si="1577"/>
        <v>1.7672409664633688E-2</v>
      </c>
      <c r="W1167" s="13">
        <f t="shared" si="1578"/>
        <v>6.5208161236560327E-2</v>
      </c>
      <c r="X1167" s="13">
        <f t="shared" si="1579"/>
        <v>7.6680271677439737E-2</v>
      </c>
      <c r="Y1167" s="13">
        <f t="shared" si="1580"/>
        <v>4.5085338652589534E-2</v>
      </c>
      <c r="Z1167" s="13">
        <f t="shared" si="1581"/>
        <v>2.2149209808438285E-3</v>
      </c>
      <c r="AA1167" s="13">
        <f t="shared" si="1582"/>
        <v>8.0424400376123053E-3</v>
      </c>
      <c r="AB1167" s="13">
        <f t="shared" si="1583"/>
        <v>1.4601162370575326E-2</v>
      </c>
      <c r="AC1167" s="13">
        <f t="shared" si="1584"/>
        <v>4.7161441531091038E-3</v>
      </c>
      <c r="AD1167" s="13">
        <f t="shared" si="1585"/>
        <v>5.9193164366093544E-2</v>
      </c>
      <c r="AE1167" s="13">
        <f t="shared" si="1586"/>
        <v>6.9607052843786391E-2</v>
      </c>
      <c r="AF1167" s="13">
        <f t="shared" si="1587"/>
        <v>4.0926531445690202E-2</v>
      </c>
      <c r="AG1167" s="13">
        <f t="shared" si="1588"/>
        <v>1.604225345702728E-2</v>
      </c>
      <c r="AH1167" s="13">
        <f t="shared" si="1589"/>
        <v>6.5114833532501639E-4</v>
      </c>
      <c r="AI1167" s="13">
        <f t="shared" si="1590"/>
        <v>2.3643378196035775E-3</v>
      </c>
      <c r="AJ1167" s="13">
        <f t="shared" si="1591"/>
        <v>4.2924883793318304E-3</v>
      </c>
      <c r="AK1167" s="13">
        <f t="shared" si="1592"/>
        <v>5.1953817918704926E-3</v>
      </c>
      <c r="AL1167" s="13">
        <f t="shared" si="1593"/>
        <v>8.0548664844197211E-4</v>
      </c>
      <c r="AM1167" s="13">
        <f t="shared" si="1594"/>
        <v>4.2986407115026805E-2</v>
      </c>
      <c r="AN1167" s="13">
        <f t="shared" si="1595"/>
        <v>5.0549031187359955E-2</v>
      </c>
      <c r="AO1167" s="13">
        <f t="shared" si="1596"/>
        <v>2.9721076096721092E-2</v>
      </c>
      <c r="AP1167" s="13">
        <f t="shared" si="1597"/>
        <v>1.1649974207853469E-2</v>
      </c>
      <c r="AQ1167" s="13">
        <f t="shared" si="1598"/>
        <v>3.4248902681544616E-3</v>
      </c>
      <c r="AR1167" s="13">
        <f t="shared" si="1599"/>
        <v>1.5314104955022241E-4</v>
      </c>
      <c r="AS1167" s="13">
        <f t="shared" si="1600"/>
        <v>5.5605943460586109E-4</v>
      </c>
      <c r="AT1167" s="13">
        <f t="shared" si="1601"/>
        <v>1.0095336806242386E-3</v>
      </c>
      <c r="AU1167" s="13">
        <f t="shared" si="1602"/>
        <v>1.221881677734814E-3</v>
      </c>
      <c r="AV1167" s="13">
        <f t="shared" si="1603"/>
        <v>1.1091716376373348E-3</v>
      </c>
      <c r="AW1167" s="13">
        <f t="shared" si="1604"/>
        <v>9.5536016487371298E-5</v>
      </c>
      <c r="AX1167" s="13">
        <f t="shared" si="1605"/>
        <v>2.6014141109696614E-2</v>
      </c>
      <c r="AY1167" s="13">
        <f t="shared" si="1606"/>
        <v>3.0590824367983861E-2</v>
      </c>
      <c r="AZ1167" s="13">
        <f t="shared" si="1607"/>
        <v>1.798634311174744E-2</v>
      </c>
      <c r="BA1167" s="13">
        <f t="shared" si="1608"/>
        <v>7.0502303706485797E-3</v>
      </c>
      <c r="BB1167" s="13">
        <f t="shared" si="1609"/>
        <v>2.0726453942193183E-3</v>
      </c>
      <c r="BC1167" s="13">
        <f t="shared" si="1610"/>
        <v>4.8745742528505306E-4</v>
      </c>
      <c r="BD1167" s="13">
        <f t="shared" si="1611"/>
        <v>3.0013874188433676E-5</v>
      </c>
      <c r="BE1167" s="13">
        <f t="shared" si="1612"/>
        <v>1.08981216731694E-4</v>
      </c>
      <c r="BF1167" s="13">
        <f t="shared" si="1613"/>
        <v>1.9785692319749599E-4</v>
      </c>
      <c r="BG1167" s="13">
        <f t="shared" si="1614"/>
        <v>2.3947467420652605E-4</v>
      </c>
      <c r="BH1167" s="13">
        <f t="shared" si="1615"/>
        <v>2.1738481016814716E-4</v>
      </c>
      <c r="BI1167" s="13">
        <f t="shared" si="1616"/>
        <v>1.578660652895163E-4</v>
      </c>
      <c r="BJ1167" s="14">
        <f t="shared" si="1617"/>
        <v>0.7421809885580356</v>
      </c>
      <c r="BK1167" s="14">
        <f t="shared" si="1618"/>
        <v>0.13410360962414189</v>
      </c>
      <c r="BL1167" s="14">
        <f t="shared" si="1619"/>
        <v>7.5927108321681328E-2</v>
      </c>
      <c r="BM1167" s="14">
        <f t="shared" si="1620"/>
        <v>0.78205050109607999</v>
      </c>
      <c r="BN1167" s="14">
        <f t="shared" si="1621"/>
        <v>0.14188083803712614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1.9388000000000001</v>
      </c>
      <c r="F1168" s="10">
        <f>VLOOKUP(B1168,home!$B$2:$E$405,3,FALSE)</f>
        <v>1.2379</v>
      </c>
      <c r="G1168" s="10">
        <f>VLOOKUP(C1168,away!$B$2:$E$405,4,FALSE)</f>
        <v>1.7537</v>
      </c>
      <c r="H1168" s="10">
        <f>VLOOKUP(A1168,away!$A$2:$E$405,3,FALSE)</f>
        <v>1.5306</v>
      </c>
      <c r="I1168" s="10">
        <f>VLOOKUP(C1168,away!$B$2:$E$405,3,FALSE)</f>
        <v>0.78400000000000003</v>
      </c>
      <c r="J1168" s="10">
        <f>VLOOKUP(B1168,home!$B$2:$E$405,4,FALSE)</f>
        <v>0.91469999999999996</v>
      </c>
      <c r="K1168" s="12">
        <f t="shared" si="1566"/>
        <v>4.2089510599239999</v>
      </c>
      <c r="L1168" s="12">
        <f t="shared" si="1567"/>
        <v>1.0976312188800001</v>
      </c>
      <c r="M1168" s="13">
        <f t="shared" si="1568"/>
        <v>4.9588457411554876E-3</v>
      </c>
      <c r="N1168" s="13">
        <f t="shared" si="1569"/>
        <v>2.0871539038235999E-2</v>
      </c>
      <c r="O1168" s="13">
        <f t="shared" si="1570"/>
        <v>5.4429838951023952E-3</v>
      </c>
      <c r="P1168" s="13">
        <f t="shared" si="1571"/>
        <v>2.2909252834440483E-2</v>
      </c>
      <c r="Q1168" s="13">
        <f t="shared" si="1572"/>
        <v>4.3923643178614295E-2</v>
      </c>
      <c r="R1168" s="13">
        <f t="shared" si="1573"/>
        <v>2.987194523562726E-3</v>
      </c>
      <c r="S1168" s="13">
        <f t="shared" si="1574"/>
        <v>2.6459477307214301E-2</v>
      </c>
      <c r="T1168" s="13">
        <f t="shared" si="1575"/>
        <v>4.8211961999792607E-2</v>
      </c>
      <c r="U1168" s="13">
        <f t="shared" si="1576"/>
        <v>1.2572955556148501E-2</v>
      </c>
      <c r="V1168" s="13">
        <f t="shared" si="1577"/>
        <v>1.3582167372972088E-2</v>
      </c>
      <c r="W1168" s="13">
        <f t="shared" si="1578"/>
        <v>6.1624154837450706E-2</v>
      </c>
      <c r="X1168" s="13">
        <f t="shared" si="1579"/>
        <v>6.7640596186680876E-2</v>
      </c>
      <c r="Y1168" s="13">
        <f t="shared" si="1580"/>
        <v>3.7122215019078204E-2</v>
      </c>
      <c r="Z1168" s="13">
        <f t="shared" si="1581"/>
        <v>1.0929459886432722E-3</v>
      </c>
      <c r="AA1168" s="13">
        <f t="shared" si="1582"/>
        <v>4.6001561773397837E-3</v>
      </c>
      <c r="AB1168" s="13">
        <f t="shared" si="1583"/>
        <v>9.6809161092151139E-3</v>
      </c>
      <c r="AC1168" s="13">
        <f t="shared" si="1584"/>
        <v>3.9217456368510857E-3</v>
      </c>
      <c r="AD1168" s="13">
        <f t="shared" si="1585"/>
        <v>6.4843262955002229E-2</v>
      </c>
      <c r="AE1168" s="13">
        <f t="shared" si="1586"/>
        <v>7.1173989753455444E-2</v>
      </c>
      <c r="AF1168" s="13">
        <f t="shared" si="1587"/>
        <v>3.906139656281897E-2</v>
      </c>
      <c r="AG1168" s="13">
        <f t="shared" si="1588"/>
        <v>1.4291669440134012E-2</v>
      </c>
      <c r="AH1168" s="13">
        <f t="shared" si="1589"/>
        <v>2.9991290942113041E-4</v>
      </c>
      <c r="AI1168" s="13">
        <f t="shared" si="1590"/>
        <v>1.2623187579929572E-3</v>
      </c>
      <c r="AJ1168" s="13">
        <f t="shared" si="1591"/>
        <v>2.6565189372082035E-3</v>
      </c>
      <c r="AK1168" s="13">
        <f t="shared" si="1592"/>
        <v>3.7270527321568801E-3</v>
      </c>
      <c r="AL1168" s="13">
        <f t="shared" si="1593"/>
        <v>7.2471915471240518E-4</v>
      </c>
      <c r="AM1168" s="13">
        <f t="shared" si="1594"/>
        <v>5.4584424068677445E-2</v>
      </c>
      <c r="AN1168" s="13">
        <f t="shared" si="1595"/>
        <v>5.9913567922365241E-2</v>
      </c>
      <c r="AO1168" s="13">
        <f t="shared" si="1596"/>
        <v>3.2881501293037713E-2</v>
      </c>
      <c r="AP1168" s="13">
        <f t="shared" si="1597"/>
        <v>1.2030587447627097E-2</v>
      </c>
      <c r="AQ1168" s="13">
        <f t="shared" si="1598"/>
        <v>3.3012870909953397E-3</v>
      </c>
      <c r="AR1168" s="13">
        <f t="shared" si="1599"/>
        <v>6.5838754465152505E-5</v>
      </c>
      <c r="AS1168" s="13">
        <f t="shared" si="1600"/>
        <v>2.7711209539017957E-4</v>
      </c>
      <c r="AT1168" s="13">
        <f t="shared" si="1601"/>
        <v>5.8317562380512877E-4</v>
      </c>
      <c r="AU1168" s="13">
        <f t="shared" si="1602"/>
        <v>8.1818588664547842E-4</v>
      </c>
      <c r="AV1168" s="13">
        <f t="shared" si="1603"/>
        <v>8.6092608870283623E-4</v>
      </c>
      <c r="AW1168" s="13">
        <f t="shared" si="1604"/>
        <v>9.3003130252869055E-5</v>
      </c>
      <c r="AX1168" s="13">
        <f t="shared" si="1605"/>
        <v>3.8290528256533507E-2</v>
      </c>
      <c r="AY1168" s="13">
        <f t="shared" si="1606"/>
        <v>4.2028879201777954E-2</v>
      </c>
      <c r="AZ1168" s="13">
        <f t="shared" si="1607"/>
        <v>2.3066104953203909E-2</v>
      </c>
      <c r="BA1168" s="13">
        <f t="shared" si="1608"/>
        <v>8.4393589648664065E-3</v>
      </c>
      <c r="BB1168" s="13">
        <f t="shared" si="1609"/>
        <v>2.3158259667930424E-3</v>
      </c>
      <c r="BC1168" s="13">
        <f t="shared" si="1610"/>
        <v>5.0838457572900046E-4</v>
      </c>
      <c r="BD1168" s="13">
        <f t="shared" si="1611"/>
        <v>1.2044445385521063E-5</v>
      </c>
      <c r="BE1168" s="13">
        <f t="shared" si="1612"/>
        <v>5.0694481171585594E-5</v>
      </c>
      <c r="BF1168" s="13">
        <f t="shared" si="1613"/>
        <v>1.0668529512972128E-4</v>
      </c>
      <c r="BG1168" s="13">
        <f t="shared" si="1614"/>
        <v>1.4967772867151497E-4</v>
      </c>
      <c r="BH1168" s="13">
        <f t="shared" si="1615"/>
        <v>1.574965586847475E-4</v>
      </c>
      <c r="BI1168" s="13">
        <f t="shared" si="1616"/>
        <v>1.3257906152211007E-4</v>
      </c>
      <c r="BJ1168" s="14">
        <f t="shared" si="1617"/>
        <v>0.74612487871287003</v>
      </c>
      <c r="BK1168" s="14">
        <f t="shared" si="1618"/>
        <v>0.11458508724912381</v>
      </c>
      <c r="BL1168" s="14">
        <f t="shared" si="1619"/>
        <v>4.6444425617721663E-2</v>
      </c>
      <c r="BM1168" s="14">
        <f t="shared" si="1620"/>
        <v>0.76521800228572212</v>
      </c>
      <c r="BN1168" s="14">
        <f t="shared" si="1621"/>
        <v>0.10109345921111138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1.6234</v>
      </c>
      <c r="F1169" s="10">
        <f>VLOOKUP(B1169,home!$B$2:$E$405,3,FALSE)</f>
        <v>1.232</v>
      </c>
      <c r="G1169" s="10">
        <f>VLOOKUP(C1169,away!$B$2:$E$405,4,FALSE)</f>
        <v>1.1088</v>
      </c>
      <c r="H1169" s="10">
        <f>VLOOKUP(A1169,away!$A$2:$E$405,3,FALSE)</f>
        <v>1.1247</v>
      </c>
      <c r="I1169" s="10">
        <f>VLOOKUP(C1169,away!$B$2:$E$405,3,FALSE)</f>
        <v>1.0077</v>
      </c>
      <c r="J1169" s="10">
        <f>VLOOKUP(B1169,home!$B$2:$E$405,4,FALSE)</f>
        <v>1.0077</v>
      </c>
      <c r="K1169" s="12">
        <f t="shared" si="1566"/>
        <v>2.2176319334399999</v>
      </c>
      <c r="L1169" s="12">
        <f t="shared" si="1567"/>
        <v>1.142087063463</v>
      </c>
      <c r="M1169" s="13">
        <f t="shared" si="1568"/>
        <v>3.4745021031601223E-2</v>
      </c>
      <c r="N1169" s="13">
        <f t="shared" si="1569"/>
        <v>7.705166816772327E-2</v>
      </c>
      <c r="O1169" s="13">
        <f t="shared" si="1570"/>
        <v>3.9681839039941609E-2</v>
      </c>
      <c r="P1169" s="13">
        <f t="shared" si="1571"/>
        <v>8.7999713432600588E-2</v>
      </c>
      <c r="Q1169" s="13">
        <f t="shared" si="1572"/>
        <v>8.5436119926782739E-2</v>
      </c>
      <c r="R1169" s="13">
        <f t="shared" si="1573"/>
        <v>2.2660057510969178E-2</v>
      </c>
      <c r="S1169" s="13">
        <f t="shared" si="1574"/>
        <v>5.571985089012154E-2</v>
      </c>
      <c r="T1169" s="13">
        <f t="shared" si="1575"/>
        <v>9.7575487320852E-2</v>
      </c>
      <c r="U1169" s="13">
        <f t="shared" si="1576"/>
        <v>5.0251667149912166E-2</v>
      </c>
      <c r="V1169" s="13">
        <f t="shared" si="1577"/>
        <v>1.5680363098734069E-2</v>
      </c>
      <c r="W1169" s="13">
        <f t="shared" si="1578"/>
        <v>6.3155289272947626E-2</v>
      </c>
      <c r="X1169" s="13">
        <f t="shared" si="1579"/>
        <v>7.212883886789706E-2</v>
      </c>
      <c r="Y1169" s="13">
        <f t="shared" si="1580"/>
        <v>4.1188706886816237E-2</v>
      </c>
      <c r="Z1169" s="13">
        <f t="shared" si="1581"/>
        <v>8.6265861802018295E-3</v>
      </c>
      <c r="AA1169" s="13">
        <f t="shared" si="1582"/>
        <v>1.9130592989787764E-2</v>
      </c>
      <c r="AB1169" s="13">
        <f t="shared" si="1583"/>
        <v>2.121230695989838E-2</v>
      </c>
      <c r="AC1169" s="13">
        <f t="shared" si="1584"/>
        <v>2.4821316447626923E-3</v>
      </c>
      <c r="AD1169" s="13">
        <f t="shared" si="1585"/>
        <v>3.5013796564332345E-2</v>
      </c>
      <c r="AE1169" s="13">
        <f t="shared" si="1586"/>
        <v>3.9988804098849209E-2</v>
      </c>
      <c r="AF1169" s="13">
        <f t="shared" si="1587"/>
        <v>2.283534792232594E-2</v>
      </c>
      <c r="AG1169" s="13">
        <f t="shared" si="1588"/>
        <v>8.6933184839217172E-3</v>
      </c>
      <c r="AH1169" s="13">
        <f t="shared" si="1589"/>
        <v>2.4630781195642999E-3</v>
      </c>
      <c r="AI1169" s="13">
        <f t="shared" si="1590"/>
        <v>5.4622006925031377E-3</v>
      </c>
      <c r="AJ1169" s="13">
        <f t="shared" si="1591"/>
        <v>6.0565753412765216E-3</v>
      </c>
      <c r="AK1169" s="13">
        <f t="shared" si="1592"/>
        <v>4.4770849613666921E-3</v>
      </c>
      <c r="AL1169" s="13">
        <f t="shared" si="1593"/>
        <v>2.5146264639465144E-4</v>
      </c>
      <c r="AM1169" s="13">
        <f t="shared" si="1594"/>
        <v>1.5529542674407022E-2</v>
      </c>
      <c r="AN1169" s="13">
        <f t="shared" si="1595"/>
        <v>1.7736089789936859E-2</v>
      </c>
      <c r="AO1169" s="13">
        <f t="shared" si="1596"/>
        <v>1.0128079352752544E-2</v>
      </c>
      <c r="AP1169" s="13">
        <f t="shared" si="1597"/>
        <v>3.8557161355017985E-3</v>
      </c>
      <c r="AQ1169" s="13">
        <f t="shared" si="1598"/>
        <v>1.1008908796855384E-3</v>
      </c>
      <c r="AR1169" s="13">
        <f t="shared" si="1599"/>
        <v>5.6260993133063267E-4</v>
      </c>
      <c r="AS1169" s="13">
        <f t="shared" si="1600"/>
        <v>1.2476617497892966E-3</v>
      </c>
      <c r="AT1169" s="13">
        <f t="shared" si="1601"/>
        <v>1.3834272692321858E-3</v>
      </c>
      <c r="AU1169" s="13">
        <f t="shared" si="1602"/>
        <v>1.0226441632803303E-3</v>
      </c>
      <c r="AV1169" s="13">
        <f t="shared" si="1603"/>
        <v>5.6696208825912273E-4</v>
      </c>
      <c r="AW1169" s="13">
        <f t="shared" si="1604"/>
        <v>1.7691296451116998E-5</v>
      </c>
      <c r="AX1169" s="13">
        <f t="shared" si="1605"/>
        <v>5.7398016244140388E-3</v>
      </c>
      <c r="AY1169" s="13">
        <f t="shared" si="1606"/>
        <v>6.5553531820871872E-3</v>
      </c>
      <c r="AZ1169" s="13">
        <f t="shared" si="1607"/>
        <v>3.7433920328463948E-3</v>
      </c>
      <c r="BA1169" s="13">
        <f t="shared" si="1608"/>
        <v>1.4250932047281098E-3</v>
      </c>
      <c r="BB1169" s="13">
        <f t="shared" si="1609"/>
        <v>4.0689512833725049E-4</v>
      </c>
      <c r="BC1169" s="13">
        <f t="shared" si="1610"/>
        <v>9.2941932452018325E-5</v>
      </c>
      <c r="BD1169" s="13">
        <f t="shared" si="1611"/>
        <v>1.0709158739142028E-4</v>
      </c>
      <c r="BE1169" s="13">
        <f t="shared" si="1612"/>
        <v>2.3748972400199403E-4</v>
      </c>
      <c r="BF1169" s="13">
        <f t="shared" si="1613"/>
        <v>2.6333239790533706E-4</v>
      </c>
      <c r="BG1169" s="13">
        <f t="shared" si="1614"/>
        <v>1.9465811156806797E-4</v>
      </c>
      <c r="BH1169" s="13">
        <f t="shared" si="1615"/>
        <v>1.0792001107911848E-4</v>
      </c>
      <c r="BI1169" s="13">
        <f t="shared" si="1616"/>
        <v>4.7865372565250315E-5</v>
      </c>
      <c r="BJ1169" s="14">
        <f t="shared" si="1617"/>
        <v>0.60938117344959686</v>
      </c>
      <c r="BK1169" s="14">
        <f t="shared" si="1618"/>
        <v>0.20343389592630196</v>
      </c>
      <c r="BL1169" s="14">
        <f t="shared" si="1619"/>
        <v>0.1771370651716225</v>
      </c>
      <c r="BM1169" s="14">
        <f t="shared" si="1620"/>
        <v>0.64446663973246843</v>
      </c>
      <c r="BN1169" s="14">
        <f t="shared" si="1621"/>
        <v>0.34757441910961862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1.6234</v>
      </c>
      <c r="F1170" s="10">
        <f>VLOOKUP(B1170,home!$B$2:$E$405,3,FALSE)</f>
        <v>1.1879999999999999</v>
      </c>
      <c r="G1170" s="10">
        <f>VLOOKUP(C1170,away!$B$2:$E$405,4,FALSE)</f>
        <v>0.79200000000000004</v>
      </c>
      <c r="H1170" s="10">
        <f>VLOOKUP(A1170,away!$A$2:$E$405,3,FALSE)</f>
        <v>1.1247</v>
      </c>
      <c r="I1170" s="10">
        <f>VLOOKUP(C1170,away!$B$2:$E$405,3,FALSE)</f>
        <v>0.9526</v>
      </c>
      <c r="J1170" s="10">
        <f>VLOOKUP(B1170,home!$B$2:$E$405,4,FALSE)</f>
        <v>1.1432</v>
      </c>
      <c r="K1170" s="12">
        <f t="shared" si="1566"/>
        <v>1.5274505664</v>
      </c>
      <c r="L1170" s="12">
        <f t="shared" si="1567"/>
        <v>1.2248121563040002</v>
      </c>
      <c r="M1170" s="13">
        <f t="shared" si="1568"/>
        <v>6.3783373712950231E-2</v>
      </c>
      <c r="N1170" s="13">
        <f t="shared" si="1569"/>
        <v>9.7425950304748668E-2</v>
      </c>
      <c r="O1170" s="13">
        <f t="shared" si="1570"/>
        <v>7.8122651493702455E-2</v>
      </c>
      <c r="P1170" s="13">
        <f t="shared" si="1571"/>
        <v>0.11932848827272559</v>
      </c>
      <c r="Q1170" s="13">
        <f t="shared" si="1572"/>
        <v>7.4406661487523326E-2</v>
      </c>
      <c r="R1170" s="13">
        <f t="shared" si="1573"/>
        <v>4.784278661609382E-2</v>
      </c>
      <c r="S1170" s="13">
        <f t="shared" si="1574"/>
        <v>5.5811127902767835E-2</v>
      </c>
      <c r="T1170" s="13">
        <f t="shared" si="1575"/>
        <v>9.1134183499915256E-2</v>
      </c>
      <c r="U1170" s="13">
        <f t="shared" si="1576"/>
        <v>7.3077491514906834E-2</v>
      </c>
      <c r="V1170" s="13">
        <f t="shared" si="1577"/>
        <v>1.1601521305196668E-2</v>
      </c>
      <c r="W1170" s="13">
        <f t="shared" si="1578"/>
        <v>3.788416574435019E-2</v>
      </c>
      <c r="X1170" s="13">
        <f t="shared" si="1579"/>
        <v>4.6400986735115696E-2</v>
      </c>
      <c r="Y1170" s="13">
        <f t="shared" si="1580"/>
        <v>2.8416246308835193E-2</v>
      </c>
      <c r="Z1170" s="13">
        <f t="shared" si="1581"/>
        <v>1.953280887961667E-2</v>
      </c>
      <c r="AA1170" s="13">
        <f t="shared" si="1582"/>
        <v>2.9835399986553424E-2</v>
      </c>
      <c r="AB1170" s="13">
        <f t="shared" si="1583"/>
        <v>2.2786049304115798E-2</v>
      </c>
      <c r="AC1170" s="13">
        <f t="shared" si="1584"/>
        <v>1.356536898278575E-3</v>
      </c>
      <c r="AD1170" s="13">
        <f t="shared" si="1585"/>
        <v>1.4466547605949802E-2</v>
      </c>
      <c r="AE1170" s="13">
        <f t="shared" si="1586"/>
        <v>1.7718803367517848E-2</v>
      </c>
      <c r="AF1170" s="13">
        <f t="shared" si="1587"/>
        <v>1.085110287984806E-2</v>
      </c>
      <c r="AG1170" s="13">
        <f t="shared" si="1588"/>
        <v>4.4301875721810815E-3</v>
      </c>
      <c r="AH1170" s="13">
        <f t="shared" si="1589"/>
        <v>5.9810054406293101E-3</v>
      </c>
      <c r="AI1170" s="13">
        <f t="shared" si="1590"/>
        <v>9.1356901479307199E-3</v>
      </c>
      <c r="AJ1170" s="13">
        <f t="shared" si="1591"/>
        <v>6.9771575454558414E-3</v>
      </c>
      <c r="AK1170" s="13">
        <f t="shared" si="1592"/>
        <v>3.5524210815561863E-3</v>
      </c>
      <c r="AL1170" s="13">
        <f t="shared" si="1593"/>
        <v>1.0151454081826856E-4</v>
      </c>
      <c r="AM1170" s="13">
        <f t="shared" si="1594"/>
        <v>4.4193872669121134E-3</v>
      </c>
      <c r="AN1170" s="13">
        <f t="shared" si="1595"/>
        <v>5.4129192479290674E-3</v>
      </c>
      <c r="AO1170" s="13">
        <f t="shared" si="1596"/>
        <v>3.3149046479777153E-3</v>
      </c>
      <c r="AP1170" s="13">
        <f t="shared" si="1597"/>
        <v>1.3533785032772453E-3</v>
      </c>
      <c r="AQ1170" s="13">
        <f t="shared" si="1598"/>
        <v>4.1440861072362131E-4</v>
      </c>
      <c r="AR1170" s="13">
        <f t="shared" si="1599"/>
        <v>1.4651216341206262E-3</v>
      </c>
      <c r="AS1170" s="13">
        <f t="shared" si="1600"/>
        <v>2.2379008698824436E-3</v>
      </c>
      <c r="AT1170" s="13">
        <f t="shared" si="1601"/>
        <v>1.7091414756244961E-3</v>
      </c>
      <c r="AU1170" s="13">
        <f t="shared" si="1602"/>
        <v>8.7020970500012278E-4</v>
      </c>
      <c r="AV1170" s="13">
        <f t="shared" si="1603"/>
        <v>3.3230057669730379E-4</v>
      </c>
      <c r="AW1170" s="13">
        <f t="shared" si="1604"/>
        <v>5.2754851601556399E-6</v>
      </c>
      <c r="AX1170" s="13">
        <f t="shared" si="1605"/>
        <v>1.1250659306643103E-3</v>
      </c>
      <c r="AY1170" s="13">
        <f t="shared" si="1606"/>
        <v>1.3779944285211207E-3</v>
      </c>
      <c r="AZ1170" s="13">
        <f t="shared" si="1607"/>
        <v>8.4389216368592642E-4</v>
      </c>
      <c r="BA1170" s="13">
        <f t="shared" si="1608"/>
        <v>3.4453646023073579E-4</v>
      </c>
      <c r="BB1170" s="13">
        <f t="shared" si="1609"/>
        <v>1.0549811119513884E-4</v>
      </c>
      <c r="BC1170" s="13">
        <f t="shared" si="1610"/>
        <v>2.5843073811783396E-5</v>
      </c>
      <c r="BD1170" s="13">
        <f t="shared" si="1611"/>
        <v>2.9908313132248724E-4</v>
      </c>
      <c r="BE1170" s="13">
        <f t="shared" si="1612"/>
        <v>4.5683469833921863E-4</v>
      </c>
      <c r="BF1170" s="13">
        <f t="shared" si="1613"/>
        <v>3.4889620936470641E-4</v>
      </c>
      <c r="BG1170" s="13">
        <f t="shared" si="1614"/>
        <v>1.7764057086964462E-4</v>
      </c>
      <c r="BH1170" s="13">
        <f t="shared" si="1615"/>
        <v>6.7834297647614538E-5</v>
      </c>
      <c r="BI1170" s="13">
        <f t="shared" si="1616"/>
        <v>2.072270727263898E-5</v>
      </c>
      <c r="BJ1170" s="14">
        <f t="shared" si="1617"/>
        <v>0.4418726639509139</v>
      </c>
      <c r="BK1170" s="14">
        <f t="shared" si="1618"/>
        <v>0.25336055706125821</v>
      </c>
      <c r="BL1170" s="14">
        <f t="shared" si="1619"/>
        <v>0.28529633900708573</v>
      </c>
      <c r="BM1170" s="14">
        <f t="shared" si="1620"/>
        <v>0.51777973806776934</v>
      </c>
      <c r="BN1170" s="14">
        <f t="shared" si="1621"/>
        <v>0.48090991188774407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1.6234</v>
      </c>
      <c r="F1171" s="10">
        <f>VLOOKUP(B1171,home!$B$2:$E$405,3,FALSE)</f>
        <v>1.232</v>
      </c>
      <c r="G1171" s="10">
        <f>VLOOKUP(C1171,away!$B$2:$E$405,4,FALSE)</f>
        <v>1.5605</v>
      </c>
      <c r="H1171" s="10">
        <f>VLOOKUP(A1171,away!$A$2:$E$405,3,FALSE)</f>
        <v>1.1247</v>
      </c>
      <c r="I1171" s="10">
        <f>VLOOKUP(C1171,away!$B$2:$E$405,3,FALSE)</f>
        <v>1.1262000000000001</v>
      </c>
      <c r="J1171" s="10">
        <f>VLOOKUP(B1171,home!$B$2:$E$405,4,FALSE)</f>
        <v>0.6986</v>
      </c>
      <c r="K1171" s="12">
        <f t="shared" si="1566"/>
        <v>3.1210449423999997</v>
      </c>
      <c r="L1171" s="12">
        <f t="shared" si="1567"/>
        <v>0.88487270600400003</v>
      </c>
      <c r="M1171" s="13">
        <f t="shared" si="1568"/>
        <v>1.8207573439520435E-2</v>
      </c>
      <c r="N1171" s="13">
        <f t="shared" si="1569"/>
        <v>5.6826654996791813E-2</v>
      </c>
      <c r="O1171" s="13">
        <f t="shared" si="1570"/>
        <v>1.6111384779195003E-2</v>
      </c>
      <c r="P1171" s="13">
        <f t="shared" si="1571"/>
        <v>5.0284355980166895E-2</v>
      </c>
      <c r="Q1171" s="13">
        <f t="shared" si="1572"/>
        <v>8.8679272085623415E-2</v>
      </c>
      <c r="R1171" s="13">
        <f t="shared" si="1573"/>
        <v>7.1282623235189701E-3</v>
      </c>
      <c r="S1171" s="13">
        <f t="shared" si="1574"/>
        <v>3.4717921978168136E-2</v>
      </c>
      <c r="T1171" s="13">
        <f t="shared" si="1575"/>
        <v>7.8469867456870568E-2</v>
      </c>
      <c r="U1171" s="13">
        <f t="shared" si="1576"/>
        <v>2.224762707291935E-2</v>
      </c>
      <c r="V1171" s="13">
        <f t="shared" si="1577"/>
        <v>1.0653493256167001E-2</v>
      </c>
      <c r="W1171" s="13">
        <f t="shared" si="1578"/>
        <v>9.2257331212849458E-2</v>
      </c>
      <c r="X1171" s="13">
        <f t="shared" si="1579"/>
        <v>8.1635994319021396E-2</v>
      </c>
      <c r="Y1171" s="13">
        <f t="shared" si="1580"/>
        <v>3.6118731600199815E-2</v>
      </c>
      <c r="Z1171" s="13">
        <f t="shared" si="1581"/>
        <v>2.1025349237728647E-3</v>
      </c>
      <c r="AA1171" s="13">
        <f t="shared" si="1582"/>
        <v>6.5621059900606666E-3</v>
      </c>
      <c r="AB1171" s="13">
        <f t="shared" si="1583"/>
        <v>1.0240313855885797E-2</v>
      </c>
      <c r="AC1171" s="13">
        <f t="shared" si="1584"/>
        <v>1.8388778202132524E-3</v>
      </c>
      <c r="AD1171" s="13">
        <f t="shared" si="1585"/>
        <v>7.1984819245296358E-2</v>
      </c>
      <c r="AE1171" s="13">
        <f t="shared" si="1586"/>
        <v>6.3697401796794201E-2</v>
      </c>
      <c r="AF1171" s="13">
        <f t="shared" si="1587"/>
        <v>2.818204614667667E-2</v>
      </c>
      <c r="AG1171" s="13">
        <f t="shared" si="1588"/>
        <v>8.3125078115131312E-3</v>
      </c>
      <c r="AH1171" s="13">
        <f t="shared" si="1589"/>
        <v>4.6511894186670197E-4</v>
      </c>
      <c r="AI1171" s="13">
        <f t="shared" si="1590"/>
        <v>1.4516571211275096E-3</v>
      </c>
      <c r="AJ1171" s="13">
        <f t="shared" si="1591"/>
        <v>2.2653435579969793E-3</v>
      </c>
      <c r="AK1171" s="13">
        <f t="shared" si="1592"/>
        <v>2.3567463514949641E-3</v>
      </c>
      <c r="AL1171" s="13">
        <f t="shared" si="1593"/>
        <v>2.0313917661303046E-4</v>
      </c>
      <c r="AM1171" s="13">
        <f t="shared" si="1594"/>
        <v>4.4933571207022092E-2</v>
      </c>
      <c r="AN1171" s="13">
        <f t="shared" si="1595"/>
        <v>3.9760490744381052E-2</v>
      </c>
      <c r="AO1171" s="13">
        <f t="shared" si="1596"/>
        <v>1.7591486518513728E-2</v>
      </c>
      <c r="AP1171" s="13">
        <f t="shared" si="1597"/>
        <v>5.1887420927567108E-3</v>
      </c>
      <c r="AQ1171" s="13">
        <f t="shared" si="1598"/>
        <v>1.147844064093622E-3</v>
      </c>
      <c r="AR1171" s="13">
        <f t="shared" si="1599"/>
        <v>8.2314211340661183E-5</v>
      </c>
      <c r="AS1171" s="13">
        <f t="shared" si="1600"/>
        <v>2.5690635299241524E-4</v>
      </c>
      <c r="AT1171" s="13">
        <f t="shared" si="1601"/>
        <v>4.0090813683870346E-4</v>
      </c>
      <c r="AU1171" s="13">
        <f t="shared" si="1602"/>
        <v>4.1708410428248073E-4</v>
      </c>
      <c r="AV1171" s="13">
        <f t="shared" si="1603"/>
        <v>3.2543455855656763E-4</v>
      </c>
      <c r="AW1171" s="13">
        <f t="shared" si="1604"/>
        <v>1.5583751307690065E-5</v>
      </c>
      <c r="AX1171" s="13">
        <f t="shared" si="1605"/>
        <v>2.3373282526607767E-2</v>
      </c>
      <c r="AY1171" s="13">
        <f t="shared" si="1606"/>
        <v>2.0682379757515423E-2</v>
      </c>
      <c r="AZ1171" s="13">
        <f t="shared" si="1607"/>
        <v>9.1506366713175139E-3</v>
      </c>
      <c r="BA1171" s="13">
        <f t="shared" si="1608"/>
        <v>2.6990495443360552E-3</v>
      </c>
      <c r="BB1171" s="13">
        <f t="shared" si="1609"/>
        <v>5.9707881848387683E-4</v>
      </c>
      <c r="BC1171" s="13">
        <f t="shared" si="1610"/>
        <v>1.0566774996189989E-4</v>
      </c>
      <c r="BD1171" s="13">
        <f t="shared" si="1611"/>
        <v>1.2139599821932664E-5</v>
      </c>
      <c r="BE1171" s="13">
        <f t="shared" si="1612"/>
        <v>3.7888236627002871E-5</v>
      </c>
      <c r="BF1171" s="13">
        <f t="shared" si="1613"/>
        <v>5.9125444650580889E-5</v>
      </c>
      <c r="BG1171" s="13">
        <f t="shared" si="1614"/>
        <v>6.1511056664615533E-5</v>
      </c>
      <c r="BH1171" s="13">
        <f t="shared" si="1615"/>
        <v>4.7994693076194521E-5</v>
      </c>
      <c r="BI1171" s="13">
        <f t="shared" si="1616"/>
        <v>2.995871881749945E-5</v>
      </c>
      <c r="BJ1171" s="14">
        <f t="shared" si="1617"/>
        <v>0.77139485636662652</v>
      </c>
      <c r="BK1171" s="14">
        <f t="shared" si="1618"/>
        <v>0.13658774140836416</v>
      </c>
      <c r="BL1171" s="14">
        <f t="shared" si="1619"/>
        <v>7.0559825107734606E-2</v>
      </c>
      <c r="BM1171" s="14">
        <f t="shared" si="1620"/>
        <v>0.72274065819547406</v>
      </c>
      <c r="BN1171" s="14">
        <f t="shared" si="1621"/>
        <v>0.23723750360481652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1.6234</v>
      </c>
      <c r="F1172" s="10">
        <f>VLOOKUP(B1172,home!$B$2:$E$405,3,FALSE)</f>
        <v>1.012</v>
      </c>
      <c r="G1172" s="10">
        <f>VLOOKUP(C1172,away!$B$2:$E$405,4,FALSE)</f>
        <v>1.4373</v>
      </c>
      <c r="H1172" s="10">
        <f>VLOOKUP(A1172,away!$A$2:$E$405,3,FALSE)</f>
        <v>1.1247</v>
      </c>
      <c r="I1172" s="10">
        <f>VLOOKUP(C1172,away!$B$2:$E$405,3,FALSE)</f>
        <v>0.82989999999999997</v>
      </c>
      <c r="J1172" s="10">
        <f>VLOOKUP(B1172,home!$B$2:$E$405,4,FALSE)</f>
        <v>0.6986</v>
      </c>
      <c r="K1172" s="12">
        <f t="shared" si="1566"/>
        <v>2.3613125738399998</v>
      </c>
      <c r="L1172" s="12">
        <f t="shared" si="1567"/>
        <v>0.65206522705799996</v>
      </c>
      <c r="M1172" s="13">
        <f t="shared" si="1568"/>
        <v>4.9125462165001729E-2</v>
      </c>
      <c r="N1172" s="13">
        <f t="shared" si="1569"/>
        <v>0.11600057150591976</v>
      </c>
      <c r="O1172" s="13">
        <f t="shared" si="1570"/>
        <v>3.2033005640951039E-2</v>
      </c>
      <c r="P1172" s="13">
        <f t="shared" si="1571"/>
        <v>7.5639938997865336E-2</v>
      </c>
      <c r="Q1172" s="13">
        <f t="shared" si="1572"/>
        <v>0.13695680403477717</v>
      </c>
      <c r="R1172" s="13">
        <f t="shared" si="1573"/>
        <v>1.0443804548308464E-2</v>
      </c>
      <c r="S1172" s="13">
        <f t="shared" si="1574"/>
        <v>2.9116267407235014E-2</v>
      </c>
      <c r="T1172" s="13">
        <f t="shared" si="1575"/>
        <v>8.9304769520074975E-2</v>
      </c>
      <c r="U1172" s="13">
        <f t="shared" si="1576"/>
        <v>2.4661086998648156E-2</v>
      </c>
      <c r="V1172" s="13">
        <f t="shared" si="1577"/>
        <v>4.9812427958699996E-3</v>
      </c>
      <c r="W1172" s="13">
        <f t="shared" si="1578"/>
        <v>0.10779927448008672</v>
      </c>
      <c r="X1172" s="13">
        <f t="shared" si="1579"/>
        <v>7.0292158390545409E-2</v>
      </c>
      <c r="Y1172" s="13">
        <f t="shared" si="1580"/>
        <v>2.2917536110663939E-2</v>
      </c>
      <c r="Z1172" s="13">
        <f t="shared" si="1581"/>
        <v>2.2700139280473776E-3</v>
      </c>
      <c r="AA1172" s="13">
        <f t="shared" si="1582"/>
        <v>5.3602124310902013E-3</v>
      </c>
      <c r="AB1172" s="13">
        <f t="shared" si="1583"/>
        <v>6.3285685059933832E-3</v>
      </c>
      <c r="AC1172" s="13">
        <f t="shared" si="1584"/>
        <v>4.7936050447174136E-4</v>
      </c>
      <c r="AD1172" s="13">
        <f t="shared" si="1585"/>
        <v>6.3636945570164541E-2</v>
      </c>
      <c r="AE1172" s="13">
        <f t="shared" si="1586"/>
        <v>4.1495439362486924E-2</v>
      </c>
      <c r="AF1172" s="13">
        <f t="shared" si="1587"/>
        <v>1.352886654488575E-2</v>
      </c>
      <c r="AG1172" s="13">
        <f t="shared" si="1588"/>
        <v>2.9405678118094363E-3</v>
      </c>
      <c r="AH1172" s="13">
        <f t="shared" si="1589"/>
        <v>3.7004928685425883E-4</v>
      </c>
      <c r="AI1172" s="13">
        <f t="shared" si="1590"/>
        <v>8.7380203398948638E-4</v>
      </c>
      <c r="AJ1172" s="13">
        <f t="shared" si="1591"/>
        <v>1.0316598649531704E-3</v>
      </c>
      <c r="AK1172" s="13">
        <f t="shared" si="1592"/>
        <v>8.1202380367999922E-4</v>
      </c>
      <c r="AL1172" s="13">
        <f t="shared" si="1593"/>
        <v>2.952342652325025E-5</v>
      </c>
      <c r="AM1172" s="13">
        <f t="shared" si="1594"/>
        <v>3.0053343947120233E-2</v>
      </c>
      <c r="AN1172" s="13">
        <f t="shared" si="1595"/>
        <v>1.9596740544731123E-2</v>
      </c>
      <c r="AO1172" s="13">
        <f t="shared" si="1596"/>
        <v>6.3891765364484055E-3</v>
      </c>
      <c r="AP1172" s="13">
        <f t="shared" si="1597"/>
        <v>1.3887199496509588E-3</v>
      </c>
      <c r="AQ1172" s="13">
        <f t="shared" si="1598"/>
        <v>2.2638399732228162E-4</v>
      </c>
      <c r="AR1172" s="13">
        <f t="shared" si="1599"/>
        <v>4.8259254451054655E-5</v>
      </c>
      <c r="AS1172" s="13">
        <f t="shared" si="1600"/>
        <v>1.1395518433941934E-4</v>
      </c>
      <c r="AT1172" s="13">
        <f t="shared" si="1601"/>
        <v>1.3454190481746296E-4</v>
      </c>
      <c r="AU1172" s="13">
        <f t="shared" si="1602"/>
        <v>1.0589849718461991E-4</v>
      </c>
      <c r="AV1172" s="13">
        <f t="shared" si="1603"/>
        <v>6.2514863238200707E-5</v>
      </c>
      <c r="AW1172" s="13">
        <f t="shared" si="1604"/>
        <v>1.2627250054190858E-6</v>
      </c>
      <c r="AX1172" s="13">
        <f t="shared" si="1605"/>
        <v>1.182755649137888E-2</v>
      </c>
      <c r="AY1172" s="13">
        <f t="shared" si="1606"/>
        <v>7.7123383090922908E-3</v>
      </c>
      <c r="AZ1172" s="13">
        <f t="shared" si="1607"/>
        <v>2.5144738153331874E-3</v>
      </c>
      <c r="BA1172" s="13">
        <f t="shared" si="1608"/>
        <v>5.4653364644221029E-4</v>
      </c>
      <c r="BB1172" s="13">
        <f t="shared" si="1609"/>
        <v>8.9093896565544105E-5</v>
      </c>
      <c r="BC1172" s="13">
        <f t="shared" si="1610"/>
        <v>1.1619006378698698E-5</v>
      </c>
      <c r="BD1172" s="13">
        <f t="shared" si="1611"/>
        <v>5.2446969518794578E-6</v>
      </c>
      <c r="BE1172" s="13">
        <f t="shared" si="1612"/>
        <v>1.2384368858453284E-5</v>
      </c>
      <c r="BF1172" s="13">
        <f t="shared" si="1613"/>
        <v>1.4621682952269132E-5</v>
      </c>
      <c r="BG1172" s="13">
        <f t="shared" si="1614"/>
        <v>1.1508787935298358E-5</v>
      </c>
      <c r="BH1172" s="13">
        <f t="shared" si="1615"/>
        <v>6.7939614153195254E-6</v>
      </c>
      <c r="BI1172" s="13">
        <f t="shared" si="1616"/>
        <v>3.2085333032355587E-6</v>
      </c>
      <c r="BJ1172" s="14">
        <f t="shared" si="1617"/>
        <v>0.74522891347187836</v>
      </c>
      <c r="BK1172" s="14">
        <f t="shared" si="1618"/>
        <v>0.16708413360605937</v>
      </c>
      <c r="BL1172" s="14">
        <f t="shared" si="1619"/>
        <v>8.2433144849915332E-2</v>
      </c>
      <c r="BM1172" s="14">
        <f t="shared" si="1620"/>
        <v>0.56910554337899022</v>
      </c>
      <c r="BN1172" s="14">
        <f t="shared" si="1621"/>
        <v>0.4201995868928235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1.6234</v>
      </c>
      <c r="F1173" s="10">
        <f>VLOOKUP(B1173,home!$B$2:$E$405,3,FALSE)</f>
        <v>0.79200000000000004</v>
      </c>
      <c r="G1173" s="10">
        <f>VLOOKUP(C1173,away!$B$2:$E$405,4,FALSE)</f>
        <v>1.1498999999999999</v>
      </c>
      <c r="H1173" s="10">
        <f>VLOOKUP(A1173,away!$A$2:$E$405,3,FALSE)</f>
        <v>1.1247</v>
      </c>
      <c r="I1173" s="10">
        <f>VLOOKUP(C1173,away!$B$2:$E$405,3,FALSE)</f>
        <v>0.82989999999999997</v>
      </c>
      <c r="J1173" s="10">
        <f>VLOOKUP(B1173,home!$B$2:$E$405,4,FALSE)</f>
        <v>0.6351</v>
      </c>
      <c r="K1173" s="12">
        <f t="shared" si="1566"/>
        <v>1.4784641467199999</v>
      </c>
      <c r="L1173" s="12">
        <f t="shared" si="1567"/>
        <v>0.59279505540300004</v>
      </c>
      <c r="M1173" s="13">
        <f t="shared" si="1568"/>
        <v>0.12602698829830256</v>
      </c>
      <c r="N1173" s="13">
        <f t="shared" si="1569"/>
        <v>0.18632638371814131</v>
      </c>
      <c r="O1173" s="13">
        <f t="shared" si="1570"/>
        <v>7.4708175510565508E-2</v>
      </c>
      <c r="P1173" s="13">
        <f t="shared" si="1571"/>
        <v>0.11045335895923623</v>
      </c>
      <c r="Q1173" s="13">
        <f t="shared" si="1572"/>
        <v>0.13773843895763258</v>
      </c>
      <c r="R1173" s="13">
        <f t="shared" si="1573"/>
        <v>2.2143318520421364E-2</v>
      </c>
      <c r="S1173" s="13">
        <f t="shared" si="1574"/>
        <v>2.4201055405094943E-2</v>
      </c>
      <c r="T1173" s="13">
        <f t="shared" si="1575"/>
        <v>8.1650665553012536E-2</v>
      </c>
      <c r="U1173" s="13">
        <f t="shared" si="1576"/>
        <v>3.2738102521843941E-2</v>
      </c>
      <c r="V1173" s="13">
        <f t="shared" si="1577"/>
        <v>2.3567155433619293E-3</v>
      </c>
      <c r="W1173" s="13">
        <f t="shared" si="1578"/>
        <v>6.7880447874680325E-2</v>
      </c>
      <c r="X1173" s="13">
        <f t="shared" si="1579"/>
        <v>4.023919385865158E-2</v>
      </c>
      <c r="Y1173" s="13">
        <f t="shared" si="1580"/>
        <v>1.1926797576405709E-2</v>
      </c>
      <c r="Z1173" s="13">
        <f t="shared" si="1581"/>
        <v>4.3754832430398195E-3</v>
      </c>
      <c r="AA1173" s="13">
        <f t="shared" si="1582"/>
        <v>6.4689950994085248E-3</v>
      </c>
      <c r="AB1173" s="13">
        <f t="shared" si="1583"/>
        <v>4.7820886598914439E-3</v>
      </c>
      <c r="AC1173" s="13">
        <f t="shared" si="1584"/>
        <v>1.2909295827752914E-4</v>
      </c>
      <c r="AD1173" s="13">
        <f t="shared" si="1585"/>
        <v>2.5089702111502687E-2</v>
      </c>
      <c r="AE1173" s="13">
        <f t="shared" si="1586"/>
        <v>1.4873051353233004E-2</v>
      </c>
      <c r="AF1173" s="13">
        <f t="shared" si="1587"/>
        <v>4.4083356504757108E-3</v>
      </c>
      <c r="AG1173" s="13">
        <f t="shared" si="1588"/>
        <v>8.7107985871958966E-4</v>
      </c>
      <c r="AH1173" s="13">
        <f t="shared" si="1589"/>
        <v>6.4844120786817193E-4</v>
      </c>
      <c r="AI1173" s="13">
        <f t="shared" si="1590"/>
        <v>9.5869707708890286E-4</v>
      </c>
      <c r="AJ1173" s="13">
        <f t="shared" si="1591"/>
        <v>7.0869962802060148E-4</v>
      </c>
      <c r="AK1173" s="13">
        <f t="shared" si="1592"/>
        <v>3.4926233027408654E-4</v>
      </c>
      <c r="AL1173" s="13">
        <f t="shared" si="1593"/>
        <v>4.525618219484084E-6</v>
      </c>
      <c r="AM1173" s="13">
        <f t="shared" si="1594"/>
        <v>7.4188450047483609E-3</v>
      </c>
      <c r="AN1173" s="13">
        <f t="shared" si="1595"/>
        <v>4.3978546356160751E-3</v>
      </c>
      <c r="AO1173" s="13">
        <f t="shared" si="1596"/>
        <v>1.3035132411871855E-3</v>
      </c>
      <c r="AP1173" s="13">
        <f t="shared" si="1597"/>
        <v>2.5757206800936731E-4</v>
      </c>
      <c r="AQ1173" s="13">
        <f t="shared" si="1598"/>
        <v>3.8171862081469535E-5</v>
      </c>
      <c r="AR1173" s="13">
        <f t="shared" si="1599"/>
        <v>7.6878548348760284E-5</v>
      </c>
      <c r="AS1173" s="13">
        <f t="shared" si="1600"/>
        <v>1.1366217738552212E-4</v>
      </c>
      <c r="AT1173" s="13">
        <f t="shared" si="1601"/>
        <v>8.4022727051311628E-5</v>
      </c>
      <c r="AU1173" s="13">
        <f t="shared" si="1602"/>
        <v>4.1408196485001623E-5</v>
      </c>
      <c r="AV1173" s="13">
        <f t="shared" si="1603"/>
        <v>1.5305133470853019E-5</v>
      </c>
      <c r="AW1173" s="13">
        <f t="shared" si="1604"/>
        <v>1.1017695946159737E-7</v>
      </c>
      <c r="AX1173" s="13">
        <f t="shared" si="1605"/>
        <v>1.8280827249322019E-3</v>
      </c>
      <c r="AY1173" s="13">
        <f t="shared" si="1606"/>
        <v>1.0836784002074521E-3</v>
      </c>
      <c r="AZ1173" s="13">
        <f t="shared" si="1607"/>
        <v>3.2119959864500541E-4</v>
      </c>
      <c r="BA1173" s="13">
        <f t="shared" si="1608"/>
        <v>6.3468511291395787E-5</v>
      </c>
      <c r="BB1173" s="13">
        <f t="shared" si="1609"/>
        <v>9.4059549168322232E-6</v>
      </c>
      <c r="BC1173" s="13">
        <f t="shared" si="1610"/>
        <v>1.1151607132083363E-6</v>
      </c>
      <c r="BD1173" s="13">
        <f t="shared" si="1611"/>
        <v>7.5955372212842564E-6</v>
      </c>
      <c r="BE1173" s="13">
        <f t="shared" si="1612"/>
        <v>1.1229729456746028E-5</v>
      </c>
      <c r="BF1173" s="13">
        <f t="shared" si="1613"/>
        <v>8.3013761895822324E-6</v>
      </c>
      <c r="BG1173" s="13">
        <f t="shared" si="1614"/>
        <v>4.0910956882441387E-6</v>
      </c>
      <c r="BH1173" s="13">
        <f t="shared" si="1615"/>
        <v>1.5121345739674364E-6</v>
      </c>
      <c r="BI1173" s="13">
        <f t="shared" si="1616"/>
        <v>4.4712735052531536E-7</v>
      </c>
      <c r="BJ1173" s="14">
        <f t="shared" si="1617"/>
        <v>0.58772700367480335</v>
      </c>
      <c r="BK1173" s="14">
        <f t="shared" si="1618"/>
        <v>0.26425541518270013</v>
      </c>
      <c r="BL1173" s="14">
        <f t="shared" si="1619"/>
        <v>0.14387023433860438</v>
      </c>
      <c r="BM1173" s="14">
        <f t="shared" si="1620"/>
        <v>0.34174790425160034</v>
      </c>
      <c r="BN1173" s="14">
        <f t="shared" si="1621"/>
        <v>0.65739666396429963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1.6234</v>
      </c>
      <c r="F1174" s="10">
        <f>VLOOKUP(B1174,home!$B$2:$E$405,3,FALSE)</f>
        <v>1.276</v>
      </c>
      <c r="G1174" s="10">
        <f>VLOOKUP(C1174,away!$B$2:$E$405,4,FALSE)</f>
        <v>0.83599999999999997</v>
      </c>
      <c r="H1174" s="10">
        <f>VLOOKUP(A1174,away!$A$2:$E$405,3,FALSE)</f>
        <v>1.1247</v>
      </c>
      <c r="I1174" s="10">
        <f>VLOOKUP(C1174,away!$B$2:$E$405,3,FALSE)</f>
        <v>1.0797000000000001</v>
      </c>
      <c r="J1174" s="10">
        <f>VLOOKUP(B1174,home!$B$2:$E$405,4,FALSE)</f>
        <v>0.7621</v>
      </c>
      <c r="K1174" s="12">
        <f t="shared" si="1566"/>
        <v>1.7317392223999999</v>
      </c>
      <c r="L1174" s="12">
        <f t="shared" si="1567"/>
        <v>0.9254474394390001</v>
      </c>
      <c r="M1174" s="13">
        <f t="shared" si="1568"/>
        <v>7.0145286821555491E-2</v>
      </c>
      <c r="N1174" s="13">
        <f t="shared" si="1569"/>
        <v>0.12147334445538548</v>
      </c>
      <c r="O1174" s="13">
        <f t="shared" si="1570"/>
        <v>6.4915776077722767E-2</v>
      </c>
      <c r="P1174" s="13">
        <f t="shared" si="1571"/>
        <v>0.11241719558632815</v>
      </c>
      <c r="Q1174" s="13">
        <f t="shared" si="1572"/>
        <v>0.10518007753474831</v>
      </c>
      <c r="R1174" s="13">
        <f t="shared" si="1573"/>
        <v>3.0038069375162013E-2</v>
      </c>
      <c r="S1174" s="13">
        <f t="shared" si="1574"/>
        <v>4.5040894535237838E-2</v>
      </c>
      <c r="T1174" s="13">
        <f t="shared" si="1575"/>
        <v>9.7338633434528324E-2</v>
      </c>
      <c r="U1174" s="13">
        <f t="shared" si="1576"/>
        <v>5.2018102902140317E-2</v>
      </c>
      <c r="V1174" s="13">
        <f t="shared" si="1577"/>
        <v>8.0204502521108757E-3</v>
      </c>
      <c r="W1174" s="13">
        <f t="shared" si="1578"/>
        <v>6.0714821893998898E-2</v>
      </c>
      <c r="X1174" s="13">
        <f t="shared" si="1579"/>
        <v>5.6188376457796223E-2</v>
      </c>
      <c r="Y1174" s="13">
        <f t="shared" si="1580"/>
        <v>2.5999694559551052E-2</v>
      </c>
      <c r="Z1174" s="13">
        <f t="shared" si="1581"/>
        <v>9.2662181296449108E-3</v>
      </c>
      <c r="AA1174" s="13">
        <f t="shared" si="1582"/>
        <v>1.604667337842006E-2</v>
      </c>
      <c r="AB1174" s="13">
        <f t="shared" si="1583"/>
        <v>1.3894326839225972E-2</v>
      </c>
      <c r="AC1174" s="13">
        <f t="shared" si="1584"/>
        <v>8.0336520593292057E-4</v>
      </c>
      <c r="AD1174" s="13">
        <f t="shared" si="1585"/>
        <v>2.6285559613717046E-2</v>
      </c>
      <c r="AE1174" s="13">
        <f t="shared" si="1586"/>
        <v>2.4325903838735636E-2</v>
      </c>
      <c r="AF1174" s="13">
        <f t="shared" si="1587"/>
        <v>1.1256172709798618E-2</v>
      </c>
      <c r="AG1174" s="13">
        <f t="shared" si="1588"/>
        <v>3.4723320707220943E-3</v>
      </c>
      <c r="AH1174" s="13">
        <f t="shared" si="1589"/>
        <v>2.1438494603407809E-3</v>
      </c>
      <c r="AI1174" s="13">
        <f t="shared" si="1590"/>
        <v>3.7125881973932031E-3</v>
      </c>
      <c r="AJ1174" s="13">
        <f t="shared" si="1591"/>
        <v>3.2146172990225623E-3</v>
      </c>
      <c r="AK1174" s="13">
        <f t="shared" si="1592"/>
        <v>1.8556262872409727E-3</v>
      </c>
      <c r="AL1174" s="13">
        <f t="shared" si="1593"/>
        <v>5.1500003820561331E-5</v>
      </c>
      <c r="AM1174" s="13">
        <f t="shared" si="1594"/>
        <v>9.1039469131614405E-3</v>
      </c>
      <c r="AN1174" s="13">
        <f t="shared" si="1595"/>
        <v>8.4252243595738449E-3</v>
      </c>
      <c r="AO1174" s="13">
        <f t="shared" si="1596"/>
        <v>3.8985511551333516E-3</v>
      </c>
      <c r="AP1174" s="13">
        <f t="shared" si="1597"/>
        <v>1.2026347280133722E-3</v>
      </c>
      <c r="AQ1174" s="13">
        <f t="shared" si="1598"/>
        <v>2.7824380740509836E-4</v>
      </c>
      <c r="AR1174" s="13">
        <f t="shared" si="1599"/>
        <v>3.9680399872301167E-4</v>
      </c>
      <c r="AS1174" s="13">
        <f t="shared" si="1600"/>
        <v>6.8716104819379882E-4</v>
      </c>
      <c r="AT1174" s="13">
        <f t="shared" si="1601"/>
        <v>5.9499186963134915E-4</v>
      </c>
      <c r="AU1174" s="13">
        <f t="shared" si="1602"/>
        <v>3.4345691921657147E-4</v>
      </c>
      <c r="AV1174" s="13">
        <f t="shared" si="1603"/>
        <v>1.4869445455300133E-4</v>
      </c>
      <c r="AW1174" s="13">
        <f t="shared" si="1604"/>
        <v>2.2926566117774313E-6</v>
      </c>
      <c r="AX1174" s="13">
        <f t="shared" si="1605"/>
        <v>2.6276103246948451E-3</v>
      </c>
      <c r="AY1174" s="13">
        <f t="shared" si="1606"/>
        <v>2.4317152468323242E-3</v>
      </c>
      <c r="AZ1174" s="13">
        <f t="shared" si="1607"/>
        <v>1.1252123243128749E-3</v>
      </c>
      <c r="BA1174" s="13">
        <f t="shared" si="1608"/>
        <v>3.4710828812018537E-4</v>
      </c>
      <c r="BB1174" s="13">
        <f t="shared" si="1609"/>
        <v>8.0307619112220043E-5</v>
      </c>
      <c r="BC1174" s="13">
        <f t="shared" si="1610"/>
        <v>1.4864096094969315E-5</v>
      </c>
      <c r="BD1174" s="13">
        <f t="shared" si="1611"/>
        <v>6.1203540762894549E-5</v>
      </c>
      <c r="BE1174" s="13">
        <f t="shared" si="1612"/>
        <v>1.0598857208886171E-4</v>
      </c>
      <c r="BF1174" s="13">
        <f t="shared" si="1613"/>
        <v>9.1772283706225872E-5</v>
      </c>
      <c r="BG1174" s="13">
        <f t="shared" si="1614"/>
        <v>5.2975221074430579E-5</v>
      </c>
      <c r="BH1174" s="13">
        <f t="shared" si="1615"/>
        <v>2.2934817037475634E-5</v>
      </c>
      <c r="BI1174" s="13">
        <f t="shared" si="1616"/>
        <v>7.9434244444728648E-6</v>
      </c>
      <c r="BJ1174" s="14">
        <f t="shared" si="1617"/>
        <v>0.56177033543143606</v>
      </c>
      <c r="BK1174" s="14">
        <f t="shared" si="1618"/>
        <v>0.23891040765181817</v>
      </c>
      <c r="BL1174" s="14">
        <f t="shared" si="1619"/>
        <v>0.19035355596610071</v>
      </c>
      <c r="BM1174" s="14">
        <f t="shared" si="1620"/>
        <v>0.49370134473787725</v>
      </c>
      <c r="BN1174" s="14">
        <f t="shared" si="1621"/>
        <v>0.50416974985090213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1.6234</v>
      </c>
      <c r="F1175" s="10">
        <f>VLOOKUP(B1175,home!$B$2:$E$405,3,FALSE)</f>
        <v>0.83599999999999997</v>
      </c>
      <c r="G1175" s="10">
        <f>VLOOKUP(C1175,away!$B$2:$E$405,4,FALSE)</f>
        <v>0.88</v>
      </c>
      <c r="H1175" s="10">
        <f>VLOOKUP(A1175,away!$A$2:$E$405,3,FALSE)</f>
        <v>1.1247</v>
      </c>
      <c r="I1175" s="10">
        <f>VLOOKUP(C1175,away!$B$2:$E$405,3,FALSE)</f>
        <v>0.8256</v>
      </c>
      <c r="J1175" s="10">
        <f>VLOOKUP(B1175,home!$B$2:$E$405,4,FALSE)</f>
        <v>1.3972</v>
      </c>
      <c r="K1175" s="12">
        <f t="shared" si="1566"/>
        <v>1.1943029119999999</v>
      </c>
      <c r="L1175" s="12">
        <f t="shared" si="1567"/>
        <v>1.2973733015039999</v>
      </c>
      <c r="M1175" s="13">
        <f t="shared" si="1568"/>
        <v>8.2771108180254002E-2</v>
      </c>
      <c r="N1175" s="13">
        <f t="shared" si="1569"/>
        <v>9.8853775529144372E-2</v>
      </c>
      <c r="O1175" s="13">
        <f t="shared" si="1570"/>
        <v>0.10738502588896084</v>
      </c>
      <c r="P1175" s="13">
        <f t="shared" si="1571"/>
        <v>0.12825024912438132</v>
      </c>
      <c r="Q1175" s="13">
        <f t="shared" si="1572"/>
        <v>5.9030675988325738E-2</v>
      </c>
      <c r="R1175" s="13">
        <f t="shared" si="1573"/>
        <v>6.9659232784826844E-2</v>
      </c>
      <c r="S1175" s="13">
        <f t="shared" si="1574"/>
        <v>4.9679552328350286E-2</v>
      </c>
      <c r="T1175" s="13">
        <f t="shared" si="1575"/>
        <v>7.6584822996987045E-2</v>
      </c>
      <c r="U1175" s="13">
        <f t="shared" si="1576"/>
        <v>8.3194224562604571E-2</v>
      </c>
      <c r="V1175" s="13">
        <f t="shared" si="1577"/>
        <v>8.5529239779112993E-3</v>
      </c>
      <c r="W1175" s="13">
        <f t="shared" si="1578"/>
        <v>2.3500169410061965E-2</v>
      </c>
      <c r="X1175" s="13">
        <f t="shared" si="1579"/>
        <v>3.0488492373435393E-2</v>
      </c>
      <c r="Y1175" s="13">
        <f t="shared" si="1580"/>
        <v>1.9777478004201706E-2</v>
      </c>
      <c r="Z1175" s="13">
        <f t="shared" si="1581"/>
        <v>3.0124676272762146E-2</v>
      </c>
      <c r="AA1175" s="13">
        <f t="shared" si="1582"/>
        <v>3.5977988595617134E-2</v>
      </c>
      <c r="AB1175" s="13">
        <f t="shared" si="1583"/>
        <v>2.1484308273824169E-2</v>
      </c>
      <c r="AC1175" s="13">
        <f t="shared" si="1584"/>
        <v>8.2827409151649831E-4</v>
      </c>
      <c r="AD1175" s="13">
        <f t="shared" si="1585"/>
        <v>7.0165801897325818E-3</v>
      </c>
      <c r="AE1175" s="13">
        <f t="shared" si="1586"/>
        <v>9.1031238060209196E-3</v>
      </c>
      <c r="AF1175" s="13">
        <f t="shared" si="1587"/>
        <v>5.9050748931085114E-3</v>
      </c>
      <c r="AG1175" s="13">
        <f t="shared" si="1588"/>
        <v>2.5536955032335216E-3</v>
      </c>
      <c r="AH1175" s="13">
        <f t="shared" si="1589"/>
        <v>9.7707376781831588E-3</v>
      </c>
      <c r="AI1175" s="13">
        <f t="shared" si="1590"/>
        <v>1.1669220461442266E-2</v>
      </c>
      <c r="AJ1175" s="13">
        <f t="shared" si="1591"/>
        <v>6.9682919889352416E-3</v>
      </c>
      <c r="AK1175" s="13">
        <f t="shared" si="1592"/>
        <v>2.7740838046838765E-3</v>
      </c>
      <c r="AL1175" s="13">
        <f t="shared" si="1593"/>
        <v>5.1334994016959679E-5</v>
      </c>
      <c r="AM1175" s="13">
        <f t="shared" si="1594"/>
        <v>1.6759844305758267E-3</v>
      </c>
      <c r="AN1175" s="13">
        <f t="shared" si="1595"/>
        <v>2.174377453965461E-3</v>
      </c>
      <c r="AO1175" s="13">
        <f t="shared" si="1596"/>
        <v>1.4104896280835166E-3</v>
      </c>
      <c r="AP1175" s="13">
        <f t="shared" si="1597"/>
        <v>6.0997719517462E-4</v>
      </c>
      <c r="AQ1175" s="13">
        <f t="shared" si="1598"/>
        <v>1.9784203188646165E-4</v>
      </c>
      <c r="AR1175" s="13">
        <f t="shared" si="1599"/>
        <v>2.5352588399348026E-3</v>
      </c>
      <c r="AS1175" s="13">
        <f t="shared" si="1600"/>
        <v>3.0278670152078767E-3</v>
      </c>
      <c r="AT1175" s="13">
        <f t="shared" si="1601"/>
        <v>1.808095196705758E-3</v>
      </c>
      <c r="AU1175" s="13">
        <f t="shared" si="1602"/>
        <v>7.1980445286629969E-4</v>
      </c>
      <c r="AV1175" s="13">
        <f t="shared" si="1603"/>
        <v>2.1491613853219713E-4</v>
      </c>
      <c r="AW1175" s="13">
        <f t="shared" si="1604"/>
        <v>2.2094819732455082E-6</v>
      </c>
      <c r="AX1175" s="13">
        <f t="shared" si="1605"/>
        <v>3.3360551431722873E-4</v>
      </c>
      <c r="AY1175" s="13">
        <f t="shared" si="1606"/>
        <v>4.3281088750968282E-4</v>
      </c>
      <c r="AZ1175" s="13">
        <f t="shared" si="1607"/>
        <v>2.8075864502765687E-4</v>
      </c>
      <c r="BA1175" s="13">
        <f t="shared" si="1608"/>
        <v>1.2141625674177354E-4</v>
      </c>
      <c r="BB1175" s="13">
        <f t="shared" si="1609"/>
        <v>3.9380552466333009E-5</v>
      </c>
      <c r="BC1175" s="13">
        <f t="shared" si="1610"/>
        <v>1.0218255473659589E-5</v>
      </c>
      <c r="BD1175" s="13">
        <f t="shared" si="1611"/>
        <v>5.4819618855556887E-4</v>
      </c>
      <c r="BE1175" s="13">
        <f t="shared" si="1612"/>
        <v>6.5471230433921692E-4</v>
      </c>
      <c r="BF1175" s="13">
        <f t="shared" si="1613"/>
        <v>3.9096240579727855E-4</v>
      </c>
      <c r="BG1175" s="13">
        <f t="shared" si="1614"/>
        <v>1.5564251324207181E-4</v>
      </c>
      <c r="BH1175" s="13">
        <f t="shared" si="1615"/>
        <v>4.6471076699001225E-5</v>
      </c>
      <c r="BI1175" s="13">
        <f t="shared" si="1616"/>
        <v>1.1100108445078501E-5</v>
      </c>
      <c r="BJ1175" s="14">
        <f t="shared" si="1617"/>
        <v>0.34010074954547381</v>
      </c>
      <c r="BK1175" s="14">
        <f t="shared" si="1618"/>
        <v>0.27056625358394004</v>
      </c>
      <c r="BL1175" s="14">
        <f t="shared" si="1619"/>
        <v>0.35899614027940324</v>
      </c>
      <c r="BM1175" s="14">
        <f t="shared" si="1620"/>
        <v>0.45340715078014976</v>
      </c>
      <c r="BN1175" s="14">
        <f t="shared" si="1621"/>
        <v>0.54595006749589314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1.6234</v>
      </c>
      <c r="F1176" s="10">
        <f>VLOOKUP(B1176,home!$B$2:$E$405,3,FALSE)</f>
        <v>0.90349999999999997</v>
      </c>
      <c r="G1176" s="10">
        <f>VLOOKUP(C1176,away!$B$2:$E$405,4,FALSE)</f>
        <v>1.3141</v>
      </c>
      <c r="H1176" s="10">
        <f>VLOOKUP(A1176,away!$A$2:$E$405,3,FALSE)</f>
        <v>1.1247</v>
      </c>
      <c r="I1176" s="10">
        <f>VLOOKUP(C1176,away!$B$2:$E$405,3,FALSE)</f>
        <v>1.1262000000000001</v>
      </c>
      <c r="J1176" s="10">
        <f>VLOOKUP(B1176,home!$B$2:$E$405,4,FALSE)</f>
        <v>0.8891</v>
      </c>
      <c r="K1176" s="12">
        <f t="shared" si="1566"/>
        <v>1.92744553079</v>
      </c>
      <c r="L1176" s="12">
        <f t="shared" si="1567"/>
        <v>1.1261670811740001</v>
      </c>
      <c r="M1176" s="13">
        <f t="shared" si="1568"/>
        <v>4.7188143642309298E-2</v>
      </c>
      <c r="N1176" s="13">
        <f t="shared" si="1569"/>
        <v>9.0952576569645588E-2</v>
      </c>
      <c r="O1176" s="13">
        <f t="shared" si="1570"/>
        <v>5.3141733991678902E-2</v>
      </c>
      <c r="P1176" s="13">
        <f t="shared" si="1571"/>
        <v>0.10242779768069252</v>
      </c>
      <c r="Q1176" s="13">
        <f t="shared" si="1572"/>
        <v>8.7653068611499352E-2</v>
      </c>
      <c r="R1176" s="13">
        <f t="shared" si="1573"/>
        <v>2.9923235728967098E-2</v>
      </c>
      <c r="S1176" s="13">
        <f t="shared" si="1574"/>
        <v>5.5583102702890387E-2</v>
      </c>
      <c r="T1176" s="13">
        <f t="shared" si="1575"/>
        <v>9.871200043415658E-2</v>
      </c>
      <c r="U1176" s="13">
        <f t="shared" si="1576"/>
        <v>5.767540697257327E-2</v>
      </c>
      <c r="V1176" s="13">
        <f t="shared" si="1577"/>
        <v>1.3405567959029505E-2</v>
      </c>
      <c r="W1176" s="13">
        <f t="shared" si="1578"/>
        <v>5.6315505118421233E-2</v>
      </c>
      <c r="X1176" s="13">
        <f t="shared" si="1579"/>
        <v>6.3420668024051899E-2</v>
      </c>
      <c r="Y1176" s="13">
        <f t="shared" si="1580"/>
        <v>3.5711134297375893E-2</v>
      </c>
      <c r="Z1176" s="13">
        <f t="shared" si="1581"/>
        <v>1.1232854346724138E-2</v>
      </c>
      <c r="AA1176" s="13">
        <f t="shared" si="1582"/>
        <v>2.1650714908608464E-2</v>
      </c>
      <c r="AB1176" s="13">
        <f t="shared" si="1583"/>
        <v>2.0865286844502905E-2</v>
      </c>
      <c r="AC1176" s="13">
        <f t="shared" si="1584"/>
        <v>1.81865440224575E-3</v>
      </c>
      <c r="AD1176" s="13">
        <f t="shared" si="1585"/>
        <v>2.7136267163670603E-2</v>
      </c>
      <c r="AE1176" s="13">
        <f t="shared" si="1586"/>
        <v>3.0559970785668782E-2</v>
      </c>
      <c r="AF1176" s="13">
        <f t="shared" si="1587"/>
        <v>1.7207816550229668E-2</v>
      </c>
      <c r="AG1176" s="13">
        <f t="shared" si="1588"/>
        <v>6.4596255125832633E-3</v>
      </c>
      <c r="AH1176" s="13">
        <f t="shared" si="1589"/>
        <v>3.1625176982257516E-3</v>
      </c>
      <c r="AI1176" s="13">
        <f t="shared" si="1590"/>
        <v>6.095580603489502E-3</v>
      </c>
      <c r="AJ1176" s="13">
        <f t="shared" si="1591"/>
        <v>5.8744497958830265E-3</v>
      </c>
      <c r="AK1176" s="13">
        <f t="shared" si="1592"/>
        <v>3.7742273349749898E-3</v>
      </c>
      <c r="AL1176" s="13">
        <f t="shared" si="1593"/>
        <v>1.5790471994520892E-4</v>
      </c>
      <c r="AM1176" s="13">
        <f t="shared" si="1594"/>
        <v>1.0460735373388069E-2</v>
      </c>
      <c r="AN1176" s="13">
        <f t="shared" si="1595"/>
        <v>1.1780535822382055E-2</v>
      </c>
      <c r="AO1176" s="13">
        <f t="shared" si="1596"/>
        <v>6.6334258208788754E-3</v>
      </c>
      <c r="AP1176" s="13">
        <f t="shared" si="1597"/>
        <v>2.4901152649611353E-3</v>
      </c>
      <c r="AQ1176" s="13">
        <f t="shared" si="1598"/>
        <v>7.0107145993202611E-4</v>
      </c>
      <c r="AR1176" s="13">
        <f t="shared" si="1599"/>
        <v>7.1230466507440221E-4</v>
      </c>
      <c r="AS1176" s="13">
        <f t="shared" si="1600"/>
        <v>1.3729284432585241E-3</v>
      </c>
      <c r="AT1176" s="13">
        <f t="shared" si="1601"/>
        <v>1.3231223960265574E-3</v>
      </c>
      <c r="AU1176" s="13">
        <f t="shared" si="1602"/>
        <v>8.5008211630318176E-4</v>
      </c>
      <c r="AV1176" s="13">
        <f t="shared" si="1603"/>
        <v>4.0962174396826833E-4</v>
      </c>
      <c r="AW1176" s="13">
        <f t="shared" si="1604"/>
        <v>9.5208901237126499E-6</v>
      </c>
      <c r="AX1176" s="13">
        <f t="shared" si="1605"/>
        <v>3.3604162740356117E-3</v>
      </c>
      <c r="AY1176" s="13">
        <f t="shared" si="1606"/>
        <v>3.7843901868602932E-3</v>
      </c>
      <c r="AZ1176" s="13">
        <f t="shared" si="1607"/>
        <v>2.1309278253799934E-3</v>
      </c>
      <c r="BA1176" s="13">
        <f t="shared" si="1608"/>
        <v>7.9992692310021515E-4</v>
      </c>
      <c r="BB1176" s="13">
        <f t="shared" si="1609"/>
        <v>2.2521284203506708E-4</v>
      </c>
      <c r="BC1176" s="13">
        <f t="shared" si="1610"/>
        <v>5.0725457791506519E-5</v>
      </c>
      <c r="BD1176" s="13">
        <f t="shared" si="1611"/>
        <v>1.3369567759557733E-4</v>
      </c>
      <c r="BE1176" s="13">
        <f t="shared" si="1612"/>
        <v>2.5769113626753626E-4</v>
      </c>
      <c r="BF1176" s="13">
        <f t="shared" si="1613"/>
        <v>2.4834281446152988E-4</v>
      </c>
      <c r="BG1176" s="13">
        <f t="shared" si="1614"/>
        <v>1.5955574927922867E-4</v>
      </c>
      <c r="BH1176" s="13">
        <f t="shared" si="1615"/>
        <v>7.6883753965024802E-5</v>
      </c>
      <c r="BI1176" s="13">
        <f t="shared" si="1616"/>
        <v>2.9637849594049004E-5</v>
      </c>
      <c r="BJ1176" s="14">
        <f t="shared" si="1617"/>
        <v>0.55654611631804785</v>
      </c>
      <c r="BK1176" s="14">
        <f t="shared" si="1618"/>
        <v>0.22436556129397295</v>
      </c>
      <c r="BL1176" s="14">
        <f t="shared" si="1619"/>
        <v>0.20773702022469781</v>
      </c>
      <c r="BM1176" s="14">
        <f t="shared" si="1620"/>
        <v>0.58482012666191363</v>
      </c>
      <c r="BN1176" s="14">
        <f t="shared" si="1621"/>
        <v>0.41128655622479277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1.6234</v>
      </c>
      <c r="F1177" s="10">
        <f>VLOOKUP(B1177,home!$B$2:$E$405,3,FALSE)</f>
        <v>1.232</v>
      </c>
      <c r="G1177" s="10">
        <f>VLOOKUP(C1177,away!$B$2:$E$405,4,FALSE)</f>
        <v>1.3640000000000001</v>
      </c>
      <c r="H1177" s="10">
        <f>VLOOKUP(A1177,away!$A$2:$E$405,3,FALSE)</f>
        <v>1.1247</v>
      </c>
      <c r="I1177" s="10">
        <f>VLOOKUP(C1177,away!$B$2:$E$405,3,FALSE)</f>
        <v>1.3972</v>
      </c>
      <c r="J1177" s="10">
        <f>VLOOKUP(B1177,home!$B$2:$E$405,4,FALSE)</f>
        <v>1.2067000000000001</v>
      </c>
      <c r="K1177" s="12">
        <f t="shared" si="1566"/>
        <v>2.7280392832000002</v>
      </c>
      <c r="L1177" s="12">
        <f t="shared" si="1567"/>
        <v>1.8962455946280004</v>
      </c>
      <c r="M1177" s="13">
        <f t="shared" si="1568"/>
        <v>9.8106683542954643E-3</v>
      </c>
      <c r="N1177" s="13">
        <f t="shared" si="1569"/>
        <v>2.6763888664965124E-2</v>
      </c>
      <c r="O1177" s="13">
        <f t="shared" si="1570"/>
        <v>1.8603436647189109E-2</v>
      </c>
      <c r="P1177" s="13">
        <f t="shared" si="1571"/>
        <v>5.0750905976054396E-2</v>
      </c>
      <c r="Q1177" s="13">
        <f t="shared" si="1572"/>
        <v>3.6506469824608041E-2</v>
      </c>
      <c r="R1177" s="13">
        <f t="shared" si="1573"/>
        <v>1.7638342393586727E-2</v>
      </c>
      <c r="S1177" s="13">
        <f t="shared" si="1574"/>
        <v>6.5634021158777631E-2</v>
      </c>
      <c r="T1177" s="13">
        <f t="shared" si="1575"/>
        <v>6.9225232580333029E-2</v>
      </c>
      <c r="U1177" s="13">
        <f t="shared" si="1576"/>
        <v>4.8118090940236509E-2</v>
      </c>
      <c r="V1177" s="13">
        <f t="shared" si="1577"/>
        <v>3.7725213641207692E-2</v>
      </c>
      <c r="W1177" s="13">
        <f t="shared" si="1578"/>
        <v>3.3197027924162049E-2</v>
      </c>
      <c r="X1177" s="13">
        <f t="shared" si="1579"/>
        <v>6.2949717955935E-2</v>
      </c>
      <c r="Y1177" s="13">
        <f t="shared" si="1580"/>
        <v>5.9684062678508447E-2</v>
      </c>
      <c r="Z1177" s="13">
        <f t="shared" si="1581"/>
        <v>1.1148876353459706E-2</v>
      </c>
      <c r="AA1177" s="13">
        <f t="shared" si="1582"/>
        <v>3.0414572655777652E-2</v>
      </c>
      <c r="AB1177" s="13">
        <f t="shared" si="1583"/>
        <v>4.1486074493351004E-2</v>
      </c>
      <c r="AC1177" s="13">
        <f t="shared" si="1584"/>
        <v>1.219710970043914E-2</v>
      </c>
      <c r="AD1177" s="13">
        <f t="shared" si="1585"/>
        <v>2.2640699065650357E-2</v>
      </c>
      <c r="AE1177" s="13">
        <f t="shared" si="1586"/>
        <v>4.2932325862537778E-2</v>
      </c>
      <c r="AF1177" s="13">
        <f t="shared" si="1587"/>
        <v>4.070511689198552E-2</v>
      </c>
      <c r="AG1177" s="13">
        <f t="shared" si="1588"/>
        <v>2.5728966195081776E-2</v>
      </c>
      <c r="AH1177" s="13">
        <f t="shared" si="1589"/>
        <v>5.2852519175750632E-3</v>
      </c>
      <c r="AI1177" s="13">
        <f t="shared" si="1590"/>
        <v>1.4418374852752902E-2</v>
      </c>
      <c r="AJ1177" s="13">
        <f t="shared" si="1591"/>
        <v>1.9666946499106473E-2</v>
      </c>
      <c r="AK1177" s="13">
        <f t="shared" si="1592"/>
        <v>1.7884067543385056E-2</v>
      </c>
      <c r="AL1177" s="13">
        <f t="shared" si="1593"/>
        <v>2.5238417821578114E-3</v>
      </c>
      <c r="AM1177" s="13">
        <f t="shared" si="1594"/>
        <v>1.2352943290040743E-2</v>
      </c>
      <c r="AN1177" s="13">
        <f t="shared" si="1595"/>
        <v>2.3424214294429278E-2</v>
      </c>
      <c r="AO1177" s="13">
        <f t="shared" si="1596"/>
        <v>2.220903158171688E-2</v>
      </c>
      <c r="AP1177" s="13">
        <f t="shared" si="1597"/>
        <v>1.4037926099261584E-2</v>
      </c>
      <c r="AQ1177" s="13">
        <f t="shared" si="1598"/>
        <v>6.6548388808595526E-3</v>
      </c>
      <c r="AR1177" s="13">
        <f t="shared" si="1599"/>
        <v>2.0044271330401809E-3</v>
      </c>
      <c r="AS1177" s="13">
        <f t="shared" si="1600"/>
        <v>5.4681559592455664E-3</v>
      </c>
      <c r="AT1177" s="13">
        <f t="shared" si="1601"/>
        <v>7.4586721317430439E-3</v>
      </c>
      <c r="AU1177" s="13">
        <f t="shared" si="1602"/>
        <v>6.782516858634703E-3</v>
      </c>
      <c r="AV1177" s="13">
        <f t="shared" si="1603"/>
        <v>4.6257431073304335E-3</v>
      </c>
      <c r="AW1177" s="13">
        <f t="shared" si="1604"/>
        <v>3.6266431931001859E-4</v>
      </c>
      <c r="AX1177" s="13">
        <f t="shared" si="1605"/>
        <v>5.6165524263955043E-3</v>
      </c>
      <c r="AY1177" s="13">
        <f t="shared" si="1606"/>
        <v>1.0650362795549683E-2</v>
      </c>
      <c r="AZ1177" s="13">
        <f t="shared" si="1607"/>
        <v>1.0097851766125522E-2</v>
      </c>
      <c r="BA1177" s="13">
        <f t="shared" si="1608"/>
        <v>6.3826689755740297E-3</v>
      </c>
      <c r="BB1177" s="13">
        <f t="shared" si="1609"/>
        <v>3.0257769817252666E-3</v>
      </c>
      <c r="BC1177" s="13">
        <f t="shared" si="1610"/>
        <v>1.1475232543846688E-3</v>
      </c>
      <c r="BD1177" s="13">
        <f t="shared" si="1611"/>
        <v>6.3348102013004517E-4</v>
      </c>
      <c r="BE1177" s="13">
        <f t="shared" si="1612"/>
        <v>1.7281611080763733E-3</v>
      </c>
      <c r="BF1177" s="13">
        <f t="shared" si="1613"/>
        <v>2.3572456952653943E-3</v>
      </c>
      <c r="BG1177" s="13">
        <f t="shared" si="1614"/>
        <v>2.1435529522793638E-3</v>
      </c>
      <c r="BH1177" s="13">
        <f t="shared" si="1615"/>
        <v>1.4619241648593602E-3</v>
      </c>
      <c r="BI1177" s="13">
        <f t="shared" si="1616"/>
        <v>7.9763731015913754E-4</v>
      </c>
      <c r="BJ1177" s="14">
        <f t="shared" si="1617"/>
        <v>0.53593319798982975</v>
      </c>
      <c r="BK1177" s="14">
        <f t="shared" si="1618"/>
        <v>0.18929212340848181</v>
      </c>
      <c r="BL1177" s="14">
        <f t="shared" si="1619"/>
        <v>0.24897667538372412</v>
      </c>
      <c r="BM1177" s="14">
        <f t="shared" si="1620"/>
        <v>0.814989462798557</v>
      </c>
      <c r="BN1177" s="14">
        <f t="shared" si="1621"/>
        <v>0.16007371186069885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1.6234</v>
      </c>
      <c r="F1178" s="10">
        <f>VLOOKUP(B1178,home!$B$2:$E$405,3,FALSE)</f>
        <v>0.84699999999999998</v>
      </c>
      <c r="G1178" s="10">
        <f>VLOOKUP(C1178,away!$B$2:$E$405,4,FALSE)</f>
        <v>0.44</v>
      </c>
      <c r="H1178" s="10">
        <f>VLOOKUP(A1178,away!$A$2:$E$405,3,FALSE)</f>
        <v>1.1247</v>
      </c>
      <c r="I1178" s="10">
        <f>VLOOKUP(C1178,away!$B$2:$E$405,3,FALSE)</f>
        <v>0.8256</v>
      </c>
      <c r="J1178" s="10">
        <f>VLOOKUP(B1178,home!$B$2:$E$405,4,FALSE)</f>
        <v>1.0003</v>
      </c>
      <c r="K1178" s="12">
        <f t="shared" si="1566"/>
        <v>0.60500871200000006</v>
      </c>
      <c r="L1178" s="12">
        <f t="shared" si="1567"/>
        <v>0.92883088569599992</v>
      </c>
      <c r="M1178" s="13">
        <f t="shared" si="1568"/>
        <v>0.21570585156546435</v>
      </c>
      <c r="N1178" s="13">
        <f t="shared" si="1569"/>
        <v>0.13050391942648479</v>
      </c>
      <c r="O1178" s="13">
        <f t="shared" si="1570"/>
        <v>0.20035425715936012</v>
      </c>
      <c r="P1178" s="13">
        <f t="shared" si="1571"/>
        <v>0.12121607106770127</v>
      </c>
      <c r="Q1178" s="13">
        <f t="shared" si="1572"/>
        <v>3.9478004101584668E-2</v>
      </c>
      <c r="R1178" s="13">
        <f t="shared" si="1573"/>
        <v>9.304761106514628E-2</v>
      </c>
      <c r="S1178" s="13">
        <f t="shared" si="1574"/>
        <v>1.7029366355217693E-2</v>
      </c>
      <c r="T1178" s="13">
        <f t="shared" si="1575"/>
        <v>3.6668389515185203E-2</v>
      </c>
      <c r="U1178" s="13">
        <f t="shared" si="1576"/>
        <v>5.6294615325201115E-2</v>
      </c>
      <c r="V1178" s="13">
        <f t="shared" si="1577"/>
        <v>1.0632961854565779E-3</v>
      </c>
      <c r="W1178" s="13">
        <f t="shared" si="1578"/>
        <v>7.9615121379434869E-3</v>
      </c>
      <c r="X1178" s="13">
        <f t="shared" si="1579"/>
        <v>7.3948983705655023E-3</v>
      </c>
      <c r="Y1178" s="13">
        <f t="shared" si="1580"/>
        <v>3.4343050015821306E-3</v>
      </c>
      <c r="Z1178" s="13">
        <f t="shared" si="1581"/>
        <v>2.8808498332512256E-2</v>
      </c>
      <c r="AA1178" s="13">
        <f t="shared" si="1582"/>
        <v>1.7429392470807391E-2</v>
      </c>
      <c r="AB1178" s="13">
        <f t="shared" si="1583"/>
        <v>5.2724671448528384E-3</v>
      </c>
      <c r="AC1178" s="13">
        <f t="shared" si="1584"/>
        <v>3.7345007404447927E-5</v>
      </c>
      <c r="AD1178" s="13">
        <f t="shared" si="1585"/>
        <v>1.2041960510373888E-3</v>
      </c>
      <c r="AE1178" s="13">
        <f t="shared" si="1586"/>
        <v>1.1184944846366833E-3</v>
      </c>
      <c r="AF1178" s="13">
        <f t="shared" si="1587"/>
        <v>5.1944611140559071E-4</v>
      </c>
      <c r="AG1178" s="13">
        <f t="shared" si="1588"/>
        <v>1.6082586390939933E-4</v>
      </c>
      <c r="AH1178" s="13">
        <f t="shared" si="1589"/>
        <v>6.689555755439773E-3</v>
      </c>
      <c r="AI1178" s="13">
        <f t="shared" si="1590"/>
        <v>4.0472395114508047E-3</v>
      </c>
      <c r="AJ1178" s="13">
        <f t="shared" si="1591"/>
        <v>1.2243075819891804E-3</v>
      </c>
      <c r="AK1178" s="13">
        <f t="shared" si="1592"/>
        <v>2.469055844237028E-4</v>
      </c>
      <c r="AL1178" s="13">
        <f t="shared" si="1593"/>
        <v>8.3944223834605687E-7</v>
      </c>
      <c r="AM1178" s="13">
        <f t="shared" si="1594"/>
        <v>1.4570982036672347E-4</v>
      </c>
      <c r="AN1178" s="13">
        <f t="shared" si="1595"/>
        <v>1.353397815058288E-4</v>
      </c>
      <c r="AO1178" s="13">
        <f t="shared" si="1596"/>
        <v>6.2853884562981025E-5</v>
      </c>
      <c r="AP1178" s="13">
        <f t="shared" si="1597"/>
        <v>1.9460209756022606E-5</v>
      </c>
      <c r="AQ1178" s="13">
        <f t="shared" si="1598"/>
        <v>4.518810965879103E-6</v>
      </c>
      <c r="AR1178" s="13">
        <f t="shared" si="1599"/>
        <v>1.2426931994475798E-3</v>
      </c>
      <c r="AS1178" s="13">
        <f t="shared" si="1600"/>
        <v>7.5184021200893952E-4</v>
      </c>
      <c r="AT1178" s="13">
        <f t="shared" si="1601"/>
        <v>2.2743493914866768E-4</v>
      </c>
      <c r="AU1178" s="13">
        <f t="shared" si="1602"/>
        <v>4.5866706532711281E-5</v>
      </c>
      <c r="AV1178" s="13">
        <f t="shared" si="1603"/>
        <v>6.9374392607594095E-6</v>
      </c>
      <c r="AW1178" s="13">
        <f t="shared" si="1604"/>
        <v>1.31034782992823E-8</v>
      </c>
      <c r="AX1178" s="13">
        <f t="shared" si="1605"/>
        <v>1.4692618457637112E-5</v>
      </c>
      <c r="AY1178" s="13">
        <f t="shared" si="1606"/>
        <v>1.3646957815200476E-5</v>
      </c>
      <c r="AZ1178" s="13">
        <f t="shared" si="1607"/>
        <v>6.3378579572743012E-6</v>
      </c>
      <c r="BA1178" s="13">
        <f t="shared" si="1608"/>
        <v>1.9622660732901773E-6</v>
      </c>
      <c r="BB1178" s="13">
        <f t="shared" si="1609"/>
        <v>4.5565333370633178E-7</v>
      </c>
      <c r="BC1178" s="13">
        <f t="shared" si="1610"/>
        <v>8.4644977903357433E-8</v>
      </c>
      <c r="BD1178" s="13">
        <f t="shared" si="1611"/>
        <v>1.9237530418188183E-4</v>
      </c>
      <c r="BE1178" s="13">
        <f t="shared" si="1612"/>
        <v>1.1638873500368857E-4</v>
      </c>
      <c r="BF1178" s="13">
        <f t="shared" si="1613"/>
        <v>3.5208099327945465E-5</v>
      </c>
      <c r="BG1178" s="13">
        <f t="shared" si="1614"/>
        <v>7.1004022754561185E-6</v>
      </c>
      <c r="BH1178" s="13">
        <f t="shared" si="1615"/>
        <v>1.0739513088388938E-6</v>
      </c>
      <c r="BI1178" s="13">
        <f t="shared" si="1616"/>
        <v>1.2994997962226674E-7</v>
      </c>
      <c r="BJ1178" s="14">
        <f t="shared" si="1617"/>
        <v>0.22884905357010726</v>
      </c>
      <c r="BK1178" s="14">
        <f t="shared" si="1618"/>
        <v>0.35506641658129784</v>
      </c>
      <c r="BL1178" s="14">
        <f t="shared" si="1619"/>
        <v>0.38723340053714733</v>
      </c>
      <c r="BM1178" s="14">
        <f t="shared" si="1620"/>
        <v>0.19963802078098628</v>
      </c>
      <c r="BN1178" s="14">
        <f t="shared" si="1621"/>
        <v>0.8003057143857415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1.2644</v>
      </c>
      <c r="F1179" s="10">
        <f>VLOOKUP(B1179,home!$B$2:$E$405,3,FALSE)</f>
        <v>0.79090000000000005</v>
      </c>
      <c r="G1179" s="10">
        <f>VLOOKUP(C1179,away!$B$2:$E$405,4,FALSE)</f>
        <v>0.98860000000000003</v>
      </c>
      <c r="H1179" s="10">
        <f>VLOOKUP(A1179,away!$A$2:$E$405,3,FALSE)</f>
        <v>0.96630000000000005</v>
      </c>
      <c r="I1179" s="10">
        <f>VLOOKUP(C1179,away!$B$2:$E$405,3,FALSE)</f>
        <v>0.7762</v>
      </c>
      <c r="J1179" s="10">
        <f>VLOOKUP(B1179,home!$B$2:$E$405,4,FALSE)</f>
        <v>0.73919999999999997</v>
      </c>
      <c r="K1179" s="12">
        <f t="shared" si="1566"/>
        <v>0.98861380085600004</v>
      </c>
      <c r="L1179" s="12">
        <f t="shared" si="1567"/>
        <v>0.55443109075200003</v>
      </c>
      <c r="M1179" s="13">
        <f t="shared" si="1568"/>
        <v>0.21372932700513264</v>
      </c>
      <c r="N1179" s="13">
        <f t="shared" si="1569"/>
        <v>0.2112957623249391</v>
      </c>
      <c r="O1179" s="13">
        <f t="shared" si="1570"/>
        <v>0.11849818389714659</v>
      </c>
      <c r="P1179" s="13">
        <f t="shared" si="1571"/>
        <v>0.11714893997709135</v>
      </c>
      <c r="Q1179" s="13">
        <f t="shared" si="1572"/>
        <v>0.10444495334841201</v>
      </c>
      <c r="R1179" s="13">
        <f t="shared" si="1573"/>
        <v>3.2849538675113032E-2</v>
      </c>
      <c r="S1179" s="13">
        <f t="shared" si="1574"/>
        <v>1.6052867346354596E-2</v>
      </c>
      <c r="T1179" s="13">
        <f t="shared" si="1575"/>
        <v>5.7907529408501836E-2</v>
      </c>
      <c r="U1179" s="13">
        <f t="shared" si="1576"/>
        <v>3.2475507285969665E-2</v>
      </c>
      <c r="V1179" s="13">
        <f t="shared" si="1577"/>
        <v>9.7765213369522142E-4</v>
      </c>
      <c r="W1179" s="13">
        <f t="shared" si="1578"/>
        <v>3.4418574103333745E-2</v>
      </c>
      <c r="X1179" s="13">
        <f t="shared" si="1579"/>
        <v>1.9082727582239872E-2</v>
      </c>
      <c r="Y1179" s="13">
        <f t="shared" si="1580"/>
        <v>5.2900287339722636E-3</v>
      </c>
      <c r="Z1179" s="13">
        <f t="shared" si="1581"/>
        <v>6.070935186114311E-3</v>
      </c>
      <c r="AA1179" s="13">
        <f t="shared" si="1582"/>
        <v>6.001810309094897E-3</v>
      </c>
      <c r="AB1179" s="13">
        <f t="shared" si="1583"/>
        <v>2.9667362508455147E-3</v>
      </c>
      <c r="AC1179" s="13">
        <f t="shared" si="1584"/>
        <v>3.3491809691489571E-5</v>
      </c>
      <c r="AD1179" s="13">
        <f t="shared" si="1585"/>
        <v>8.5066693410851633E-3</v>
      </c>
      <c r="AE1179" s="13">
        <f t="shared" si="1586"/>
        <v>4.7163619614444454E-3</v>
      </c>
      <c r="AF1179" s="13">
        <f t="shared" si="1587"/>
        <v>1.307448853332443E-3</v>
      </c>
      <c r="AG1179" s="13">
        <f t="shared" si="1588"/>
        <v>2.4163009795185274E-4</v>
      </c>
      <c r="AH1179" s="13">
        <f t="shared" si="1589"/>
        <v>8.4147880428051328E-4</v>
      </c>
      <c r="AI1179" s="13">
        <f t="shared" si="1590"/>
        <v>8.3189755903952036E-4</v>
      </c>
      <c r="AJ1179" s="13">
        <f t="shared" si="1591"/>
        <v>4.112127038824444E-4</v>
      </c>
      <c r="AK1179" s="13">
        <f t="shared" si="1592"/>
        <v>1.3551018471516543E-4</v>
      </c>
      <c r="AL1179" s="13">
        <f t="shared" si="1593"/>
        <v>7.3429885514555687E-7</v>
      </c>
      <c r="AM1179" s="13">
        <f t="shared" si="1594"/>
        <v>1.6819621419830824E-3</v>
      </c>
      <c r="AN1179" s="13">
        <f t="shared" si="1595"/>
        <v>9.3253210498325074E-4</v>
      </c>
      <c r="AO1179" s="13">
        <f t="shared" si="1596"/>
        <v>2.5851239606356115E-4</v>
      </c>
      <c r="AP1179" s="13">
        <f t="shared" si="1597"/>
        <v>4.777576990747776E-5</v>
      </c>
      <c r="AQ1179" s="13">
        <f t="shared" si="1598"/>
        <v>6.6220930553298672E-6</v>
      </c>
      <c r="AR1179" s="13">
        <f t="shared" si="1599"/>
        <v>9.3308402260386779E-5</v>
      </c>
      <c r="AS1179" s="13">
        <f t="shared" si="1600"/>
        <v>9.2245974210441561E-5</v>
      </c>
      <c r="AT1179" s="13">
        <f t="shared" si="1601"/>
        <v>4.559782158892459E-5</v>
      </c>
      <c r="AU1179" s="13">
        <f t="shared" si="1602"/>
        <v>1.5026211903926841E-5</v>
      </c>
      <c r="AV1179" s="13">
        <f t="shared" si="1603"/>
        <v>3.7137801157021957E-6</v>
      </c>
      <c r="AW1179" s="13">
        <f t="shared" si="1604"/>
        <v>1.1180071868376129E-8</v>
      </c>
      <c r="AX1179" s="13">
        <f t="shared" si="1605"/>
        <v>2.7713516434696558E-4</v>
      </c>
      <c r="AY1179" s="13">
        <f t="shared" si="1606"/>
        <v>1.5365235145462294E-4</v>
      </c>
      <c r="AZ1179" s="13">
        <f t="shared" si="1607"/>
        <v>4.2594820406798126E-5</v>
      </c>
      <c r="BA1179" s="13">
        <f t="shared" si="1608"/>
        <v>7.871964246175547E-6</v>
      </c>
      <c r="BB1179" s="13">
        <f t="shared" si="1609"/>
        <v>1.0911154308419633E-6</v>
      </c>
      <c r="BC1179" s="13">
        <f t="shared" si="1610"/>
        <v>1.2098966369160968E-7</v>
      </c>
      <c r="BD1179" s="13">
        <f t="shared" si="1611"/>
        <v>8.6221798735921001E-6</v>
      </c>
      <c r="BE1179" s="13">
        <f t="shared" si="1612"/>
        <v>8.5240060164959918E-6</v>
      </c>
      <c r="BF1179" s="13">
        <f t="shared" si="1613"/>
        <v>4.2134749932437564E-6</v>
      </c>
      <c r="BG1179" s="13">
        <f t="shared" si="1614"/>
        <v>1.3884998426274733E-6</v>
      </c>
      <c r="BH1179" s="13">
        <f t="shared" si="1615"/>
        <v>3.4317252672697601E-7</v>
      </c>
      <c r="BI1179" s="13">
        <f t="shared" si="1616"/>
        <v>6.7853019199382617E-8</v>
      </c>
      <c r="BJ1179" s="14">
        <f t="shared" si="1617"/>
        <v>0.45062155666675463</v>
      </c>
      <c r="BK1179" s="14">
        <f t="shared" si="1618"/>
        <v>0.34809666492227509</v>
      </c>
      <c r="BL1179" s="14">
        <f t="shared" si="1619"/>
        <v>0.19528492704643863</v>
      </c>
      <c r="BM1179" s="14">
        <f t="shared" si="1620"/>
        <v>0.20195373742236505</v>
      </c>
      <c r="BN1179" s="14">
        <f t="shared" si="1621"/>
        <v>0.79796670522783475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1.2644</v>
      </c>
      <c r="F1180" s="10">
        <f>VLOOKUP(B1180,home!$B$2:$E$405,3,FALSE)</f>
        <v>0.90390000000000004</v>
      </c>
      <c r="G1180" s="10">
        <f>VLOOKUP(C1180,away!$B$2:$E$405,4,FALSE)</f>
        <v>0.49430000000000002</v>
      </c>
      <c r="H1180" s="10">
        <f>VLOOKUP(A1180,away!$A$2:$E$405,3,FALSE)</f>
        <v>0.96630000000000005</v>
      </c>
      <c r="I1180" s="10">
        <f>VLOOKUP(C1180,away!$B$2:$E$405,3,FALSE)</f>
        <v>1.0348999999999999</v>
      </c>
      <c r="J1180" s="10">
        <f>VLOOKUP(B1180,home!$B$2:$E$405,4,FALSE)</f>
        <v>0.88700000000000001</v>
      </c>
      <c r="K1180" s="12">
        <f t="shared" si="1566"/>
        <v>0.56493110038799998</v>
      </c>
      <c r="L1180" s="12">
        <f t="shared" si="1567"/>
        <v>0.88702117268999991</v>
      </c>
      <c r="M1180" s="13">
        <f t="shared" si="1568"/>
        <v>0.2341127895617951</v>
      </c>
      <c r="N1180" s="13">
        <f t="shared" si="1569"/>
        <v>0.13225759582204916</v>
      </c>
      <c r="O1180" s="13">
        <f t="shared" si="1570"/>
        <v>0.20766300113883066</v>
      </c>
      <c r="P1180" s="13">
        <f t="shared" si="1571"/>
        <v>0.11731528774323408</v>
      </c>
      <c r="Q1180" s="13">
        <f t="shared" si="1572"/>
        <v>3.7358214571210788E-2</v>
      </c>
      <c r="R1180" s="13">
        <f t="shared" si="1573"/>
        <v>9.2100739397245182E-2</v>
      </c>
      <c r="S1180" s="13">
        <f t="shared" si="1574"/>
        <v>1.4696844162207803E-2</v>
      </c>
      <c r="T1180" s="13">
        <f t="shared" si="1575"/>
        <v>3.3137527298560038E-2</v>
      </c>
      <c r="U1180" s="13">
        <f t="shared" si="1576"/>
        <v>5.2030572054234128E-2</v>
      </c>
      <c r="V1180" s="13">
        <f t="shared" si="1577"/>
        <v>8.1829717160125919E-4</v>
      </c>
      <c r="W1180" s="13">
        <f t="shared" si="1578"/>
        <v>7.0349390887483772E-3</v>
      </c>
      <c r="X1180" s="13">
        <f t="shared" si="1579"/>
        <v>6.2401399203043054E-3</v>
      </c>
      <c r="Y1180" s="13">
        <f t="shared" si="1580"/>
        <v>2.7675681149290036E-3</v>
      </c>
      <c r="Z1180" s="13">
        <f t="shared" si="1581"/>
        <v>2.7231768621920168E-2</v>
      </c>
      <c r="AA1180" s="13">
        <f t="shared" si="1582"/>
        <v>1.5384073013092768E-2</v>
      </c>
      <c r="AB1180" s="13">
        <f t="shared" si="1583"/>
        <v>4.3454706478679153E-3</v>
      </c>
      <c r="AC1180" s="13">
        <f t="shared" si="1584"/>
        <v>2.5628343587497862E-5</v>
      </c>
      <c r="AD1180" s="13">
        <f t="shared" si="1585"/>
        <v>9.9356397014229336E-4</v>
      </c>
      <c r="AE1180" s="13">
        <f t="shared" si="1586"/>
        <v>8.8131227793814904E-4</v>
      </c>
      <c r="AF1180" s="13">
        <f t="shared" si="1587"/>
        <v>3.9087132514139606E-4</v>
      </c>
      <c r="AG1180" s="13">
        <f t="shared" si="1588"/>
        <v>1.1557038039927181E-4</v>
      </c>
      <c r="AH1180" s="13">
        <f t="shared" si="1589"/>
        <v>6.0387888343595916E-3</v>
      </c>
      <c r="AI1180" s="13">
        <f t="shared" si="1590"/>
        <v>3.4114996212055312E-3</v>
      </c>
      <c r="AJ1180" s="13">
        <f t="shared" si="1591"/>
        <v>9.6363111749044289E-4</v>
      </c>
      <c r="AK1180" s="13">
        <f t="shared" si="1592"/>
        <v>1.8146172919066472E-4</v>
      </c>
      <c r="AL1180" s="13">
        <f t="shared" si="1593"/>
        <v>5.1370051298392248E-7</v>
      </c>
      <c r="AM1180" s="13">
        <f t="shared" si="1594"/>
        <v>1.1225903739167115E-4</v>
      </c>
      <c r="AN1180" s="13">
        <f t="shared" si="1595"/>
        <v>9.9576142992210693E-5</v>
      </c>
      <c r="AO1180" s="13">
        <f t="shared" si="1596"/>
        <v>4.4163073564448923E-5</v>
      </c>
      <c r="AP1180" s="13">
        <f t="shared" si="1597"/>
        <v>1.3057860434244076E-5</v>
      </c>
      <c r="AQ1180" s="13">
        <f t="shared" si="1598"/>
        <v>2.8956496688013821E-6</v>
      </c>
      <c r="AR1180" s="13">
        <f t="shared" si="1599"/>
        <v>1.0713067106961848E-3</v>
      </c>
      <c r="AS1180" s="13">
        <f t="shared" si="1600"/>
        <v>6.052144789266443E-4</v>
      </c>
      <c r="AT1180" s="13">
        <f t="shared" si="1601"/>
        <v>1.7095224077538957E-4</v>
      </c>
      <c r="AU1180" s="13">
        <f t="shared" si="1602"/>
        <v>3.2192079165011731E-5</v>
      </c>
      <c r="AV1180" s="13">
        <f t="shared" si="1603"/>
        <v>4.546576676616919E-6</v>
      </c>
      <c r="AW1180" s="13">
        <f t="shared" si="1604"/>
        <v>7.1505091873021486E-9</v>
      </c>
      <c r="AX1180" s="13">
        <f t="shared" si="1605"/>
        <v>1.0569770253695737E-5</v>
      </c>
      <c r="AY1180" s="13">
        <f t="shared" si="1606"/>
        <v>9.3756100054970705E-6</v>
      </c>
      <c r="AZ1180" s="13">
        <f t="shared" si="1607"/>
        <v>4.1581822908800539E-6</v>
      </c>
      <c r="BA1180" s="13">
        <f t="shared" si="1608"/>
        <v>1.2294652439717387E-6</v>
      </c>
      <c r="BB1180" s="13">
        <f t="shared" si="1609"/>
        <v>2.726404256223521E-7</v>
      </c>
      <c r="BC1180" s="13">
        <f t="shared" si="1610"/>
        <v>4.8367566011647901E-8</v>
      </c>
      <c r="BD1180" s="13">
        <f t="shared" si="1611"/>
        <v>1.5837862247206601E-4</v>
      </c>
      <c r="BE1180" s="13">
        <f t="shared" si="1612"/>
        <v>8.9473009471079847E-5</v>
      </c>
      <c r="BF1180" s="13">
        <f t="shared" si="1613"/>
        <v>2.527304284776154E-5</v>
      </c>
      <c r="BG1180" s="13">
        <f t="shared" si="1614"/>
        <v>4.759175968713002E-6</v>
      </c>
      <c r="BH1180" s="13">
        <f t="shared" si="1615"/>
        <v>6.7215162923629019E-7</v>
      </c>
      <c r="BI1180" s="13">
        <f t="shared" si="1616"/>
        <v>7.5943871906408888E-8</v>
      </c>
      <c r="BJ1180" s="14">
        <f t="shared" si="1617"/>
        <v>0.22147490856925986</v>
      </c>
      <c r="BK1180" s="14">
        <f t="shared" si="1618"/>
        <v>0.3669787362929442</v>
      </c>
      <c r="BL1180" s="14">
        <f t="shared" si="1619"/>
        <v>0.3842820815860174</v>
      </c>
      <c r="BM1180" s="14">
        <f t="shared" si="1620"/>
        <v>0.1791504983762805</v>
      </c>
      <c r="BN1180" s="14">
        <f t="shared" si="1621"/>
        <v>0.82080762823436493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1.1910000000000001</v>
      </c>
      <c r="F1181" s="10">
        <f>VLOOKUP(B1181,home!$B$2:$E$405,3,FALSE)</f>
        <v>0.65969999999999995</v>
      </c>
      <c r="G1181" s="10">
        <f>VLOOKUP(C1181,away!$B$2:$E$405,4,FALSE)</f>
        <v>0.58130000000000004</v>
      </c>
      <c r="H1181" s="10">
        <f>VLOOKUP(A1181,away!$A$2:$E$405,3,FALSE)</f>
        <v>1.03</v>
      </c>
      <c r="I1181" s="10">
        <f>VLOOKUP(C1181,away!$B$2:$E$405,3,FALSE)</f>
        <v>0.8962</v>
      </c>
      <c r="J1181" s="10">
        <f>VLOOKUP(B1181,home!$B$2:$E$405,4,FALSE)</f>
        <v>0.83220000000000005</v>
      </c>
      <c r="K1181" s="12">
        <f t="shared" si="1566"/>
        <v>0.45672897951000002</v>
      </c>
      <c r="L1181" s="12">
        <f t="shared" si="1567"/>
        <v>0.76819216920000011</v>
      </c>
      <c r="M1181" s="13">
        <f t="shared" si="1568"/>
        <v>0.2937808644103978</v>
      </c>
      <c r="N1181" s="13">
        <f t="shared" si="1569"/>
        <v>0.13417823440172666</v>
      </c>
      <c r="O1181" s="13">
        <f t="shared" si="1570"/>
        <v>0.22568015950087458</v>
      </c>
      <c r="P1181" s="13">
        <f t="shared" si="1571"/>
        <v>0.10307466894448848</v>
      </c>
      <c r="Q1181" s="13">
        <f t="shared" si="1572"/>
        <v>3.0641544035377097E-2</v>
      </c>
      <c r="R1181" s="13">
        <f t="shared" si="1573"/>
        <v>8.6682865636189418E-2</v>
      </c>
      <c r="S1181" s="13">
        <f t="shared" si="1574"/>
        <v>9.0410818615930498E-3</v>
      </c>
      <c r="T1181" s="13">
        <f t="shared" si="1575"/>
        <v>2.3538594180173657E-2</v>
      </c>
      <c r="U1181" s="13">
        <f t="shared" si="1576"/>
        <v>3.959057676301924E-2</v>
      </c>
      <c r="V1181" s="13">
        <f t="shared" si="1577"/>
        <v>3.5245715908919958E-4</v>
      </c>
      <c r="W1181" s="13">
        <f t="shared" si="1578"/>
        <v>4.6649603792961692E-3</v>
      </c>
      <c r="X1181" s="13">
        <f t="shared" si="1579"/>
        <v>3.5835860330035801E-3</v>
      </c>
      <c r="Y1181" s="13">
        <f t="shared" si="1580"/>
        <v>1.3764413641039214E-3</v>
      </c>
      <c r="Z1181" s="13">
        <f t="shared" si="1581"/>
        <v>2.2196366195178837E-2</v>
      </c>
      <c r="AA1181" s="13">
        <f t="shared" si="1582"/>
        <v>1.013772368115429E-2</v>
      </c>
      <c r="AB1181" s="13">
        <f t="shared" si="1583"/>
        <v>2.31509609572398E-3</v>
      </c>
      <c r="AC1181" s="13">
        <f t="shared" si="1584"/>
        <v>7.7288485635256759E-6</v>
      </c>
      <c r="AD1181" s="13">
        <f t="shared" si="1585"/>
        <v>5.3265564837263058E-4</v>
      </c>
      <c r="AE1181" s="13">
        <f t="shared" si="1586"/>
        <v>4.0918189796000355E-4</v>
      </c>
      <c r="AF1181" s="13">
        <f t="shared" si="1587"/>
        <v>1.5716516489563411E-4</v>
      </c>
      <c r="AG1181" s="13">
        <f t="shared" si="1588"/>
        <v>4.0244349647950963E-5</v>
      </c>
      <c r="AH1181" s="13">
        <f t="shared" si="1589"/>
        <v>4.2627686739579954E-3</v>
      </c>
      <c r="AI1181" s="13">
        <f t="shared" si="1590"/>
        <v>1.946929986344031E-3</v>
      </c>
      <c r="AJ1181" s="13">
        <f t="shared" si="1591"/>
        <v>4.4460967292016376E-4</v>
      </c>
      <c r="AK1181" s="13">
        <f t="shared" si="1592"/>
        <v>6.7688707397700428E-5</v>
      </c>
      <c r="AL1181" s="13">
        <f t="shared" si="1593"/>
        <v>1.0846839988796757E-7</v>
      </c>
      <c r="AM1181" s="13">
        <f t="shared" si="1594"/>
        <v>4.8655854142293814E-5</v>
      </c>
      <c r="AN1181" s="13">
        <f t="shared" si="1595"/>
        <v>3.7377046137847494E-5</v>
      </c>
      <c r="AO1181" s="13">
        <f t="shared" si="1596"/>
        <v>1.4356377075460775E-5</v>
      </c>
      <c r="AP1181" s="13">
        <f t="shared" si="1597"/>
        <v>3.6761521491504559E-6</v>
      </c>
      <c r="AQ1181" s="13">
        <f t="shared" si="1598"/>
        <v>7.0599782344128271E-7</v>
      </c>
      <c r="AR1181" s="13">
        <f t="shared" si="1599"/>
        <v>6.5492510288912029E-4</v>
      </c>
      <c r="AS1181" s="13">
        <f t="shared" si="1600"/>
        <v>2.9912327389802968E-4</v>
      </c>
      <c r="AT1181" s="13">
        <f t="shared" si="1601"/>
        <v>6.8309133817568666E-5</v>
      </c>
      <c r="AU1181" s="13">
        <f t="shared" si="1602"/>
        <v>1.0399586993236722E-5</v>
      </c>
      <c r="AV1181" s="13">
        <f t="shared" si="1603"/>
        <v>1.1874481886866193E-6</v>
      </c>
      <c r="AW1181" s="13">
        <f t="shared" si="1604"/>
        <v>1.0571318969544207E-9</v>
      </c>
      <c r="AX1181" s="13">
        <f t="shared" si="1605"/>
        <v>3.7037564349328748E-6</v>
      </c>
      <c r="AY1181" s="13">
        <f t="shared" si="1606"/>
        <v>2.8451966899395442E-6</v>
      </c>
      <c r="AZ1181" s="13">
        <f t="shared" si="1607"/>
        <v>1.0928289085226591E-6</v>
      </c>
      <c r="BA1181" s="13">
        <f t="shared" si="1608"/>
        <v>2.798342032674967E-7</v>
      </c>
      <c r="BB1181" s="13">
        <f t="shared" si="1609"/>
        <v>5.3741610906103007E-8</v>
      </c>
      <c r="BC1181" s="13">
        <f t="shared" si="1610"/>
        <v>8.2567769316523333E-9</v>
      </c>
      <c r="BD1181" s="13">
        <f t="shared" si="1611"/>
        <v>8.3851389241987729E-5</v>
      </c>
      <c r="BE1181" s="13">
        <f t="shared" si="1612"/>
        <v>3.8297359438988843E-5</v>
      </c>
      <c r="BF1181" s="13">
        <f t="shared" si="1613"/>
        <v>8.745756947248522E-6</v>
      </c>
      <c r="BG1181" s="13">
        <f t="shared" si="1614"/>
        <v>1.3314802151864366E-6</v>
      </c>
      <c r="BH1181" s="13">
        <f t="shared" si="1615"/>
        <v>1.5203139997996411E-7</v>
      </c>
      <c r="BI1181" s="13">
        <f t="shared" si="1616"/>
        <v>1.3887429233265136E-8</v>
      </c>
      <c r="BJ1181" s="14">
        <f t="shared" si="1617"/>
        <v>0.19923536249651</v>
      </c>
      <c r="BK1181" s="14">
        <f t="shared" si="1618"/>
        <v>0.40625975488922184</v>
      </c>
      <c r="BL1181" s="14">
        <f t="shared" si="1619"/>
        <v>0.37229475516804061</v>
      </c>
      <c r="BM1181" s="14">
        <f t="shared" si="1620"/>
        <v>0.12594505768033934</v>
      </c>
      <c r="BN1181" s="14">
        <f t="shared" si="1621"/>
        <v>0.87403833692905408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1.4861</v>
      </c>
      <c r="F1182" s="10">
        <f>VLOOKUP(B1182,home!$B$2:$E$405,3,FALSE)</f>
        <v>0.76900000000000002</v>
      </c>
      <c r="G1182" s="10">
        <f>VLOOKUP(C1182,away!$B$2:$E$405,4,FALSE)</f>
        <v>1.1214999999999999</v>
      </c>
      <c r="H1182" s="10">
        <f>VLOOKUP(A1182,away!$A$2:$E$405,3,FALSE)</f>
        <v>1.1943999999999999</v>
      </c>
      <c r="I1182" s="10">
        <f>VLOOKUP(C1182,away!$B$2:$E$405,3,FALSE)</f>
        <v>0.13950000000000001</v>
      </c>
      <c r="J1182" s="10">
        <f>VLOOKUP(B1182,home!$B$2:$E$405,4,FALSE)</f>
        <v>0.95679999999999998</v>
      </c>
      <c r="K1182" s="12">
        <f t="shared" si="1566"/>
        <v>1.2816624243499999</v>
      </c>
      <c r="L1182" s="12">
        <f t="shared" si="1567"/>
        <v>0.15942086784000001</v>
      </c>
      <c r="M1182" s="13">
        <f t="shared" si="1568"/>
        <v>0.236671235661326</v>
      </c>
      <c r="N1182" s="13">
        <f t="shared" si="1569"/>
        <v>0.30333262967160524</v>
      </c>
      <c r="O1182" s="13">
        <f t="shared" si="1570"/>
        <v>3.7730333781893756E-2</v>
      </c>
      <c r="P1182" s="13">
        <f t="shared" si="1571"/>
        <v>4.8357551066436646E-2</v>
      </c>
      <c r="Q1182" s="13">
        <f t="shared" si="1572"/>
        <v>0.19438501676468517</v>
      </c>
      <c r="R1182" s="13">
        <f t="shared" si="1573"/>
        <v>3.0075012777011859E-3</v>
      </c>
      <c r="S1182" s="13">
        <f t="shared" si="1574"/>
        <v>2.4701488740369458E-3</v>
      </c>
      <c r="T1182" s="13">
        <f t="shared" si="1575"/>
        <v>3.0989028067719065E-2</v>
      </c>
      <c r="U1182" s="13">
        <f t="shared" si="1576"/>
        <v>3.8546013788142244E-3</v>
      </c>
      <c r="V1182" s="13">
        <f t="shared" si="1577"/>
        <v>5.6078894037763561E-5</v>
      </c>
      <c r="W1182" s="13">
        <f t="shared" si="1578"/>
        <v>8.3045323947980587E-2</v>
      </c>
      <c r="X1182" s="13">
        <f t="shared" si="1579"/>
        <v>1.3239157613841002E-2</v>
      </c>
      <c r="Y1182" s="13">
        <f t="shared" si="1580"/>
        <v>1.0552989981345382E-3</v>
      </c>
      <c r="Z1182" s="13">
        <f t="shared" si="1581"/>
        <v>1.598194879070107E-4</v>
      </c>
      <c r="AA1182" s="13">
        <f t="shared" si="1582"/>
        <v>2.0483463232927484E-4</v>
      </c>
      <c r="AB1182" s="13">
        <f t="shared" si="1583"/>
        <v>1.3126442573098966E-4</v>
      </c>
      <c r="AC1182" s="13">
        <f t="shared" si="1584"/>
        <v>7.1614057117112343E-7</v>
      </c>
      <c r="AD1182" s="13">
        <f t="shared" si="1585"/>
        <v>2.6609017805524982E-2</v>
      </c>
      <c r="AE1182" s="13">
        <f t="shared" si="1586"/>
        <v>4.242032710926805E-3</v>
      </c>
      <c r="AF1182" s="13">
        <f t="shared" si="1587"/>
        <v>3.3813426809080961E-4</v>
      </c>
      <c r="AG1182" s="13">
        <f t="shared" si="1588"/>
        <v>1.7968552821826705E-5</v>
      </c>
      <c r="AH1182" s="13">
        <f t="shared" si="1589"/>
        <v>6.3696403649700072E-6</v>
      </c>
      <c r="AI1182" s="13">
        <f t="shared" si="1590"/>
        <v>8.1637287124050777E-6</v>
      </c>
      <c r="AJ1182" s="13">
        <f t="shared" si="1591"/>
        <v>5.2315721666383978E-6</v>
      </c>
      <c r="AK1182" s="13">
        <f t="shared" si="1592"/>
        <v>2.2350364887519171E-6</v>
      </c>
      <c r="AL1182" s="13">
        <f t="shared" si="1593"/>
        <v>5.8529806791917903E-9</v>
      </c>
      <c r="AM1182" s="13">
        <f t="shared" si="1594"/>
        <v>6.8207556540402841E-3</v>
      </c>
      <c r="AN1182" s="13">
        <f t="shared" si="1595"/>
        <v>1.0873707856916891E-3</v>
      </c>
      <c r="AO1182" s="13">
        <f t="shared" si="1596"/>
        <v>8.667479715941586E-5</v>
      </c>
      <c r="AP1182" s="13">
        <f t="shared" si="1597"/>
        <v>4.6059237943366828E-6</v>
      </c>
      <c r="AQ1182" s="13">
        <f t="shared" si="1598"/>
        <v>1.8357009212451491E-7</v>
      </c>
      <c r="AR1182" s="13">
        <f t="shared" si="1599"/>
        <v>2.0309071896244281E-7</v>
      </c>
      <c r="AS1182" s="13">
        <f t="shared" si="1600"/>
        <v>2.6029374322838897E-7</v>
      </c>
      <c r="AT1182" s="13">
        <f t="shared" si="1601"/>
        <v>1.6680435499461672E-7</v>
      </c>
      <c r="AU1182" s="13">
        <f t="shared" si="1602"/>
        <v>7.1262291338179496E-8</v>
      </c>
      <c r="AV1182" s="13">
        <f t="shared" si="1603"/>
        <v>2.2833550270306785E-8</v>
      </c>
      <c r="AW1182" s="13">
        <f t="shared" si="1604"/>
        <v>3.3219524414438676E-11</v>
      </c>
      <c r="AX1182" s="13">
        <f t="shared" si="1605"/>
        <v>1.4569843712427097E-3</v>
      </c>
      <c r="AY1182" s="13">
        <f t="shared" si="1606"/>
        <v>2.3227371289282956E-4</v>
      </c>
      <c r="AZ1182" s="13">
        <f t="shared" si="1607"/>
        <v>1.8514638442896944E-5</v>
      </c>
      <c r="BA1182" s="13">
        <f t="shared" si="1608"/>
        <v>9.8387324277015279E-7</v>
      </c>
      <c r="BB1182" s="13">
        <f t="shared" si="1609"/>
        <v>3.9212481551743185E-8</v>
      </c>
      <c r="BC1182" s="13">
        <f t="shared" si="1610"/>
        <v>1.2502575678277792E-9</v>
      </c>
      <c r="BD1182" s="13">
        <f t="shared" si="1611"/>
        <v>5.3961497778736918E-9</v>
      </c>
      <c r="BE1182" s="13">
        <f t="shared" si="1612"/>
        <v>6.9160424064653098E-9</v>
      </c>
      <c r="BF1182" s="13">
        <f t="shared" si="1613"/>
        <v>4.4320158387888685E-9</v>
      </c>
      <c r="BG1182" s="13">
        <f t="shared" si="1614"/>
        <v>1.8934493882332467E-9</v>
      </c>
      <c r="BH1182" s="13">
        <f t="shared" si="1615"/>
        <v>6.0669073332676186E-10</v>
      </c>
      <c r="BI1182" s="13">
        <f t="shared" si="1616"/>
        <v>1.5551454322125117E-10</v>
      </c>
      <c r="BJ1182" s="14">
        <f t="shared" si="1617"/>
        <v>0.6669619961906682</v>
      </c>
      <c r="BK1182" s="14">
        <f t="shared" si="1618"/>
        <v>0.28778801020228201</v>
      </c>
      <c r="BL1182" s="14">
        <f t="shared" si="1619"/>
        <v>4.4951279158723684E-2</v>
      </c>
      <c r="BM1182" s="14">
        <f t="shared" si="1620"/>
        <v>0.17614456313625962</v>
      </c>
      <c r="BN1182" s="14">
        <f t="shared" si="1621"/>
        <v>0.82348426822364795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1.3841000000000001</v>
      </c>
      <c r="F1183" s="10">
        <f>VLOOKUP(B1183,home!$B$2:$E$405,3,FALSE)</f>
        <v>0.96330000000000005</v>
      </c>
      <c r="G1183" s="10">
        <f>VLOOKUP(C1183,away!$B$2:$E$405,4,FALSE)</f>
        <v>0.96330000000000005</v>
      </c>
      <c r="H1183" s="10">
        <f>VLOOKUP(A1183,away!$A$2:$E$405,3,FALSE)</f>
        <v>1.1721999999999999</v>
      </c>
      <c r="I1183" s="10">
        <f>VLOOKUP(C1183,away!$B$2:$E$405,3,FALSE)</f>
        <v>1.0237000000000001</v>
      </c>
      <c r="J1183" s="10">
        <f>VLOOKUP(B1183,home!$B$2:$E$405,4,FALSE)</f>
        <v>1.1375</v>
      </c>
      <c r="K1183" s="12">
        <f t="shared" si="1566"/>
        <v>1.2843712904490003</v>
      </c>
      <c r="L1183" s="12">
        <f t="shared" si="1567"/>
        <v>1.36497854675</v>
      </c>
      <c r="M1183" s="13">
        <f t="shared" si="1568"/>
        <v>7.0697162786789752E-2</v>
      </c>
      <c r="N1183" s="13">
        <f t="shared" si="1569"/>
        <v>9.0801406199552195E-2</v>
      </c>
      <c r="O1183" s="13">
        <f t="shared" si="1570"/>
        <v>9.6500110520060453E-2</v>
      </c>
      <c r="P1183" s="13">
        <f t="shared" si="1571"/>
        <v>0.12394197147712119</v>
      </c>
      <c r="Q1183" s="13">
        <f t="shared" si="1572"/>
        <v>5.8311359627551379E-2</v>
      </c>
      <c r="R1183" s="13">
        <f t="shared" si="1573"/>
        <v>6.5860290309443251E-2</v>
      </c>
      <c r="S1183" s="13">
        <f t="shared" si="1574"/>
        <v>5.4321883962880728E-2</v>
      </c>
      <c r="T1183" s="13">
        <f t="shared" si="1575"/>
        <v>7.9593754923431695E-2</v>
      </c>
      <c r="U1183" s="13">
        <f t="shared" si="1576"/>
        <v>8.4589066054085421E-2</v>
      </c>
      <c r="V1183" s="13">
        <f t="shared" si="1577"/>
        <v>1.0581536368668524E-2</v>
      </c>
      <c r="W1183" s="13">
        <f t="shared" si="1578"/>
        <v>2.4964478737557964E-2</v>
      </c>
      <c r="X1183" s="13">
        <f t="shared" si="1579"/>
        <v>3.4075977907563143E-2</v>
      </c>
      <c r="Y1183" s="13">
        <f t="shared" si="1580"/>
        <v>2.3256489401675327E-2</v>
      </c>
      <c r="Z1183" s="13">
        <f t="shared" si="1581"/>
        <v>2.9965961118372329E-2</v>
      </c>
      <c r="AA1183" s="13">
        <f t="shared" si="1582"/>
        <v>3.8487420151148435E-2</v>
      </c>
      <c r="AB1183" s="13">
        <f t="shared" si="1583"/>
        <v>2.4716068742791697E-2</v>
      </c>
      <c r="AC1183" s="13">
        <f t="shared" si="1584"/>
        <v>1.1594316758022508E-3</v>
      </c>
      <c r="AD1183" s="13">
        <f t="shared" si="1585"/>
        <v>8.0159149428859905E-3</v>
      </c>
      <c r="AE1183" s="13">
        <f t="shared" si="1586"/>
        <v>1.0941551929612128E-2</v>
      </c>
      <c r="AF1183" s="13">
        <f t="shared" si="1587"/>
        <v>7.4674918260358115E-3</v>
      </c>
      <c r="AG1183" s="13">
        <f t="shared" si="1588"/>
        <v>3.3976553801899562E-3</v>
      </c>
      <c r="AH1183" s="13">
        <f t="shared" si="1589"/>
        <v>1.0225723514830714E-2</v>
      </c>
      <c r="AI1183" s="13">
        <f t="shared" si="1590"/>
        <v>1.3133625706517811E-2</v>
      </c>
      <c r="AJ1183" s="13">
        <f t="shared" si="1591"/>
        <v>8.434225898477225E-3</v>
      </c>
      <c r="AK1183" s="13">
        <f t="shared" si="1592"/>
        <v>3.6108925337218572E-3</v>
      </c>
      <c r="AL1183" s="13">
        <f t="shared" si="1593"/>
        <v>8.130580749065367E-5</v>
      </c>
      <c r="AM1183" s="13">
        <f t="shared" si="1594"/>
        <v>2.0590822038647799E-3</v>
      </c>
      <c r="AN1183" s="13">
        <f t="shared" si="1595"/>
        <v>2.8106030342701341E-3</v>
      </c>
      <c r="AO1183" s="13">
        <f t="shared" si="1596"/>
        <v>1.9182064226045943E-3</v>
      </c>
      <c r="AP1183" s="13">
        <f t="shared" si="1597"/>
        <v>8.7277020503111202E-4</v>
      </c>
      <c r="AQ1183" s="13">
        <f t="shared" si="1598"/>
        <v>2.9782815152751659E-4</v>
      </c>
      <c r="AR1183" s="13">
        <f t="shared" si="1599"/>
        <v>2.7915786445481855E-3</v>
      </c>
      <c r="AS1183" s="13">
        <f t="shared" si="1600"/>
        <v>3.5854234660882239E-3</v>
      </c>
      <c r="AT1183" s="13">
        <f t="shared" si="1601"/>
        <v>2.3025074819729304E-3</v>
      </c>
      <c r="AU1183" s="13">
        <f t="shared" si="1602"/>
        <v>9.8575816863001706E-4</v>
      </c>
      <c r="AV1183" s="13">
        <f t="shared" si="1603"/>
        <v>3.1651987277849468E-4</v>
      </c>
      <c r="AW1183" s="13">
        <f t="shared" si="1604"/>
        <v>3.9594556382387296E-6</v>
      </c>
      <c r="AX1183" s="13">
        <f t="shared" si="1605"/>
        <v>4.4077101121972958E-4</v>
      </c>
      <c r="AY1183" s="13">
        <f t="shared" si="1606"/>
        <v>6.0164297434423431E-4</v>
      </c>
      <c r="AZ1183" s="13">
        <f t="shared" si="1607"/>
        <v>4.1061487639137035E-4</v>
      </c>
      <c r="BA1183" s="13">
        <f t="shared" si="1608"/>
        <v>1.8682683241687457E-4</v>
      </c>
      <c r="BB1183" s="13">
        <f t="shared" si="1609"/>
        <v>6.3753654551572785E-5</v>
      </c>
      <c r="BC1183" s="13">
        <f t="shared" si="1610"/>
        <v>1.7404474147961465E-5</v>
      </c>
      <c r="BD1183" s="13">
        <f t="shared" si="1611"/>
        <v>6.3507416022895262E-4</v>
      </c>
      <c r="BE1183" s="13">
        <f t="shared" si="1612"/>
        <v>8.1567101870407509E-4</v>
      </c>
      <c r="BF1183" s="13">
        <f t="shared" si="1613"/>
        <v>5.2381221943740197E-4</v>
      </c>
      <c r="BG1183" s="13">
        <f t="shared" si="1614"/>
        <v>2.2425645874392361E-4</v>
      </c>
      <c r="BH1183" s="13">
        <f t="shared" si="1615"/>
        <v>7.2007139327114072E-5</v>
      </c>
      <c r="BI1183" s="13">
        <f t="shared" si="1616"/>
        <v>1.8496780491821279E-5</v>
      </c>
      <c r="BJ1183" s="14">
        <f t="shared" si="1617"/>
        <v>0.35050558471642546</v>
      </c>
      <c r="BK1183" s="14">
        <f t="shared" si="1618"/>
        <v>0.26138493505309734</v>
      </c>
      <c r="BL1183" s="14">
        <f t="shared" si="1619"/>
        <v>0.35782852884202793</v>
      </c>
      <c r="BM1183" s="14">
        <f t="shared" si="1620"/>
        <v>0.49297502529069881</v>
      </c>
      <c r="BN1183" s="14">
        <f t="shared" si="1621"/>
        <v>0.50611230092051829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1.5625</v>
      </c>
      <c r="F1185" s="10">
        <f>VLOOKUP(B1185,home!$B$2:$E$405,3,FALSE)</f>
        <v>1.0667</v>
      </c>
      <c r="G1185" s="10">
        <f>VLOOKUP(C1185,away!$B$2:$E$405,4,FALSE)</f>
        <v>1.0667</v>
      </c>
      <c r="H1185" s="10">
        <f>VLOOKUP(A1185,away!$A$2:$E$405,3,FALSE)</f>
        <v>1.1561999999999999</v>
      </c>
      <c r="I1185" s="10">
        <f>VLOOKUP(C1185,away!$B$2:$E$405,3,FALSE)</f>
        <v>1.1532</v>
      </c>
      <c r="J1185" s="10">
        <f>VLOOKUP(B1185,home!$B$2:$E$405,4,FALSE)</f>
        <v>1.7298</v>
      </c>
      <c r="K1185" s="12">
        <f t="shared" si="1566"/>
        <v>1.7778888906250001</v>
      </c>
      <c r="L1185" s="12">
        <f t="shared" si="1567"/>
        <v>2.3063939572319998</v>
      </c>
      <c r="M1185" s="13">
        <f t="shared" si="1568"/>
        <v>1.6835208393540989E-2</v>
      </c>
      <c r="N1185" s="13">
        <f t="shared" si="1569"/>
        <v>2.9931129974233278E-2</v>
      </c>
      <c r="O1185" s="13">
        <f t="shared" si="1570"/>
        <v>3.8828622907604374E-2</v>
      </c>
      <c r="P1185" s="13">
        <f t="shared" si="1571"/>
        <v>6.9032977305697213E-2</v>
      </c>
      <c r="Q1185" s="13">
        <f t="shared" si="1572"/>
        <v>2.6607111732521154E-2</v>
      </c>
      <c r="R1185" s="13">
        <f t="shared" si="1573"/>
        <v>4.4777050620869382E-2</v>
      </c>
      <c r="S1185" s="13">
        <f t="shared" si="1574"/>
        <v>7.0767641306971663E-2</v>
      </c>
      <c r="T1185" s="13">
        <f t="shared" si="1575"/>
        <v>6.1366481719283432E-2</v>
      </c>
      <c r="U1185" s="13">
        <f t="shared" si="1576"/>
        <v>7.9608620853796927E-2</v>
      </c>
      <c r="V1185" s="13">
        <f t="shared" si="1577"/>
        <v>3.2242619568616522E-2</v>
      </c>
      <c r="W1185" s="13">
        <f t="shared" si="1578"/>
        <v>1.5768162786955819E-2</v>
      </c>
      <c r="X1185" s="13">
        <f t="shared" si="1579"/>
        <v>3.6367595368485391E-2</v>
      </c>
      <c r="Y1185" s="13">
        <f t="shared" si="1580"/>
        <v>4.1939001098466593E-2</v>
      </c>
      <c r="Z1185" s="13">
        <f t="shared" si="1581"/>
        <v>3.4424506324881511E-2</v>
      </c>
      <c r="AA1185" s="13">
        <f t="shared" si="1582"/>
        <v>6.120294736025688E-2</v>
      </c>
      <c r="AB1185" s="13">
        <f t="shared" si="1583"/>
        <v>5.440602009265371E-2</v>
      </c>
      <c r="AC1185" s="13">
        <f t="shared" si="1584"/>
        <v>8.2632034191602536E-3</v>
      </c>
      <c r="AD1185" s="13">
        <f t="shared" si="1585"/>
        <v>7.0085103611238209E-3</v>
      </c>
      <c r="AE1185" s="13">
        <f t="shared" si="1586"/>
        <v>1.6164385946093839E-2</v>
      </c>
      <c r="AF1185" s="13">
        <f t="shared" si="1587"/>
        <v>1.8640721034218353E-2</v>
      </c>
      <c r="AG1185" s="13">
        <f t="shared" si="1588"/>
        <v>1.4330948783922883E-2</v>
      </c>
      <c r="AH1185" s="13">
        <f t="shared" si="1589"/>
        <v>1.9849118342100368E-2</v>
      </c>
      <c r="AI1185" s="13">
        <f t="shared" si="1590"/>
        <v>3.5289526989121162E-2</v>
      </c>
      <c r="AJ1185" s="13">
        <f t="shared" si="1591"/>
        <v>3.1370428994684819E-2</v>
      </c>
      <c r="AK1185" s="13">
        <f t="shared" si="1592"/>
        <v>1.8591045734596842E-2</v>
      </c>
      <c r="AL1185" s="13">
        <f t="shared" si="1593"/>
        <v>1.3553346552599899E-3</v>
      </c>
      <c r="AM1185" s="13">
        <f t="shared" si="1594"/>
        <v>2.4920705421744489E-3</v>
      </c>
      <c r="AN1185" s="13">
        <f t="shared" si="1595"/>
        <v>5.7476964394670219E-3</v>
      </c>
      <c r="AO1185" s="13">
        <f t="shared" si="1596"/>
        <v>6.6282261679953113E-3</v>
      </c>
      <c r="AP1185" s="13">
        <f t="shared" si="1597"/>
        <v>5.0957669270104682E-3</v>
      </c>
      <c r="AQ1185" s="13">
        <f t="shared" si="1598"/>
        <v>2.9382115119799047E-3</v>
      </c>
      <c r="AR1185" s="13">
        <f t="shared" si="1599"/>
        <v>9.1559773201206254E-3</v>
      </c>
      <c r="AS1185" s="13">
        <f t="shared" si="1600"/>
        <v>1.6278310360256919E-2</v>
      </c>
      <c r="AT1185" s="13">
        <f t="shared" si="1601"/>
        <v>1.4470513573823316E-2</v>
      </c>
      <c r="AU1185" s="13">
        <f t="shared" si="1602"/>
        <v>8.5756551081795796E-3</v>
      </c>
      <c r="AV1185" s="13">
        <f t="shared" si="1603"/>
        <v>3.8116404866660007E-3</v>
      </c>
      <c r="AW1185" s="13">
        <f t="shared" si="1604"/>
        <v>1.5437684113333867E-4</v>
      </c>
      <c r="AX1185" s="13">
        <f t="shared" si="1605"/>
        <v>7.3843742193096206E-4</v>
      </c>
      <c r="AY1185" s="13">
        <f t="shared" si="1606"/>
        <v>1.7031276077355472E-3</v>
      </c>
      <c r="AZ1185" s="13">
        <f t="shared" si="1607"/>
        <v>1.9640416114381294E-3</v>
      </c>
      <c r="BA1185" s="13">
        <f t="shared" si="1608"/>
        <v>1.5099512347910339E-3</v>
      </c>
      <c r="BB1185" s="13">
        <f t="shared" si="1609"/>
        <v>8.7063560090925934E-4</v>
      </c>
      <c r="BC1185" s="13">
        <f t="shared" si="1610"/>
        <v>4.0160573777763329E-4</v>
      </c>
      <c r="BD1185" s="13">
        <f t="shared" si="1611"/>
        <v>3.5195484606132406E-3</v>
      </c>
      <c r="BE1185" s="13">
        <f t="shared" si="1612"/>
        <v>6.257366108140601E-3</v>
      </c>
      <c r="BF1185" s="13">
        <f t="shared" si="1613"/>
        <v>5.5624508441182849E-3</v>
      </c>
      <c r="BG1185" s="13">
        <f t="shared" si="1614"/>
        <v>3.2964731868018512E-3</v>
      </c>
      <c r="BH1185" s="13">
        <f t="shared" si="1615"/>
        <v>1.46519076426455E-3</v>
      </c>
      <c r="BI1185" s="13">
        <f t="shared" si="1616"/>
        <v>5.2098927648645918E-4</v>
      </c>
      <c r="BJ1185" s="14">
        <f t="shared" si="1617"/>
        <v>0.29821381960851434</v>
      </c>
      <c r="BK1185" s="14">
        <f t="shared" si="1618"/>
        <v>0.2002001122569822</v>
      </c>
      <c r="BL1185" s="14">
        <f t="shared" si="1619"/>
        <v>0.456837497385156</v>
      </c>
      <c r="BM1185" s="14">
        <f t="shared" si="1620"/>
        <v>0.76211508387446514</v>
      </c>
      <c r="BN1185" s="14">
        <f t="shared" si="1621"/>
        <v>0.22601210093446639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1.3125</v>
      </c>
      <c r="F1186" s="10">
        <f>VLOOKUP(B1186,home!$B$2:$E$405,3,FALSE)</f>
        <v>0.65310000000000001</v>
      </c>
      <c r="G1186" s="10">
        <f>VLOOKUP(C1186,away!$B$2:$E$405,4,FALSE)</f>
        <v>0.60950000000000004</v>
      </c>
      <c r="H1186" s="10">
        <f>VLOOKUP(A1186,away!$A$2:$E$405,3,FALSE)</f>
        <v>0.8125</v>
      </c>
      <c r="I1186" s="10">
        <f>VLOOKUP(C1186,away!$B$2:$E$405,3,FALSE)</f>
        <v>0.73850000000000005</v>
      </c>
      <c r="J1186" s="10">
        <f>VLOOKUP(B1186,home!$B$2:$E$405,4,FALSE)</f>
        <v>1.2307999999999999</v>
      </c>
      <c r="K1186" s="12">
        <f t="shared" si="1566"/>
        <v>0.52245959062500003</v>
      </c>
      <c r="L1186" s="12">
        <f t="shared" si="1567"/>
        <v>0.73851846249999997</v>
      </c>
      <c r="M1186" s="13">
        <f t="shared" si="1568"/>
        <v>0.28337673341852032</v>
      </c>
      <c r="N1186" s="13">
        <f t="shared" si="1569"/>
        <v>0.14805289213448988</v>
      </c>
      <c r="O1186" s="13">
        <f t="shared" si="1570"/>
        <v>0.20927894947251802</v>
      </c>
      <c r="P1186" s="13">
        <f t="shared" si="1571"/>
        <v>0.10933979426784182</v>
      </c>
      <c r="Q1186" s="13">
        <f t="shared" si="1572"/>
        <v>3.8675826707716444E-2</v>
      </c>
      <c r="R1186" s="13">
        <f t="shared" si="1573"/>
        <v>7.7278183999029582E-2</v>
      </c>
      <c r="S1186" s="13">
        <f t="shared" si="1574"/>
        <v>1.05470820295586E-2</v>
      </c>
      <c r="T1186" s="13">
        <f t="shared" si="1575"/>
        <v>2.8562812076099186E-2</v>
      </c>
      <c r="U1186" s="13">
        <f t="shared" si="1576"/>
        <v>4.0374728376376422E-2</v>
      </c>
      <c r="V1186" s="13">
        <f t="shared" si="1577"/>
        <v>4.521722197734402E-4</v>
      </c>
      <c r="W1186" s="13">
        <f t="shared" si="1578"/>
        <v>6.7355188629323257E-3</v>
      </c>
      <c r="X1186" s="13">
        <f t="shared" si="1579"/>
        <v>4.9743050347925291E-3</v>
      </c>
      <c r="Y1186" s="13">
        <f t="shared" si="1580"/>
        <v>1.8368080531504937E-3</v>
      </c>
      <c r="Z1186" s="13">
        <f t="shared" si="1581"/>
        <v>1.9023788543918476E-2</v>
      </c>
      <c r="AA1186" s="13">
        <f t="shared" si="1582"/>
        <v>9.939160774792212E-3</v>
      </c>
      <c r="AB1186" s="13">
        <f t="shared" si="1583"/>
        <v>2.5964049347769985E-3</v>
      </c>
      <c r="AC1186" s="13">
        <f t="shared" si="1584"/>
        <v>1.0904304158821533E-5</v>
      </c>
      <c r="AD1186" s="13">
        <f t="shared" si="1585"/>
        <v>8.7975910694364711E-4</v>
      </c>
      <c r="AE1186" s="13">
        <f t="shared" si="1586"/>
        <v>6.4971834303039541E-4</v>
      </c>
      <c r="AF1186" s="13">
        <f t="shared" si="1587"/>
        <v>2.3991449587642757E-4</v>
      </c>
      <c r="AG1186" s="13">
        <f t="shared" si="1588"/>
        <v>5.9060428208707283E-5</v>
      </c>
      <c r="AH1186" s="13">
        <f t="shared" si="1589"/>
        <v>3.5123547665949469E-3</v>
      </c>
      <c r="AI1186" s="13">
        <f t="shared" si="1590"/>
        <v>1.8350634334849633E-3</v>
      </c>
      <c r="AJ1186" s="13">
        <f t="shared" si="1591"/>
        <v>4.7937324511473049E-4</v>
      </c>
      <c r="AK1186" s="13">
        <f t="shared" si="1592"/>
        <v>8.3484383133073298E-5</v>
      </c>
      <c r="AL1186" s="13">
        <f t="shared" si="1593"/>
        <v>1.6829530907163701E-7</v>
      </c>
      <c r="AM1186" s="13">
        <f t="shared" si="1594"/>
        <v>9.1927716572478738E-5</v>
      </c>
      <c r="AN1186" s="13">
        <f t="shared" si="1595"/>
        <v>6.7890315904242776E-5</v>
      </c>
      <c r="AO1186" s="13">
        <f t="shared" si="1596"/>
        <v>2.506912586012033E-5</v>
      </c>
      <c r="AP1186" s="13">
        <f t="shared" si="1597"/>
        <v>6.1713374288116849E-6</v>
      </c>
      <c r="AQ1186" s="13">
        <f t="shared" si="1598"/>
        <v>1.1394116573736774E-6</v>
      </c>
      <c r="AR1186" s="13">
        <f t="shared" si="1599"/>
        <v>5.1878776839604942E-4</v>
      </c>
      <c r="AS1186" s="13">
        <f t="shared" si="1600"/>
        <v>2.7104564509745725E-4</v>
      </c>
      <c r="AT1186" s="13">
        <f t="shared" si="1601"/>
        <v>7.0805198389153288E-5</v>
      </c>
      <c r="AU1186" s="13">
        <f t="shared" si="1602"/>
        <v>1.2330951654839647E-5</v>
      </c>
      <c r="AV1186" s="13">
        <f t="shared" si="1603"/>
        <v>1.6106059884010472E-6</v>
      </c>
      <c r="AW1186" s="13">
        <f t="shared" si="1604"/>
        <v>1.8037800234015051E-9</v>
      </c>
      <c r="AX1186" s="13">
        <f t="shared" si="1605"/>
        <v>8.004752861258041E-6</v>
      </c>
      <c r="AY1186" s="13">
        <f t="shared" si="1606"/>
        <v>5.9116577757887642E-6</v>
      </c>
      <c r="AZ1186" s="13">
        <f t="shared" si="1607"/>
        <v>2.1829342057008437E-6</v>
      </c>
      <c r="BA1186" s="13">
        <f t="shared" si="1608"/>
        <v>5.3737907111094853E-7</v>
      </c>
      <c r="BB1186" s="13">
        <f t="shared" si="1609"/>
        <v>9.9216091344133968E-8</v>
      </c>
      <c r="BC1186" s="13">
        <f t="shared" si="1610"/>
        <v>1.4654583046945879E-8</v>
      </c>
      <c r="BD1186" s="13">
        <f t="shared" si="1611"/>
        <v>6.3855724179942715E-5</v>
      </c>
      <c r="BE1186" s="13">
        <f t="shared" si="1612"/>
        <v>3.3362035514115788E-5</v>
      </c>
      <c r="BF1186" s="13">
        <f t="shared" si="1613"/>
        <v>8.7151577085608242E-6</v>
      </c>
      <c r="BG1186" s="13">
        <f t="shared" si="1614"/>
        <v>1.5177725762156672E-6</v>
      </c>
      <c r="BH1186" s="13">
        <f t="shared" si="1615"/>
        <v>1.9824370970787228E-7</v>
      </c>
      <c r="BI1186" s="13">
        <f t="shared" si="1616"/>
        <v>2.071486548359127E-8</v>
      </c>
      <c r="BJ1186" s="14">
        <f t="shared" si="1617"/>
        <v>0.23087556374525134</v>
      </c>
      <c r="BK1186" s="14">
        <f t="shared" si="1618"/>
        <v>0.40373276619293791</v>
      </c>
      <c r="BL1186" s="14">
        <f t="shared" si="1619"/>
        <v>0.34635995320390078</v>
      </c>
      <c r="BM1186" s="14">
        <f t="shared" si="1620"/>
        <v>0.13398378183189671</v>
      </c>
      <c r="BN1186" s="14">
        <f t="shared" si="1621"/>
        <v>0.86600238000011598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1.3125</v>
      </c>
      <c r="F1187" s="10">
        <f>VLOOKUP(B1187,home!$B$2:$E$405,3,FALSE)</f>
        <v>1.8503000000000001</v>
      </c>
      <c r="G1187" s="10">
        <f>VLOOKUP(C1187,away!$B$2:$E$405,4,FALSE)</f>
        <v>2.2856999999999998</v>
      </c>
      <c r="H1187" s="10">
        <f>VLOOKUP(A1187,away!$A$2:$E$405,3,FALSE)</f>
        <v>0.8125</v>
      </c>
      <c r="I1187" s="10">
        <f>VLOOKUP(C1187,away!$B$2:$E$405,3,FALSE)</f>
        <v>0.2051</v>
      </c>
      <c r="J1187" s="10">
        <f>VLOOKUP(B1187,home!$B$2:$E$405,4,FALSE)</f>
        <v>0.52749999999999997</v>
      </c>
      <c r="K1187" s="12">
        <f t="shared" si="1566"/>
        <v>5.550865306875</v>
      </c>
      <c r="L1187" s="12">
        <f t="shared" si="1567"/>
        <v>8.7904578124999994E-2</v>
      </c>
      <c r="M1187" s="13">
        <f t="shared" si="1568"/>
        <v>3.5572415321133127E-3</v>
      </c>
      <c r="N1187" s="13">
        <f t="shared" si="1569"/>
        <v>1.974576860878266E-2</v>
      </c>
      <c r="O1187" s="13">
        <f t="shared" si="1570"/>
        <v>3.1269781616914932E-4</v>
      </c>
      <c r="P1187" s="13">
        <f t="shared" si="1571"/>
        <v>1.7357434593089076E-3</v>
      </c>
      <c r="Q1187" s="13">
        <f t="shared" si="1572"/>
        <v>5.4803050964036558E-2</v>
      </c>
      <c r="R1187" s="13">
        <f t="shared" si="1573"/>
        <v>1.3743784805478932E-5</v>
      </c>
      <c r="S1187" s="13">
        <f t="shared" si="1574"/>
        <v>2.1173747476347092E-4</v>
      </c>
      <c r="T1187" s="13">
        <f t="shared" si="1575"/>
        <v>4.8174390749565078E-3</v>
      </c>
      <c r="U1187" s="13">
        <f t="shared" si="1576"/>
        <v>7.6289898261888781E-5</v>
      </c>
      <c r="V1187" s="13">
        <f t="shared" si="1577"/>
        <v>1.1479617113224221E-5</v>
      </c>
      <c r="W1187" s="13">
        <f t="shared" si="1578"/>
        <v>0.10140145143572436</v>
      </c>
      <c r="X1187" s="13">
        <f t="shared" si="1579"/>
        <v>8.9136518097200235E-3</v>
      </c>
      <c r="Y1187" s="13">
        <f t="shared" si="1580"/>
        <v>3.9177540094329053E-4</v>
      </c>
      <c r="Z1187" s="13">
        <f t="shared" si="1581"/>
        <v>4.0271386838880336E-7</v>
      </c>
      <c r="AA1187" s="13">
        <f t="shared" si="1582"/>
        <v>2.2354104406368337E-6</v>
      </c>
      <c r="AB1187" s="13">
        <f t="shared" si="1583"/>
        <v>6.204231130778579E-6</v>
      </c>
      <c r="AC1187" s="13">
        <f t="shared" si="1584"/>
        <v>3.5008991763296067E-7</v>
      </c>
      <c r="AD1187" s="13">
        <f t="shared" si="1585"/>
        <v>0.14071644971033309</v>
      </c>
      <c r="AE1187" s="13">
        <f t="shared" si="1586"/>
        <v>1.2369620147034606E-2</v>
      </c>
      <c r="AF1187" s="13">
        <f t="shared" si="1587"/>
        <v>5.4367312029578857E-4</v>
      </c>
      <c r="AG1187" s="13">
        <f t="shared" si="1588"/>
        <v>1.5930452092501214E-5</v>
      </c>
      <c r="AH1187" s="13">
        <f t="shared" si="1589"/>
        <v>8.8500981764511322E-9</v>
      </c>
      <c r="AI1187" s="13">
        <f t="shared" si="1590"/>
        <v>4.9125702930100301E-8</v>
      </c>
      <c r="AJ1187" s="13">
        <f t="shared" si="1591"/>
        <v>1.3634508003527066E-7</v>
      </c>
      <c r="AK1187" s="13">
        <f t="shared" si="1592"/>
        <v>2.5227772484362637E-7</v>
      </c>
      <c r="AL1187" s="13">
        <f t="shared" si="1593"/>
        <v>6.8330056220882924E-9</v>
      </c>
      <c r="AM1187" s="13">
        <f t="shared" si="1594"/>
        <v>0.15621961176074173</v>
      </c>
      <c r="AN1187" s="13">
        <f t="shared" si="1595"/>
        <v>1.3732419066679286E-2</v>
      </c>
      <c r="AO1187" s="13">
        <f t="shared" si="1596"/>
        <v>6.0357125234607417E-4</v>
      </c>
      <c r="AP1187" s="13">
        <f t="shared" si="1597"/>
        <v>1.7685558768619849E-5</v>
      </c>
      <c r="AQ1187" s="13">
        <f t="shared" si="1598"/>
        <v>3.8866039561510552E-7</v>
      </c>
      <c r="AR1187" s="13">
        <f t="shared" si="1599"/>
        <v>1.5559282931315378E-10</v>
      </c>
      <c r="AS1187" s="13">
        <f t="shared" si="1600"/>
        <v>8.6367483823290887E-10</v>
      </c>
      <c r="AT1187" s="13">
        <f t="shared" si="1601"/>
        <v>2.3970713479839663E-9</v>
      </c>
      <c r="AU1187" s="13">
        <f t="shared" si="1602"/>
        <v>4.4352733945427636E-9</v>
      </c>
      <c r="AV1187" s="13">
        <f t="shared" si="1603"/>
        <v>6.1549013030682829E-9</v>
      </c>
      <c r="AW1187" s="13">
        <f t="shared" si="1604"/>
        <v>9.2615027596917535E-11</v>
      </c>
      <c r="AX1187" s="13">
        <f t="shared" si="1605"/>
        <v>0.14452567052936383</v>
      </c>
      <c r="AY1187" s="13">
        <f t="shared" si="1606"/>
        <v>1.2704468096116469E-2</v>
      </c>
      <c r="AZ1187" s="13">
        <f t="shared" si="1607"/>
        <v>5.5839045414581988E-4</v>
      </c>
      <c r="BA1187" s="13">
        <f t="shared" si="1608"/>
        <v>1.6361692433571809E-5</v>
      </c>
      <c r="BB1187" s="13">
        <f t="shared" si="1609"/>
        <v>3.5956691769603357E-7</v>
      </c>
      <c r="BC1187" s="13">
        <f t="shared" si="1610"/>
        <v>6.3215156415552881E-9</v>
      </c>
      <c r="BD1187" s="13">
        <f t="shared" si="1611"/>
        <v>2.2795536700079816E-12</v>
      </c>
      <c r="BE1187" s="13">
        <f t="shared" si="1612"/>
        <v>1.2653495382006887E-11</v>
      </c>
      <c r="BF1187" s="13">
        <f t="shared" si="1613"/>
        <v>3.5118924263342535E-11</v>
      </c>
      <c r="BG1187" s="13">
        <f t="shared" si="1614"/>
        <v>6.4980139436052914E-11</v>
      </c>
      <c r="BH1187" s="13">
        <f t="shared" si="1615"/>
        <v>9.0174000407871521E-11</v>
      </c>
      <c r="BI1187" s="13">
        <f t="shared" si="1616"/>
        <v>1.0010874608923722E-10</v>
      </c>
      <c r="BJ1187" s="14">
        <f t="shared" si="1617"/>
        <v>0.67209774368334385</v>
      </c>
      <c r="BK1187" s="14">
        <f t="shared" si="1618"/>
        <v>1.8221027102338638E-2</v>
      </c>
      <c r="BL1187" s="14">
        <f t="shared" si="1619"/>
        <v>4.1163205124249039E-4</v>
      </c>
      <c r="BM1187" s="14">
        <f t="shared" si="1620"/>
        <v>0.59785809138207568</v>
      </c>
      <c r="BN1187" s="14">
        <f t="shared" si="1621"/>
        <v>8.0168246165216075E-2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1.3523000000000001</v>
      </c>
      <c r="F1188" s="10">
        <f>VLOOKUP(B1188,home!$B$2:$E$405,3,FALSE)</f>
        <v>0.42259999999999998</v>
      </c>
      <c r="G1188" s="10">
        <f>VLOOKUP(C1188,away!$B$2:$E$405,4,FALSE)</f>
        <v>1.7747999999999999</v>
      </c>
      <c r="H1188" s="10">
        <f>VLOOKUP(A1188,away!$A$2:$E$405,3,FALSE)</f>
        <v>1.1932</v>
      </c>
      <c r="I1188" s="10">
        <f>VLOOKUP(C1188,away!$B$2:$E$405,3,FALSE)</f>
        <v>1.1733</v>
      </c>
      <c r="J1188" s="10">
        <f>VLOOKUP(B1188,home!$B$2:$E$405,4,FALSE)</f>
        <v>0.83809999999999996</v>
      </c>
      <c r="K1188" s="12">
        <f t="shared" si="1566"/>
        <v>1.0142662181039999</v>
      </c>
      <c r="L1188" s="12">
        <f t="shared" si="1567"/>
        <v>1.173324545436</v>
      </c>
      <c r="M1188" s="13">
        <f t="shared" si="1568"/>
        <v>0.11218670759550928</v>
      </c>
      <c r="N1188" s="13">
        <f t="shared" si="1569"/>
        <v>0.11378718763443647</v>
      </c>
      <c r="O1188" s="13">
        <f t="shared" si="1570"/>
        <v>0.13163141769346237</v>
      </c>
      <c r="P1188" s="13">
        <f t="shared" si="1571"/>
        <v>0.13350930020761603</v>
      </c>
      <c r="Q1188" s="13">
        <f t="shared" si="1572"/>
        <v>5.7705250235335043E-2</v>
      </c>
      <c r="R1188" s="13">
        <f t="shared" si="1573"/>
        <v>7.7223186665138999E-2</v>
      </c>
      <c r="S1188" s="13">
        <f t="shared" si="1574"/>
        <v>3.9721134579942079E-2</v>
      </c>
      <c r="T1188" s="13">
        <f t="shared" si="1575"/>
        <v>6.7706986501645125E-2</v>
      </c>
      <c r="U1188" s="13">
        <f t="shared" si="1576"/>
        <v>7.8324869488789764E-2</v>
      </c>
      <c r="V1188" s="13">
        <f t="shared" si="1577"/>
        <v>5.2522967142924221E-3</v>
      </c>
      <c r="W1188" s="13">
        <f t="shared" si="1578"/>
        <v>1.9509495306979409E-2</v>
      </c>
      <c r="X1188" s="13">
        <f t="shared" si="1579"/>
        <v>2.2890969712747393E-2</v>
      </c>
      <c r="Y1188" s="13">
        <f t="shared" si="1580"/>
        <v>1.3429268316399288E-2</v>
      </c>
      <c r="Z1188" s="13">
        <f t="shared" si="1581"/>
        <v>3.0202620130331186E-2</v>
      </c>
      <c r="AA1188" s="13">
        <f t="shared" si="1582"/>
        <v>3.063349729642275E-2</v>
      </c>
      <c r="AB1188" s="13">
        <f t="shared" si="1583"/>
        <v>1.5535260725070901E-2</v>
      </c>
      <c r="AC1188" s="13">
        <f t="shared" si="1584"/>
        <v>3.9066039653748392E-4</v>
      </c>
      <c r="AD1188" s="13">
        <f t="shared" si="1585"/>
        <v>4.9469555055319334E-3</v>
      </c>
      <c r="AE1188" s="13">
        <f t="shared" si="1586"/>
        <v>5.8043843198203743E-3</v>
      </c>
      <c r="AF1188" s="13">
        <f t="shared" si="1587"/>
        <v>3.4052132967945432E-3</v>
      </c>
      <c r="AG1188" s="13">
        <f t="shared" si="1588"/>
        <v>1.3318067811913597E-3</v>
      </c>
      <c r="AH1188" s="13">
        <f t="shared" si="1589"/>
        <v>8.859368883849264E-3</v>
      </c>
      <c r="AI1188" s="13">
        <f t="shared" si="1590"/>
        <v>8.9857585726100479E-3</v>
      </c>
      <c r="AJ1188" s="13">
        <f t="shared" si="1591"/>
        <v>4.5569756821183935E-3</v>
      </c>
      <c r="AK1188" s="13">
        <f t="shared" si="1592"/>
        <v>1.5406621636980396E-3</v>
      </c>
      <c r="AL1188" s="13">
        <f t="shared" si="1593"/>
        <v>1.8596426360456637E-5</v>
      </c>
      <c r="AM1188" s="13">
        <f t="shared" si="1594"/>
        <v>1.0035059703449275E-3</v>
      </c>
      <c r="AN1188" s="13">
        <f t="shared" si="1595"/>
        <v>1.1774381864972743E-3</v>
      </c>
      <c r="AO1188" s="13">
        <f t="shared" si="1596"/>
        <v>6.9075856247545117E-4</v>
      </c>
      <c r="AP1188" s="13">
        <f t="shared" si="1597"/>
        <v>2.7016132544084446E-4</v>
      </c>
      <c r="AQ1188" s="13">
        <f t="shared" si="1598"/>
        <v>7.9246728591816592E-5</v>
      </c>
      <c r="AR1188" s="13">
        <f t="shared" si="1599"/>
        <v>2.0789829936984543E-3</v>
      </c>
      <c r="AS1188" s="13">
        <f t="shared" si="1600"/>
        <v>2.1086422185210632E-3</v>
      </c>
      <c r="AT1188" s="13">
        <f t="shared" si="1601"/>
        <v>1.0693622841568932E-3</v>
      </c>
      <c r="AU1188" s="13">
        <f t="shared" si="1602"/>
        <v>3.6153934657828899E-4</v>
      </c>
      <c r="AV1188" s="13">
        <f t="shared" si="1603"/>
        <v>9.1674286437438089E-5</v>
      </c>
      <c r="AW1188" s="13">
        <f t="shared" si="1604"/>
        <v>6.1474798053684959E-7</v>
      </c>
      <c r="AX1188" s="13">
        <f t="shared" si="1605"/>
        <v>1.6963703423108895E-4</v>
      </c>
      <c r="AY1188" s="13">
        <f t="shared" si="1606"/>
        <v>1.9903929607830364E-4</v>
      </c>
      <c r="AZ1188" s="13">
        <f t="shared" si="1607"/>
        <v>1.1676884579748852E-4</v>
      </c>
      <c r="BA1188" s="13">
        <f t="shared" si="1608"/>
        <v>4.5669250972141519E-5</v>
      </c>
      <c r="BB1188" s="13">
        <f t="shared" si="1609"/>
        <v>1.3396213284322648E-5</v>
      </c>
      <c r="BC1188" s="13">
        <f t="shared" si="1610"/>
        <v>3.1436211724783127E-6</v>
      </c>
      <c r="BD1188" s="13">
        <f t="shared" si="1611"/>
        <v>4.0655362934173507E-4</v>
      </c>
      <c r="BE1188" s="13">
        <f t="shared" si="1612"/>
        <v>4.12353612088897E-4</v>
      </c>
      <c r="BF1188" s="13">
        <f t="shared" si="1613"/>
        <v>2.0911816932746465E-4</v>
      </c>
      <c r="BG1188" s="13">
        <f t="shared" si="1614"/>
        <v>7.0700498246866478E-5</v>
      </c>
      <c r="BH1188" s="13">
        <f t="shared" si="1615"/>
        <v>1.7927281743729431E-5</v>
      </c>
      <c r="BI1188" s="13">
        <f t="shared" si="1616"/>
        <v>3.6366072510194676E-6</v>
      </c>
      <c r="BJ1188" s="14">
        <f t="shared" si="1617"/>
        <v>0.31428628264576719</v>
      </c>
      <c r="BK1188" s="14">
        <f t="shared" si="1618"/>
        <v>0.29127773521633604</v>
      </c>
      <c r="BL1188" s="14">
        <f t="shared" si="1619"/>
        <v>0.36412148809855222</v>
      </c>
      <c r="BM1188" s="14">
        <f t="shared" si="1620"/>
        <v>0.37364665151139065</v>
      </c>
      <c r="BN1188" s="14">
        <f t="shared" si="1621"/>
        <v>0.62604305003149818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1.3523000000000001</v>
      </c>
      <c r="F1189" s="10">
        <f>VLOOKUP(B1189,home!$B$2:$E$405,3,FALSE)</f>
        <v>0.73950000000000005</v>
      </c>
      <c r="G1189" s="10">
        <f>VLOOKUP(C1189,away!$B$2:$E$405,4,FALSE)</f>
        <v>0.73950000000000005</v>
      </c>
      <c r="H1189" s="10">
        <f>VLOOKUP(A1189,away!$A$2:$E$405,3,FALSE)</f>
        <v>1.1932</v>
      </c>
      <c r="I1189" s="10">
        <f>VLOOKUP(C1189,away!$B$2:$E$405,3,FALSE)</f>
        <v>1.2571000000000001</v>
      </c>
      <c r="J1189" s="10">
        <f>VLOOKUP(B1189,home!$B$2:$E$405,4,FALSE)</f>
        <v>1.5085</v>
      </c>
      <c r="K1189" s="12">
        <f t="shared" si="1566"/>
        <v>0.73951911607500009</v>
      </c>
      <c r="L1189" s="12">
        <f t="shared" si="1567"/>
        <v>2.2627073396200004</v>
      </c>
      <c r="M1189" s="13">
        <f t="shared" si="1568"/>
        <v>4.9676342974290265E-2</v>
      </c>
      <c r="N1189" s="13">
        <f t="shared" si="1569"/>
        <v>3.6736605246185682E-2</v>
      </c>
      <c r="O1189" s="13">
        <f t="shared" si="1570"/>
        <v>0.11240302585340702</v>
      </c>
      <c r="P1189" s="13">
        <f t="shared" si="1571"/>
        <v>8.3124186323266944E-2</v>
      </c>
      <c r="Q1189" s="13">
        <f t="shared" si="1572"/>
        <v>1.3583710919627718E-2</v>
      </c>
      <c r="R1189" s="13">
        <f t="shared" si="1573"/>
        <v>0.12716757579700039</v>
      </c>
      <c r="S1189" s="13">
        <f t="shared" si="1574"/>
        <v>3.4773243853121603E-2</v>
      </c>
      <c r="T1189" s="13">
        <f t="shared" si="1575"/>
        <v>3.0735962397117983E-2</v>
      </c>
      <c r="U1189" s="13">
        <f t="shared" si="1576"/>
        <v>9.40428532467983E-2</v>
      </c>
      <c r="V1189" s="13">
        <f t="shared" si="1577"/>
        <v>6.4651780081656455E-3</v>
      </c>
      <c r="W1189" s="13">
        <f t="shared" si="1578"/>
        <v>3.3484712974338068E-3</v>
      </c>
      <c r="X1189" s="13">
        <f t="shared" si="1579"/>
        <v>7.5766105812103794E-3</v>
      </c>
      <c r="Y1189" s="13">
        <f t="shared" si="1580"/>
        <v>8.5718261857736424E-3</v>
      </c>
      <c r="Z1189" s="13">
        <f t="shared" si="1581"/>
        <v>9.5914335705851825E-2</v>
      </c>
      <c r="AA1189" s="13">
        <f t="shared" si="1582"/>
        <v>7.0930484760112364E-2</v>
      </c>
      <c r="AB1189" s="13">
        <f t="shared" si="1583"/>
        <v>2.6227224696284773E-2</v>
      </c>
      <c r="AC1189" s="13">
        <f t="shared" si="1584"/>
        <v>6.7614259271508775E-4</v>
      </c>
      <c r="AD1189" s="13">
        <f t="shared" si="1585"/>
        <v>6.1906463352018922E-4</v>
      </c>
      <c r="AE1189" s="13">
        <f t="shared" si="1586"/>
        <v>1.4007620899652979E-3</v>
      </c>
      <c r="AF1189" s="13">
        <f t="shared" si="1587"/>
        <v>1.5847573310129655E-3</v>
      </c>
      <c r="AG1189" s="13">
        <f t="shared" si="1588"/>
        <v>1.1952806814665466E-3</v>
      </c>
      <c r="AH1189" s="13">
        <f t="shared" si="1589"/>
        <v>5.4256517844101904E-2</v>
      </c>
      <c r="AI1189" s="13">
        <f t="shared" si="1590"/>
        <v>4.0123732117377714E-2</v>
      </c>
      <c r="AJ1189" s="13">
        <f t="shared" si="1591"/>
        <v>1.4836133454536625E-2</v>
      </c>
      <c r="AK1189" s="13">
        <f t="shared" si="1592"/>
        <v>3.6572014327565551E-3</v>
      </c>
      <c r="AL1189" s="13">
        <f t="shared" si="1593"/>
        <v>4.5255990673092618E-5</v>
      </c>
      <c r="AM1189" s="13">
        <f t="shared" si="1594"/>
        <v>9.1562026114828889E-5</v>
      </c>
      <c r="AN1189" s="13">
        <f t="shared" si="1595"/>
        <v>2.0717806852050148E-4</v>
      </c>
      <c r="AO1189" s="13">
        <f t="shared" si="1596"/>
        <v>2.3439166812481705E-4</v>
      </c>
      <c r="AP1189" s="13">
        <f t="shared" si="1597"/>
        <v>1.7678658260393296E-4</v>
      </c>
      <c r="AQ1189" s="13">
        <f t="shared" si="1598"/>
        <v>1.0000407450106414E-4</v>
      </c>
      <c r="AR1189" s="13">
        <f t="shared" si="1599"/>
        <v>2.4553324229614568E-2</v>
      </c>
      <c r="AS1189" s="13">
        <f t="shared" si="1600"/>
        <v>1.815765263098745E-2</v>
      </c>
      <c r="AT1189" s="13">
        <f t="shared" si="1601"/>
        <v>6.7139656118323674E-3</v>
      </c>
      <c r="AU1189" s="13">
        <f t="shared" si="1602"/>
        <v>1.6550353048734071E-3</v>
      </c>
      <c r="AV1189" s="13">
        <f t="shared" si="1603"/>
        <v>3.05982561433225E-4</v>
      </c>
      <c r="AW1189" s="13">
        <f t="shared" si="1604"/>
        <v>2.1035428623893117E-6</v>
      </c>
      <c r="AX1189" s="13">
        <f t="shared" si="1605"/>
        <v>1.1285311436412383E-5</v>
      </c>
      <c r="AY1189" s="13">
        <f t="shared" si="1606"/>
        <v>2.5535357017067828E-5</v>
      </c>
      <c r="AZ1189" s="13">
        <f t="shared" si="1607"/>
        <v>2.8889519871168227E-5</v>
      </c>
      <c r="BA1189" s="13">
        <f t="shared" si="1608"/>
        <v>2.1789509550196736E-5</v>
      </c>
      <c r="BB1189" s="13">
        <f t="shared" si="1609"/>
        <v>1.2325820796487562E-5</v>
      </c>
      <c r="BC1189" s="13">
        <f t="shared" si="1610"/>
        <v>5.5779450366106471E-6</v>
      </c>
      <c r="BD1189" s="13">
        <f t="shared" si="1611"/>
        <v>9.2594978244030859E-3</v>
      </c>
      <c r="BE1189" s="13">
        <f t="shared" si="1612"/>
        <v>6.8475756464009569E-3</v>
      </c>
      <c r="BF1189" s="13">
        <f t="shared" si="1613"/>
        <v>2.5319565446415655E-3</v>
      </c>
      <c r="BG1189" s="13">
        <f t="shared" si="1614"/>
        <v>6.2414342194454762E-4</v>
      </c>
      <c r="BH1189" s="13">
        <f t="shared" si="1615"/>
        <v>1.153914979251144E-4</v>
      </c>
      <c r="BI1189" s="13">
        <f t="shared" si="1616"/>
        <v>1.7066843709630168E-5</v>
      </c>
      <c r="BJ1189" s="14">
        <f t="shared" si="1617"/>
        <v>0.10626837724688727</v>
      </c>
      <c r="BK1189" s="14">
        <f t="shared" si="1618"/>
        <v>0.17478588509924972</v>
      </c>
      <c r="BL1189" s="14">
        <f t="shared" si="1619"/>
        <v>0.61442634132014151</v>
      </c>
      <c r="BM1189" s="14">
        <f t="shared" si="1620"/>
        <v>0.56868006044419772</v>
      </c>
      <c r="BN1189" s="14">
        <f t="shared" si="1621"/>
        <v>0.42269144711377804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1.5163</v>
      </c>
      <c r="F1190" s="10">
        <f>VLOOKUP(B1190,home!$B$2:$E$405,3,FALSE)</f>
        <v>1.0192000000000001</v>
      </c>
      <c r="G1190" s="10">
        <f>VLOOKUP(C1190,away!$B$2:$E$405,4,FALSE)</f>
        <v>0.77939999999999998</v>
      </c>
      <c r="H1190" s="10">
        <f>VLOOKUP(A1190,away!$A$2:$E$405,3,FALSE)</f>
        <v>1.0435000000000001</v>
      </c>
      <c r="I1190" s="10">
        <f>VLOOKUP(C1190,away!$B$2:$E$405,3,FALSE)</f>
        <v>0.95830000000000004</v>
      </c>
      <c r="J1190" s="10">
        <f>VLOOKUP(B1190,home!$B$2:$E$405,4,FALSE)</f>
        <v>1.2197</v>
      </c>
      <c r="K1190" s="12">
        <f t="shared" si="1566"/>
        <v>1.2044948610240001</v>
      </c>
      <c r="L1190" s="12">
        <f t="shared" si="1567"/>
        <v>1.2196829851850002</v>
      </c>
      <c r="M1190" s="13">
        <f t="shared" si="1568"/>
        <v>8.8550891574085661E-2</v>
      </c>
      <c r="N1190" s="13">
        <f t="shared" si="1569"/>
        <v>0.10665909384007961</v>
      </c>
      <c r="O1190" s="13">
        <f t="shared" si="1570"/>
        <v>0.1080040157758741</v>
      </c>
      <c r="P1190" s="13">
        <f t="shared" si="1571"/>
        <v>0.1300902819719954</v>
      </c>
      <c r="Q1190" s="13">
        <f t="shared" si="1572"/>
        <v>6.4235165205926273E-2</v>
      </c>
      <c r="R1190" s="13">
        <f t="shared" si="1573"/>
        <v>6.5865330186742996E-2</v>
      </c>
      <c r="S1190" s="13">
        <f t="shared" si="1574"/>
        <v>4.7778969705218409E-2</v>
      </c>
      <c r="T1190" s="13">
        <f t="shared" si="1575"/>
        <v>7.8346538052215822E-2</v>
      </c>
      <c r="U1190" s="13">
        <f t="shared" si="1576"/>
        <v>7.9334451729580882E-2</v>
      </c>
      <c r="V1190" s="13">
        <f t="shared" si="1577"/>
        <v>7.7991305097677485E-3</v>
      </c>
      <c r="W1190" s="13">
        <f t="shared" si="1578"/>
        <v>2.5790308795855282E-2</v>
      </c>
      <c r="X1190" s="13">
        <f t="shared" si="1579"/>
        <v>3.1456000820971747E-2</v>
      </c>
      <c r="Y1190" s="13">
        <f t="shared" si="1580"/>
        <v>1.918317449165232E-2</v>
      </c>
      <c r="Z1190" s="13">
        <f t="shared" si="1581"/>
        <v>2.6778274180787463E-2</v>
      </c>
      <c r="AA1190" s="13">
        <f t="shared" si="1582"/>
        <v>3.2254293637850165E-2</v>
      </c>
      <c r="AB1190" s="13">
        <f t="shared" si="1583"/>
        <v>1.9425065466374822E-2</v>
      </c>
      <c r="AC1190" s="13">
        <f t="shared" si="1584"/>
        <v>7.1610733466135278E-4</v>
      </c>
      <c r="AD1190" s="13">
        <f t="shared" si="1585"/>
        <v>7.7660736022074368E-3</v>
      </c>
      <c r="AE1190" s="13">
        <f t="shared" si="1586"/>
        <v>9.4721478343067957E-3</v>
      </c>
      <c r="AF1190" s="13">
        <f t="shared" si="1587"/>
        <v>5.776508773330474E-3</v>
      </c>
      <c r="AG1190" s="13">
        <f t="shared" si="1588"/>
        <v>2.3485031548676851E-3</v>
      </c>
      <c r="AH1190" s="13">
        <f t="shared" si="1589"/>
        <v>8.165251347731323E-3</v>
      </c>
      <c r="AI1190" s="13">
        <f t="shared" si="1590"/>
        <v>9.8350032873116694E-3</v>
      </c>
      <c r="AJ1190" s="13">
        <f t="shared" si="1591"/>
        <v>5.9231054588605291E-3</v>
      </c>
      <c r="AK1190" s="13">
        <f t="shared" si="1592"/>
        <v>2.3781166955002368E-3</v>
      </c>
      <c r="AL1190" s="13">
        <f t="shared" si="1593"/>
        <v>4.2081385486838935E-5</v>
      </c>
      <c r="AM1190" s="13">
        <f t="shared" si="1594"/>
        <v>1.870839148838601E-3</v>
      </c>
      <c r="AN1190" s="13">
        <f t="shared" si="1595"/>
        <v>2.2818306778564302E-3</v>
      </c>
      <c r="AO1190" s="13">
        <f t="shared" si="1596"/>
        <v>1.3915550264273218E-3</v>
      </c>
      <c r="AP1190" s="13">
        <f t="shared" si="1597"/>
        <v>5.6575199622735579E-4</v>
      </c>
      <c r="AQ1190" s="13">
        <f t="shared" si="1598"/>
        <v>1.7250952090823869E-4</v>
      </c>
      <c r="AR1190" s="13">
        <f t="shared" si="1599"/>
        <v>1.9918036277173567E-3</v>
      </c>
      <c r="AS1190" s="13">
        <f t="shared" si="1600"/>
        <v>2.3991172337545167E-3</v>
      </c>
      <c r="AT1190" s="13">
        <f t="shared" si="1601"/>
        <v>1.4448621895257158E-3</v>
      </c>
      <c r="AU1190" s="13">
        <f t="shared" si="1602"/>
        <v>5.8010969405720319E-4</v>
      </c>
      <c r="AV1190" s="13">
        <f t="shared" si="1603"/>
        <v>1.7468478633052647E-4</v>
      </c>
      <c r="AW1190" s="13">
        <f t="shared" si="1604"/>
        <v>1.7172734126990664E-6</v>
      </c>
      <c r="AX1190" s="13">
        <f t="shared" si="1605"/>
        <v>3.7556935676310129E-4</v>
      </c>
      <c r="AY1190" s="13">
        <f t="shared" si="1606"/>
        <v>4.5807555420082977E-4</v>
      </c>
      <c r="AZ1190" s="13">
        <f t="shared" si="1607"/>
        <v>2.7935347969397072E-4</v>
      </c>
      <c r="BA1190" s="13">
        <f t="shared" si="1608"/>
        <v>1.1357422867831983E-4</v>
      </c>
      <c r="BB1190" s="13">
        <f t="shared" si="1609"/>
        <v>3.4631138568614273E-5</v>
      </c>
      <c r="BC1190" s="13">
        <f t="shared" si="1610"/>
        <v>8.4478020939445676E-6</v>
      </c>
      <c r="BD1190" s="13">
        <f t="shared" si="1611"/>
        <v>4.0489483242610281E-4</v>
      </c>
      <c r="BE1190" s="13">
        <f t="shared" si="1612"/>
        <v>4.876937449124145E-4</v>
      </c>
      <c r="BF1190" s="13">
        <f t="shared" si="1613"/>
        <v>2.9371230475027656E-4</v>
      </c>
      <c r="BG1190" s="13">
        <f t="shared" si="1614"/>
        <v>1.1792498723040771E-4</v>
      </c>
      <c r="BH1190" s="13">
        <f t="shared" si="1615"/>
        <v>3.5510010276336718E-5</v>
      </c>
      <c r="BI1190" s="13">
        <f t="shared" si="1616"/>
        <v>8.5543249785514051E-6</v>
      </c>
      <c r="BJ1190" s="14">
        <f t="shared" si="1617"/>
        <v>0.35858565250167024</v>
      </c>
      <c r="BK1190" s="14">
        <f t="shared" si="1618"/>
        <v>0.27543553803541632</v>
      </c>
      <c r="BL1190" s="14">
        <f t="shared" si="1619"/>
        <v>0.3391235013217862</v>
      </c>
      <c r="BM1190" s="14">
        <f t="shared" si="1620"/>
        <v>0.43606182920416797</v>
      </c>
      <c r="BN1190" s="14">
        <f t="shared" si="1621"/>
        <v>0.56340477855470406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1.5163</v>
      </c>
      <c r="F1191" s="10">
        <f>VLOOKUP(B1191,home!$B$2:$E$405,3,FALSE)</f>
        <v>0.87929999999999997</v>
      </c>
      <c r="G1191" s="10">
        <f>VLOOKUP(C1191,away!$B$2:$E$405,4,FALSE)</f>
        <v>0.83940000000000003</v>
      </c>
      <c r="H1191" s="10">
        <f>VLOOKUP(A1191,away!$A$2:$E$405,3,FALSE)</f>
        <v>1.0435000000000001</v>
      </c>
      <c r="I1191" s="10">
        <f>VLOOKUP(C1191,away!$B$2:$E$405,3,FALSE)</f>
        <v>1.0454000000000001</v>
      </c>
      <c r="J1191" s="10">
        <f>VLOOKUP(B1191,home!$B$2:$E$405,4,FALSE)</f>
        <v>1.1979</v>
      </c>
      <c r="K1191" s="12">
        <f t="shared" si="1566"/>
        <v>1.1191574060460001</v>
      </c>
      <c r="L1191" s="12">
        <f t="shared" si="1567"/>
        <v>1.3067590427100002</v>
      </c>
      <c r="M1191" s="13">
        <f t="shared" si="1568"/>
        <v>8.8397070524037266E-2</v>
      </c>
      <c r="N1191" s="13">
        <f t="shared" si="1569"/>
        <v>9.8930236149746886E-2</v>
      </c>
      <c r="O1191" s="13">
        <f t="shared" si="1570"/>
        <v>0.11551367125635932</v>
      </c>
      <c r="P1191" s="13">
        <f t="shared" si="1571"/>
        <v>0.12927798068611751</v>
      </c>
      <c r="Q1191" s="13">
        <f t="shared" si="1572"/>
        <v>5.5359253234434497E-2</v>
      </c>
      <c r="R1191" s="13">
        <f t="shared" si="1573"/>
        <v>7.5474267235438888E-2</v>
      </c>
      <c r="S1191" s="13">
        <f t="shared" si="1574"/>
        <v>4.7266261741489408E-2</v>
      </c>
      <c r="T1191" s="13">
        <f t="shared" si="1575"/>
        <v>7.2341204761770111E-2</v>
      </c>
      <c r="U1191" s="13">
        <f t="shared" si="1576"/>
        <v>8.4467585142436408E-2</v>
      </c>
      <c r="V1191" s="13">
        <f t="shared" si="1577"/>
        <v>7.6806050450628043E-3</v>
      </c>
      <c r="W1191" s="13">
        <f t="shared" si="1578"/>
        <v>2.0651906083497769E-2</v>
      </c>
      <c r="X1191" s="13">
        <f t="shared" si="1579"/>
        <v>2.6987065023808376E-2</v>
      </c>
      <c r="Y1191" s="13">
        <f t="shared" si="1580"/>
        <v>1.7632795628032182E-2</v>
      </c>
      <c r="Z1191" s="13">
        <f t="shared" si="1581"/>
        <v>3.2875560400606955E-2</v>
      </c>
      <c r="AA1191" s="13">
        <f t="shared" si="1582"/>
        <v>3.6792926900251877E-2</v>
      </c>
      <c r="AB1191" s="13">
        <f t="shared" si="1583"/>
        <v>2.0588538315263003E-2</v>
      </c>
      <c r="AC1191" s="13">
        <f t="shared" si="1584"/>
        <v>7.0204045280219778E-4</v>
      </c>
      <c r="AD1191" s="13">
        <f t="shared" si="1585"/>
        <v>5.7781834105782486E-3</v>
      </c>
      <c r="AE1191" s="13">
        <f t="shared" si="1586"/>
        <v>7.5506934222100367E-3</v>
      </c>
      <c r="AF1191" s="13">
        <f t="shared" si="1587"/>
        <v>4.9334684541019417E-3</v>
      </c>
      <c r="AG1191" s="13">
        <f t="shared" si="1588"/>
        <v>2.1489515047740794E-3</v>
      </c>
      <c r="AH1191" s="13">
        <f t="shared" si="1589"/>
        <v>1.0740108959412985E-2</v>
      </c>
      <c r="AI1191" s="13">
        <f t="shared" si="1590"/>
        <v>1.2019872483668042E-2</v>
      </c>
      <c r="AJ1191" s="13">
        <f t="shared" si="1591"/>
        <v>6.7260646549128118E-3</v>
      </c>
      <c r="AK1191" s="13">
        <f t="shared" si="1592"/>
        <v>2.5091750240299675E-3</v>
      </c>
      <c r="AL1191" s="13">
        <f t="shared" si="1593"/>
        <v>4.1068497659571769E-5</v>
      </c>
      <c r="AM1191" s="13">
        <f t="shared" si="1594"/>
        <v>1.2933393514881558E-3</v>
      </c>
      <c r="AN1191" s="13">
        <f t="shared" si="1595"/>
        <v>1.6900828928498352E-3</v>
      </c>
      <c r="AO1191" s="13">
        <f t="shared" si="1596"/>
        <v>1.1042655515804993E-3</v>
      </c>
      <c r="AP1191" s="13">
        <f t="shared" si="1597"/>
        <v>4.8100299836032124E-4</v>
      </c>
      <c r="AQ1191" s="13">
        <f t="shared" si="1598"/>
        <v>1.5713875441949332E-4</v>
      </c>
      <c r="AR1191" s="13">
        <f t="shared" si="1599"/>
        <v>2.8069469004807211E-3</v>
      </c>
      <c r="AS1191" s="13">
        <f t="shared" si="1600"/>
        <v>3.1414154120508637E-3</v>
      </c>
      <c r="AT1191" s="13">
        <f t="shared" si="1601"/>
        <v>1.7578691619318863E-3</v>
      </c>
      <c r="AU1191" s="13">
        <f t="shared" si="1602"/>
        <v>6.5577743047864824E-4</v>
      </c>
      <c r="AV1191" s="13">
        <f t="shared" si="1603"/>
        <v>1.8347954200949895E-4</v>
      </c>
      <c r="AW1191" s="13">
        <f t="shared" si="1604"/>
        <v>1.6683724219741815E-6</v>
      </c>
      <c r="AX1191" s="13">
        <f t="shared" si="1605"/>
        <v>2.4124171895811662E-4</v>
      </c>
      <c r="AY1191" s="13">
        <f t="shared" si="1606"/>
        <v>3.152447977274234E-4</v>
      </c>
      <c r="AZ1191" s="13">
        <f t="shared" si="1607"/>
        <v>2.0597449504879774E-4</v>
      </c>
      <c r="BA1191" s="13">
        <f t="shared" si="1608"/>
        <v>8.9719677990880885E-5</v>
      </c>
      <c r="BB1191" s="13">
        <f t="shared" si="1609"/>
        <v>2.9310500130903247E-5</v>
      </c>
      <c r="BC1191" s="13">
        <f t="shared" si="1610"/>
        <v>7.6603522184820901E-6</v>
      </c>
      <c r="BD1191" s="13">
        <f t="shared" si="1611"/>
        <v>6.1133387410166522E-4</v>
      </c>
      <c r="BE1191" s="13">
        <f t="shared" si="1612"/>
        <v>6.8417883276767168E-4</v>
      </c>
      <c r="BF1191" s="13">
        <f t="shared" si="1613"/>
        <v>3.8285190387592395E-4</v>
      </c>
      <c r="BG1191" s="13">
        <f t="shared" si="1614"/>
        <v>1.4282384788051711E-4</v>
      </c>
      <c r="BH1191" s="13">
        <f t="shared" si="1615"/>
        <v>3.9960591778867043E-5</v>
      </c>
      <c r="BI1191" s="13">
        <f t="shared" si="1616"/>
        <v>8.9444384478599863E-6</v>
      </c>
      <c r="BJ1191" s="14">
        <f t="shared" si="1617"/>
        <v>0.31792873876372696</v>
      </c>
      <c r="BK1191" s="14">
        <f t="shared" si="1618"/>
        <v>0.27368027174489618</v>
      </c>
      <c r="BL1191" s="14">
        <f t="shared" si="1619"/>
        <v>0.3752477919075774</v>
      </c>
      <c r="BM1191" s="14">
        <f t="shared" si="1620"/>
        <v>0.43646630730536767</v>
      </c>
      <c r="BN1191" s="14">
        <f t="shared" si="1621"/>
        <v>0.56295247908613444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1.5163</v>
      </c>
      <c r="F1192" s="10">
        <f>VLOOKUP(B1192,home!$B$2:$E$405,3,FALSE)</f>
        <v>0.47960000000000003</v>
      </c>
      <c r="G1192" s="10">
        <f>VLOOKUP(C1192,away!$B$2:$E$405,4,FALSE)</f>
        <v>1.3740000000000001</v>
      </c>
      <c r="H1192" s="10">
        <f>VLOOKUP(A1192,away!$A$2:$E$405,3,FALSE)</f>
        <v>1.0435000000000001</v>
      </c>
      <c r="I1192" s="10">
        <f>VLOOKUP(C1192,away!$B$2:$E$405,3,FALSE)</f>
        <v>1.0382</v>
      </c>
      <c r="J1192" s="10">
        <f>VLOOKUP(B1192,home!$B$2:$E$405,4,FALSE)</f>
        <v>0.60980000000000001</v>
      </c>
      <c r="K1192" s="12">
        <f t="shared" si="1566"/>
        <v>0.99919681752000022</v>
      </c>
      <c r="L1192" s="12">
        <f t="shared" si="1567"/>
        <v>0.66063396466000013</v>
      </c>
      <c r="M1192" s="13">
        <f t="shared" si="1568"/>
        <v>0.19017115772766735</v>
      </c>
      <c r="N1192" s="13">
        <f t="shared" si="1569"/>
        <v>0.19001841558557919</v>
      </c>
      <c r="O1192" s="13">
        <f t="shared" si="1570"/>
        <v>0.1256335258936111</v>
      </c>
      <c r="P1192" s="13">
        <f t="shared" si="1571"/>
        <v>0.12553261924671272</v>
      </c>
      <c r="Q1192" s="13">
        <f t="shared" si="1572"/>
        <v>9.4932898061651769E-2</v>
      </c>
      <c r="R1192" s="13">
        <f t="shared" si="1573"/>
        <v>4.1498887152655539E-2</v>
      </c>
      <c r="S1192" s="13">
        <f t="shared" si="1574"/>
        <v>2.0716125782736811E-2</v>
      </c>
      <c r="T1192" s="13">
        <f t="shared" si="1575"/>
        <v>6.2715896823132639E-2</v>
      </c>
      <c r="U1192" s="13">
        <f t="shared" si="1576"/>
        <v>4.1465555973555029E-2</v>
      </c>
      <c r="V1192" s="13">
        <f t="shared" si="1577"/>
        <v>1.5194204591654106E-3</v>
      </c>
      <c r="W1192" s="13">
        <f t="shared" si="1578"/>
        <v>3.1618883207051016E-2</v>
      </c>
      <c r="X1192" s="13">
        <f t="shared" si="1579"/>
        <v>2.0888508171195613E-2</v>
      </c>
      <c r="Y1192" s="13">
        <f t="shared" si="1580"/>
        <v>6.8998289844848827E-3</v>
      </c>
      <c r="Z1192" s="13">
        <f t="shared" si="1581"/>
        <v>9.1385247828789269E-3</v>
      </c>
      <c r="AA1192" s="13">
        <f t="shared" si="1582"/>
        <v>9.1311848798802733E-3</v>
      </c>
      <c r="AB1192" s="13">
        <f t="shared" si="1583"/>
        <v>4.5619254360815568E-3</v>
      </c>
      <c r="AC1192" s="13">
        <f t="shared" si="1584"/>
        <v>6.2685908925139025E-5</v>
      </c>
      <c r="AD1192" s="13">
        <f t="shared" si="1585"/>
        <v>7.8983718685054875E-3</v>
      </c>
      <c r="AE1192" s="13">
        <f t="shared" si="1586"/>
        <v>5.2179327218497933E-3</v>
      </c>
      <c r="AF1192" s="13">
        <f t="shared" si="1587"/>
        <v>1.7235717906823871E-3</v>
      </c>
      <c r="AG1192" s="13">
        <f t="shared" si="1588"/>
        <v>3.7955002181821389E-4</v>
      </c>
      <c r="AH1192" s="13">
        <f t="shared" si="1589"/>
        <v>1.5093049646142428E-3</v>
      </c>
      <c r="AI1192" s="13">
        <f t="shared" si="1590"/>
        <v>1.5080927173096877E-3</v>
      </c>
      <c r="AJ1192" s="13">
        <f t="shared" si="1591"/>
        <v>7.5344072183046462E-4</v>
      </c>
      <c r="AK1192" s="13">
        <f t="shared" si="1592"/>
        <v>2.5094519048099071E-4</v>
      </c>
      <c r="AL1192" s="13">
        <f t="shared" si="1593"/>
        <v>1.6551671517933325E-6</v>
      </c>
      <c r="AM1192" s="13">
        <f t="shared" si="1594"/>
        <v>1.5784056069200368E-3</v>
      </c>
      <c r="AN1192" s="13">
        <f t="shared" si="1595"/>
        <v>1.0427483539411574E-3</v>
      </c>
      <c r="AO1192" s="13">
        <f t="shared" si="1596"/>
        <v>3.4443748960341798E-4</v>
      </c>
      <c r="AP1192" s="13">
        <f t="shared" si="1597"/>
        <v>7.5849034778081211E-5</v>
      </c>
      <c r="AQ1192" s="13">
        <f t="shared" si="1598"/>
        <v>1.2527112140269503E-5</v>
      </c>
      <c r="AR1192" s="13">
        <f t="shared" si="1599"/>
        <v>1.9941962453082571E-4</v>
      </c>
      <c r="AS1192" s="13">
        <f t="shared" si="1600"/>
        <v>1.9925945418223438E-4</v>
      </c>
      <c r="AT1192" s="13">
        <f t="shared" si="1601"/>
        <v>9.9549706239830443E-5</v>
      </c>
      <c r="AU1192" s="13">
        <f t="shared" si="1602"/>
        <v>3.3156583219963168E-5</v>
      </c>
      <c r="AV1192" s="13">
        <f t="shared" si="1603"/>
        <v>8.2824881083060588E-6</v>
      </c>
      <c r="AW1192" s="13">
        <f t="shared" si="1604"/>
        <v>3.0349483056685286E-8</v>
      </c>
      <c r="AX1192" s="13">
        <f t="shared" si="1605"/>
        <v>2.6285630986503744E-4</v>
      </c>
      <c r="AY1192" s="13">
        <f t="shared" si="1606"/>
        <v>1.7365180612203716E-4</v>
      </c>
      <c r="AZ1192" s="13">
        <f t="shared" si="1607"/>
        <v>5.7360140574385546E-5</v>
      </c>
      <c r="BA1192" s="13">
        <f t="shared" si="1608"/>
        <v>1.2631352360370423E-5</v>
      </c>
      <c r="BB1192" s="13">
        <f t="shared" si="1609"/>
        <v>2.0861750972122404E-6</v>
      </c>
      <c r="BC1192" s="13">
        <f t="shared" si="1610"/>
        <v>2.7563962508925675E-7</v>
      </c>
      <c r="BD1192" s="13">
        <f t="shared" si="1611"/>
        <v>2.1957229530801334E-5</v>
      </c>
      <c r="BE1192" s="13">
        <f t="shared" si="1612"/>
        <v>2.1939593868732854E-5</v>
      </c>
      <c r="BF1192" s="13">
        <f t="shared" si="1613"/>
        <v>1.0960986185659589E-5</v>
      </c>
      <c r="BG1192" s="13">
        <f t="shared" si="1614"/>
        <v>3.6507275045305834E-6</v>
      </c>
      <c r="BH1192" s="13">
        <f t="shared" si="1615"/>
        <v>9.1194882603992256E-7</v>
      </c>
      <c r="BI1192" s="13">
        <f t="shared" si="1616"/>
        <v>1.8224327294403826E-7</v>
      </c>
      <c r="BJ1192" s="14">
        <f t="shared" si="1617"/>
        <v>0.4258566862569782</v>
      </c>
      <c r="BK1192" s="14">
        <f t="shared" si="1618"/>
        <v>0.33817731609848128</v>
      </c>
      <c r="BL1192" s="14">
        <f t="shared" si="1619"/>
        <v>0.22691213351548872</v>
      </c>
      <c r="BM1192" s="14">
        <f t="shared" si="1620"/>
        <v>0.23212353552931037</v>
      </c>
      <c r="BN1192" s="14">
        <f t="shared" si="1621"/>
        <v>0.76778750366787762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1.6234</v>
      </c>
      <c r="F1193" s="10">
        <f>VLOOKUP(B1193,home!$B$2:$E$405,3,FALSE)</f>
        <v>1.232</v>
      </c>
      <c r="G1193" s="10">
        <f>VLOOKUP(C1193,away!$B$2:$E$405,4,FALSE)</f>
        <v>0.57199999999999995</v>
      </c>
      <c r="H1193" s="10">
        <f>VLOOKUP(A1193,away!$A$2:$E$405,3,FALSE)</f>
        <v>1.1247</v>
      </c>
      <c r="I1193" s="10">
        <f>VLOOKUP(C1193,away!$B$2:$E$405,3,FALSE)</f>
        <v>1.4607000000000001</v>
      </c>
      <c r="J1193" s="10">
        <f>VLOOKUP(B1193,home!$B$2:$E$405,4,FALSE)</f>
        <v>0.94840000000000002</v>
      </c>
      <c r="K1193" s="12">
        <f t="shared" si="1566"/>
        <v>1.1440164735999998</v>
      </c>
      <c r="L1193" s="12">
        <f t="shared" si="1567"/>
        <v>1.5580782666360002</v>
      </c>
      <c r="M1193" s="13">
        <f t="shared" si="1568"/>
        <v>6.7064881991998893E-2</v>
      </c>
      <c r="N1193" s="13">
        <f t="shared" si="1569"/>
        <v>7.6723329798886714E-2</v>
      </c>
      <c r="O1193" s="13">
        <f t="shared" si="1570"/>
        <v>0.10449233508624153</v>
      </c>
      <c r="P1193" s="13">
        <f t="shared" si="1571"/>
        <v>0.11954095270359159</v>
      </c>
      <c r="Q1193" s="13">
        <f t="shared" si="1572"/>
        <v>4.3886376599686083E-2</v>
      </c>
      <c r="R1193" s="13">
        <f t="shared" si="1573"/>
        <v>8.1403618163959676E-2</v>
      </c>
      <c r="S1193" s="13">
        <f t="shared" si="1574"/>
        <v>5.3269456937936548E-2</v>
      </c>
      <c r="T1193" s="13">
        <f t="shared" si="1575"/>
        <v>6.8378409581373617E-2</v>
      </c>
      <c r="U1193" s="13">
        <f t="shared" si="1576"/>
        <v>9.3127080190214068E-2</v>
      </c>
      <c r="V1193" s="13">
        <f t="shared" si="1577"/>
        <v>1.0550117775207587E-2</v>
      </c>
      <c r="W1193" s="13">
        <f t="shared" si="1578"/>
        <v>1.6735579265551474E-2</v>
      </c>
      <c r="X1193" s="13">
        <f t="shared" si="1579"/>
        <v>2.6075342333219828E-2</v>
      </c>
      <c r="Y1193" s="13">
        <f t="shared" si="1580"/>
        <v>2.0313712092241736E-2</v>
      </c>
      <c r="Z1193" s="13">
        <f t="shared" si="1581"/>
        <v>4.2277736095600371E-2</v>
      </c>
      <c r="AA1193" s="13">
        <f t="shared" si="1582"/>
        <v>4.8366426559880167E-2</v>
      </c>
      <c r="AB1193" s="13">
        <f t="shared" si="1583"/>
        <v>2.7665994376833741E-2</v>
      </c>
      <c r="AC1193" s="13">
        <f t="shared" si="1584"/>
        <v>1.1753274334154059E-3</v>
      </c>
      <c r="AD1193" s="13">
        <f t="shared" si="1585"/>
        <v>4.7864445937573661E-3</v>
      </c>
      <c r="AE1193" s="13">
        <f t="shared" si="1586"/>
        <v>7.4576552959907307E-3</v>
      </c>
      <c r="AF1193" s="13">
        <f t="shared" si="1587"/>
        <v>5.8098053183730141E-3</v>
      </c>
      <c r="AG1193" s="13">
        <f t="shared" si="1588"/>
        <v>3.0173771333144132E-3</v>
      </c>
      <c r="AH1193" s="13">
        <f t="shared" si="1589"/>
        <v>1.6468005443281818E-2</v>
      </c>
      <c r="AI1193" s="13">
        <f t="shared" si="1590"/>
        <v>1.8839669514448872E-2</v>
      </c>
      <c r="AJ1193" s="13">
        <f t="shared" si="1591"/>
        <v>1.077644614085461E-2</v>
      </c>
      <c r="AK1193" s="13">
        <f t="shared" si="1592"/>
        <v>4.1094773040002723E-3</v>
      </c>
      <c r="AL1193" s="13">
        <f t="shared" si="1593"/>
        <v>8.3799304169897374E-5</v>
      </c>
      <c r="AM1193" s="13">
        <f t="shared" si="1594"/>
        <v>1.0951542930464167E-3</v>
      </c>
      <c r="AN1193" s="13">
        <f t="shared" si="1595"/>
        <v>1.7063361026087352E-3</v>
      </c>
      <c r="AO1193" s="13">
        <f t="shared" si="1596"/>
        <v>1.3293025985255235E-3</v>
      </c>
      <c r="AP1193" s="13">
        <f t="shared" si="1597"/>
        <v>6.9038582951512614E-4</v>
      </c>
      <c r="AQ1193" s="13">
        <f t="shared" si="1598"/>
        <v>2.6891878914024619E-4</v>
      </c>
      <c r="AR1193" s="13">
        <f t="shared" si="1599"/>
        <v>5.1316882752041508E-3</v>
      </c>
      <c r="AS1193" s="13">
        <f t="shared" si="1600"/>
        <v>5.8707359242135193E-3</v>
      </c>
      <c r="AT1193" s="13">
        <f t="shared" si="1601"/>
        <v>3.3581093047277931E-3</v>
      </c>
      <c r="AU1193" s="13">
        <f t="shared" si="1602"/>
        <v>1.2805774549193457E-3</v>
      </c>
      <c r="AV1193" s="13">
        <f t="shared" si="1603"/>
        <v>3.6625042603712299E-4</v>
      </c>
      <c r="AW1193" s="13">
        <f t="shared" si="1604"/>
        <v>4.1491530949100178E-6</v>
      </c>
      <c r="AX1193" s="13">
        <f t="shared" si="1605"/>
        <v>2.0881242539647706E-4</v>
      </c>
      <c r="AY1193" s="13">
        <f t="shared" si="1606"/>
        <v>3.2534610181380208E-4</v>
      </c>
      <c r="AZ1193" s="13">
        <f t="shared" si="1607"/>
        <v>2.5345734518541428E-4</v>
      </c>
      <c r="BA1193" s="13">
        <f t="shared" si="1608"/>
        <v>1.3163546035088421E-4</v>
      </c>
      <c r="BB1193" s="13">
        <f t="shared" si="1609"/>
        <v>5.1274587472834394E-5</v>
      </c>
      <c r="BC1193" s="13">
        <f t="shared" si="1610"/>
        <v>1.5977964074429957E-5</v>
      </c>
      <c r="BD1193" s="13">
        <f t="shared" si="1611"/>
        <v>1.3325953287910612E-3</v>
      </c>
      <c r="BE1193" s="13">
        <f t="shared" si="1612"/>
        <v>1.5245110087793825E-3</v>
      </c>
      <c r="BF1193" s="13">
        <f t="shared" si="1613"/>
        <v>8.7203285411408373E-4</v>
      </c>
      <c r="BG1193" s="13">
        <f t="shared" si="1614"/>
        <v>3.325399835423124E-4</v>
      </c>
      <c r="BH1193" s="13">
        <f t="shared" si="1615"/>
        <v>9.5107804825769502E-5</v>
      </c>
      <c r="BI1193" s="13">
        <f t="shared" si="1616"/>
        <v>2.1760979097722767E-5</v>
      </c>
      <c r="BJ1193" s="14">
        <f t="shared" si="1617"/>
        <v>0.2792606335095249</v>
      </c>
      <c r="BK1193" s="14">
        <f t="shared" si="1618"/>
        <v>0.25200988224813375</v>
      </c>
      <c r="BL1193" s="14">
        <f t="shared" si="1619"/>
        <v>0.42543496212396692</v>
      </c>
      <c r="BM1193" s="14">
        <f t="shared" si="1620"/>
        <v>0.50555052268414258</v>
      </c>
      <c r="BN1193" s="14">
        <f t="shared" si="1621"/>
        <v>0.49311149434436452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1.6234</v>
      </c>
      <c r="F1194" s="10">
        <f>VLOOKUP(B1194,home!$B$2:$E$405,3,FALSE)</f>
        <v>0.90349999999999997</v>
      </c>
      <c r="G1194" s="10">
        <f>VLOOKUP(C1194,away!$B$2:$E$405,4,FALSE)</f>
        <v>1.276</v>
      </c>
      <c r="H1194" s="10">
        <f>VLOOKUP(A1194,away!$A$2:$E$405,3,FALSE)</f>
        <v>1.1247</v>
      </c>
      <c r="I1194" s="10">
        <f>VLOOKUP(C1194,away!$B$2:$E$405,3,FALSE)</f>
        <v>1.0797000000000001</v>
      </c>
      <c r="J1194" s="10">
        <f>VLOOKUP(B1194,home!$B$2:$E$405,4,FALSE)</f>
        <v>1.3633</v>
      </c>
      <c r="K1194" s="12">
        <f t="shared" si="1566"/>
        <v>1.8715626643999999</v>
      </c>
      <c r="L1194" s="12">
        <f t="shared" si="1567"/>
        <v>1.655507799747</v>
      </c>
      <c r="M1194" s="13">
        <f t="shared" si="1568"/>
        <v>2.939089154166483E-2</v>
      </c>
      <c r="N1194" s="13">
        <f t="shared" si="1569"/>
        <v>5.5006895282809651E-2</v>
      </c>
      <c r="O1194" s="13">
        <f t="shared" si="1570"/>
        <v>4.8656850188744258E-2</v>
      </c>
      <c r="P1194" s="13">
        <f t="shared" si="1571"/>
        <v>9.1064344180557838E-2</v>
      </c>
      <c r="Q1194" s="13">
        <f t="shared" si="1572"/>
        <v>5.1474425747933511E-2</v>
      </c>
      <c r="R1194" s="13">
        <f t="shared" si="1573"/>
        <v>4.0275897499293715E-2</v>
      </c>
      <c r="S1194" s="13">
        <f t="shared" si="1574"/>
        <v>7.053813567784481E-2</v>
      </c>
      <c r="T1194" s="13">
        <f t="shared" si="1575"/>
        <v>8.521631331320173E-2</v>
      </c>
      <c r="U1194" s="13">
        <f t="shared" si="1576"/>
        <v>7.5378866034879435E-2</v>
      </c>
      <c r="V1194" s="13">
        <f t="shared" si="1577"/>
        <v>2.4283823730128967E-2</v>
      </c>
      <c r="W1194" s="13">
        <f t="shared" si="1578"/>
        <v>3.2112537800420803E-2</v>
      </c>
      <c r="X1194" s="13">
        <f t="shared" si="1579"/>
        <v>5.3162556798267001E-2</v>
      </c>
      <c r="Y1194" s="13">
        <f t="shared" si="1580"/>
        <v>4.4005513717011974E-2</v>
      </c>
      <c r="Z1194" s="13">
        <f t="shared" si="1581"/>
        <v>2.2225687483963804E-2</v>
      </c>
      <c r="AA1194" s="13">
        <f t="shared" si="1582"/>
        <v>4.1596766885609031E-2</v>
      </c>
      <c r="AB1194" s="13">
        <f t="shared" si="1583"/>
        <v>3.892547793142806E-2</v>
      </c>
      <c r="AC1194" s="13">
        <f t="shared" si="1584"/>
        <v>4.7025421103796157E-3</v>
      </c>
      <c r="AD1194" s="13">
        <f t="shared" si="1585"/>
        <v>1.5025156701600317E-2</v>
      </c>
      <c r="AE1194" s="13">
        <f t="shared" si="1586"/>
        <v>2.4874264111920234E-2</v>
      </c>
      <c r="AF1194" s="13">
        <f t="shared" si="1587"/>
        <v>2.0589769125125421E-2</v>
      </c>
      <c r="AG1194" s="13">
        <f t="shared" si="1588"/>
        <v>1.136217446054503E-2</v>
      </c>
      <c r="AH1194" s="13">
        <f t="shared" si="1589"/>
        <v>9.1986997461103396E-3</v>
      </c>
      <c r="AI1194" s="13">
        <f t="shared" si="1590"/>
        <v>1.721594300584587E-2</v>
      </c>
      <c r="AJ1194" s="13">
        <f t="shared" si="1591"/>
        <v>1.611035808108972E-2</v>
      </c>
      <c r="AK1194" s="13">
        <f t="shared" si="1592"/>
        <v>1.0050514898227449E-2</v>
      </c>
      <c r="AL1194" s="13">
        <f t="shared" si="1593"/>
        <v>5.8281173629062106E-4</v>
      </c>
      <c r="AM1194" s="13">
        <f t="shared" si="1594"/>
        <v>5.6241044618949177E-3</v>
      </c>
      <c r="AN1194" s="13">
        <f t="shared" si="1595"/>
        <v>9.3107488032589409E-3</v>
      </c>
      <c r="AO1194" s="13">
        <f t="shared" si="1596"/>
        <v>7.7070086326401135E-3</v>
      </c>
      <c r="AP1194" s="13">
        <f t="shared" si="1597"/>
        <v>4.2530043013510556E-3</v>
      </c>
      <c r="AQ1194" s="13">
        <f t="shared" si="1598"/>
        <v>1.7602204483110533E-3</v>
      </c>
      <c r="AR1194" s="13">
        <f t="shared" si="1599"/>
        <v>3.0457038354432782E-3</v>
      </c>
      <c r="AS1194" s="13">
        <f t="shared" si="1600"/>
        <v>5.7002255852355212E-3</v>
      </c>
      <c r="AT1194" s="13">
        <f t="shared" si="1601"/>
        <v>5.3341646919922202E-3</v>
      </c>
      <c r="AU1194" s="13">
        <f t="shared" si="1602"/>
        <v>3.3277411610977883E-3</v>
      </c>
      <c r="AV1194" s="13">
        <f t="shared" si="1603"/>
        <v>1.5570190284744318E-3</v>
      </c>
      <c r="AW1194" s="13">
        <f t="shared" si="1604"/>
        <v>5.0160446317186748E-5</v>
      </c>
      <c r="AX1194" s="13">
        <f t="shared" si="1605"/>
        <v>1.7543106552613307E-3</v>
      </c>
      <c r="AY1194" s="13">
        <f t="shared" si="1606"/>
        <v>2.9042749729644036E-3</v>
      </c>
      <c r="AZ1194" s="13">
        <f t="shared" si="1607"/>
        <v>2.4040249351762895E-3</v>
      </c>
      <c r="BA1194" s="13">
        <f t="shared" si="1608"/>
        <v>1.3266273436568739E-3</v>
      </c>
      <c r="BB1194" s="13">
        <f t="shared" si="1609"/>
        <v>5.4906047869539981E-4</v>
      </c>
      <c r="BC1194" s="13">
        <f t="shared" si="1610"/>
        <v>1.8179478100261088E-4</v>
      </c>
      <c r="BD1194" s="13">
        <f t="shared" si="1611"/>
        <v>8.403644092159514E-4</v>
      </c>
      <c r="BE1194" s="13">
        <f t="shared" si="1612"/>
        <v>1.572794652779138E-3</v>
      </c>
      <c r="BF1194" s="13">
        <f t="shared" si="1613"/>
        <v>1.471791875454698E-3</v>
      </c>
      <c r="BG1194" s="13">
        <f t="shared" si="1614"/>
        <v>9.1818357462275589E-4</v>
      </c>
      <c r="BH1194" s="13">
        <f t="shared" si="1615"/>
        <v>4.296095243323203E-4</v>
      </c>
      <c r="BI1194" s="13">
        <f t="shared" si="1616"/>
        <v>1.608082292022027E-4</v>
      </c>
      <c r="BJ1194" s="14">
        <f t="shared" si="1617"/>
        <v>0.43060478687304871</v>
      </c>
      <c r="BK1194" s="14">
        <f t="shared" si="1618"/>
        <v>0.22346682394983111</v>
      </c>
      <c r="BL1194" s="14">
        <f t="shared" si="1619"/>
        <v>0.32176778083907831</v>
      </c>
      <c r="BM1194" s="14">
        <f t="shared" si="1620"/>
        <v>0.6793416601782708</v>
      </c>
      <c r="BN1194" s="14">
        <f t="shared" si="1621"/>
        <v>0.31586930444100381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1.2644</v>
      </c>
      <c r="F1195" s="15">
        <f>VLOOKUP(B1195,home!$B$2:$E$405,3,FALSE)</f>
        <v>1.1862999999999999</v>
      </c>
      <c r="G1195" s="15">
        <f>VLOOKUP(C1195,away!$B$2:$E$405,4,FALSE)</f>
        <v>0.45190000000000002</v>
      </c>
      <c r="H1195" s="15">
        <f>VLOOKUP(A1195,away!$A$2:$E$405,3,FALSE)</f>
        <v>0.96630000000000005</v>
      </c>
      <c r="I1195" s="15">
        <f>VLOOKUP(C1195,away!$B$2:$E$405,3,FALSE)</f>
        <v>0.73919999999999997</v>
      </c>
      <c r="J1195" s="15">
        <f>VLOOKUP(B1195,home!$B$2:$E$405,4,FALSE)</f>
        <v>1.8109999999999999</v>
      </c>
      <c r="K1195" s="16">
        <f t="shared" si="1566"/>
        <v>0.67783089366799998</v>
      </c>
      <c r="L1195" s="16">
        <f t="shared" si="1567"/>
        <v>1.2935773065599998</v>
      </c>
      <c r="M1195" s="17">
        <f t="shared" si="1568"/>
        <v>0.13926061124686717</v>
      </c>
      <c r="N1195" s="17">
        <f t="shared" si="1569"/>
        <v>9.4395144574215897E-2</v>
      </c>
      <c r="O1195" s="17">
        <f t="shared" si="1570"/>
        <v>0.18014436640662165</v>
      </c>
      <c r="P1195" s="17">
        <f t="shared" si="1571"/>
        <v>0.12210741687065597</v>
      </c>
      <c r="Q1195" s="17">
        <f t="shared" si="1572"/>
        <v>3.1991972602330408E-2</v>
      </c>
      <c r="R1195" s="17">
        <f t="shared" si="1573"/>
        <v>0.11651533214411769</v>
      </c>
      <c r="S1195" s="17">
        <f t="shared" si="1574"/>
        <v>2.6766759676921187E-2</v>
      </c>
      <c r="T1195" s="17">
        <f t="shared" si="1575"/>
        <v>4.1384089750463877E-2</v>
      </c>
      <c r="U1195" s="17">
        <f t="shared" si="1576"/>
        <v>7.8977691713271139E-2</v>
      </c>
      <c r="V1195" s="17">
        <f t="shared" si="1577"/>
        <v>2.6077565036618493E-3</v>
      </c>
      <c r="W1195" s="17">
        <f t="shared" si="1578"/>
        <v>7.2283824597465969E-3</v>
      </c>
      <c r="X1195" s="17">
        <f t="shared" si="1579"/>
        <v>9.35047151306455E-3</v>
      </c>
      <c r="Y1195" s="17">
        <f t="shared" si="1580"/>
        <v>6.0477788774680246E-3</v>
      </c>
      <c r="Z1195" s="17">
        <f t="shared" si="1581"/>
        <v>5.0240529842643857E-2</v>
      </c>
      <c r="AA1195" s="17">
        <f t="shared" si="1582"/>
        <v>3.4054583241593106E-2</v>
      </c>
      <c r="AB1195" s="17">
        <f t="shared" si="1583"/>
        <v>1.1541624296070174E-2</v>
      </c>
      <c r="AC1195" s="17">
        <f t="shared" si="1584"/>
        <v>1.4290940185759319E-4</v>
      </c>
      <c r="AD1195" s="17">
        <f t="shared" si="1585"/>
        <v>1.2249052356160326E-3</v>
      </c>
      <c r="AE1195" s="17">
        <f t="shared" si="1586"/>
        <v>1.5845096154794296E-3</v>
      </c>
      <c r="AF1195" s="17">
        <f t="shared" si="1587"/>
        <v>1.024842840305151E-3</v>
      </c>
      <c r="AG1195" s="17">
        <f t="shared" si="1588"/>
        <v>4.4190448033641253E-4</v>
      </c>
      <c r="AH1195" s="17">
        <f t="shared" si="1589"/>
        <v>1.6247502318498627E-2</v>
      </c>
      <c r="AI1195" s="17">
        <f t="shared" si="1590"/>
        <v>1.1013059016420827E-2</v>
      </c>
      <c r="AJ1195" s="17">
        <f t="shared" si="1591"/>
        <v>3.7324958175594769E-3</v>
      </c>
      <c r="AK1195" s="17">
        <f t="shared" si="1592"/>
        <v>8.4333365854280409E-4</v>
      </c>
      <c r="AL1195" s="17">
        <f t="shared" si="1593"/>
        <v>5.0122709504490411E-6</v>
      </c>
      <c r="AM1195" s="17">
        <f t="shared" si="1594"/>
        <v>1.6605572210324557E-4</v>
      </c>
      <c r="AN1195" s="17">
        <f t="shared" si="1595"/>
        <v>2.1480591373719226E-4</v>
      </c>
      <c r="AO1195" s="17">
        <f t="shared" si="1596"/>
        <v>1.3893402766265844E-4</v>
      </c>
      <c r="AP1195" s="17">
        <f t="shared" si="1597"/>
        <v>5.9907301764464749E-5</v>
      </c>
      <c r="AQ1195" s="17">
        <f t="shared" si="1598"/>
        <v>1.9373681514938354E-5</v>
      </c>
      <c r="AR1195" s="17">
        <f t="shared" si="1599"/>
        <v>4.2034800574981606E-3</v>
      </c>
      <c r="AS1195" s="17">
        <f t="shared" si="1600"/>
        <v>2.849248643889594E-3</v>
      </c>
      <c r="AT1195" s="17">
        <f t="shared" si="1601"/>
        <v>9.6565437728501013E-4</v>
      </c>
      <c r="AU1195" s="17">
        <f t="shared" si="1602"/>
        <v>2.1818345650983817E-4</v>
      </c>
      <c r="AV1195" s="17">
        <f t="shared" si="1603"/>
        <v>3.6972871827409193E-5</v>
      </c>
      <c r="AW1195" s="17">
        <f t="shared" si="1604"/>
        <v>1.2208035569971061E-7</v>
      </c>
      <c r="AX1195" s="17">
        <f t="shared" si="1605"/>
        <v>1.875961641865466E-5</v>
      </c>
      <c r="AY1195" s="17">
        <f t="shared" si="1606"/>
        <v>2.4267014078942046E-5</v>
      </c>
      <c r="AZ1195" s="17">
        <f t="shared" si="1607"/>
        <v>1.5695629355245728E-5</v>
      </c>
      <c r="BA1195" s="17">
        <f t="shared" si="1608"/>
        <v>6.7678366487076128E-6</v>
      </c>
      <c r="BB1195" s="17">
        <f t="shared" si="1609"/>
        <v>2.188679975818312E-6</v>
      </c>
      <c r="BC1195" s="17">
        <f t="shared" si="1610"/>
        <v>5.6624534960817129E-7</v>
      </c>
      <c r="BD1195" s="17">
        <f t="shared" si="1611"/>
        <v>9.0625440182619059E-4</v>
      </c>
      <c r="BE1195" s="17">
        <f t="shared" si="1612"/>
        <v>6.142872310804055E-4</v>
      </c>
      <c r="BF1195" s="17">
        <f t="shared" si="1613"/>
        <v>2.0819143140603623E-4</v>
      </c>
      <c r="BG1195" s="17">
        <f t="shared" si="1614"/>
        <v>4.7039528001324555E-5</v>
      </c>
      <c r="BH1195" s="17">
        <f t="shared" si="1615"/>
        <v>7.971211325714681E-6</v>
      </c>
      <c r="BI1195" s="17">
        <f t="shared" si="1616"/>
        <v>1.0806266593051334E-6</v>
      </c>
      <c r="BJ1195" s="18">
        <f t="shared" si="1617"/>
        <v>0.19534132361763584</v>
      </c>
      <c r="BK1195" s="18">
        <f t="shared" si="1618"/>
        <v>0.29091473298499315</v>
      </c>
      <c r="BL1195" s="18">
        <f t="shared" si="1619"/>
        <v>0.4631283524500045</v>
      </c>
      <c r="BM1195" s="18">
        <f t="shared" si="1620"/>
        <v>0.31518595011674544</v>
      </c>
      <c r="BN1195" s="18">
        <f t="shared" si="1621"/>
        <v>0.68441484384480877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1.2644</v>
      </c>
      <c r="F1196" s="10">
        <f>VLOOKUP(B1196,home!$B$2:$E$405,3,FALSE)</f>
        <v>0.87880000000000003</v>
      </c>
      <c r="G1196" s="10">
        <f>VLOOKUP(C1196,away!$B$2:$E$405,4,FALSE)</f>
        <v>1.4829000000000001</v>
      </c>
      <c r="H1196" s="10">
        <f>VLOOKUP(A1196,away!$A$2:$E$405,3,FALSE)</f>
        <v>0.96630000000000005</v>
      </c>
      <c r="I1196" s="10">
        <f>VLOOKUP(C1196,away!$B$2:$E$405,3,FALSE)</f>
        <v>1.1641999999999999</v>
      </c>
      <c r="J1196" s="10">
        <f>VLOOKUP(B1196,home!$B$2:$E$405,4,FALSE)</f>
        <v>1.8398000000000001</v>
      </c>
      <c r="K1196" s="12">
        <f t="shared" ref="K1196:K1259" si="1622">E1196*F1196*G1196</f>
        <v>1.6477313342880002</v>
      </c>
      <c r="L1196" s="12">
        <f t="shared" ref="L1196:L1259" si="1623">H1196*I1196*J1196</f>
        <v>2.0697132931080002</v>
      </c>
      <c r="M1196" s="13">
        <f t="shared" ref="M1196:M1259" si="1624">_xlfn.POISSON.DIST(0,K1196,FALSE) * _xlfn.POISSON.DIST(0,L1196,FALSE)</f>
        <v>2.4295973853696039E-2</v>
      </c>
      <c r="N1196" s="13">
        <f t="shared" ref="N1196:N1259" si="1625">_xlfn.POISSON.DIST(1,K1196,FALSE) * _xlfn.POISSON.DIST(0,L1196,FALSE)</f>
        <v>4.003323741577694E-2</v>
      </c>
      <c r="O1196" s="13">
        <f t="shared" ref="O1196:O1259" si="1626">_xlfn.POISSON.DIST(0,K1196,FALSE) * _xlfn.POISSON.DIST(1,L1196,FALSE)</f>
        <v>5.0285700053999093E-2</v>
      </c>
      <c r="P1196" s="13">
        <f t="shared" ref="P1196:P1259" si="1627">_xlfn.POISSON.DIST(1,K1196,FALSE) * _xlfn.POISSON.DIST(1,L1196,FALSE)</f>
        <v>8.2857323645582084E-2</v>
      </c>
      <c r="Q1196" s="13">
        <f t="shared" ref="Q1196:Q1259" si="1628">_xlfn.POISSON.DIST(2,K1196,FALSE) * _xlfn.POISSON.DIST(0,L1196,FALSE)</f>
        <v>3.2982009851483224E-2</v>
      </c>
      <c r="R1196" s="13">
        <f t="shared" ref="R1196:R1259" si="1629">_xlfn.POISSON.DIST(0,K1196,FALSE) * _xlfn.POISSON.DIST(2,L1196,FALSE)</f>
        <v>5.2038490927501825E-2</v>
      </c>
      <c r="S1196" s="13">
        <f t="shared" ref="S1196:S1259" si="1630">_xlfn.POISSON.DIST(2,K1196,FALSE) * _xlfn.POISSON.DIST(2,L1196,FALSE)</f>
        <v>7.0642734090944334E-2</v>
      </c>
      <c r="T1196" s="13">
        <f t="shared" ref="T1196:T1259" si="1631">_xlfn.POISSON.DIST(2,K1196,FALSE) * _xlfn.POISSON.DIST(1,L1196,FALSE)</f>
        <v>6.8263304223033838E-2</v>
      </c>
      <c r="U1196" s="13">
        <f t="shared" ref="U1196:U1259" si="1632">_xlfn.POISSON.DIST(1,K1196,FALSE) * _xlfn.POISSON.DIST(2,L1196,FALSE)</f>
        <v>8.5745452090306581E-2</v>
      </c>
      <c r="V1196" s="13">
        <f t="shared" ref="V1196:V1259" si="1633">_xlfn.POISSON.DIST(3,K1196,FALSE) * _xlfn.POISSON.DIST(3,L1196,FALSE)</f>
        <v>2.6768348611671721E-2</v>
      </c>
      <c r="W1196" s="13">
        <f t="shared" ref="W1196:W1259" si="1634">_xlfn.POISSON.DIST(3,K1196,FALSE) * _xlfn.POISSON.DIST(0,L1196,FALSE)</f>
        <v>1.8115163700028143E-2</v>
      </c>
      <c r="X1196" s="13">
        <f t="shared" ref="X1196:X1259" si="1635">_xlfn.POISSON.DIST(3,K1196,FALSE) * _xlfn.POISSON.DIST(1,L1196,FALSE)</f>
        <v>3.7493195116775749E-2</v>
      </c>
      <c r="Y1196" s="13">
        <f t="shared" ref="Y1196:Y1259" si="1636">_xlfn.POISSON.DIST(3,K1196,FALSE) * _xlfn.POISSON.DIST(2,L1196,FALSE)</f>
        <v>3.8800082167141384E-2</v>
      </c>
      <c r="Z1196" s="13">
        <f t="shared" ref="Z1196:Z1259" si="1637">_xlfn.POISSON.DIST(0,K1196,FALSE) * _xlfn.POISSON.DIST(3,L1196,FALSE)</f>
        <v>3.5901585475310187E-2</v>
      </c>
      <c r="AA1196" s="13">
        <f t="shared" ref="AA1196:AA1259" si="1638">_xlfn.POISSON.DIST(1,K1196,FALSE) * _xlfn.POISSON.DIST(3,L1196,FALSE)</f>
        <v>5.9156167338287546E-2</v>
      </c>
      <c r="AB1196" s="13">
        <f t="shared" ref="AB1196:AB1259" si="1639">_xlfn.POISSON.DIST(2,K1196,FALSE) * _xlfn.POISSON.DIST(3,L1196,FALSE)</f>
        <v>4.8736735269840382E-2</v>
      </c>
      <c r="AC1196" s="13">
        <f t="shared" ref="AC1196:AC1259" si="1640">_xlfn.POISSON.DIST(4,K1196,FALSE) * _xlfn.POISSON.DIST(4,L1196,FALSE)</f>
        <v>5.7055588143198792E-3</v>
      </c>
      <c r="AD1196" s="13">
        <f t="shared" ref="AD1196:AD1259" si="1641">_xlfn.POISSON.DIST(4,K1196,FALSE) * _xlfn.POISSON.DIST(0,L1196,FALSE)</f>
        <v>7.4622307135732277E-3</v>
      </c>
      <c r="AE1196" s="13">
        <f t="shared" ref="AE1196:AE1259" si="1642">_xlfn.POISSON.DIST(4,K1196,FALSE) * _xlfn.POISSON.DIST(1,L1196,FALSE)</f>
        <v>1.5444678104121305E-2</v>
      </c>
      <c r="AF1196" s="13">
        <f t="shared" ref="AF1196:AF1259" si="1643">_xlfn.POISSON.DIST(4,K1196,FALSE) * _xlfn.POISSON.DIST(2,L1196,FALSE)</f>
        <v>1.5983027789936974E-2</v>
      </c>
      <c r="AG1196" s="13">
        <f t="shared" ref="AG1196:AG1259" si="1644">_xlfn.POISSON.DIST(4,K1196,FALSE) * _xlfn.POISSON.DIST(3,L1196,FALSE)</f>
        <v>1.1026761693649042E-2</v>
      </c>
      <c r="AH1196" s="13">
        <f t="shared" ref="AH1196:AH1259" si="1645">_xlfn.POISSON.DIST(0,K1196,FALSE) * _xlfn.POISSON.DIST(4,L1196,FALSE)</f>
        <v>1.8576497175475656E-2</v>
      </c>
      <c r="AI1196" s="13">
        <f t="shared" ref="AI1196:AI1259" si="1646">_xlfn.POISSON.DIST(1,K1196,FALSE) * _xlfn.POISSON.DIST(4,L1196,FALSE)</f>
        <v>3.0609076477343771E-2</v>
      </c>
      <c r="AJ1196" s="13">
        <f t="shared" ref="AJ1196:AJ1259" si="1647">_xlfn.POISSON.DIST(2,K1196,FALSE) * _xlfn.POISSON.DIST(4,L1196,FALSE)</f>
        <v>2.5217767212668551E-2</v>
      </c>
      <c r="AK1196" s="13">
        <f t="shared" ref="AK1196:AK1259" si="1648">_xlfn.POISSON.DIST(3,K1196,FALSE) * _xlfn.POISSON.DIST(4,L1196,FALSE)</f>
        <v>1.3850701739031517E-2</v>
      </c>
      <c r="AL1196" s="13">
        <f t="shared" ref="AL1196:AL1259" si="1649">_xlfn.POISSON.DIST(5,K1196,FALSE) * _xlfn.POISSON.DIST(5,L1196,FALSE)</f>
        <v>7.7831386566970496E-4</v>
      </c>
      <c r="AM1196" s="13">
        <f t="shared" ref="AM1196:AM1259" si="1650">_xlfn.POISSON.DIST(5,K1196,FALSE) * _xlfn.POISSON.DIST(0,L1196,FALSE)</f>
        <v>2.4591502740881825E-3</v>
      </c>
      <c r="AN1196" s="13">
        <f t="shared" ref="AN1196:AN1259" si="1651">_xlfn.POISSON.DIST(5,K1196,FALSE) * _xlfn.POISSON.DIST(1,L1196,FALSE)</f>
        <v>5.0897360120304921E-3</v>
      </c>
      <c r="AO1196" s="13">
        <f t="shared" ref="AO1196:AO1259" si="1652">_xlfn.POISSON.DIST(5,K1196,FALSE) * _xlfn.POISSON.DIST(2,L1196,FALSE)</f>
        <v>5.2671471412550075E-3</v>
      </c>
      <c r="AP1196" s="13">
        <f t="shared" ref="AP1196:AP1259" si="1653">_xlfn.POISSON.DIST(5,K1196,FALSE) * _xlfn.POISSON.DIST(3,L1196,FALSE)</f>
        <v>3.6338281516704292E-3</v>
      </c>
      <c r="AQ1196" s="13">
        <f t="shared" ref="AQ1196:AQ1259" si="1654">_xlfn.POISSON.DIST(5,K1196,FALSE) * _xlfn.POISSON.DIST(4,L1196,FALSE)</f>
        <v>1.8802456075955913E-3</v>
      </c>
      <c r="AR1196" s="13">
        <f t="shared" ref="AR1196:AR1259" si="1655">_xlfn.POISSON.DIST(0,K1196,FALSE) * _xlfn.POISSON.DIST(5,L1196,FALSE)</f>
        <v>7.6896046286930387E-3</v>
      </c>
      <c r="AS1196" s="13">
        <f t="shared" ref="AS1196:AS1259" si="1656">_xlfn.POISSON.DIST(1,K1196,FALSE) * _xlfn.POISSON.DIST(5,L1196,FALSE)</f>
        <v>1.2670402494983564E-2</v>
      </c>
      <c r="AT1196" s="13">
        <f t="shared" ref="AT1196:AT1259" si="1657">_xlfn.POISSON.DIST(2,K1196,FALSE) * _xlfn.POISSON.DIST(5,L1196,FALSE)</f>
        <v>1.0438709604512639E-2</v>
      </c>
      <c r="AU1196" s="13">
        <f t="shared" ref="AU1196:AU1259" si="1658">_xlfn.POISSON.DIST(3,K1196,FALSE) * _xlfn.POISSON.DIST(5,L1196,FALSE)</f>
        <v>5.733396301629526E-3</v>
      </c>
      <c r="AV1196" s="13">
        <f t="shared" ref="AV1196:AV1259" si="1659">_xlfn.POISSON.DIST(4,K1196,FALSE) * _xlfn.POISSON.DIST(5,L1196,FALSE)</f>
        <v>2.3617741845214754E-3</v>
      </c>
      <c r="AW1196" s="13">
        <f t="shared" ref="AW1196:AW1259" si="1660">_xlfn.POISSON.DIST(6,K1196,FALSE) * _xlfn.POISSON.DIST(6,L1196,FALSE)</f>
        <v>7.3730784749649161E-5</v>
      </c>
      <c r="AX1196" s="13">
        <f t="shared" ref="AX1196:AX1259" si="1661">_xlfn.POISSON.DIST(6,K1196,FALSE) * _xlfn.POISSON.DIST(0,L1196,FALSE)</f>
        <v>6.7533649372300368E-4</v>
      </c>
      <c r="AY1196" s="13">
        <f t="shared" ref="AY1196:AY1259" si="1662">_xlfn.POISSON.DIST(6,K1196,FALSE) * _xlfn.POISSON.DIST(1,L1196,FALSE)</f>
        <v>1.3977529183794482E-3</v>
      </c>
      <c r="AZ1196" s="13">
        <f t="shared" ref="AZ1196:AZ1259" si="1663">_xlfn.POISSON.DIST(6,K1196,FALSE) * _xlfn.POISSON.DIST(2,L1196,FALSE)</f>
        <v>1.4464738978252232E-3</v>
      </c>
      <c r="BA1196" s="13">
        <f t="shared" ref="BA1196:BA1259" si="1664">_xlfn.POISSON.DIST(6,K1196,FALSE) * _xlfn.POISSON.DIST(3,L1196,FALSE)</f>
        <v>9.9792875148753575E-4</v>
      </c>
      <c r="BB1196" s="13">
        <f t="shared" ref="BB1196:BB1259" si="1665">_xlfn.POISSON.DIST(6,K1196,FALSE) * _xlfn.POISSON.DIST(4,L1196,FALSE)</f>
        <v>5.1635660063210583E-4</v>
      </c>
      <c r="BC1196" s="13">
        <f t="shared" ref="BC1196:BC1259" si="1666">_xlfn.POISSON.DIST(6,K1196,FALSE) * _xlfn.POISSON.DIST(5,L1196,FALSE)</f>
        <v>2.1374202406246573E-4</v>
      </c>
      <c r="BD1196" s="13">
        <f t="shared" ref="BD1196:BD1259" si="1667">_xlfn.POISSON.DIST(0,K1196,FALSE) * _xlfn.POISSON.DIST(6,L1196,FALSE)</f>
        <v>2.6525461531251293E-3</v>
      </c>
      <c r="BE1196" s="13">
        <f t="shared" ref="BE1196:BE1259" si="1668">_xlfn.POISSON.DIST(1,K1196,FALSE) * _xlfn.POISSON.DIST(6,L1196,FALSE)</f>
        <v>4.3706834121493721E-3</v>
      </c>
      <c r="BF1196" s="13">
        <f t="shared" ref="BF1196:BF1259" si="1669">_xlfn.POISSON.DIST(2,K1196,FALSE) * _xlfn.POISSON.DIST(6,L1196,FALSE)</f>
        <v>3.6008560052256575E-3</v>
      </c>
      <c r="BG1196" s="13">
        <f t="shared" ref="BG1196:BG1259" si="1670">_xlfn.POISSON.DIST(3,K1196,FALSE) * _xlfn.POISSON.DIST(6,L1196,FALSE)</f>
        <v>1.9777477566898108E-3</v>
      </c>
      <c r="BH1196" s="13">
        <f t="shared" ref="BH1196:BH1259" si="1671">_xlfn.POISSON.DIST(4,K1196,FALSE) * _xlfn.POISSON.DIST(6,L1196,FALSE)</f>
        <v>8.1469923750390012E-4</v>
      </c>
      <c r="BI1196" s="13">
        <f t="shared" ref="BI1196:BI1259" si="1672">_xlfn.POISSON.DIST(5,K1196,FALSE) * _xlfn.POISSON.DIST(6,L1196,FALSE)</f>
        <v>2.6848109233114354E-4</v>
      </c>
      <c r="BJ1196" s="14">
        <f t="shared" ref="BJ1196:BJ1259" si="1673">SUM(N1196,Q1196,T1196,W1196,X1196,Y1196,AD1196,AE1196,AF1196,AG1196,AM1196,AN1196,AO1196,AP1196,AQ1196,AX1196,AY1196,AZ1196,BA1196,BB1196,BC1196)</f>
        <v>0.30918138864826916</v>
      </c>
      <c r="BK1196" s="14">
        <f t="shared" ref="BK1196:BK1259" si="1674">SUM(M1196,P1196,S1196,V1196,AC1196,AL1196,AY1196)</f>
        <v>0.21244600580026321</v>
      </c>
      <c r="BL1196" s="14">
        <f t="shared" ref="BL1196:BL1259" si="1675">SUM(O1196,R1196,U1196,AA1196,AB1196,AH1196,AI1196,AJ1196,AK1196,AR1196,AS1196,AT1196,AU1196,AV1196,BD1196,BE1196,BF1196,BG1196,BH1196,BI1196)</f>
        <v>0.43679548915582017</v>
      </c>
      <c r="BM1196" s="14">
        <f t="shared" ref="BM1196:BM1259" si="1676">SUM(S1196:BI1196)</f>
        <v>0.71050771119799372</v>
      </c>
      <c r="BN1196" s="14">
        <f t="shared" ref="BN1196:BN1259" si="1677">SUM(M1196:R1196)</f>
        <v>0.28249273574803918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1.4861</v>
      </c>
      <c r="F1197" s="10">
        <f>VLOOKUP(B1197,home!$B$2:$E$405,3,FALSE)</f>
        <v>1.3458000000000001</v>
      </c>
      <c r="G1197" s="10">
        <f>VLOOKUP(C1197,away!$B$2:$E$405,4,FALSE)</f>
        <v>2.0186999999999999</v>
      </c>
      <c r="H1197" s="10">
        <f>VLOOKUP(A1197,away!$A$2:$E$405,3,FALSE)</f>
        <v>1.1943999999999999</v>
      </c>
      <c r="I1197" s="10">
        <f>VLOOKUP(C1197,away!$B$2:$E$405,3,FALSE)</f>
        <v>0.55820000000000003</v>
      </c>
      <c r="J1197" s="10">
        <f>VLOOKUP(B1197,home!$B$2:$E$405,4,FALSE)</f>
        <v>1.1163000000000001</v>
      </c>
      <c r="K1197" s="12">
        <f t="shared" si="1622"/>
        <v>4.0373866362059996</v>
      </c>
      <c r="L1197" s="12">
        <f t="shared" si="1623"/>
        <v>0.74425292750400007</v>
      </c>
      <c r="M1197" s="13">
        <f t="shared" si="1624"/>
        <v>8.3822444710429933E-3</v>
      </c>
      <c r="N1197" s="13">
        <f t="shared" si="1625"/>
        <v>3.3842361808800604E-2</v>
      </c>
      <c r="O1197" s="13">
        <f t="shared" si="1626"/>
        <v>6.2385099866279657E-3</v>
      </c>
      <c r="P1197" s="13">
        <f t="shared" si="1627"/>
        <v>2.5187276849849418E-2</v>
      </c>
      <c r="Q1197" s="13">
        <f t="shared" si="1628"/>
        <v>6.8317349652249934E-2</v>
      </c>
      <c r="R1197" s="13">
        <f t="shared" si="1629"/>
        <v>2.3215146604054025E-3</v>
      </c>
      <c r="S1197" s="13">
        <f t="shared" si="1630"/>
        <v>1.8920914240288886E-2</v>
      </c>
      <c r="T1197" s="13">
        <f t="shared" si="1631"/>
        <v>5.0845387478001394E-2</v>
      </c>
      <c r="U1197" s="13">
        <f t="shared" si="1632"/>
        <v>9.3728522656770803E-3</v>
      </c>
      <c r="V1197" s="13">
        <f t="shared" si="1633"/>
        <v>6.3171399825315104E-3</v>
      </c>
      <c r="W1197" s="13">
        <f t="shared" si="1634"/>
        <v>9.1941184835668835E-2</v>
      </c>
      <c r="X1197" s="13">
        <f t="shared" si="1635"/>
        <v>6.8427495972132907E-2</v>
      </c>
      <c r="Y1197" s="13">
        <f t="shared" si="1636"/>
        <v>2.5463682099514048E-2</v>
      </c>
      <c r="Z1197" s="13">
        <f t="shared" si="1637"/>
        <v>5.7593136075005831E-4</v>
      </c>
      <c r="AA1197" s="13">
        <f t="shared" si="1638"/>
        <v>2.3252575792642219E-3</v>
      </c>
      <c r="AB1197" s="13">
        <f t="shared" si="1639"/>
        <v>4.6939819381290413E-3</v>
      </c>
      <c r="AC1197" s="13">
        <f t="shared" si="1640"/>
        <v>1.1863734274046116E-3</v>
      </c>
      <c r="AD1197" s="13">
        <f t="shared" si="1641"/>
        <v>9.2800527743118769E-2</v>
      </c>
      <c r="AE1197" s="13">
        <f t="shared" si="1642"/>
        <v>6.9067064446732315E-2</v>
      </c>
      <c r="AF1197" s="13">
        <f t="shared" si="1643"/>
        <v>2.5701682454293988E-2</v>
      </c>
      <c r="AG1197" s="13">
        <f t="shared" si="1644"/>
        <v>6.3761841361288304E-3</v>
      </c>
      <c r="AH1197" s="13">
        <f t="shared" si="1645"/>
        <v>1.0715965031989832E-4</v>
      </c>
      <c r="AI1197" s="13">
        <f t="shared" si="1646"/>
        <v>4.3264494014206548E-4</v>
      </c>
      <c r="AJ1197" s="13">
        <f t="shared" si="1647"/>
        <v>8.7337744977585995E-4</v>
      </c>
      <c r="AK1197" s="13">
        <f t="shared" si="1648"/>
        <v>1.1753874813629113E-3</v>
      </c>
      <c r="AL1197" s="13">
        <f t="shared" si="1649"/>
        <v>1.4259434244168052E-4</v>
      </c>
      <c r="AM1197" s="13">
        <f t="shared" si="1650"/>
        <v>7.493432210858636E-2</v>
      </c>
      <c r="AN1197" s="13">
        <f t="shared" si="1651"/>
        <v>5.5770088599843115E-2</v>
      </c>
      <c r="AO1197" s="13">
        <f t="shared" si="1652"/>
        <v>2.0753525853795352E-2</v>
      </c>
      <c r="AP1197" s="13">
        <f t="shared" si="1653"/>
        <v>5.1486241242390471E-3</v>
      </c>
      <c r="AQ1197" s="13">
        <f t="shared" si="1654"/>
        <v>9.5796964427065736E-4</v>
      </c>
      <c r="AR1197" s="13">
        <f t="shared" si="1655"/>
        <v>1.5950776692177863E-5</v>
      </c>
      <c r="AS1197" s="13">
        <f t="shared" si="1656"/>
        <v>6.439945265410504E-5</v>
      </c>
      <c r="AT1197" s="13">
        <f t="shared" si="1657"/>
        <v>1.3000274476233236E-4</v>
      </c>
      <c r="AU1197" s="13">
        <f t="shared" si="1658"/>
        <v>1.7495711479118006E-4</v>
      </c>
      <c r="AV1197" s="13">
        <f t="shared" si="1659"/>
        <v>1.7659237929176737E-4</v>
      </c>
      <c r="AW1197" s="13">
        <f t="shared" si="1660"/>
        <v>1.1902020305169146E-5</v>
      </c>
      <c r="AX1197" s="13">
        <f t="shared" si="1661"/>
        <v>5.0423138445727066E-2</v>
      </c>
      <c r="AY1197" s="13">
        <f t="shared" si="1662"/>
        <v>3.7527568402171863E-2</v>
      </c>
      <c r="AZ1197" s="13">
        <f t="shared" si="1663"/>
        <v>1.396500132271151E-2</v>
      </c>
      <c r="BA1197" s="13">
        <f t="shared" si="1664"/>
        <v>3.4644977056750913E-3</v>
      </c>
      <c r="BB1197" s="13">
        <f t="shared" si="1665"/>
        <v>6.4461563994489457E-4</v>
      </c>
      <c r="BC1197" s="13">
        <f t="shared" si="1666"/>
        <v>9.5951415428770489E-5</v>
      </c>
      <c r="BD1197" s="13">
        <f t="shared" si="1667"/>
        <v>1.9785687081859898E-6</v>
      </c>
      <c r="BE1197" s="13">
        <f t="shared" si="1668"/>
        <v>7.9882468612454825E-6</v>
      </c>
      <c r="BF1197" s="13">
        <f t="shared" si="1669"/>
        <v>1.6125820562153519E-5</v>
      </c>
      <c r="BG1197" s="13">
        <f t="shared" si="1670"/>
        <v>2.1702057478498178E-5</v>
      </c>
      <c r="BH1197" s="13">
        <f t="shared" si="1671"/>
        <v>2.1904899210465754E-5</v>
      </c>
      <c r="BI1197" s="13">
        <f t="shared" si="1672"/>
        <v>1.7687709467954758E-5</v>
      </c>
      <c r="BJ1197" s="14">
        <f t="shared" si="1673"/>
        <v>0.79646822388903527</v>
      </c>
      <c r="BK1197" s="14">
        <f t="shared" si="1674"/>
        <v>9.7664111715730972E-2</v>
      </c>
      <c r="BL1197" s="14">
        <f t="shared" si="1675"/>
        <v>2.8189975722184516E-2</v>
      </c>
      <c r="BM1197" s="14">
        <f t="shared" si="1676"/>
        <v>0.74109331887685803</v>
      </c>
      <c r="BN1197" s="14">
        <f t="shared" si="1677"/>
        <v>0.1442892574289763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1.3841000000000001</v>
      </c>
      <c r="F1198" s="10">
        <f>VLOOKUP(B1198,home!$B$2:$E$405,3,FALSE)</f>
        <v>0.94830000000000003</v>
      </c>
      <c r="G1198" s="10">
        <f>VLOOKUP(C1198,away!$B$2:$E$405,4,FALSE)</f>
        <v>1.0386</v>
      </c>
      <c r="H1198" s="10">
        <f>VLOOKUP(A1198,away!$A$2:$E$405,3,FALSE)</f>
        <v>1.1721999999999999</v>
      </c>
      <c r="I1198" s="10">
        <f>VLOOKUP(C1198,away!$B$2:$E$405,3,FALSE)</f>
        <v>1.173</v>
      </c>
      <c r="J1198" s="10">
        <f>VLOOKUP(B1198,home!$B$2:$E$405,4,FALSE)</f>
        <v>0.85309999999999997</v>
      </c>
      <c r="K1198" s="12">
        <f t="shared" si="1622"/>
        <v>1.3632061523580001</v>
      </c>
      <c r="L1198" s="12">
        <f t="shared" si="1623"/>
        <v>1.1730044808599998</v>
      </c>
      <c r="M1198" s="13">
        <f t="shared" si="1624"/>
        <v>7.9165820455328717E-2</v>
      </c>
      <c r="N1198" s="13">
        <f t="shared" si="1625"/>
        <v>0.10791933350117291</v>
      </c>
      <c r="O1198" s="13">
        <f t="shared" si="1626"/>
        <v>9.2861862125058814E-2</v>
      </c>
      <c r="P1198" s="13">
        <f t="shared" si="1627"/>
        <v>0.1265898617683005</v>
      </c>
      <c r="Q1198" s="13">
        <f t="shared" si="1628"/>
        <v>7.3558149693586886E-2</v>
      </c>
      <c r="R1198" s="13">
        <f t="shared" si="1629"/>
        <v>5.4463690186848754E-2</v>
      </c>
      <c r="S1198" s="13">
        <f t="shared" si="1630"/>
        <v>5.0605782300835053E-2</v>
      </c>
      <c r="T1198" s="13">
        <f t="shared" si="1631"/>
        <v>8.6284039194348044E-2</v>
      </c>
      <c r="U1198" s="13">
        <f t="shared" si="1632"/>
        <v>7.4245237542832243E-2</v>
      </c>
      <c r="V1198" s="13">
        <f t="shared" si="1633"/>
        <v>8.9912245086659764E-3</v>
      </c>
      <c r="W1198" s="13">
        <f t="shared" si="1634"/>
        <v>3.3424974072789451E-2</v>
      </c>
      <c r="X1198" s="13">
        <f t="shared" si="1635"/>
        <v>3.920764436001134E-2</v>
      </c>
      <c r="Y1198" s="13">
        <f t="shared" si="1636"/>
        <v>2.2995371259129305E-2</v>
      </c>
      <c r="Z1198" s="13">
        <f t="shared" si="1637"/>
        <v>2.1295384211114796E-2</v>
      </c>
      <c r="AA1198" s="13">
        <f t="shared" si="1638"/>
        <v>2.9029998773419104E-2</v>
      </c>
      <c r="AB1198" s="13">
        <f t="shared" si="1639"/>
        <v>1.9786936465435064E-2</v>
      </c>
      <c r="AC1198" s="13">
        <f t="shared" si="1640"/>
        <v>8.9858686893957561E-4</v>
      </c>
      <c r="AD1198" s="13">
        <f t="shared" si="1641"/>
        <v>1.139128257460831E-2</v>
      </c>
      <c r="AE1198" s="13">
        <f t="shared" si="1642"/>
        <v>1.3362025502757982E-2</v>
      </c>
      <c r="AF1198" s="13">
        <f t="shared" si="1643"/>
        <v>7.8368578940503537E-3</v>
      </c>
      <c r="AG1198" s="13">
        <f t="shared" si="1644"/>
        <v>3.0642231418613755E-3</v>
      </c>
      <c r="AH1198" s="13">
        <f t="shared" si="1645"/>
        <v>6.2448952753182407E-3</v>
      </c>
      <c r="AI1198" s="13">
        <f t="shared" si="1646"/>
        <v>8.5130796601452317E-3</v>
      </c>
      <c r="AJ1198" s="13">
        <f t="shared" si="1647"/>
        <v>5.8025412841118682E-3</v>
      </c>
      <c r="AK1198" s="13">
        <f t="shared" si="1648"/>
        <v>2.6366866592708619E-3</v>
      </c>
      <c r="AL1198" s="13">
        <f t="shared" si="1649"/>
        <v>5.7475302786792019E-5</v>
      </c>
      <c r="AM1198" s="13">
        <f t="shared" si="1650"/>
        <v>3.1057332977909059E-3</v>
      </c>
      <c r="AN1198" s="13">
        <f t="shared" si="1651"/>
        <v>3.6430390746648366E-3</v>
      </c>
      <c r="AO1198" s="13">
        <f t="shared" si="1652"/>
        <v>2.1366505792649606E-3</v>
      </c>
      <c r="AP1198" s="13">
        <f t="shared" si="1653"/>
        <v>8.3543356783663764E-4</v>
      </c>
      <c r="AQ1198" s="13">
        <f t="shared" si="1654"/>
        <v>2.449918296333083E-4</v>
      </c>
      <c r="AR1198" s="13">
        <f t="shared" si="1655"/>
        <v>1.4650580280899466E-3</v>
      </c>
      <c r="AS1198" s="13">
        <f t="shared" si="1656"/>
        <v>1.9971761174536946E-3</v>
      </c>
      <c r="AT1198" s="13">
        <f t="shared" si="1657"/>
        <v>1.3612813853276706E-3</v>
      </c>
      <c r="AU1198" s="13">
        <f t="shared" si="1658"/>
        <v>6.1856905318970039E-4</v>
      </c>
      <c r="AV1198" s="13">
        <f t="shared" si="1659"/>
        <v>2.1080928474161574E-4</v>
      </c>
      <c r="AW1198" s="13">
        <f t="shared" si="1660"/>
        <v>2.5529362829901102E-6</v>
      </c>
      <c r="AX1198" s="13">
        <f t="shared" si="1661"/>
        <v>7.0562578985527676E-4</v>
      </c>
      <c r="AY1198" s="13">
        <f t="shared" si="1662"/>
        <v>8.2770221331061617E-4</v>
      </c>
      <c r="AZ1198" s="13">
        <f t="shared" si="1663"/>
        <v>4.854492025155461E-4</v>
      </c>
      <c r="BA1198" s="13">
        <f t="shared" si="1664"/>
        <v>1.8981136326021636E-4</v>
      </c>
      <c r="BB1198" s="13">
        <f t="shared" si="1665"/>
        <v>5.5662394905594774E-5</v>
      </c>
      <c r="BC1198" s="13">
        <f t="shared" si="1666"/>
        <v>1.3058447727932289E-5</v>
      </c>
      <c r="BD1198" s="13">
        <f t="shared" si="1667"/>
        <v>2.8641993861157052E-4</v>
      </c>
      <c r="BE1198" s="13">
        <f t="shared" si="1668"/>
        <v>3.9044942247329361E-4</v>
      </c>
      <c r="BF1198" s="13">
        <f t="shared" si="1669"/>
        <v>2.66131527450111E-4</v>
      </c>
      <c r="BG1198" s="13">
        <f t="shared" si="1670"/>
        <v>1.2093071185214106E-4</v>
      </c>
      <c r="BH1198" s="13">
        <f t="shared" si="1671"/>
        <v>4.1213372601467821E-5</v>
      </c>
      <c r="BI1198" s="13">
        <f t="shared" si="1672"/>
        <v>1.1236464617948714E-5</v>
      </c>
      <c r="BJ1198" s="14">
        <f t="shared" si="1673"/>
        <v>0.411287058955082</v>
      </c>
      <c r="BK1198" s="14">
        <f t="shared" si="1674"/>
        <v>0.26713645341816722</v>
      </c>
      <c r="BL1198" s="14">
        <f t="shared" si="1675"/>
        <v>0.30035420327884932</v>
      </c>
      <c r="BM1198" s="14">
        <f t="shared" si="1676"/>
        <v>0.46468923285588903</v>
      </c>
      <c r="BN1198" s="14">
        <f t="shared" si="1677"/>
        <v>0.53455871773029662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1.3841000000000001</v>
      </c>
      <c r="F1199" s="10">
        <f>VLOOKUP(B1199,home!$B$2:$E$405,3,FALSE)</f>
        <v>0.77410000000000001</v>
      </c>
      <c r="G1199" s="10">
        <f>VLOOKUP(C1199,away!$B$2:$E$405,4,FALSE)</f>
        <v>1.0386</v>
      </c>
      <c r="H1199" s="10">
        <f>VLOOKUP(A1199,away!$A$2:$E$405,3,FALSE)</f>
        <v>1.1721999999999999</v>
      </c>
      <c r="I1199" s="10">
        <f>VLOOKUP(C1199,away!$B$2:$E$405,3,FALSE)</f>
        <v>1.0130999999999999</v>
      </c>
      <c r="J1199" s="10">
        <f>VLOOKUP(B1199,home!$B$2:$E$405,4,FALSE)</f>
        <v>1.1577999999999999</v>
      </c>
      <c r="K1199" s="12">
        <f t="shared" si="1622"/>
        <v>1.1127890778660001</v>
      </c>
      <c r="L1199" s="12">
        <f t="shared" si="1623"/>
        <v>1.3749521283959998</v>
      </c>
      <c r="M1199" s="13">
        <f t="shared" si="1624"/>
        <v>8.3097454757340358E-2</v>
      </c>
      <c r="N1199" s="13">
        <f t="shared" si="1625"/>
        <v>9.246994005243242E-2</v>
      </c>
      <c r="O1199" s="13">
        <f t="shared" si="1626"/>
        <v>0.11425502228289541</v>
      </c>
      <c r="P1199" s="13">
        <f t="shared" si="1627"/>
        <v>0.12714174088774247</v>
      </c>
      <c r="Q1199" s="13">
        <f t="shared" si="1628"/>
        <v>5.1449769660635303E-2</v>
      </c>
      <c r="R1199" s="13">
        <f t="shared" si="1629"/>
        <v>7.8547593033899729E-2</v>
      </c>
      <c r="S1199" s="13">
        <f t="shared" si="1630"/>
        <v>4.8632723839649034E-2</v>
      </c>
      <c r="T1199" s="13">
        <f t="shared" si="1631"/>
        <v>7.0740970300374448E-2</v>
      </c>
      <c r="U1199" s="13">
        <f t="shared" si="1632"/>
        <v>8.7406903620787124E-2</v>
      </c>
      <c r="V1199" s="13">
        <f t="shared" si="1633"/>
        <v>8.2677344078066779E-3</v>
      </c>
      <c r="W1199" s="13">
        <f t="shared" si="1634"/>
        <v>1.908424724569216E-2</v>
      </c>
      <c r="X1199" s="13">
        <f t="shared" si="1635"/>
        <v>2.6239926369299931E-2</v>
      </c>
      <c r="Y1199" s="13">
        <f t="shared" si="1636"/>
        <v>1.8039321305211631E-2</v>
      </c>
      <c r="Z1199" s="13">
        <f t="shared" si="1637"/>
        <v>3.5999726740781078E-2</v>
      </c>
      <c r="AA1199" s="13">
        <f t="shared" si="1638"/>
        <v>4.0060102723301752E-2</v>
      </c>
      <c r="AB1199" s="13">
        <f t="shared" si="1639"/>
        <v>2.2289222384340102E-2</v>
      </c>
      <c r="AC1199" s="13">
        <f t="shared" si="1640"/>
        <v>7.9061848891434844E-4</v>
      </c>
      <c r="AD1199" s="13">
        <f t="shared" si="1641"/>
        <v>5.3091854735751324E-3</v>
      </c>
      <c r="AE1199" s="13">
        <f t="shared" si="1642"/>
        <v>7.2998758669412522E-3</v>
      </c>
      <c r="AF1199" s="13">
        <f t="shared" si="1643"/>
        <v>5.0184899301387352E-3</v>
      </c>
      <c r="AG1199" s="13">
        <f t="shared" si="1644"/>
        <v>2.3000611369260486E-3</v>
      </c>
      <c r="AH1199" s="13">
        <f t="shared" si="1645"/>
        <v>1.2374475225977833E-2</v>
      </c>
      <c r="AI1199" s="13">
        <f t="shared" si="1646"/>
        <v>1.3770180875791535E-2</v>
      </c>
      <c r="AJ1199" s="13">
        <f t="shared" si="1647"/>
        <v>7.6616534394100466E-3</v>
      </c>
      <c r="AK1199" s="13">
        <f t="shared" si="1648"/>
        <v>2.8419347552566584E-3</v>
      </c>
      <c r="AL1199" s="13">
        <f t="shared" si="1649"/>
        <v>4.8386854375814461E-5</v>
      </c>
      <c r="AM1199" s="13">
        <f t="shared" si="1650"/>
        <v>1.1816007214718468E-3</v>
      </c>
      <c r="AN1199" s="13">
        <f t="shared" si="1651"/>
        <v>1.6246444269019647E-3</v>
      </c>
      <c r="AO1199" s="13">
        <f t="shared" si="1652"/>
        <v>1.1169041563277779E-3</v>
      </c>
      <c r="AP1199" s="13">
        <f t="shared" si="1653"/>
        <v>5.1189658231907216E-4</v>
      </c>
      <c r="AQ1199" s="13">
        <f t="shared" si="1654"/>
        <v>1.7595832384456161E-4</v>
      </c>
      <c r="AR1199" s="13">
        <f t="shared" si="1655"/>
        <v>3.4028622099483543E-3</v>
      </c>
      <c r="AS1199" s="13">
        <f t="shared" si="1656"/>
        <v>3.7866679007134882E-3</v>
      </c>
      <c r="AT1199" s="13">
        <f t="shared" si="1657"/>
        <v>2.1068813407098728E-3</v>
      </c>
      <c r="AU1199" s="13">
        <f t="shared" si="1658"/>
        <v>7.8150484810054056E-4</v>
      </c>
      <c r="AV1199" s="13">
        <f t="shared" si="1659"/>
        <v>2.1741251481640226E-4</v>
      </c>
      <c r="AW1199" s="13">
        <f t="shared" si="1660"/>
        <v>2.0564839331613888E-6</v>
      </c>
      <c r="AX1199" s="13">
        <f t="shared" si="1661"/>
        <v>2.1914539620874281E-4</v>
      </c>
      <c r="AY1199" s="13">
        <f t="shared" si="1662"/>
        <v>3.013144289453956E-4</v>
      </c>
      <c r="AZ1199" s="13">
        <f t="shared" si="1663"/>
        <v>2.0714645769744848E-4</v>
      </c>
      <c r="BA1199" s="13">
        <f t="shared" si="1664"/>
        <v>9.4938820966932895E-5</v>
      </c>
      <c r="BB1199" s="13">
        <f t="shared" si="1665"/>
        <v>3.2634083488972795E-5</v>
      </c>
      <c r="BC1199" s="13">
        <f t="shared" si="1666"/>
        <v>8.9740605102831676E-6</v>
      </c>
      <c r="BD1199" s="13">
        <f t="shared" si="1667"/>
        <v>7.7979543970113402E-4</v>
      </c>
      <c r="BE1199" s="13">
        <f t="shared" si="1668"/>
        <v>8.6774784826913699E-4</v>
      </c>
      <c r="BF1199" s="13">
        <f t="shared" si="1669"/>
        <v>4.828101639478094E-4</v>
      </c>
      <c r="BG1199" s="13">
        <f t="shared" si="1670"/>
        <v>1.7908862570793841E-4</v>
      </c>
      <c r="BH1199" s="13">
        <f t="shared" si="1671"/>
        <v>4.9821966664456512E-5</v>
      </c>
      <c r="BI1199" s="13">
        <f t="shared" si="1672"/>
        <v>1.108826806840223E-5</v>
      </c>
      <c r="BJ1199" s="14">
        <f t="shared" si="1673"/>
        <v>0.30342694479991</v>
      </c>
      <c r="BK1199" s="14">
        <f t="shared" si="1674"/>
        <v>0.26827997366477413</v>
      </c>
      <c r="BL1199" s="14">
        <f t="shared" si="1675"/>
        <v>0.39187276946830768</v>
      </c>
      <c r="BM1199" s="14">
        <f t="shared" si="1676"/>
        <v>0.45231863605381489</v>
      </c>
      <c r="BN1199" s="14">
        <f t="shared" si="1677"/>
        <v>0.54696152067494563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1.3841000000000001</v>
      </c>
      <c r="F1200" s="10">
        <f>VLOOKUP(B1200,home!$B$2:$E$405,3,FALSE)</f>
        <v>1.2192000000000001</v>
      </c>
      <c r="G1200" s="10">
        <f>VLOOKUP(C1200,away!$B$2:$E$405,4,FALSE)</f>
        <v>0.87729999999999997</v>
      </c>
      <c r="H1200" s="10">
        <f>VLOOKUP(A1200,away!$A$2:$E$405,3,FALSE)</f>
        <v>1.1721999999999999</v>
      </c>
      <c r="I1200" s="10">
        <f>VLOOKUP(C1200,away!$B$2:$E$405,3,FALSE)</f>
        <v>1.0968</v>
      </c>
      <c r="J1200" s="10">
        <f>VLOOKUP(B1200,home!$B$2:$E$405,4,FALSE)</f>
        <v>0.63980000000000004</v>
      </c>
      <c r="K1200" s="12">
        <f t="shared" si="1622"/>
        <v>1.4804391178560001</v>
      </c>
      <c r="L1200" s="12">
        <f t="shared" si="1623"/>
        <v>0.82257100060800004</v>
      </c>
      <c r="M1200" s="13">
        <f t="shared" si="1624"/>
        <v>9.9957506484057532E-2</v>
      </c>
      <c r="N1200" s="13">
        <f t="shared" si="1625"/>
        <v>0.14798100272234355</v>
      </c>
      <c r="O1200" s="13">
        <f t="shared" si="1626"/>
        <v>8.2222146126871856E-2</v>
      </c>
      <c r="P1200" s="13">
        <f t="shared" si="1627"/>
        <v>0.1217248814802933</v>
      </c>
      <c r="Q1200" s="13">
        <f t="shared" si="1628"/>
        <v>0.10953843256485633</v>
      </c>
      <c r="R1200" s="13">
        <f t="shared" si="1629"/>
        <v>3.3816776505859091E-2</v>
      </c>
      <c r="S1200" s="13">
        <f t="shared" si="1630"/>
        <v>3.7058114224154455E-2</v>
      </c>
      <c r="T1200" s="13">
        <f t="shared" si="1631"/>
        <v>9.0103138079905803E-2</v>
      </c>
      <c r="U1200" s="13">
        <f t="shared" si="1632"/>
        <v>5.006367877906754E-2</v>
      </c>
      <c r="V1200" s="13">
        <f t="shared" si="1633"/>
        <v>5.0142357937735006E-3</v>
      </c>
      <c r="W1200" s="13">
        <f t="shared" si="1634"/>
        <v>5.4054993492548296E-2</v>
      </c>
      <c r="X1200" s="13">
        <f t="shared" si="1635"/>
        <v>4.4464070085024378E-2</v>
      </c>
      <c r="Y1200" s="13">
        <f t="shared" si="1636"/>
        <v>1.8287427310471373E-2</v>
      </c>
      <c r="Z1200" s="13">
        <f t="shared" si="1637"/>
        <v>9.2722332292538723E-3</v>
      </c>
      <c r="AA1200" s="13">
        <f t="shared" si="1638"/>
        <v>1.3726976782471692E-2</v>
      </c>
      <c r="AB1200" s="13">
        <f t="shared" si="1639"/>
        <v>1.0160976699336095E-2</v>
      </c>
      <c r="AC1200" s="13">
        <f t="shared" si="1640"/>
        <v>3.8163545639308176E-4</v>
      </c>
      <c r="AD1200" s="13">
        <f t="shared" si="1641"/>
        <v>2.0006281720454999E-2</v>
      </c>
      <c r="AE1200" s="13">
        <f t="shared" si="1642"/>
        <v>1.6456587173240209E-2</v>
      </c>
      <c r="AF1200" s="13">
        <f t="shared" si="1643"/>
        <v>6.7683556888424885E-3</v>
      </c>
      <c r="AG1200" s="13">
        <f t="shared" si="1644"/>
        <v>1.8558177038140047E-3</v>
      </c>
      <c r="AH1200" s="13">
        <f t="shared" si="1645"/>
        <v>1.9067675413145262E-3</v>
      </c>
      <c r="AI1200" s="13">
        <f t="shared" si="1646"/>
        <v>2.8228532568201313E-3</v>
      </c>
      <c r="AJ1200" s="13">
        <f t="shared" si="1647"/>
        <v>2.0895311926818665E-3</v>
      </c>
      <c r="AK1200" s="13">
        <f t="shared" si="1648"/>
        <v>1.0311412385421795E-3</v>
      </c>
      <c r="AL1200" s="13">
        <f t="shared" si="1649"/>
        <v>1.8589711701355701E-5</v>
      </c>
      <c r="AM1200" s="13">
        <f t="shared" si="1650"/>
        <v>5.9236164123618075E-3</v>
      </c>
      <c r="AN1200" s="13">
        <f t="shared" si="1651"/>
        <v>4.8725950795344228E-3</v>
      </c>
      <c r="AO1200" s="13">
        <f t="shared" si="1652"/>
        <v>2.0040277050651241E-3</v>
      </c>
      <c r="AP1200" s="13">
        <f t="shared" si="1653"/>
        <v>5.4948502486719094E-4</v>
      </c>
      <c r="AQ1200" s="13">
        <f t="shared" si="1654"/>
        <v>1.1299761168102926E-4</v>
      </c>
      <c r="AR1200" s="13">
        <f t="shared" si="1655"/>
        <v>3.1369033687718927E-4</v>
      </c>
      <c r="AS1200" s="13">
        <f t="shared" si="1656"/>
        <v>4.6439944560641754E-4</v>
      </c>
      <c r="AT1200" s="13">
        <f t="shared" si="1657"/>
        <v>3.4375755279319022E-4</v>
      </c>
      <c r="AU1200" s="13">
        <f t="shared" si="1658"/>
        <v>1.6963737607116264E-4</v>
      </c>
      <c r="AV1200" s="13">
        <f t="shared" si="1659"/>
        <v>6.2784451846549624E-5</v>
      </c>
      <c r="AW1200" s="13">
        <f t="shared" si="1660"/>
        <v>6.2883122738684503E-7</v>
      </c>
      <c r="AX1200" s="13">
        <f t="shared" si="1661"/>
        <v>1.4615922426723727E-3</v>
      </c>
      <c r="AY1200" s="13">
        <f t="shared" si="1662"/>
        <v>1.2022633935359045E-3</v>
      </c>
      <c r="AZ1200" s="13">
        <f t="shared" si="1663"/>
        <v>4.9447350130759932E-4</v>
      </c>
      <c r="BA1200" s="13">
        <f t="shared" si="1664"/>
        <v>1.3557985424824439E-4</v>
      </c>
      <c r="BB1200" s="13">
        <f t="shared" si="1665"/>
        <v>2.7881014092816296E-5</v>
      </c>
      <c r="BC1200" s="13">
        <f t="shared" si="1666"/>
        <v>4.5868227320587313E-6</v>
      </c>
      <c r="BD1200" s="13">
        <f t="shared" si="1667"/>
        <v>4.3005429047688347E-5</v>
      </c>
      <c r="BE1200" s="13">
        <f t="shared" si="1668"/>
        <v>6.3666919442378539E-5</v>
      </c>
      <c r="BF1200" s="13">
        <f t="shared" si="1669"/>
        <v>4.712749902794196E-5</v>
      </c>
      <c r="BG1200" s="13">
        <f t="shared" si="1670"/>
        <v>2.3256464362561968E-5</v>
      </c>
      <c r="BH1200" s="13">
        <f t="shared" si="1671"/>
        <v>8.6074448963401839E-6</v>
      </c>
      <c r="BI1200" s="13">
        <f t="shared" si="1672"/>
        <v>2.5485596258663999E-6</v>
      </c>
      <c r="BJ1200" s="14">
        <f t="shared" si="1673"/>
        <v>0.52630520520360013</v>
      </c>
      <c r="BK1200" s="14">
        <f t="shared" si="1674"/>
        <v>0.2653572265439092</v>
      </c>
      <c r="BL1200" s="14">
        <f t="shared" si="1675"/>
        <v>0.1993833296025623</v>
      </c>
      <c r="BM1200" s="14">
        <f t="shared" si="1676"/>
        <v>0.40387561413273515</v>
      </c>
      <c r="BN1200" s="14">
        <f t="shared" si="1677"/>
        <v>0.59524074588428166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1.3030999999999999</v>
      </c>
      <c r="F1201" s="10">
        <f>VLOOKUP(B1201,home!$B$2:$E$405,3,FALSE)</f>
        <v>0.52759999999999996</v>
      </c>
      <c r="G1201" s="10">
        <f>VLOOKUP(C1201,away!$B$2:$E$405,4,FALSE)</f>
        <v>0.9113</v>
      </c>
      <c r="H1201" s="10">
        <f>VLOOKUP(A1201,away!$A$2:$E$405,3,FALSE)</f>
        <v>1.1313</v>
      </c>
      <c r="I1201" s="10">
        <f>VLOOKUP(C1201,away!$B$2:$E$405,3,FALSE)</f>
        <v>1.7679</v>
      </c>
      <c r="J1201" s="10">
        <f>VLOOKUP(B1201,home!$B$2:$E$405,4,FALSE)</f>
        <v>0.71819999999999995</v>
      </c>
      <c r="K1201" s="12">
        <f t="shared" si="1622"/>
        <v>0.62653292982799991</v>
      </c>
      <c r="L1201" s="12">
        <f t="shared" si="1623"/>
        <v>1.436418148914</v>
      </c>
      <c r="M1201" s="13">
        <f t="shared" si="1624"/>
        <v>0.12707839763789969</v>
      </c>
      <c r="N1201" s="13">
        <f t="shared" si="1625"/>
        <v>7.9618800789920882E-2</v>
      </c>
      <c r="O1201" s="13">
        <f t="shared" si="1626"/>
        <v>0.18253771670198909</v>
      </c>
      <c r="P1201" s="13">
        <f t="shared" si="1627"/>
        <v>0.11436589044941066</v>
      </c>
      <c r="Q1201" s="13">
        <f t="shared" si="1628"/>
        <v>2.49419002641505E-2</v>
      </c>
      <c r="R1201" s="13">
        <f t="shared" si="1629"/>
        <v>0.13110024456602967</v>
      </c>
      <c r="S1201" s="13">
        <f t="shared" si="1630"/>
        <v>2.5731275223417227E-2</v>
      </c>
      <c r="T1201" s="13">
        <f t="shared" si="1631"/>
        <v>3.5826998207828663E-2</v>
      </c>
      <c r="U1201" s="13">
        <f t="shared" si="1632"/>
        <v>8.2138620329121906E-2</v>
      </c>
      <c r="V1201" s="13">
        <f t="shared" si="1633"/>
        <v>2.5730225138572422E-3</v>
      </c>
      <c r="W1201" s="13">
        <f t="shared" si="1634"/>
        <v>5.2089739493253262E-3</v>
      </c>
      <c r="X1201" s="13">
        <f t="shared" si="1635"/>
        <v>7.4822647180311326E-3</v>
      </c>
      <c r="Y1201" s="13">
        <f t="shared" si="1636"/>
        <v>5.3738304179794067E-3</v>
      </c>
      <c r="Z1201" s="13">
        <f t="shared" si="1637"/>
        <v>6.2771590207236355E-2</v>
      </c>
      <c r="AA1201" s="13">
        <f t="shared" si="1638"/>
        <v>3.9328468322502377E-2</v>
      </c>
      <c r="AB1201" s="13">
        <f t="shared" si="1639"/>
        <v>1.2320290241872549E-2</v>
      </c>
      <c r="AC1201" s="13">
        <f t="shared" si="1640"/>
        <v>1.447266099182694E-4</v>
      </c>
      <c r="AD1201" s="13">
        <f t="shared" si="1641"/>
        <v>8.1589842746713093E-4</v>
      </c>
      <c r="AE1201" s="13">
        <f t="shared" si="1642"/>
        <v>1.1719713088841797E-3</v>
      </c>
      <c r="AF1201" s="13">
        <f t="shared" si="1643"/>
        <v>8.4172042904386566E-4</v>
      </c>
      <c r="AG1201" s="13">
        <f t="shared" si="1644"/>
        <v>4.0302083353009583E-4</v>
      </c>
      <c r="AH1201" s="13">
        <f t="shared" si="1645"/>
        <v>2.2541562852466654E-2</v>
      </c>
      <c r="AI1201" s="13">
        <f t="shared" si="1646"/>
        <v>1.4123031416857938E-2</v>
      </c>
      <c r="AJ1201" s="13">
        <f t="shared" si="1647"/>
        <v>4.4242721258284465E-3</v>
      </c>
      <c r="AK1201" s="13">
        <f t="shared" si="1648"/>
        <v>9.2398405911721664E-4</v>
      </c>
      <c r="AL1201" s="13">
        <f t="shared" si="1649"/>
        <v>5.2099453322319824E-6</v>
      </c>
      <c r="AM1201" s="13">
        <f t="shared" si="1650"/>
        <v>1.0223744644060792E-4</v>
      </c>
      <c r="AN1201" s="13">
        <f t="shared" si="1651"/>
        <v>1.4685572356591223E-4</v>
      </c>
      <c r="AO1201" s="13">
        <f t="shared" si="1652"/>
        <v>1.0547311330098688E-4</v>
      </c>
      <c r="AP1201" s="13">
        <f t="shared" si="1653"/>
        <v>5.0501164722666723E-5</v>
      </c>
      <c r="AQ1201" s="13">
        <f t="shared" si="1654"/>
        <v>1.8135197387233482E-5</v>
      </c>
      <c r="AR1201" s="13">
        <f t="shared" si="1655"/>
        <v>6.4758219972337423E-3</v>
      </c>
      <c r="AS1201" s="13">
        <f t="shared" si="1656"/>
        <v>4.0573157289714662E-3</v>
      </c>
      <c r="AT1201" s="13">
        <f t="shared" si="1657"/>
        <v>1.2710209554548601E-3</v>
      </c>
      <c r="AU1201" s="13">
        <f t="shared" si="1658"/>
        <v>2.6544549436463907E-4</v>
      </c>
      <c r="AV1201" s="13">
        <f t="shared" si="1659"/>
        <v>4.1577585823479785E-5</v>
      </c>
      <c r="AW1201" s="13">
        <f t="shared" si="1660"/>
        <v>1.3024331790208529E-7</v>
      </c>
      <c r="AX1201" s="13">
        <f t="shared" si="1661"/>
        <v>1.0675854476094543E-5</v>
      </c>
      <c r="AY1201" s="13">
        <f t="shared" si="1662"/>
        <v>1.5334991124626963E-5</v>
      </c>
      <c r="AZ1201" s="13">
        <f t="shared" si="1663"/>
        <v>1.1013729782424642E-5</v>
      </c>
      <c r="BA1201" s="13">
        <f t="shared" si="1664"/>
        <v>5.2734404489031323E-6</v>
      </c>
      <c r="BB1201" s="13">
        <f t="shared" si="1665"/>
        <v>1.8937163920054127E-6</v>
      </c>
      <c r="BC1201" s="13">
        <f t="shared" si="1666"/>
        <v>5.4403371887450235E-7</v>
      </c>
      <c r="BD1201" s="13">
        <f t="shared" si="1667"/>
        <v>1.5503313743271752E-3</v>
      </c>
      <c r="BE1201" s="13">
        <f t="shared" si="1668"/>
        <v>9.7133365816147465E-4</v>
      </c>
      <c r="BF1201" s="13">
        <f t="shared" si="1669"/>
        <v>3.0428626134422883E-4</v>
      </c>
      <c r="BG1201" s="13">
        <f t="shared" si="1670"/>
        <v>6.3548454275469383E-5</v>
      </c>
      <c r="BH1201" s="13">
        <f t="shared" si="1671"/>
        <v>9.9537998108126293E-6</v>
      </c>
      <c r="BI1201" s="13">
        <f t="shared" si="1672"/>
        <v>1.2472766716779659E-6</v>
      </c>
      <c r="BJ1201" s="14">
        <f t="shared" si="1673"/>
        <v>0.16215331775752145</v>
      </c>
      <c r="BK1201" s="14">
        <f t="shared" si="1674"/>
        <v>0.26991385737095985</v>
      </c>
      <c r="BL1201" s="14">
        <f t="shared" si="1675"/>
        <v>0.50445007320222501</v>
      </c>
      <c r="BM1201" s="14">
        <f t="shared" si="1676"/>
        <v>0.33963068338073549</v>
      </c>
      <c r="BN1201" s="14">
        <f t="shared" si="1677"/>
        <v>0.65964295040940057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1.5625</v>
      </c>
      <c r="F1202" s="10">
        <f>VLOOKUP(B1202,home!$B$2:$E$405,3,FALSE)</f>
        <v>1.024</v>
      </c>
      <c r="G1202" s="10">
        <f>VLOOKUP(C1202,away!$B$2:$E$405,4,FALSE)</f>
        <v>0.96</v>
      </c>
      <c r="H1202" s="10">
        <f>VLOOKUP(A1202,away!$A$2:$E$405,3,FALSE)</f>
        <v>1.1561999999999999</v>
      </c>
      <c r="I1202" s="10">
        <f>VLOOKUP(C1202,away!$B$2:$E$405,3,FALSE)</f>
        <v>0.64870000000000005</v>
      </c>
      <c r="J1202" s="10">
        <f>VLOOKUP(B1202,home!$B$2:$E$405,4,FALSE)</f>
        <v>1.0379</v>
      </c>
      <c r="K1202" s="12">
        <f t="shared" si="1622"/>
        <v>1.536</v>
      </c>
      <c r="L1202" s="12">
        <f t="shared" si="1623"/>
        <v>0.77845296102600003</v>
      </c>
      <c r="M1202" s="13">
        <f t="shared" si="1624"/>
        <v>9.8820227734760235E-2</v>
      </c>
      <c r="N1202" s="13">
        <f t="shared" si="1625"/>
        <v>0.15178786980059172</v>
      </c>
      <c r="O1202" s="13">
        <f t="shared" si="1626"/>
        <v>7.6926898889387751E-2</v>
      </c>
      <c r="P1202" s="13">
        <f t="shared" si="1627"/>
        <v>0.1181597166940996</v>
      </c>
      <c r="Q1202" s="13">
        <f t="shared" si="1628"/>
        <v>0.11657308400685448</v>
      </c>
      <c r="R1202" s="13">
        <f t="shared" si="1629"/>
        <v>2.9941986111495806E-2</v>
      </c>
      <c r="S1202" s="13">
        <f t="shared" si="1630"/>
        <v>3.5321004032453814E-2</v>
      </c>
      <c r="T1202" s="13">
        <f t="shared" si="1631"/>
        <v>9.0746662421068519E-2</v>
      </c>
      <c r="U1202" s="13">
        <f t="shared" si="1632"/>
        <v>4.5990890667257554E-2</v>
      </c>
      <c r="V1202" s="13">
        <f t="shared" si="1633"/>
        <v>4.6926063232810592E-3</v>
      </c>
      <c r="W1202" s="13">
        <f t="shared" si="1634"/>
        <v>5.9685419011509484E-2</v>
      </c>
      <c r="X1202" s="13">
        <f t="shared" si="1635"/>
        <v>4.6462291159587076E-2</v>
      </c>
      <c r="Y1202" s="13">
        <f t="shared" si="1636"/>
        <v>1.8084354064616351E-2</v>
      </c>
      <c r="Z1202" s="13">
        <f t="shared" si="1637"/>
        <v>7.7694759158310938E-3</v>
      </c>
      <c r="AA1202" s="13">
        <f t="shared" si="1638"/>
        <v>1.1933915006716559E-2</v>
      </c>
      <c r="AB1202" s="13">
        <f t="shared" si="1639"/>
        <v>9.1652467251583207E-3</v>
      </c>
      <c r="AC1202" s="13">
        <f t="shared" si="1640"/>
        <v>3.506854355795974E-4</v>
      </c>
      <c r="AD1202" s="13">
        <f t="shared" si="1641"/>
        <v>2.2919200900419649E-2</v>
      </c>
      <c r="AE1202" s="13">
        <f t="shared" si="1642"/>
        <v>1.7841519805281442E-2</v>
      </c>
      <c r="AF1202" s="13">
        <f t="shared" si="1643"/>
        <v>6.9443919608126806E-3</v>
      </c>
      <c r="AG1202" s="13">
        <f t="shared" si="1644"/>
        <v>1.8019608281399273E-3</v>
      </c>
      <c r="AH1202" s="13">
        <f t="shared" si="1645"/>
        <v>1.512042883074727E-3</v>
      </c>
      <c r="AI1202" s="13">
        <f t="shared" si="1646"/>
        <v>2.3224978684027809E-3</v>
      </c>
      <c r="AJ1202" s="13">
        <f t="shared" si="1647"/>
        <v>1.7836783629333363E-3</v>
      </c>
      <c r="AK1202" s="13">
        <f t="shared" si="1648"/>
        <v>9.1324332182186798E-4</v>
      </c>
      <c r="AL1202" s="13">
        <f t="shared" si="1649"/>
        <v>1.6772635589568303E-5</v>
      </c>
      <c r="AM1202" s="13">
        <f t="shared" si="1650"/>
        <v>7.040778516608906E-3</v>
      </c>
      <c r="AN1202" s="13">
        <f t="shared" si="1651"/>
        <v>5.4809148841824503E-3</v>
      </c>
      <c r="AO1202" s="13">
        <f t="shared" si="1652"/>
        <v>2.1333172103616522E-3</v>
      </c>
      <c r="AP1202" s="13">
        <f t="shared" si="1653"/>
        <v>5.535623664045848E-4</v>
      </c>
      <c r="AQ1202" s="13">
        <f t="shared" si="1654"/>
        <v>1.0773056581005216E-4</v>
      </c>
      <c r="AR1202" s="13">
        <f t="shared" si="1655"/>
        <v>2.3541085190556237E-4</v>
      </c>
      <c r="AS1202" s="13">
        <f t="shared" si="1656"/>
        <v>3.615910685269438E-4</v>
      </c>
      <c r="AT1202" s="13">
        <f t="shared" si="1657"/>
        <v>2.7770194062869293E-4</v>
      </c>
      <c r="AU1202" s="13">
        <f t="shared" si="1658"/>
        <v>1.4218339360189076E-4</v>
      </c>
      <c r="AV1202" s="13">
        <f t="shared" si="1659"/>
        <v>5.4598423143126063E-5</v>
      </c>
      <c r="AW1202" s="13">
        <f t="shared" si="1660"/>
        <v>5.5708620112680671E-7</v>
      </c>
      <c r="AX1202" s="13">
        <f t="shared" si="1661"/>
        <v>1.8024393002518831E-3</v>
      </c>
      <c r="AY1202" s="13">
        <f t="shared" si="1662"/>
        <v>1.40311421035071E-3</v>
      </c>
      <c r="AZ1202" s="13">
        <f t="shared" si="1663"/>
        <v>5.4612920585258402E-4</v>
      </c>
      <c r="BA1202" s="13">
        <f t="shared" si="1664"/>
        <v>1.4171196579957398E-4</v>
      </c>
      <c r="BB1202" s="13">
        <f t="shared" si="1665"/>
        <v>2.7579024847373404E-5</v>
      </c>
      <c r="BC1202" s="13">
        <f t="shared" si="1666"/>
        <v>4.2937947109294932E-6</v>
      </c>
      <c r="BD1202" s="13">
        <f t="shared" si="1667"/>
        <v>3.0542712453923019E-5</v>
      </c>
      <c r="BE1202" s="13">
        <f t="shared" si="1668"/>
        <v>4.6913606329225756E-5</v>
      </c>
      <c r="BF1202" s="13">
        <f t="shared" si="1669"/>
        <v>3.6029649660845394E-5</v>
      </c>
      <c r="BG1202" s="13">
        <f t="shared" si="1670"/>
        <v>1.8447180626352838E-5</v>
      </c>
      <c r="BH1202" s="13">
        <f t="shared" si="1671"/>
        <v>7.083717360519492E-6</v>
      </c>
      <c r="BI1202" s="13">
        <f t="shared" si="1672"/>
        <v>2.1761179731515847E-6</v>
      </c>
      <c r="BJ1202" s="14">
        <f t="shared" si="1673"/>
        <v>0.55208832500406202</v>
      </c>
      <c r="BK1202" s="14">
        <f t="shared" si="1674"/>
        <v>0.25876412706611457</v>
      </c>
      <c r="BL1202" s="14">
        <f t="shared" si="1675"/>
        <v>0.1817030784984589</v>
      </c>
      <c r="BM1202" s="14">
        <f t="shared" si="1676"/>
        <v>0.4067126661231274</v>
      </c>
      <c r="BN1202" s="14">
        <f t="shared" si="1677"/>
        <v>0.59220978323718954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1.5625</v>
      </c>
      <c r="F1203" s="10">
        <f>VLOOKUP(B1203,home!$B$2:$E$405,3,FALSE)</f>
        <v>1.0667</v>
      </c>
      <c r="G1203" s="10">
        <f>VLOOKUP(C1203,away!$B$2:$E$405,4,FALSE)</f>
        <v>1.1733</v>
      </c>
      <c r="H1203" s="10">
        <f>VLOOKUP(A1203,away!$A$2:$E$405,3,FALSE)</f>
        <v>1.1561999999999999</v>
      </c>
      <c r="I1203" s="10">
        <f>VLOOKUP(C1203,away!$B$2:$E$405,3,FALSE)</f>
        <v>1.0091000000000001</v>
      </c>
      <c r="J1203" s="10">
        <f>VLOOKUP(B1203,home!$B$2:$E$405,4,FALSE)</f>
        <v>1.7298</v>
      </c>
      <c r="K1203" s="12">
        <f t="shared" si="1622"/>
        <v>1.9555611093750001</v>
      </c>
      <c r="L1203" s="12">
        <f t="shared" si="1623"/>
        <v>2.0181947123160002</v>
      </c>
      <c r="M1203" s="13">
        <f t="shared" si="1624"/>
        <v>1.8802680835280583E-2</v>
      </c>
      <c r="N1203" s="13">
        <f t="shared" si="1625"/>
        <v>3.6769791393465347E-2</v>
      </c>
      <c r="O1203" s="13">
        <f t="shared" si="1626"/>
        <v>3.7947471039128662E-2</v>
      </c>
      <c r="P1203" s="13">
        <f t="shared" si="1627"/>
        <v>7.4208598563254125E-2</v>
      </c>
      <c r="Q1203" s="13">
        <f t="shared" si="1628"/>
        <v>3.5952787024446223E-2</v>
      </c>
      <c r="R1203" s="13">
        <f t="shared" si="1629"/>
        <v>3.8292692698467024E-2</v>
      </c>
      <c r="S1203" s="13">
        <f t="shared" si="1630"/>
        <v>7.3219826323771525E-2</v>
      </c>
      <c r="T1203" s="13">
        <f t="shared" si="1631"/>
        <v>7.2559724665760647E-2</v>
      </c>
      <c r="U1203" s="13">
        <f t="shared" si="1632"/>
        <v>7.4883700614370136E-2</v>
      </c>
      <c r="V1203" s="13">
        <f t="shared" si="1633"/>
        <v>3.2108546093518736E-2</v>
      </c>
      <c r="W1203" s="13">
        <f t="shared" si="1634"/>
        <v>2.3435957359549727E-2</v>
      </c>
      <c r="X1203" s="13">
        <f t="shared" si="1635"/>
        <v>4.7298325221106496E-2</v>
      </c>
      <c r="Y1203" s="13">
        <f t="shared" si="1636"/>
        <v>4.7728614931319843E-2</v>
      </c>
      <c r="Z1203" s="13">
        <f t="shared" si="1637"/>
        <v>2.5760703308129219E-2</v>
      </c>
      <c r="AA1203" s="13">
        <f t="shared" si="1638"/>
        <v>5.0376629539525403E-2</v>
      </c>
      <c r="AB1203" s="13">
        <f t="shared" si="1639"/>
        <v>4.925728877444386E-2</v>
      </c>
      <c r="AC1203" s="13">
        <f t="shared" si="1640"/>
        <v>7.9201811312752269E-3</v>
      </c>
      <c r="AD1203" s="13">
        <f t="shared" si="1641"/>
        <v>1.1457611693326564E-2</v>
      </c>
      <c r="AE1203" s="13">
        <f t="shared" si="1642"/>
        <v>2.3123691335241642E-2</v>
      </c>
      <c r="AF1203" s="13">
        <f t="shared" si="1643"/>
        <v>2.3334055791006003E-2</v>
      </c>
      <c r="AG1203" s="13">
        <f t="shared" si="1644"/>
        <v>1.5697556004764954E-2</v>
      </c>
      <c r="AH1203" s="13">
        <f t="shared" si="1645"/>
        <v>1.2997528800501921E-2</v>
      </c>
      <c r="AI1203" s="13">
        <f t="shared" si="1646"/>
        <v>2.5417461840243051E-2</v>
      </c>
      <c r="AJ1203" s="13">
        <f t="shared" si="1647"/>
        <v>2.4852699936901222E-2</v>
      </c>
      <c r="AK1203" s="13">
        <f t="shared" si="1648"/>
        <v>1.6200324486523521E-2</v>
      </c>
      <c r="AL1203" s="13">
        <f t="shared" si="1649"/>
        <v>1.2503441339412444E-3</v>
      </c>
      <c r="AM1203" s="13">
        <f t="shared" si="1650"/>
        <v>4.481211966757933E-3</v>
      </c>
      <c r="AN1203" s="13">
        <f t="shared" si="1651"/>
        <v>9.0439582960780418E-3</v>
      </c>
      <c r="AO1203" s="13">
        <f t="shared" si="1652"/>
        <v>9.1262344057755681E-3</v>
      </c>
      <c r="AP1203" s="13">
        <f t="shared" si="1653"/>
        <v>6.1395060070308684E-3</v>
      </c>
      <c r="AQ1203" s="13">
        <f t="shared" si="1654"/>
        <v>3.0976796399055048E-3</v>
      </c>
      <c r="AR1203" s="13">
        <f t="shared" si="1655"/>
        <v>5.2463087796695814E-3</v>
      </c>
      <c r="AS1203" s="13">
        <f t="shared" si="1656"/>
        <v>1.0259477417294448E-2</v>
      </c>
      <c r="AT1203" s="13">
        <f t="shared" si="1657"/>
        <v>1.0031517519886048E-2</v>
      </c>
      <c r="AU1203" s="13">
        <f t="shared" si="1658"/>
        <v>6.5390818433010388E-3</v>
      </c>
      <c r="AV1203" s="13">
        <f t="shared" si="1659"/>
        <v>3.1968935359449244E-3</v>
      </c>
      <c r="AW1203" s="13">
        <f t="shared" si="1660"/>
        <v>1.370760293799658E-4</v>
      </c>
      <c r="AX1203" s="13">
        <f t="shared" si="1661"/>
        <v>1.4605473075096134E-3</v>
      </c>
      <c r="AY1203" s="13">
        <f t="shared" si="1662"/>
        <v>2.9476688531032721E-3</v>
      </c>
      <c r="AZ1203" s="13">
        <f t="shared" si="1663"/>
        <v>2.9744848464957974E-3</v>
      </c>
      <c r="BA1203" s="13">
        <f t="shared" si="1664"/>
        <v>2.0010298630206294E-3</v>
      </c>
      <c r="BB1203" s="13">
        <f t="shared" si="1665"/>
        <v>1.0096169721836611E-3</v>
      </c>
      <c r="BC1203" s="13">
        <f t="shared" si="1666"/>
        <v>4.0752072694511112E-4</v>
      </c>
      <c r="BD1203" s="13">
        <f t="shared" si="1667"/>
        <v>1.764678773051024E-3</v>
      </c>
      <c r="BE1203" s="13">
        <f t="shared" si="1668"/>
        <v>3.4509371791181741E-3</v>
      </c>
      <c r="BF1203" s="13">
        <f t="shared" si="1669"/>
        <v>3.3742592691898858E-3</v>
      </c>
      <c r="BG1203" s="13">
        <f t="shared" si="1670"/>
        <v>2.199523399925284E-3</v>
      </c>
      <c r="BH1203" s="13">
        <f t="shared" si="1671"/>
        <v>1.0753256050135399E-3</v>
      </c>
      <c r="BI1203" s="13">
        <f t="shared" si="1672"/>
        <v>4.2057298661592418E-4</v>
      </c>
      <c r="BJ1203" s="14">
        <f t="shared" si="1673"/>
        <v>0.38004757430479352</v>
      </c>
      <c r="BK1203" s="14">
        <f t="shared" si="1674"/>
        <v>0.21045784593414471</v>
      </c>
      <c r="BL1203" s="14">
        <f t="shared" si="1675"/>
        <v>0.37778437403911469</v>
      </c>
      <c r="BM1203" s="14">
        <f t="shared" si="1676"/>
        <v>0.74926588320841658</v>
      </c>
      <c r="BN1203" s="14">
        <f t="shared" si="1677"/>
        <v>0.24197402155404196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1.3125</v>
      </c>
      <c r="F1204" s="10">
        <f>VLOOKUP(B1204,home!$B$2:$E$405,3,FALSE)</f>
        <v>0.15240000000000001</v>
      </c>
      <c r="G1204" s="10">
        <f>VLOOKUP(C1204,away!$B$2:$E$405,4,FALSE)</f>
        <v>0.38100000000000001</v>
      </c>
      <c r="H1204" s="10">
        <f>VLOOKUP(A1204,away!$A$2:$E$405,3,FALSE)</f>
        <v>0.8125</v>
      </c>
      <c r="I1204" s="10">
        <f>VLOOKUP(C1204,away!$B$2:$E$405,3,FALSE)</f>
        <v>1.4359</v>
      </c>
      <c r="J1204" s="10">
        <f>VLOOKUP(B1204,home!$B$2:$E$405,4,FALSE)</f>
        <v>0.98460000000000003</v>
      </c>
      <c r="K1204" s="12">
        <f t="shared" si="1622"/>
        <v>7.6209525E-2</v>
      </c>
      <c r="L1204" s="12">
        <f t="shared" si="1623"/>
        <v>1.1487020512499999</v>
      </c>
      <c r="M1204" s="13">
        <f t="shared" si="1624"/>
        <v>0.29378367662943111</v>
      </c>
      <c r="N1204" s="13">
        <f t="shared" si="1625"/>
        <v>2.2389114448682544E-2</v>
      </c>
      <c r="O1204" s="13">
        <f t="shared" si="1626"/>
        <v>0.3374699119679942</v>
      </c>
      <c r="P1204" s="13">
        <f t="shared" si="1627"/>
        <v>2.571842169287265E-2</v>
      </c>
      <c r="Q1204" s="13">
        <f t="shared" si="1628"/>
        <v>8.53131888652367E-4</v>
      </c>
      <c r="R1204" s="13">
        <f t="shared" si="1629"/>
        <v>0.19382619005639593</v>
      </c>
      <c r="S1204" s="13">
        <f t="shared" si="1630"/>
        <v>5.6286076030590492E-4</v>
      </c>
      <c r="T1204" s="13">
        <f t="shared" si="1631"/>
        <v>9.7999435048176046E-4</v>
      </c>
      <c r="U1204" s="13">
        <f t="shared" si="1632"/>
        <v>1.4771401876757656E-2</v>
      </c>
      <c r="V1204" s="13">
        <f t="shared" si="1633"/>
        <v>5.4748864326899454E-6</v>
      </c>
      <c r="W1204" s="13">
        <f t="shared" si="1634"/>
        <v>2.16722586655166E-5</v>
      </c>
      <c r="X1204" s="13">
        <f t="shared" si="1635"/>
        <v>2.4894967984299506E-5</v>
      </c>
      <c r="Y1204" s="13">
        <f t="shared" si="1636"/>
        <v>1.429845039468396E-5</v>
      </c>
      <c r="Z1204" s="13">
        <f t="shared" si="1637"/>
        <v>7.4216180701251452E-2</v>
      </c>
      <c r="AA1204" s="13">
        <f t="shared" si="1638"/>
        <v>5.6559798785565394E-3</v>
      </c>
      <c r="AB1204" s="13">
        <f t="shared" si="1639"/>
        <v>2.1551976997717583E-4</v>
      </c>
      <c r="AC1204" s="13">
        <f t="shared" si="1640"/>
        <v>2.9955169653221264E-8</v>
      </c>
      <c r="AD1204" s="13">
        <f t="shared" si="1641"/>
        <v>4.1290813464403845E-7</v>
      </c>
      <c r="AE1204" s="13">
        <f t="shared" si="1642"/>
        <v>4.7430842124341811E-7</v>
      </c>
      <c r="AF1204" s="13">
        <f t="shared" si="1643"/>
        <v>2.7241952820373173E-7</v>
      </c>
      <c r="AG1204" s="13">
        <f t="shared" si="1644"/>
        <v>1.0430962361606128E-7</v>
      </c>
      <c r="AH1204" s="13">
        <f t="shared" si="1645"/>
        <v>2.1313069751867052E-2</v>
      </c>
      <c r="AI1204" s="13">
        <f t="shared" si="1646"/>
        <v>1.6242589220816558E-3</v>
      </c>
      <c r="AJ1204" s="13">
        <f t="shared" si="1647"/>
        <v>6.1892000464427511E-5</v>
      </c>
      <c r="AK1204" s="13">
        <f t="shared" si="1648"/>
        <v>1.5722533188979339E-6</v>
      </c>
      <c r="AL1204" s="13">
        <f t="shared" si="1649"/>
        <v>1.0489346363444729E-10</v>
      </c>
      <c r="AM1204" s="13">
        <f t="shared" si="1650"/>
        <v>6.2935065619716508E-9</v>
      </c>
      <c r="AN1204" s="13">
        <f t="shared" si="1651"/>
        <v>7.2293638972921704E-9</v>
      </c>
      <c r="AO1204" s="13">
        <f t="shared" si="1652"/>
        <v>4.1521925690261052E-9</v>
      </c>
      <c r="AP1204" s="13">
        <f t="shared" si="1653"/>
        <v>1.5898773737417647E-9</v>
      </c>
      <c r="AQ1204" s="13">
        <f t="shared" si="1654"/>
        <v>4.5657385011328202E-10</v>
      </c>
      <c r="AR1204" s="13">
        <f t="shared" si="1655"/>
        <v>4.8964733884807954E-3</v>
      </c>
      <c r="AS1204" s="13">
        <f t="shared" si="1656"/>
        <v>3.7315791111126189E-4</v>
      </c>
      <c r="AT1204" s="13">
        <f t="shared" si="1657"/>
        <v>1.4219093577890749E-5</v>
      </c>
      <c r="AU1204" s="13">
        <f t="shared" si="1658"/>
        <v>3.6121012250053497E-7</v>
      </c>
      <c r="AV1204" s="13">
        <f t="shared" si="1659"/>
        <v>6.8819129652393937E-9</v>
      </c>
      <c r="AW1204" s="13">
        <f t="shared" si="1660"/>
        <v>2.5507187631003979E-13</v>
      </c>
      <c r="AX1204" s="13">
        <f t="shared" si="1661"/>
        <v>7.9937524278706994E-11</v>
      </c>
      <c r="AY1204" s="13">
        <f t="shared" si="1662"/>
        <v>9.1824398110797397E-11</v>
      </c>
      <c r="AZ1204" s="13">
        <f t="shared" si="1663"/>
        <v>5.2739437232334802E-11</v>
      </c>
      <c r="BA1204" s="13">
        <f t="shared" si="1664"/>
        <v>2.0193966576851201E-11</v>
      </c>
      <c r="BB1204" s="13">
        <f t="shared" si="1665"/>
        <v>5.7992127074257294E-12</v>
      </c>
      <c r="BC1204" s="13">
        <f t="shared" si="1666"/>
        <v>1.3323135065309985E-12</v>
      </c>
      <c r="BD1204" s="13">
        <f t="shared" si="1667"/>
        <v>9.3743150420648826E-4</v>
      </c>
      <c r="BE1204" s="13">
        <f t="shared" si="1668"/>
        <v>7.1441209655611972E-5</v>
      </c>
      <c r="BF1204" s="13">
        <f t="shared" si="1669"/>
        <v>2.7222503266398019E-6</v>
      </c>
      <c r="BG1204" s="13">
        <f t="shared" si="1670"/>
        <v>6.9153801441438067E-8</v>
      </c>
      <c r="BH1204" s="13">
        <f t="shared" si="1671"/>
        <v>1.3175445899490773E-9</v>
      </c>
      <c r="BI1204" s="13">
        <f t="shared" si="1672"/>
        <v>2.0081889473267819E-11</v>
      </c>
      <c r="BJ1204" s="14">
        <f t="shared" si="1673"/>
        <v>2.4284390283909982E-2</v>
      </c>
      <c r="BK1204" s="14">
        <f t="shared" si="1674"/>
        <v>0.32007046412092993</v>
      </c>
      <c r="BL1204" s="14">
        <f t="shared" si="1675"/>
        <v>0.58123568041823559</v>
      </c>
      <c r="BM1204" s="14">
        <f t="shared" si="1676"/>
        <v>0.12576626874872879</v>
      </c>
      <c r="BN1204" s="14">
        <f t="shared" si="1677"/>
        <v>0.87404044668402869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1.3125</v>
      </c>
      <c r="F1205" s="10">
        <f>VLOOKUP(B1205,home!$B$2:$E$405,3,FALSE)</f>
        <v>0.9143</v>
      </c>
      <c r="G1205" s="10">
        <f>VLOOKUP(C1205,away!$B$2:$E$405,4,FALSE)</f>
        <v>0.76190000000000002</v>
      </c>
      <c r="H1205" s="10">
        <f>VLOOKUP(A1205,away!$A$2:$E$405,3,FALSE)</f>
        <v>0.8125</v>
      </c>
      <c r="I1205" s="10">
        <f>VLOOKUP(C1205,away!$B$2:$E$405,3,FALSE)</f>
        <v>0.82050000000000001</v>
      </c>
      <c r="J1205" s="10">
        <f>VLOOKUP(B1205,home!$B$2:$E$405,4,FALSE)</f>
        <v>0.98460000000000003</v>
      </c>
      <c r="K1205" s="12">
        <f t="shared" si="1622"/>
        <v>0.91429428562499993</v>
      </c>
      <c r="L1205" s="12">
        <f t="shared" si="1623"/>
        <v>0.65638974374999992</v>
      </c>
      <c r="M1205" s="13">
        <f t="shared" si="1624"/>
        <v>0.20790292200163901</v>
      </c>
      <c r="N1205" s="13">
        <f t="shared" si="1625"/>
        <v>0.19008445355083861</v>
      </c>
      <c r="O1205" s="13">
        <f t="shared" si="1626"/>
        <v>0.13646534569753202</v>
      </c>
      <c r="P1205" s="13">
        <f t="shared" si="1627"/>
        <v>0.12476948575709368</v>
      </c>
      <c r="Q1205" s="13">
        <f t="shared" si="1628"/>
        <v>8.6896564833841242E-2</v>
      </c>
      <c r="R1205" s="13">
        <f t="shared" si="1629"/>
        <v>4.4787226646579095E-2</v>
      </c>
      <c r="S1205" s="13">
        <f t="shared" si="1630"/>
        <v>1.8719583671804867E-2</v>
      </c>
      <c r="T1205" s="13">
        <f t="shared" si="1631"/>
        <v>5.7038013924040294E-2</v>
      </c>
      <c r="U1205" s="13">
        <f t="shared" si="1632"/>
        <v>4.0948705391958995E-2</v>
      </c>
      <c r="V1205" s="13">
        <f t="shared" si="1633"/>
        <v>1.2482496936717037E-3</v>
      </c>
      <c r="W1205" s="13">
        <f t="shared" si="1634"/>
        <v>2.6483010889341123E-2</v>
      </c>
      <c r="X1205" s="13">
        <f t="shared" si="1635"/>
        <v>1.7383176731383072E-2</v>
      </c>
      <c r="Y1205" s="13">
        <f t="shared" si="1636"/>
        <v>5.7050694601367483E-3</v>
      </c>
      <c r="Z1205" s="13">
        <f t="shared" si="1637"/>
        <v>9.7992920739404105E-3</v>
      </c>
      <c r="AA1205" s="13">
        <f t="shared" si="1638"/>
        <v>8.9594367463740696E-3</v>
      </c>
      <c r="AB1205" s="13">
        <f t="shared" si="1639"/>
        <v>4.0957809098142277E-3</v>
      </c>
      <c r="AC1205" s="13">
        <f t="shared" si="1640"/>
        <v>4.6819770158954399E-5</v>
      </c>
      <c r="AD1205" s="13">
        <f t="shared" si="1641"/>
        <v>6.0533163805673081E-3</v>
      </c>
      <c r="AE1205" s="13">
        <f t="shared" si="1642"/>
        <v>3.9733347878782516E-3</v>
      </c>
      <c r="AF1205" s="13">
        <f t="shared" si="1643"/>
        <v>1.3040281016241829E-3</v>
      </c>
      <c r="AG1205" s="13">
        <f t="shared" si="1644"/>
        <v>2.8531689048929881E-4</v>
      </c>
      <c r="AH1205" s="13">
        <f t="shared" si="1645"/>
        <v>1.6080387033362872E-3</v>
      </c>
      <c r="AI1205" s="13">
        <f t="shared" si="1646"/>
        <v>1.4702205975242017E-3</v>
      </c>
      <c r="AJ1205" s="13">
        <f t="shared" si="1647"/>
        <v>6.7210714546227538E-4</v>
      </c>
      <c r="AK1205" s="13">
        <f t="shared" si="1648"/>
        <v>2.0483457414129634E-4</v>
      </c>
      <c r="AL1205" s="13">
        <f t="shared" si="1649"/>
        <v>1.1239242988517522E-6</v>
      </c>
      <c r="AM1205" s="13">
        <f t="shared" si="1650"/>
        <v>1.1069025151665796E-3</v>
      </c>
      <c r="AN1205" s="13">
        <f t="shared" si="1651"/>
        <v>7.265594582864215E-4</v>
      </c>
      <c r="AO1205" s="13">
        <f t="shared" si="1652"/>
        <v>2.3845308832188148E-4</v>
      </c>
      <c r="AP1205" s="13">
        <f t="shared" si="1653"/>
        <v>5.2172720513331976E-5</v>
      </c>
      <c r="AQ1205" s="13">
        <f t="shared" si="1654"/>
        <v>8.5614096621215827E-6</v>
      </c>
      <c r="AR1205" s="13">
        <f t="shared" si="1655"/>
        <v>2.1110002248459763E-4</v>
      </c>
      <c r="AS1205" s="13">
        <f t="shared" si="1656"/>
        <v>1.9300754425297659E-4</v>
      </c>
      <c r="AT1205" s="13">
        <f t="shared" si="1657"/>
        <v>8.8232847396505401E-5</v>
      </c>
      <c r="AU1205" s="13">
        <f t="shared" si="1658"/>
        <v>2.6890262726349182E-5</v>
      </c>
      <c r="AV1205" s="13">
        <f t="shared" si="1659"/>
        <v>6.1464033874139965E-6</v>
      </c>
      <c r="AW1205" s="13">
        <f t="shared" si="1660"/>
        <v>1.8736236157123588E-8</v>
      </c>
      <c r="AX1205" s="13">
        <f t="shared" si="1661"/>
        <v>1.6867244072679054E-4</v>
      </c>
      <c r="AY1205" s="13">
        <f t="shared" si="1662"/>
        <v>1.1071486014634507E-4</v>
      </c>
      <c r="AZ1205" s="13">
        <f t="shared" si="1663"/>
        <v>3.633604934038826E-5</v>
      </c>
      <c r="BA1205" s="13">
        <f t="shared" si="1664"/>
        <v>7.9502033718082704E-6</v>
      </c>
      <c r="BB1205" s="13">
        <f t="shared" si="1665"/>
        <v>1.3046079884954035E-6</v>
      </c>
      <c r="BC1205" s="13">
        <f t="shared" si="1666"/>
        <v>1.7126626065254022E-7</v>
      </c>
      <c r="BD1205" s="13">
        <f t="shared" si="1667"/>
        <v>2.3093981610714036E-5</v>
      </c>
      <c r="BE1205" s="13">
        <f t="shared" si="1668"/>
        <v>2.1114695419004674E-5</v>
      </c>
      <c r="BF1205" s="13">
        <f t="shared" si="1669"/>
        <v>9.6525226821541687E-6</v>
      </c>
      <c r="BG1205" s="13">
        <f t="shared" si="1670"/>
        <v>2.9417487767197515E-6</v>
      </c>
      <c r="BH1205" s="13">
        <f t="shared" si="1671"/>
        <v>6.7240602407480058E-7</v>
      </c>
      <c r="BI1205" s="13">
        <f t="shared" si="1672"/>
        <v>1.2295539708628329E-7</v>
      </c>
      <c r="BJ1205" s="14">
        <f t="shared" si="1673"/>
        <v>0.39766408416992494</v>
      </c>
      <c r="BK1205" s="14">
        <f t="shared" si="1674"/>
        <v>0.35279889967881345</v>
      </c>
      <c r="BL1205" s="14">
        <f t="shared" si="1675"/>
        <v>0.23979467180288006</v>
      </c>
      <c r="BM1205" s="14">
        <f t="shared" si="1676"/>
        <v>0.20904025311412497</v>
      </c>
      <c r="BN1205" s="14">
        <f t="shared" si="1677"/>
        <v>0.79090599848752363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1.5163</v>
      </c>
      <c r="F1206" s="10">
        <f>VLOOKUP(B1206,home!$B$2:$E$405,3,FALSE)</f>
        <v>1.1540999999999999</v>
      </c>
      <c r="G1206" s="10">
        <f>VLOOKUP(C1206,away!$B$2:$E$405,4,FALSE)</f>
        <v>1.0192000000000001</v>
      </c>
      <c r="H1206" s="10">
        <f>VLOOKUP(A1206,away!$A$2:$E$405,3,FALSE)</f>
        <v>1.0435000000000001</v>
      </c>
      <c r="I1206" s="10">
        <f>VLOOKUP(C1206,away!$B$2:$E$405,3,FALSE)</f>
        <v>0.87119999999999997</v>
      </c>
      <c r="J1206" s="10">
        <f>VLOOKUP(B1206,home!$B$2:$E$405,4,FALSE)</f>
        <v>1.0382</v>
      </c>
      <c r="K1206" s="12">
        <f t="shared" si="1622"/>
        <v>1.7835610971360001</v>
      </c>
      <c r="L1206" s="12">
        <f t="shared" si="1623"/>
        <v>0.94382471304000004</v>
      </c>
      <c r="M1206" s="13">
        <f t="shared" si="1624"/>
        <v>6.5390008319763285E-2</v>
      </c>
      <c r="N1206" s="13">
        <f t="shared" si="1625"/>
        <v>0.11662707498052917</v>
      </c>
      <c r="O1206" s="13">
        <f t="shared" si="1626"/>
        <v>6.1716705838083794E-2</v>
      </c>
      <c r="P1206" s="13">
        <f t="shared" si="1627"/>
        <v>0.11007551557619252</v>
      </c>
      <c r="Q1206" s="13">
        <f t="shared" si="1628"/>
        <v>0.1040057569040176</v>
      </c>
      <c r="R1206" s="13">
        <f t="shared" si="1629"/>
        <v>2.9124876088701759E-2</v>
      </c>
      <c r="S1206" s="13">
        <f t="shared" si="1630"/>
        <v>4.6324428764839713E-2</v>
      </c>
      <c r="T1206" s="13">
        <f t="shared" si="1631"/>
        <v>9.8163203664442422E-2</v>
      </c>
      <c r="U1206" s="13">
        <f t="shared" si="1632"/>
        <v>5.1945995950714967E-2</v>
      </c>
      <c r="V1206" s="13">
        <f t="shared" si="1633"/>
        <v>8.6645676900612839E-3</v>
      </c>
      <c r="W1206" s="13">
        <f t="shared" si="1634"/>
        <v>6.1833540630729905E-2</v>
      </c>
      <c r="X1206" s="13">
        <f t="shared" si="1635"/>
        <v>5.8360023742045838E-2</v>
      </c>
      <c r="Y1206" s="13">
        <f t="shared" si="1636"/>
        <v>2.7540816330671996E-2</v>
      </c>
      <c r="Z1206" s="13">
        <f t="shared" si="1637"/>
        <v>9.1629259389148354E-3</v>
      </c>
      <c r="AA1206" s="13">
        <f t="shared" si="1638"/>
        <v>1.6342638240586859E-2</v>
      </c>
      <c r="AB1206" s="13">
        <f t="shared" si="1639"/>
        <v>1.4574046895238927E-2</v>
      </c>
      <c r="AC1206" s="13">
        <f t="shared" si="1640"/>
        <v>9.1160406252775098E-4</v>
      </c>
      <c r="AD1206" s="13">
        <f t="shared" si="1641"/>
        <v>2.7570974391786997E-2</v>
      </c>
      <c r="AE1206" s="13">
        <f t="shared" si="1642"/>
        <v>2.6022166993561555E-2</v>
      </c>
      <c r="AF1206" s="13">
        <f t="shared" si="1643"/>
        <v>1.2280182147688595E-2</v>
      </c>
      <c r="AG1206" s="13">
        <f t="shared" si="1644"/>
        <v>3.8634464638737077E-3</v>
      </c>
      <c r="AH1206" s="13">
        <f t="shared" si="1645"/>
        <v>2.1620489862257662E-3</v>
      </c>
      <c r="AI1206" s="13">
        <f t="shared" si="1646"/>
        <v>3.8561464619346047E-3</v>
      </c>
      <c r="AJ1206" s="13">
        <f t="shared" si="1647"/>
        <v>3.4388364071825952E-3</v>
      </c>
      <c r="AK1206" s="13">
        <f t="shared" si="1648"/>
        <v>2.0444582784219364E-3</v>
      </c>
      <c r="AL1206" s="13">
        <f t="shared" si="1649"/>
        <v>6.1382642249192552E-5</v>
      </c>
      <c r="AM1206" s="13">
        <f t="shared" si="1650"/>
        <v>9.8349034670648372E-3</v>
      </c>
      <c r="AN1206" s="13">
        <f t="shared" si="1651"/>
        <v>9.2824249425785717E-3</v>
      </c>
      <c r="AO1206" s="13">
        <f t="shared" si="1652"/>
        <v>4.3804910288722789E-3</v>
      </c>
      <c r="AP1206" s="13">
        <f t="shared" si="1653"/>
        <v>1.3781385627665581E-3</v>
      </c>
      <c r="AQ1206" s="13">
        <f t="shared" si="1654"/>
        <v>3.2518030838312611E-4</v>
      </c>
      <c r="AR1206" s="13">
        <f t="shared" si="1655"/>
        <v>4.0811905280059145E-4</v>
      </c>
      <c r="AS1206" s="13">
        <f t="shared" si="1656"/>
        <v>7.2790526557512812E-4</v>
      </c>
      <c r="AT1206" s="13">
        <f t="shared" si="1657"/>
        <v>6.4913175704012357E-4</v>
      </c>
      <c r="AU1206" s="13">
        <f t="shared" si="1658"/>
        <v>3.8592204959076739E-4</v>
      </c>
      <c r="AV1206" s="13">
        <f t="shared" si="1659"/>
        <v>1.7207888854427059E-4</v>
      </c>
      <c r="AW1206" s="13">
        <f t="shared" si="1660"/>
        <v>2.8702677666185386E-6</v>
      </c>
      <c r="AX1206" s="13">
        <f t="shared" si="1661"/>
        <v>2.9235252029908014E-3</v>
      </c>
      <c r="AY1206" s="13">
        <f t="shared" si="1662"/>
        <v>2.7592953357780015E-3</v>
      </c>
      <c r="AZ1206" s="13">
        <f t="shared" si="1663"/>
        <v>1.302145564241641E-3</v>
      </c>
      <c r="BA1206" s="13">
        <f t="shared" si="1664"/>
        <v>4.0966572116889205E-4</v>
      </c>
      <c r="BB1206" s="13">
        <f t="shared" si="1665"/>
        <v>9.6663157931138537E-5</v>
      </c>
      <c r="BC1206" s="13">
        <f t="shared" si="1666"/>
        <v>1.824661545917941E-5</v>
      </c>
      <c r="BD1206" s="13">
        <f t="shared" si="1667"/>
        <v>6.4198807982612468E-5</v>
      </c>
      <c r="BE1206" s="13">
        <f t="shared" si="1668"/>
        <v>1.1450249640029169E-4</v>
      </c>
      <c r="BF1206" s="13">
        <f t="shared" si="1669"/>
        <v>1.0211109905225761E-4</v>
      </c>
      <c r="BG1206" s="13">
        <f t="shared" si="1670"/>
        <v>6.070712795180244E-5</v>
      </c>
      <c r="BH1206" s="13">
        <f t="shared" si="1671"/>
        <v>2.7068717933423054E-5</v>
      </c>
      <c r="BI1206" s="13">
        <f t="shared" si="1672"/>
        <v>9.6557424510801908E-6</v>
      </c>
      <c r="BJ1206" s="14">
        <f t="shared" si="1673"/>
        <v>0.56897786615658275</v>
      </c>
      <c r="BK1206" s="14">
        <f t="shared" si="1674"/>
        <v>0.23418680239141179</v>
      </c>
      <c r="BL1206" s="14">
        <f t="shared" si="1675"/>
        <v>0.18792715415241348</v>
      </c>
      <c r="BM1206" s="14">
        <f t="shared" si="1676"/>
        <v>0.51055838586402347</v>
      </c>
      <c r="BN1206" s="14">
        <f t="shared" si="1677"/>
        <v>0.48693993770728805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1.2644</v>
      </c>
      <c r="F1207" s="10">
        <f>VLOOKUP(B1207,home!$B$2:$E$405,3,FALSE)</f>
        <v>1.3181</v>
      </c>
      <c r="G1207" s="10">
        <f>VLOOKUP(C1207,away!$B$2:$E$405,4,FALSE)</f>
        <v>0.69199999999999995</v>
      </c>
      <c r="H1207" s="10">
        <f>VLOOKUP(A1207,away!$A$2:$E$405,3,FALSE)</f>
        <v>0.96630000000000005</v>
      </c>
      <c r="I1207" s="10">
        <f>VLOOKUP(C1207,away!$B$2:$E$405,3,FALSE)</f>
        <v>0.3881</v>
      </c>
      <c r="J1207" s="10">
        <f>VLOOKUP(B1207,home!$B$2:$E$405,4,FALSE)</f>
        <v>1.3797999999999999</v>
      </c>
      <c r="K1207" s="12">
        <f t="shared" si="1622"/>
        <v>1.1532911028799999</v>
      </c>
      <c r="L1207" s="12">
        <f t="shared" si="1623"/>
        <v>0.51745401719399997</v>
      </c>
      <c r="M1207" s="13">
        <f t="shared" si="1624"/>
        <v>0.18810685121604556</v>
      </c>
      <c r="N1207" s="13">
        <f t="shared" si="1625"/>
        <v>0.21694195789823728</v>
      </c>
      <c r="O1207" s="13">
        <f t="shared" si="1626"/>
        <v>9.733664582345683E-2</v>
      </c>
      <c r="P1207" s="13">
        <f t="shared" si="1627"/>
        <v>0.11225748761237449</v>
      </c>
      <c r="Q1207" s="13">
        <f t="shared" si="1628"/>
        <v>0.1250986149427023</v>
      </c>
      <c r="R1207" s="13">
        <f t="shared" si="1629"/>
        <v>2.5183619200768656E-2</v>
      </c>
      <c r="S1207" s="13">
        <f t="shared" si="1630"/>
        <v>1.6748118746840568E-2</v>
      </c>
      <c r="T1207" s="13">
        <f t="shared" si="1631"/>
        <v>6.4732780847506652E-2</v>
      </c>
      <c r="U1207" s="13">
        <f t="shared" si="1632"/>
        <v>2.9044043962564429E-2</v>
      </c>
      <c r="V1207" s="13">
        <f t="shared" si="1633"/>
        <v>1.110540053048353E-3</v>
      </c>
      <c r="W1207" s="13">
        <f t="shared" si="1634"/>
        <v>4.8091706532009872E-2</v>
      </c>
      <c r="X1207" s="13">
        <f t="shared" si="1635"/>
        <v>2.4885246738703435E-2</v>
      </c>
      <c r="Y1207" s="13">
        <f t="shared" si="1636"/>
        <v>6.4384854469029893E-3</v>
      </c>
      <c r="Z1207" s="13">
        <f t="shared" si="1637"/>
        <v>4.3437883076405653E-3</v>
      </c>
      <c r="AA1207" s="13">
        <f t="shared" si="1638"/>
        <v>5.009652407996037E-3</v>
      </c>
      <c r="AB1207" s="13">
        <f t="shared" si="1639"/>
        <v>2.8887937753315986E-3</v>
      </c>
      <c r="AC1207" s="13">
        <f t="shared" si="1640"/>
        <v>4.1421416684917306E-5</v>
      </c>
      <c r="AD1207" s="13">
        <f t="shared" si="1641"/>
        <v>1.3865934316420732E-2</v>
      </c>
      <c r="AE1207" s="13">
        <f t="shared" si="1642"/>
        <v>7.1749834141800473E-3</v>
      </c>
      <c r="AF1207" s="13">
        <f t="shared" si="1643"/>
        <v>1.8563619954838932E-3</v>
      </c>
      <c r="AG1207" s="13">
        <f t="shared" si="1644"/>
        <v>3.2019399064313694E-4</v>
      </c>
      <c r="AH1207" s="13">
        <f t="shared" si="1645"/>
        <v>5.6192767740723419E-4</v>
      </c>
      <c r="AI1207" s="13">
        <f t="shared" si="1646"/>
        <v>6.4806619081578601E-4</v>
      </c>
      <c r="AJ1207" s="13">
        <f t="shared" si="1647"/>
        <v>3.7370448597258914E-4</v>
      </c>
      <c r="AK1207" s="13">
        <f t="shared" si="1648"/>
        <v>1.4366335292617698E-4</v>
      </c>
      <c r="AL1207" s="13">
        <f t="shared" si="1649"/>
        <v>9.8877082686448565E-7</v>
      </c>
      <c r="AM1207" s="13">
        <f t="shared" si="1650"/>
        <v>3.198291736049299E-3</v>
      </c>
      <c r="AN1207" s="13">
        <f t="shared" si="1651"/>
        <v>1.6549689069770817E-3</v>
      </c>
      <c r="AO1207" s="13">
        <f t="shared" si="1652"/>
        <v>4.2818515462322707E-4</v>
      </c>
      <c r="AP1207" s="13">
        <f t="shared" si="1653"/>
        <v>7.3855376120874318E-5</v>
      </c>
      <c r="AQ1207" s="13">
        <f t="shared" si="1654"/>
        <v>9.5541902662800553E-6</v>
      </c>
      <c r="AR1207" s="13">
        <f t="shared" si="1655"/>
        <v>5.8154346809373496E-5</v>
      </c>
      <c r="AS1207" s="13">
        <f t="shared" si="1656"/>
        <v>6.7068890769048369E-5</v>
      </c>
      <c r="AT1207" s="13">
        <f t="shared" si="1657"/>
        <v>3.8674977501987024E-5</v>
      </c>
      <c r="AU1207" s="13">
        <f t="shared" si="1658"/>
        <v>1.4867835819041938E-5</v>
      </c>
      <c r="AV1207" s="13">
        <f t="shared" si="1659"/>
        <v>4.2867356922954081E-6</v>
      </c>
      <c r="AW1207" s="13">
        <f t="shared" si="1660"/>
        <v>1.639093953053524E-8</v>
      </c>
      <c r="AX1207" s="13">
        <f t="shared" si="1661"/>
        <v>6.1476023393338124E-4</v>
      </c>
      <c r="AY1207" s="13">
        <f t="shared" si="1662"/>
        <v>3.1811015265995128E-4</v>
      </c>
      <c r="AZ1207" s="13">
        <f t="shared" si="1663"/>
        <v>8.2303688202044182E-5</v>
      </c>
      <c r="BA1207" s="13">
        <f t="shared" si="1664"/>
        <v>1.4196124696676734E-5</v>
      </c>
      <c r="BB1207" s="13">
        <f t="shared" si="1665"/>
        <v>1.836460438220582E-6</v>
      </c>
      <c r="BC1207" s="13">
        <f t="shared" si="1666"/>
        <v>1.9005676623501878E-7</v>
      </c>
      <c r="BD1207" s="13">
        <f t="shared" si="1667"/>
        <v>5.015366728967231E-6</v>
      </c>
      <c r="BE1207" s="13">
        <f t="shared" si="1668"/>
        <v>5.7841778261982763E-6</v>
      </c>
      <c r="BF1207" s="13">
        <f t="shared" si="1669"/>
        <v>3.3354204122151254E-6</v>
      </c>
      <c r="BG1207" s="13">
        <f t="shared" si="1670"/>
        <v>1.282236895257349E-6</v>
      </c>
      <c r="BH1207" s="13">
        <f t="shared" si="1671"/>
        <v>3.6969810077119351E-7</v>
      </c>
      <c r="BI1207" s="13">
        <f t="shared" si="1672"/>
        <v>8.5273906074210174E-8</v>
      </c>
      <c r="BJ1207" s="14">
        <f t="shared" si="1673"/>
        <v>0.51580251820352363</v>
      </c>
      <c r="BK1207" s="14">
        <f t="shared" si="1674"/>
        <v>0.31858351796848072</v>
      </c>
      <c r="BL1207" s="14">
        <f t="shared" si="1675"/>
        <v>0.16138904183770059</v>
      </c>
      <c r="BM1207" s="14">
        <f t="shared" si="1676"/>
        <v>0.2348755958620399</v>
      </c>
      <c r="BN1207" s="14">
        <f t="shared" si="1677"/>
        <v>0.76492517669358517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1.2644</v>
      </c>
      <c r="F1208" s="10">
        <f>VLOOKUP(B1208,home!$B$2:$E$405,3,FALSE)</f>
        <v>1.2302999999999999</v>
      </c>
      <c r="G1208" s="10">
        <f>VLOOKUP(C1208,away!$B$2:$E$405,4,FALSE)</f>
        <v>0.98860000000000003</v>
      </c>
      <c r="H1208" s="10">
        <f>VLOOKUP(A1208,away!$A$2:$E$405,3,FALSE)</f>
        <v>0.96630000000000005</v>
      </c>
      <c r="I1208" s="10">
        <f>VLOOKUP(C1208,away!$B$2:$E$405,3,FALSE)</f>
        <v>0.64680000000000004</v>
      </c>
      <c r="J1208" s="10">
        <f>VLOOKUP(B1208,home!$B$2:$E$405,4,FALSE)</f>
        <v>1.1498999999999999</v>
      </c>
      <c r="K1208" s="12">
        <f t="shared" si="1622"/>
        <v>1.5378575789520001</v>
      </c>
      <c r="L1208" s="12">
        <f t="shared" si="1623"/>
        <v>0.71869076571599999</v>
      </c>
      <c r="M1208" s="13">
        <f t="shared" si="1624"/>
        <v>0.10471128898957989</v>
      </c>
      <c r="N1208" s="13">
        <f t="shared" si="1625"/>
        <v>0.16103104937445856</v>
      </c>
      <c r="O1208" s="13">
        <f t="shared" si="1626"/>
        <v>7.5255036463030528E-2</v>
      </c>
      <c r="P1208" s="13">
        <f t="shared" si="1627"/>
        <v>0.11573152817898061</v>
      </c>
      <c r="Q1208" s="13">
        <f t="shared" si="1628"/>
        <v>0.12382140986355247</v>
      </c>
      <c r="R1208" s="13">
        <f t="shared" si="1629"/>
        <v>2.7042549889800448E-2</v>
      </c>
      <c r="S1208" s="13">
        <f t="shared" si="1630"/>
        <v>3.1977895468307718E-2</v>
      </c>
      <c r="T1208" s="13">
        <f t="shared" si="1631"/>
        <v>8.8989303866871192E-2</v>
      </c>
      <c r="U1208" s="13">
        <f t="shared" si="1632"/>
        <v>4.1587590302217196E-2</v>
      </c>
      <c r="V1208" s="13">
        <f t="shared" si="1633"/>
        <v>3.927042045489092E-3</v>
      </c>
      <c r="W1208" s="13">
        <f t="shared" si="1634"/>
        <v>6.3473231198395375E-2</v>
      </c>
      <c r="X1208" s="13">
        <f t="shared" si="1635"/>
        <v>4.5617625132443468E-2</v>
      </c>
      <c r="Y1208" s="13">
        <f t="shared" si="1636"/>
        <v>1.6392482968290618E-2</v>
      </c>
      <c r="Z1208" s="13">
        <f t="shared" si="1637"/>
        <v>6.4784102957379415E-3</v>
      </c>
      <c r="AA1208" s="13">
        <f t="shared" si="1638"/>
        <v>9.9628723728612603E-3</v>
      </c>
      <c r="AB1208" s="13">
        <f t="shared" si="1639"/>
        <v>7.6607393933680965E-3</v>
      </c>
      <c r="AC1208" s="13">
        <f t="shared" si="1640"/>
        <v>2.712712387157161E-4</v>
      </c>
      <c r="AD1208" s="13">
        <f t="shared" si="1641"/>
        <v>2.4403197414756224E-2</v>
      </c>
      <c r="AE1208" s="13">
        <f t="shared" si="1642"/>
        <v>1.7538352635929861E-2</v>
      </c>
      <c r="AF1208" s="13">
        <f t="shared" si="1643"/>
        <v>6.3023260426568282E-3</v>
      </c>
      <c r="AG1208" s="13">
        <f t="shared" si="1644"/>
        <v>1.5098078431296418E-3</v>
      </c>
      <c r="AH1208" s="13">
        <f t="shared" si="1645"/>
        <v>1.1639934140165794E-3</v>
      </c>
      <c r="AI1208" s="13">
        <f t="shared" si="1646"/>
        <v>1.7900560935956099E-3</v>
      </c>
      <c r="AJ1208" s="13">
        <f t="shared" si="1647"/>
        <v>1.3764256651426104E-3</v>
      </c>
      <c r="AK1208" s="13">
        <f t="shared" si="1648"/>
        <v>7.0558221366787046E-4</v>
      </c>
      <c r="AL1208" s="13">
        <f t="shared" si="1649"/>
        <v>1.1992836803183288E-5</v>
      </c>
      <c r="AM1208" s="13">
        <f t="shared" si="1650"/>
        <v>7.5057284189889396E-3</v>
      </c>
      <c r="AN1208" s="13">
        <f t="shared" si="1651"/>
        <v>5.3942977046995029E-3</v>
      </c>
      <c r="AO1208" s="13">
        <f t="shared" si="1652"/>
        <v>1.9384159739452729E-3</v>
      </c>
      <c r="AP1208" s="13">
        <f t="shared" si="1653"/>
        <v>4.6437388686361821E-4</v>
      </c>
      <c r="AQ1208" s="13">
        <f t="shared" si="1654"/>
        <v>8.3435306082132204E-5</v>
      </c>
      <c r="AR1208" s="13">
        <f t="shared" si="1655"/>
        <v>1.6731026360159132E-4</v>
      </c>
      <c r="AS1208" s="13">
        <f t="shared" si="1656"/>
        <v>2.5729935691616416E-4</v>
      </c>
      <c r="AT1208" s="13">
        <f t="shared" si="1657"/>
        <v>1.9784488304649947E-4</v>
      </c>
      <c r="AU1208" s="13">
        <f t="shared" si="1658"/>
        <v>1.0141908428331045E-4</v>
      </c>
      <c r="AV1208" s="13">
        <f t="shared" si="1659"/>
        <v>3.8992026853865169E-5</v>
      </c>
      <c r="AW1208" s="13">
        <f t="shared" si="1660"/>
        <v>3.6819476142094369E-7</v>
      </c>
      <c r="AX1208" s="13">
        <f t="shared" si="1661"/>
        <v>1.9237902224495931E-3</v>
      </c>
      <c r="AY1208" s="13">
        <f t="shared" si="1662"/>
        <v>1.3826102680492519E-3</v>
      </c>
      <c r="AZ1208" s="13">
        <f t="shared" si="1663"/>
        <v>4.968346161155603E-4</v>
      </c>
      <c r="BA1208" s="13">
        <f t="shared" si="1664"/>
        <v>1.1902348356343569E-4</v>
      </c>
      <c r="BB1208" s="13">
        <f t="shared" si="1665"/>
        <v>2.1385269635097828E-5</v>
      </c>
      <c r="BC1208" s="13">
        <f t="shared" si="1666"/>
        <v>3.0738791618183169E-6</v>
      </c>
      <c r="BD1208" s="13">
        <f t="shared" si="1667"/>
        <v>2.0040723576662242E-5</v>
      </c>
      <c r="BE1208" s="13">
        <f t="shared" si="1668"/>
        <v>3.0819778640052063E-5</v>
      </c>
      <c r="BF1208" s="13">
        <f t="shared" si="1669"/>
        <v>2.3698215081613526E-5</v>
      </c>
      <c r="BG1208" s="13">
        <f t="shared" si="1670"/>
        <v>1.2148159890297985E-5</v>
      </c>
      <c r="BH1208" s="13">
        <f t="shared" si="1671"/>
        <v>4.6705349394038647E-6</v>
      </c>
      <c r="BI1208" s="13">
        <f t="shared" si="1672"/>
        <v>1.4365235108644703E-6</v>
      </c>
      <c r="BJ1208" s="14">
        <f t="shared" si="1673"/>
        <v>0.56841175537003819</v>
      </c>
      <c r="BK1208" s="14">
        <f t="shared" si="1674"/>
        <v>0.25801362902592551</v>
      </c>
      <c r="BL1208" s="14">
        <f t="shared" si="1675"/>
        <v>0.16740052535804054</v>
      </c>
      <c r="BM1208" s="14">
        <f t="shared" si="1676"/>
        <v>0.391329215217052</v>
      </c>
      <c r="BN1208" s="14">
        <f t="shared" si="1677"/>
        <v>0.6075928627594025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1.2644</v>
      </c>
      <c r="F1209" s="10">
        <f>VLOOKUP(B1209,home!$B$2:$E$405,3,FALSE)</f>
        <v>0.56489999999999996</v>
      </c>
      <c r="G1209" s="10">
        <f>VLOOKUP(C1209,away!$B$2:$E$405,4,FALSE)</f>
        <v>1.2302999999999999</v>
      </c>
      <c r="H1209" s="10">
        <f>VLOOKUP(A1209,away!$A$2:$E$405,3,FALSE)</f>
        <v>0.96630000000000005</v>
      </c>
      <c r="I1209" s="10">
        <f>VLOOKUP(C1209,away!$B$2:$E$405,3,FALSE)</f>
        <v>0.80489999999999995</v>
      </c>
      <c r="J1209" s="10">
        <f>VLOOKUP(B1209,home!$B$2:$E$405,4,FALSE)</f>
        <v>1.0348999999999999</v>
      </c>
      <c r="K1209" s="12">
        <f t="shared" si="1622"/>
        <v>0.87875353666799982</v>
      </c>
      <c r="L1209" s="12">
        <f t="shared" si="1623"/>
        <v>0.80491921296299995</v>
      </c>
      <c r="M1209" s="13">
        <f t="shared" si="1624"/>
        <v>0.18569072655785818</v>
      </c>
      <c r="N1209" s="13">
        <f t="shared" si="1625"/>
        <v>0.16317638268916837</v>
      </c>
      <c r="O1209" s="13">
        <f t="shared" si="1626"/>
        <v>0.14946603347547885</v>
      </c>
      <c r="P1209" s="13">
        <f t="shared" si="1627"/>
        <v>0.13134380552831468</v>
      </c>
      <c r="Q1209" s="13">
        <f t="shared" si="1628"/>
        <v>7.1695911694398831E-2</v>
      </c>
      <c r="R1209" s="13">
        <f t="shared" si="1629"/>
        <v>6.0154041014891906E-2</v>
      </c>
      <c r="S1209" s="13">
        <f t="shared" si="1630"/>
        <v>2.3225709181126708E-2</v>
      </c>
      <c r="T1209" s="13">
        <f t="shared" si="1631"/>
        <v>5.7709416813720257E-2</v>
      </c>
      <c r="U1209" s="13">
        <f t="shared" si="1632"/>
        <v>5.2860576286708177E-2</v>
      </c>
      <c r="V1209" s="13">
        <f t="shared" si="1633"/>
        <v>1.8253487556619213E-3</v>
      </c>
      <c r="W1209" s="13">
        <f t="shared" si="1634"/>
        <v>2.1001011988696534E-2</v>
      </c>
      <c r="X1209" s="13">
        <f t="shared" si="1635"/>
        <v>1.6904118041368141E-2</v>
      </c>
      <c r="Y1209" s="13">
        <f t="shared" si="1636"/>
        <v>6.8032246948458441E-3</v>
      </c>
      <c r="Z1209" s="13">
        <f t="shared" si="1637"/>
        <v>1.6139714450083609E-2</v>
      </c>
      <c r="AA1209" s="13">
        <f t="shared" si="1638"/>
        <v>1.4182831153822592E-2</v>
      </c>
      <c r="AB1209" s="13">
        <f t="shared" si="1639"/>
        <v>6.2316065181933456E-3</v>
      </c>
      <c r="AC1209" s="13">
        <f t="shared" si="1640"/>
        <v>8.0694744572472237E-5</v>
      </c>
      <c r="AD1209" s="13">
        <f t="shared" si="1641"/>
        <v>4.6136783896685348E-3</v>
      </c>
      <c r="AE1209" s="13">
        <f t="shared" si="1642"/>
        <v>3.7136383782763981E-3</v>
      </c>
      <c r="AF1209" s="13">
        <f t="shared" si="1643"/>
        <v>1.4945894403357144E-3</v>
      </c>
      <c r="AG1209" s="13">
        <f t="shared" si="1644"/>
        <v>4.0100791867261139E-4</v>
      </c>
      <c r="AH1209" s="13">
        <f t="shared" si="1645"/>
        <v>3.2477915631522127E-3</v>
      </c>
      <c r="AI1209" s="13">
        <f t="shared" si="1646"/>
        <v>2.8540083224804984E-3</v>
      </c>
      <c r="AJ1209" s="13">
        <f t="shared" si="1647"/>
        <v>1.2539849535298216E-3</v>
      </c>
      <c r="AK1209" s="13">
        <f t="shared" si="1648"/>
        <v>3.6731457094759615E-4</v>
      </c>
      <c r="AL1209" s="13">
        <f t="shared" si="1649"/>
        <v>2.2830983613996319E-6</v>
      </c>
      <c r="AM1209" s="13">
        <f t="shared" si="1650"/>
        <v>8.1085724039398966E-4</v>
      </c>
      <c r="AN1209" s="13">
        <f t="shared" si="1651"/>
        <v>6.5267457176328028E-4</v>
      </c>
      <c r="AO1209" s="13">
        <f t="shared" si="1652"/>
        <v>2.6267515131233124E-4</v>
      </c>
      <c r="AP1209" s="13">
        <f t="shared" si="1653"/>
        <v>7.0477425353086205E-5</v>
      </c>
      <c r="AQ1209" s="13">
        <f t="shared" si="1654"/>
        <v>1.4182158436716179E-5</v>
      </c>
      <c r="AR1209" s="13">
        <f t="shared" si="1655"/>
        <v>5.2284196577607025E-4</v>
      </c>
      <c r="AS1209" s="13">
        <f t="shared" si="1656"/>
        <v>4.5944922654417108E-4</v>
      </c>
      <c r="AT1209" s="13">
        <f t="shared" si="1657"/>
        <v>2.018713163725337E-4</v>
      </c>
      <c r="AU1209" s="13">
        <f t="shared" si="1658"/>
        <v>5.9131711071396243E-5</v>
      </c>
      <c r="AV1209" s="13">
        <f t="shared" si="1659"/>
        <v>1.2990550058304939E-5</v>
      </c>
      <c r="AW1209" s="13">
        <f t="shared" si="1660"/>
        <v>4.4858164723136521E-8</v>
      </c>
      <c r="AX1209" s="13">
        <f t="shared" si="1661"/>
        <v>1.1875727795484545E-4</v>
      </c>
      <c r="AY1209" s="13">
        <f t="shared" si="1662"/>
        <v>9.5590014705042412E-5</v>
      </c>
      <c r="AZ1209" s="13">
        <f t="shared" si="1663"/>
        <v>3.8471119701752157E-5</v>
      </c>
      <c r="BA1209" s="13">
        <f t="shared" si="1664"/>
        <v>1.0322047797379905E-5</v>
      </c>
      <c r="BB1209" s="13">
        <f t="shared" si="1665"/>
        <v>2.0771036473083748E-6</v>
      </c>
      <c r="BC1209" s="13">
        <f t="shared" si="1666"/>
        <v>3.3438012660680682E-7</v>
      </c>
      <c r="BD1209" s="13">
        <f t="shared" si="1667"/>
        <v>7.0140923932750351E-5</v>
      </c>
      <c r="BE1209" s="13">
        <f t="shared" si="1668"/>
        <v>6.1636584971065515E-5</v>
      </c>
      <c r="BF1209" s="13">
        <f t="shared" si="1669"/>
        <v>2.7081683515730754E-5</v>
      </c>
      <c r="BG1209" s="13">
        <f t="shared" si="1670"/>
        <v>7.932708389457292E-6</v>
      </c>
      <c r="BH1209" s="13">
        <f t="shared" si="1671"/>
        <v>1.7427238881478766E-6</v>
      </c>
      <c r="BI1209" s="13">
        <f t="shared" si="1672"/>
        <v>3.0628495602915095E-7</v>
      </c>
      <c r="BJ1209" s="14">
        <f t="shared" si="1673"/>
        <v>0.34958939854034354</v>
      </c>
      <c r="BK1209" s="14">
        <f t="shared" si="1674"/>
        <v>0.34226415788060038</v>
      </c>
      <c r="BL1209" s="14">
        <f t="shared" si="1675"/>
        <v>0.29204331353868057</v>
      </c>
      <c r="BM1209" s="14">
        <f t="shared" si="1676"/>
        <v>0.23841413829305713</v>
      </c>
      <c r="BN1209" s="14">
        <f t="shared" si="1677"/>
        <v>0.76152690096011078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1.2644</v>
      </c>
      <c r="F1210" s="10">
        <f>VLOOKUP(B1210,home!$B$2:$E$405,3,FALSE)</f>
        <v>0.61509999999999998</v>
      </c>
      <c r="G1210" s="10">
        <f>VLOOKUP(C1210,away!$B$2:$E$405,4,FALSE)</f>
        <v>1.3841000000000001</v>
      </c>
      <c r="H1210" s="10">
        <f>VLOOKUP(A1210,away!$A$2:$E$405,3,FALSE)</f>
        <v>0.96630000000000005</v>
      </c>
      <c r="I1210" s="10">
        <f>VLOOKUP(C1210,away!$B$2:$E$405,3,FALSE)</f>
        <v>0.12939999999999999</v>
      </c>
      <c r="J1210" s="10">
        <f>VLOOKUP(B1210,home!$B$2:$E$405,4,FALSE)</f>
        <v>0.91990000000000005</v>
      </c>
      <c r="K1210" s="12">
        <f t="shared" si="1622"/>
        <v>1.076459470204</v>
      </c>
      <c r="L1210" s="12">
        <f t="shared" si="1623"/>
        <v>0.11502357847800002</v>
      </c>
      <c r="M1210" s="13">
        <f t="shared" si="1624"/>
        <v>0.30377042351387024</v>
      </c>
      <c r="N1210" s="13">
        <f t="shared" si="1625"/>
        <v>0.32699654915938542</v>
      </c>
      <c r="O1210" s="13">
        <f t="shared" si="1626"/>
        <v>3.4940761148342957E-2</v>
      </c>
      <c r="P1210" s="13">
        <f t="shared" si="1627"/>
        <v>3.7612313234269765E-2</v>
      </c>
      <c r="Q1210" s="13">
        <f t="shared" si="1628"/>
        <v>0.17599926603332411</v>
      </c>
      <c r="R1210" s="13">
        <f t="shared" si="1629"/>
        <v>2.0095056910137406E-3</v>
      </c>
      <c r="S1210" s="13">
        <f t="shared" si="1630"/>
        <v>1.1642724219728304E-3</v>
      </c>
      <c r="T1210" s="13">
        <f t="shared" si="1631"/>
        <v>2.0244065388654461E-2</v>
      </c>
      <c r="U1210" s="13">
        <f t="shared" si="1632"/>
        <v>2.1631514315205735E-3</v>
      </c>
      <c r="V1210" s="13">
        <f t="shared" si="1633"/>
        <v>1.6017571032284123E-5</v>
      </c>
      <c r="W1210" s="13">
        <f t="shared" si="1634"/>
        <v>6.3152025556841643E-2</v>
      </c>
      <c r="X1210" s="13">
        <f t="shared" si="1635"/>
        <v>7.2639719676820388E-3</v>
      </c>
      <c r="Y1210" s="13">
        <f t="shared" si="1636"/>
        <v>4.1776402484333366E-4</v>
      </c>
      <c r="Z1210" s="13">
        <f t="shared" si="1637"/>
        <v>7.7046845184102264E-5</v>
      </c>
      <c r="AA1210" s="13">
        <f t="shared" si="1638"/>
        <v>8.2937806147768327E-5</v>
      </c>
      <c r="AB1210" s="13">
        <f t="shared" si="1639"/>
        <v>4.4639593432854368E-5</v>
      </c>
      <c r="AC1210" s="13">
        <f t="shared" si="1640"/>
        <v>1.2395419622109119E-7</v>
      </c>
      <c r="AD1210" s="13">
        <f t="shared" si="1641"/>
        <v>1.6995148993306806E-2</v>
      </c>
      <c r="AE1210" s="13">
        <f t="shared" si="1642"/>
        <v>1.9548428539769287E-3</v>
      </c>
      <c r="AF1210" s="13">
        <f t="shared" si="1643"/>
        <v>1.1242651021328641E-4</v>
      </c>
      <c r="AG1210" s="13">
        <f t="shared" si="1644"/>
        <v>4.3105665068418763E-6</v>
      </c>
      <c r="AH1210" s="13">
        <f t="shared" si="1645"/>
        <v>2.2155509608789754E-6</v>
      </c>
      <c r="AI1210" s="13">
        <f t="shared" si="1646"/>
        <v>2.3849508135577447E-6</v>
      </c>
      <c r="AJ1210" s="13">
        <f t="shared" si="1647"/>
        <v>1.2836514446124842E-6</v>
      </c>
      <c r="AK1210" s="13">
        <f t="shared" si="1648"/>
        <v>4.6059958466471801E-7</v>
      </c>
      <c r="AL1210" s="13">
        <f t="shared" si="1649"/>
        <v>6.1391151923741449E-10</v>
      </c>
      <c r="AM1210" s="13">
        <f t="shared" si="1650"/>
        <v>3.6589178162746193E-3</v>
      </c>
      <c r="AN1210" s="13">
        <f t="shared" si="1651"/>
        <v>4.2086182058481621E-4</v>
      </c>
      <c r="AO1210" s="13">
        <f t="shared" si="1652"/>
        <v>2.4204516324215788E-5</v>
      </c>
      <c r="AP1210" s="13">
        <f t="shared" si="1653"/>
        <v>9.2803002764682308E-7</v>
      </c>
      <c r="AQ1210" s="13">
        <f t="shared" si="1654"/>
        <v>2.6686333678743709E-8</v>
      </c>
      <c r="AR1210" s="13">
        <f t="shared" si="1655"/>
        <v>5.0968119964134238E-8</v>
      </c>
      <c r="AS1210" s="13">
        <f t="shared" si="1656"/>
        <v>5.486511541388585E-8</v>
      </c>
      <c r="AT1210" s="13">
        <f t="shared" si="1657"/>
        <v>2.9530036535556438E-8</v>
      </c>
      <c r="AU1210" s="13">
        <f t="shared" si="1658"/>
        <v>1.0595962494723283E-8</v>
      </c>
      <c r="AV1210" s="13">
        <f t="shared" si="1659"/>
        <v>2.8515310433428197E-9</v>
      </c>
      <c r="AW1210" s="13">
        <f t="shared" si="1660"/>
        <v>2.1114842156658543E-12</v>
      </c>
      <c r="AX1210" s="13">
        <f t="shared" si="1661"/>
        <v>6.5644612233782529E-4</v>
      </c>
      <c r="AY1210" s="13">
        <f t="shared" si="1662"/>
        <v>7.5506782069303651E-5</v>
      </c>
      <c r="AZ1210" s="13">
        <f t="shared" si="1663"/>
        <v>4.3425301364848971E-6</v>
      </c>
      <c r="BA1210" s="13">
        <f t="shared" si="1664"/>
        <v>1.664977853156837E-7</v>
      </c>
      <c r="BB1210" s="13">
        <f t="shared" si="1665"/>
        <v>4.7877927689179338E-9</v>
      </c>
      <c r="BC1210" s="13">
        <f t="shared" si="1666"/>
        <v>1.101418114584066E-10</v>
      </c>
      <c r="BD1210" s="13">
        <f t="shared" si="1667"/>
        <v>9.7708925776178678E-10</v>
      </c>
      <c r="BE1210" s="13">
        <f t="shared" si="1668"/>
        <v>1.0517969847522724E-9</v>
      </c>
      <c r="BF1210" s="13">
        <f t="shared" si="1669"/>
        <v>5.6610841248429787E-10</v>
      </c>
      <c r="BG1210" s="13">
        <f t="shared" si="1670"/>
        <v>2.0313092059362494E-10</v>
      </c>
      <c r="BH1210" s="13">
        <f t="shared" si="1671"/>
        <v>5.4665550791066069E-11</v>
      </c>
      <c r="BI1210" s="13">
        <f t="shared" si="1672"/>
        <v>1.1769049968592173E-11</v>
      </c>
      <c r="BJ1210" s="14">
        <f t="shared" si="1673"/>
        <v>0.61798177675454313</v>
      </c>
      <c r="BK1210" s="14">
        <f t="shared" si="1674"/>
        <v>0.34263865809132221</v>
      </c>
      <c r="BL1210" s="14">
        <f t="shared" si="1675"/>
        <v>3.9247492098587251E-2</v>
      </c>
      <c r="BM1210" s="14">
        <f t="shared" si="1676"/>
        <v>0.1185406482294728</v>
      </c>
      <c r="BN1210" s="14">
        <f t="shared" si="1677"/>
        <v>0.8813288187802063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1.2644</v>
      </c>
      <c r="F1211" s="10">
        <f>VLOOKUP(B1211,home!$B$2:$E$405,3,FALSE)</f>
        <v>0.98860000000000003</v>
      </c>
      <c r="G1211" s="10">
        <f>VLOOKUP(C1211,away!$B$2:$E$405,4,FALSE)</f>
        <v>1.2302999999999999</v>
      </c>
      <c r="H1211" s="10">
        <f>VLOOKUP(A1211,away!$A$2:$E$405,3,FALSE)</f>
        <v>0.96630000000000005</v>
      </c>
      <c r="I1211" s="10">
        <f>VLOOKUP(C1211,away!$B$2:$E$405,3,FALSE)</f>
        <v>0.57489999999999997</v>
      </c>
      <c r="J1211" s="10">
        <f>VLOOKUP(B1211,home!$B$2:$E$405,4,FALSE)</f>
        <v>0.90549999999999997</v>
      </c>
      <c r="K1211" s="12">
        <f t="shared" si="1622"/>
        <v>1.5378575789519999</v>
      </c>
      <c r="L1211" s="12">
        <f t="shared" si="1623"/>
        <v>0.50302867528499995</v>
      </c>
      <c r="M1211" s="13">
        <f t="shared" si="1624"/>
        <v>0.12991352343269866</v>
      </c>
      <c r="N1211" s="13">
        <f t="shared" si="1625"/>
        <v>0.19978849661933387</v>
      </c>
      <c r="O1211" s="13">
        <f t="shared" si="1626"/>
        <v>6.53502275939572E-2</v>
      </c>
      <c r="P1211" s="13">
        <f t="shared" si="1627"/>
        <v>0.1004993427916052</v>
      </c>
      <c r="Q1211" s="13">
        <f t="shared" si="1628"/>
        <v>0.15362312685673432</v>
      </c>
      <c r="R1211" s="13">
        <f t="shared" si="1629"/>
        <v>1.6436519208080771E-2</v>
      </c>
      <c r="S1211" s="13">
        <f t="shared" si="1630"/>
        <v>1.9436232723641179E-2</v>
      </c>
      <c r="T1211" s="13">
        <f t="shared" si="1631"/>
        <v>7.7276837995882558E-2</v>
      </c>
      <c r="U1211" s="13">
        <f t="shared" si="1632"/>
        <v>2.5277025635737142E-2</v>
      </c>
      <c r="V1211" s="13">
        <f t="shared" si="1633"/>
        <v>1.6706229424842025E-3</v>
      </c>
      <c r="W1211" s="13">
        <f t="shared" si="1634"/>
        <v>7.8750163312977794E-2</v>
      </c>
      <c r="X1211" s="13">
        <f t="shared" si="1635"/>
        <v>3.9613590329804618E-2</v>
      </c>
      <c r="Y1211" s="13">
        <f t="shared" si="1636"/>
        <v>9.9633859334421516E-3</v>
      </c>
      <c r="Z1211" s="13">
        <f t="shared" si="1637"/>
        <v>2.7560134945124421E-3</v>
      </c>
      <c r="AA1211" s="13">
        <f t="shared" si="1638"/>
        <v>4.2383562402299457E-3</v>
      </c>
      <c r="AB1211" s="13">
        <f t="shared" si="1639"/>
        <v>3.2589941331680628E-3</v>
      </c>
      <c r="AC1211" s="13">
        <f t="shared" si="1640"/>
        <v>8.0773205579334068E-5</v>
      </c>
      <c r="AD1211" s="13">
        <f t="shared" si="1641"/>
        <v>3.0276633873642659E-2</v>
      </c>
      <c r="AE1211" s="13">
        <f t="shared" si="1642"/>
        <v>1.5230015029547423E-2</v>
      </c>
      <c r="AF1211" s="13">
        <f t="shared" si="1643"/>
        <v>3.8305671424419402E-3</v>
      </c>
      <c r="AG1211" s="13">
        <f t="shared" si="1644"/>
        <v>6.4229503841760555E-4</v>
      </c>
      <c r="AH1211" s="13">
        <f t="shared" si="1645"/>
        <v>3.4658845430304434E-4</v>
      </c>
      <c r="AI1211" s="13">
        <f t="shared" si="1646"/>
        <v>5.3300368122719563E-4</v>
      </c>
      <c r="AJ1211" s="13">
        <f t="shared" si="1647"/>
        <v>4.0984187539227932E-4</v>
      </c>
      <c r="AK1211" s="13">
        <f t="shared" si="1648"/>
        <v>2.1009281141463928E-4</v>
      </c>
      <c r="AL1211" s="13">
        <f t="shared" si="1649"/>
        <v>2.4994023289960668E-6</v>
      </c>
      <c r="AM1211" s="13">
        <f t="shared" si="1650"/>
        <v>9.3122301735472472E-3</v>
      </c>
      <c r="AN1211" s="13">
        <f t="shared" si="1651"/>
        <v>4.6843188081484776E-3</v>
      </c>
      <c r="AO1211" s="13">
        <f t="shared" si="1652"/>
        <v>1.1781733423377693E-3</v>
      </c>
      <c r="AP1211" s="13">
        <f t="shared" si="1653"/>
        <v>1.9755165855075627E-4</v>
      </c>
      <c r="AQ1211" s="13">
        <f t="shared" si="1654"/>
        <v>2.4843537275285387E-5</v>
      </c>
      <c r="AR1211" s="13">
        <f t="shared" si="1655"/>
        <v>3.4868786207427245E-5</v>
      </c>
      <c r="AS1211" s="13">
        <f t="shared" si="1656"/>
        <v>5.362322713794895E-5</v>
      </c>
      <c r="AT1211" s="13">
        <f t="shared" si="1657"/>
        <v>4.1232443130979686E-5</v>
      </c>
      <c r="AU1211" s="13">
        <f t="shared" si="1658"/>
        <v>2.1136541722561475E-5</v>
      </c>
      <c r="AV1211" s="13">
        <f t="shared" si="1659"/>
        <v>8.1262477202190814E-6</v>
      </c>
      <c r="AW1211" s="13">
        <f t="shared" si="1660"/>
        <v>5.3708438933234552E-8</v>
      </c>
      <c r="AX1211" s="13">
        <f t="shared" si="1661"/>
        <v>2.3868139582225189E-3</v>
      </c>
      <c r="AY1211" s="13">
        <f t="shared" si="1662"/>
        <v>1.2006358635564211E-3</v>
      </c>
      <c r="AZ1211" s="13">
        <f t="shared" si="1663"/>
        <v>3.019771339722242E-4</v>
      </c>
      <c r="BA1211" s="13">
        <f t="shared" si="1664"/>
        <v>5.0634385889469626E-5</v>
      </c>
      <c r="BB1211" s="13">
        <f t="shared" si="1665"/>
        <v>6.36763701446235E-6</v>
      </c>
      <c r="BC1211" s="13">
        <f t="shared" si="1666"/>
        <v>6.4062080241614604E-7</v>
      </c>
      <c r="BD1211" s="13">
        <f t="shared" si="1667"/>
        <v>2.9233332224529979E-6</v>
      </c>
      <c r="BE1211" s="13">
        <f t="shared" si="1668"/>
        <v>4.495670151951516E-6</v>
      </c>
      <c r="BF1211" s="13">
        <f t="shared" si="1669"/>
        <v>3.4568502078234645E-6</v>
      </c>
      <c r="BG1211" s="13">
        <f t="shared" si="1670"/>
        <v>1.7720477638010366E-6</v>
      </c>
      <c r="BH1211" s="13">
        <f t="shared" si="1671"/>
        <v>6.8128927095659187E-7</v>
      </c>
      <c r="BI1211" s="13">
        <f t="shared" si="1672"/>
        <v>2.0954517375985563E-7</v>
      </c>
      <c r="BJ1211" s="14">
        <f t="shared" si="1673"/>
        <v>0.62833929925154175</v>
      </c>
      <c r="BK1211" s="14">
        <f t="shared" si="1674"/>
        <v>0.25280363036189391</v>
      </c>
      <c r="BL1211" s="14">
        <f t="shared" si="1675"/>
        <v>0.11623317561522015</v>
      </c>
      <c r="BM1211" s="14">
        <f t="shared" si="1676"/>
        <v>0.33332030006564095</v>
      </c>
      <c r="BN1211" s="14">
        <f t="shared" si="1677"/>
        <v>0.66561123650241005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1.6515</v>
      </c>
      <c r="F1212" s="10">
        <f>VLOOKUP(B1212,home!$B$2:$E$405,3,FALSE)</f>
        <v>0.96879999999999999</v>
      </c>
      <c r="G1212" s="10">
        <f>VLOOKUP(C1212,away!$B$2:$E$405,4,FALSE)</f>
        <v>0.72660000000000002</v>
      </c>
      <c r="H1212" s="10">
        <f>VLOOKUP(A1212,away!$A$2:$E$405,3,FALSE)</f>
        <v>1.3485</v>
      </c>
      <c r="I1212" s="10">
        <f>VLOOKUP(C1212,away!$B$2:$E$405,3,FALSE)</f>
        <v>0.44490000000000002</v>
      </c>
      <c r="J1212" s="10">
        <f>VLOOKUP(B1212,home!$B$2:$E$405,4,FALSE)</f>
        <v>0.44490000000000002</v>
      </c>
      <c r="K1212" s="12">
        <f t="shared" si="1622"/>
        <v>1.16254052712</v>
      </c>
      <c r="L1212" s="12">
        <f t="shared" si="1623"/>
        <v>0.26691670948500001</v>
      </c>
      <c r="M1212" s="13">
        <f t="shared" si="1624"/>
        <v>0.23943884562248288</v>
      </c>
      <c r="N1212" s="13">
        <f t="shared" si="1625"/>
        <v>0.2783573618029655</v>
      </c>
      <c r="O1212" s="13">
        <f t="shared" si="1626"/>
        <v>6.3910228796440025E-2</v>
      </c>
      <c r="P1212" s="13">
        <f t="shared" si="1627"/>
        <v>7.4298231073373189E-2</v>
      </c>
      <c r="Q1212" s="13">
        <f t="shared" si="1628"/>
        <v>0.1618008570590761</v>
      </c>
      <c r="R1212" s="13">
        <f t="shared" si="1629"/>
        <v>8.5293539863896314E-3</v>
      </c>
      <c r="S1212" s="13">
        <f t="shared" si="1630"/>
        <v>5.7637129913915052E-3</v>
      </c>
      <c r="T1212" s="13">
        <f t="shared" si="1631"/>
        <v>4.3187352358061419E-2</v>
      </c>
      <c r="U1212" s="13">
        <f t="shared" si="1632"/>
        <v>9.9157196793304755E-3</v>
      </c>
      <c r="V1212" s="13">
        <f t="shared" si="1633"/>
        <v>1.9872097127844674E-4</v>
      </c>
      <c r="W1212" s="13">
        <f t="shared" si="1634"/>
        <v>6.2700017884641995E-2</v>
      </c>
      <c r="X1212" s="13">
        <f t="shared" si="1635"/>
        <v>1.673568245841929E-2</v>
      </c>
      <c r="Y1212" s="13">
        <f t="shared" si="1636"/>
        <v>2.2335166463935564E-3</v>
      </c>
      <c r="Z1212" s="13">
        <f t="shared" si="1637"/>
        <v>7.5887570002662922E-4</v>
      </c>
      <c r="AA1212" s="13">
        <f t="shared" si="1638"/>
        <v>8.8222375632751636E-4</v>
      </c>
      <c r="AB1212" s="13">
        <f t="shared" si="1639"/>
        <v>5.1281043535938878E-4</v>
      </c>
      <c r="AC1212" s="13">
        <f t="shared" si="1640"/>
        <v>3.8539633692234611E-6</v>
      </c>
      <c r="AD1212" s="13">
        <f t="shared" si="1641"/>
        <v>1.8222827960511296E-2</v>
      </c>
      <c r="AE1212" s="13">
        <f t="shared" si="1642"/>
        <v>4.8639772767309283E-3</v>
      </c>
      <c r="AF1212" s="13">
        <f t="shared" si="1643"/>
        <v>6.4913840485741534E-4</v>
      </c>
      <c r="AG1212" s="13">
        <f t="shared" si="1644"/>
        <v>5.7755295674961001E-5</v>
      </c>
      <c r="AH1212" s="13">
        <f t="shared" si="1645"/>
        <v>5.0639151189808456E-5</v>
      </c>
      <c r="AI1212" s="13">
        <f t="shared" si="1646"/>
        <v>5.8870065517109293E-5</v>
      </c>
      <c r="AJ1212" s="13">
        <f t="shared" si="1647"/>
        <v>3.4219418498924594E-5</v>
      </c>
      <c r="AK1212" s="13">
        <f t="shared" si="1648"/>
        <v>1.3260486939826551E-5</v>
      </c>
      <c r="AL1212" s="13">
        <f t="shared" si="1649"/>
        <v>4.7835623365199461E-8</v>
      </c>
      <c r="AM1212" s="13">
        <f t="shared" si="1650"/>
        <v>4.2369552045659741E-3</v>
      </c>
      <c r="AN1212" s="13">
        <f t="shared" si="1651"/>
        <v>1.130914141438095E-3</v>
      </c>
      <c r="AO1212" s="13">
        <f t="shared" si="1652"/>
        <v>1.509299406713551E-4</v>
      </c>
      <c r="AP1212" s="13">
        <f t="shared" si="1653"/>
        <v>1.3428574375588122E-5</v>
      </c>
      <c r="AQ1212" s="13">
        <f t="shared" si="1654"/>
        <v>8.9607772135164272E-7</v>
      </c>
      <c r="AR1212" s="13">
        <f t="shared" si="1655"/>
        <v>2.7032871213394207E-6</v>
      </c>
      <c r="AS1212" s="13">
        <f t="shared" si="1656"/>
        <v>3.1426808349986372E-6</v>
      </c>
      <c r="AT1212" s="13">
        <f t="shared" si="1657"/>
        <v>1.8267469172446192E-6</v>
      </c>
      <c r="AU1212" s="13">
        <f t="shared" si="1658"/>
        <v>7.0788910802946448E-7</v>
      </c>
      <c r="AV1212" s="13">
        <f t="shared" si="1659"/>
        <v>2.0573744419777018E-7</v>
      </c>
      <c r="AW1212" s="13">
        <f t="shared" si="1660"/>
        <v>4.1231848077099611E-10</v>
      </c>
      <c r="AX1212" s="13">
        <f t="shared" si="1661"/>
        <v>8.209386894833258E-4</v>
      </c>
      <c r="AY1212" s="13">
        <f t="shared" si="1662"/>
        <v>2.191222536858175E-4</v>
      </c>
      <c r="AZ1212" s="13">
        <f t="shared" si="1663"/>
        <v>2.9243695464377911E-5</v>
      </c>
      <c r="BA1212" s="13">
        <f t="shared" si="1664"/>
        <v>2.6018769888443898E-6</v>
      </c>
      <c r="BB1212" s="13">
        <f t="shared" si="1665"/>
        <v>1.7362111108677119E-7</v>
      </c>
      <c r="BC1212" s="13">
        <f t="shared" si="1666"/>
        <v>9.2684751336821278E-9</v>
      </c>
      <c r="BD1212" s="13">
        <f t="shared" si="1667"/>
        <v>1.2025875053684923E-7</v>
      </c>
      <c r="BE1212" s="13">
        <f t="shared" si="1668"/>
        <v>1.3980567123990125E-7</v>
      </c>
      <c r="BF1212" s="13">
        <f t="shared" si="1669"/>
        <v>8.1264879368800135E-8</v>
      </c>
      <c r="BG1212" s="13">
        <f t="shared" si="1670"/>
        <v>3.1491238565916023E-8</v>
      </c>
      <c r="BH1212" s="13">
        <f t="shared" si="1671"/>
        <v>9.1524602705204271E-9</v>
      </c>
      <c r="BI1212" s="13">
        <f t="shared" si="1672"/>
        <v>2.1280211974671352E-9</v>
      </c>
      <c r="BJ1212" s="14">
        <f t="shared" si="1673"/>
        <v>0.59541370049131337</v>
      </c>
      <c r="BK1212" s="14">
        <f t="shared" si="1674"/>
        <v>0.31992253471120435</v>
      </c>
      <c r="BL1212" s="14">
        <f t="shared" si="1675"/>
        <v>8.3916296218439657E-2</v>
      </c>
      <c r="BM1212" s="14">
        <f t="shared" si="1676"/>
        <v>0.17345740693888953</v>
      </c>
      <c r="BN1212" s="14">
        <f t="shared" si="1677"/>
        <v>0.82633487834072739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1.6515</v>
      </c>
      <c r="F1213" s="10">
        <f>VLOOKUP(B1213,home!$B$2:$E$405,3,FALSE)</f>
        <v>1.0899000000000001</v>
      </c>
      <c r="G1213" s="10">
        <f>VLOOKUP(C1213,away!$B$2:$E$405,4,FALSE)</f>
        <v>1.1101000000000001</v>
      </c>
      <c r="H1213" s="10">
        <f>VLOOKUP(A1213,away!$A$2:$E$405,3,FALSE)</f>
        <v>1.3485</v>
      </c>
      <c r="I1213" s="10">
        <f>VLOOKUP(C1213,away!$B$2:$E$405,3,FALSE)</f>
        <v>0.98880000000000001</v>
      </c>
      <c r="J1213" s="10">
        <f>VLOOKUP(B1213,home!$B$2:$E$405,4,FALSE)</f>
        <v>0.88990000000000002</v>
      </c>
      <c r="K1213" s="12">
        <f t="shared" si="1622"/>
        <v>1.9981465304850003</v>
      </c>
      <c r="L1213" s="12">
        <f t="shared" si="1623"/>
        <v>1.18658981232</v>
      </c>
      <c r="M1213" s="13">
        <f t="shared" si="1624"/>
        <v>4.138915691152547E-2</v>
      </c>
      <c r="N1213" s="13">
        <f t="shared" si="1625"/>
        <v>8.2701600282463886E-2</v>
      </c>
      <c r="O1213" s="13">
        <f t="shared" si="1626"/>
        <v>4.9111951931730041E-2</v>
      </c>
      <c r="P1213" s="13">
        <f t="shared" si="1627"/>
        <v>9.8132876357732476E-2</v>
      </c>
      <c r="Q1213" s="13">
        <f t="shared" si="1628"/>
        <v>8.2624957834981277E-2</v>
      </c>
      <c r="R1213" s="13">
        <f t="shared" si="1629"/>
        <v>2.9137870912670213E-2</v>
      </c>
      <c r="S1213" s="13">
        <f t="shared" si="1630"/>
        <v>5.816777956378457E-2</v>
      </c>
      <c r="T1213" s="13">
        <f t="shared" si="1631"/>
        <v>9.8041933210358354E-2</v>
      </c>
      <c r="U1213" s="13">
        <f t="shared" si="1632"/>
        <v>5.8221735669871794E-2</v>
      </c>
      <c r="V1213" s="13">
        <f t="shared" si="1633"/>
        <v>1.5323851156203501E-2</v>
      </c>
      <c r="W1213" s="13">
        <f t="shared" si="1634"/>
        <v>5.5032257609812438E-2</v>
      </c>
      <c r="X1213" s="13">
        <f t="shared" si="1635"/>
        <v>6.5300716228773231E-2</v>
      </c>
      <c r="Y1213" s="13">
        <f t="shared" si="1636"/>
        <v>3.8742582307130818E-2</v>
      </c>
      <c r="Z1213" s="13">
        <f t="shared" si="1637"/>
        <v>1.1524900259223243E-2</v>
      </c>
      <c r="AA1213" s="13">
        <f t="shared" si="1638"/>
        <v>2.3028439467152603E-2</v>
      </c>
      <c r="AB1213" s="13">
        <f t="shared" si="1639"/>
        <v>2.3007098211887417E-2</v>
      </c>
      <c r="AC1213" s="13">
        <f t="shared" si="1640"/>
        <v>2.2707843416128895E-3</v>
      </c>
      <c r="AD1213" s="13">
        <f t="shared" si="1641"/>
        <v>2.7490628651950878E-2</v>
      </c>
      <c r="AE1213" s="13">
        <f t="shared" si="1642"/>
        <v>3.262009989267721E-2</v>
      </c>
      <c r="AF1213" s="13">
        <f t="shared" si="1643"/>
        <v>1.9353339104755757E-2</v>
      </c>
      <c r="AG1213" s="13">
        <f t="shared" si="1644"/>
        <v>7.6548250053591485E-3</v>
      </c>
      <c r="AH1213" s="13">
        <f t="shared" si="1645"/>
        <v>3.4188323088996078E-3</v>
      </c>
      <c r="AI1213" s="13">
        <f t="shared" si="1646"/>
        <v>6.8313279163377738E-3</v>
      </c>
      <c r="AJ1213" s="13">
        <f t="shared" si="1647"/>
        <v>6.8249970873178259E-3</v>
      </c>
      <c r="AK1213" s="13">
        <f t="shared" si="1648"/>
        <v>4.5457814168647828E-3</v>
      </c>
      <c r="AL1213" s="13">
        <f t="shared" si="1649"/>
        <v>2.1535939908794776E-4</v>
      </c>
      <c r="AM1213" s="13">
        <f t="shared" si="1650"/>
        <v>1.0986060852349442E-2</v>
      </c>
      <c r="AN1213" s="13">
        <f t="shared" si="1651"/>
        <v>1.3035947884925424E-2</v>
      </c>
      <c r="AO1213" s="13">
        <f t="shared" si="1652"/>
        <v>7.7341614770934817E-3</v>
      </c>
      <c r="AP1213" s="13">
        <f t="shared" si="1653"/>
        <v>3.0590924051856422E-3</v>
      </c>
      <c r="AQ1213" s="13">
        <f t="shared" si="1654"/>
        <v>9.0747197073469247E-4</v>
      </c>
      <c r="AR1213" s="13">
        <f t="shared" si="1655"/>
        <v>8.1135031755414722E-4</v>
      </c>
      <c r="AS1213" s="13">
        <f t="shared" si="1656"/>
        <v>1.6211968220287223E-3</v>
      </c>
      <c r="AT1213" s="13">
        <f t="shared" si="1657"/>
        <v>1.6196944025850006E-3</v>
      </c>
      <c r="AU1213" s="13">
        <f t="shared" si="1658"/>
        <v>1.0787955836570648E-3</v>
      </c>
      <c r="AV1213" s="13">
        <f t="shared" si="1659"/>
        <v>5.3889791314672641E-4</v>
      </c>
      <c r="AW1213" s="13">
        <f t="shared" si="1660"/>
        <v>1.4183691561985508E-5</v>
      </c>
      <c r="AX1213" s="13">
        <f t="shared" si="1661"/>
        <v>3.6586265626365184E-3</v>
      </c>
      <c r="AY1213" s="13">
        <f t="shared" si="1662"/>
        <v>4.3412890063078335E-3</v>
      </c>
      <c r="AZ1213" s="13">
        <f t="shared" si="1663"/>
        <v>2.5756646536108465E-3</v>
      </c>
      <c r="BA1213" s="13">
        <f t="shared" si="1664"/>
        <v>1.0187524793091173E-3</v>
      </c>
      <c r="BB1213" s="13">
        <f t="shared" si="1665"/>
        <v>3.0221032830598512E-4</v>
      </c>
      <c r="BC1213" s="13">
        <f t="shared" si="1666"/>
        <v>7.171993934915286E-5</v>
      </c>
      <c r="BD1213" s="13">
        <f t="shared" si="1667"/>
        <v>1.6045667017205797E-4</v>
      </c>
      <c r="BE1213" s="13">
        <f t="shared" si="1668"/>
        <v>3.2061593879747363E-4</v>
      </c>
      <c r="BF1213" s="13">
        <f t="shared" si="1669"/>
        <v>3.2031881286318165E-4</v>
      </c>
      <c r="BG1213" s="13">
        <f t="shared" si="1670"/>
        <v>2.1334797485721352E-4</v>
      </c>
      <c r="BH1213" s="13">
        <f t="shared" si="1671"/>
        <v>1.065751289367356E-4</v>
      </c>
      <c r="BI1213" s="13">
        <f t="shared" si="1672"/>
        <v>4.2590544824185974E-5</v>
      </c>
      <c r="BJ1213" s="14">
        <f t="shared" si="1673"/>
        <v>0.5572539376880713</v>
      </c>
      <c r="BK1213" s="14">
        <f t="shared" si="1674"/>
        <v>0.21984109673625471</v>
      </c>
      <c r="BL1213" s="14">
        <f t="shared" si="1675"/>
        <v>0.21096187503215463</v>
      </c>
      <c r="BM1213" s="14">
        <f t="shared" si="1676"/>
        <v>0.61215629016985473</v>
      </c>
      <c r="BN1213" s="14">
        <f t="shared" si="1677"/>
        <v>0.38309841423110341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1.6515</v>
      </c>
      <c r="F1214" s="10">
        <f>VLOOKUP(B1214,home!$B$2:$E$405,3,FALSE)</f>
        <v>0.80730000000000002</v>
      </c>
      <c r="G1214" s="10">
        <f>VLOOKUP(C1214,away!$B$2:$E$405,4,FALSE)</f>
        <v>0.9083</v>
      </c>
      <c r="H1214" s="10">
        <f>VLOOKUP(A1214,away!$A$2:$E$405,3,FALSE)</f>
        <v>1.3485</v>
      </c>
      <c r="I1214" s="10">
        <f>VLOOKUP(C1214,away!$B$2:$E$405,3,FALSE)</f>
        <v>1.1123000000000001</v>
      </c>
      <c r="J1214" s="10">
        <f>VLOOKUP(B1214,home!$B$2:$E$405,4,FALSE)</f>
        <v>1.3594999999999999</v>
      </c>
      <c r="K1214" s="12">
        <f t="shared" si="1622"/>
        <v>1.210996379385</v>
      </c>
      <c r="L1214" s="12">
        <f t="shared" si="1623"/>
        <v>2.0391637397250002</v>
      </c>
      <c r="M1214" s="13">
        <f t="shared" si="1624"/>
        <v>3.8767999837095585E-2</v>
      </c>
      <c r="N1214" s="13">
        <f t="shared" si="1625"/>
        <v>4.6947907438721029E-2</v>
      </c>
      <c r="O1214" s="13">
        <f t="shared" si="1626"/>
        <v>7.9054299529470018E-2</v>
      </c>
      <c r="P1214" s="13">
        <f t="shared" si="1627"/>
        <v>9.5734470505005512E-2</v>
      </c>
      <c r="Q1214" s="13">
        <f t="shared" si="1628"/>
        <v>2.8426872963996642E-2</v>
      </c>
      <c r="R1214" s="13">
        <f t="shared" si="1629"/>
        <v>8.0602330534927227E-2</v>
      </c>
      <c r="S1214" s="13">
        <f t="shared" si="1630"/>
        <v>5.9102151783595881E-2</v>
      </c>
      <c r="T1214" s="13">
        <f t="shared" si="1631"/>
        <v>5.7967048581950884E-2</v>
      </c>
      <c r="U1214" s="13">
        <f t="shared" si="1632"/>
        <v>9.7609130447789905E-2</v>
      </c>
      <c r="V1214" s="13">
        <f t="shared" si="1633"/>
        <v>1.6216447787650169E-2</v>
      </c>
      <c r="W1214" s="13">
        <f t="shared" si="1634"/>
        <v>1.147494674554576E-2</v>
      </c>
      <c r="X1214" s="13">
        <f t="shared" si="1635"/>
        <v>2.3399295318792309E-2</v>
      </c>
      <c r="Y1214" s="13">
        <f t="shared" si="1636"/>
        <v>2.3857497274599113E-2</v>
      </c>
      <c r="Z1214" s="13">
        <f t="shared" si="1637"/>
        <v>5.4787116588050896E-2</v>
      </c>
      <c r="AA1214" s="13">
        <f t="shared" si="1638"/>
        <v>6.6346999825073527E-2</v>
      </c>
      <c r="AB1214" s="13">
        <f t="shared" si="1639"/>
        <v>4.0172988285610639E-2</v>
      </c>
      <c r="AC1214" s="13">
        <f t="shared" si="1640"/>
        <v>2.5028261854917427E-3</v>
      </c>
      <c r="AD1214" s="13">
        <f t="shared" si="1641"/>
        <v>3.4740297406229024E-3</v>
      </c>
      <c r="AE1214" s="13">
        <f t="shared" si="1642"/>
        <v>7.0841154778044689E-3</v>
      </c>
      <c r="AF1214" s="13">
        <f t="shared" si="1643"/>
        <v>7.2228357051817606E-3</v>
      </c>
      <c r="AG1214" s="13">
        <f t="shared" si="1644"/>
        <v>4.9095148893325636E-3</v>
      </c>
      <c r="AH1214" s="13">
        <f t="shared" si="1645"/>
        <v>2.7929975387609891E-2</v>
      </c>
      <c r="AI1214" s="13">
        <f t="shared" si="1646"/>
        <v>3.3823099070707741E-2</v>
      </c>
      <c r="AJ1214" s="13">
        <f t="shared" si="1647"/>
        <v>2.047982525710362E-2</v>
      </c>
      <c r="AK1214" s="13">
        <f t="shared" si="1648"/>
        <v>8.2669980789299886E-3</v>
      </c>
      <c r="AL1214" s="13">
        <f t="shared" si="1649"/>
        <v>2.4722115212644447E-4</v>
      </c>
      <c r="AM1214" s="13">
        <f t="shared" si="1650"/>
        <v>8.4140748755402901E-4</v>
      </c>
      <c r="AN1214" s="13">
        <f t="shared" si="1651"/>
        <v>1.71576763895329E-3</v>
      </c>
      <c r="AO1214" s="13">
        <f t="shared" si="1652"/>
        <v>1.7493655775735629E-3</v>
      </c>
      <c r="AP1214" s="13">
        <f t="shared" si="1653"/>
        <v>1.1890809511036966E-3</v>
      </c>
      <c r="AQ1214" s="13">
        <f t="shared" si="1654"/>
        <v>6.0618268977209407E-4</v>
      </c>
      <c r="AR1214" s="13">
        <f t="shared" si="1655"/>
        <v>1.1390758612365152E-2</v>
      </c>
      <c r="AS1214" s="13">
        <f t="shared" si="1656"/>
        <v>1.3794167438022708E-2</v>
      </c>
      <c r="AT1214" s="13">
        <f t="shared" si="1657"/>
        <v>8.3523434120379818E-3</v>
      </c>
      <c r="AU1214" s="13">
        <f t="shared" si="1658"/>
        <v>3.3715525437860517E-3</v>
      </c>
      <c r="AV1214" s="13">
        <f t="shared" si="1659"/>
        <v>1.0207344808577992E-3</v>
      </c>
      <c r="AW1214" s="13">
        <f t="shared" si="1660"/>
        <v>1.6958134283081812E-5</v>
      </c>
      <c r="AX1214" s="13">
        <f t="shared" si="1661"/>
        <v>1.6982357016922649E-4</v>
      </c>
      <c r="AY1214" s="13">
        <f t="shared" si="1662"/>
        <v>3.4629806643973082E-4</v>
      </c>
      <c r="AZ1214" s="13">
        <f t="shared" si="1663"/>
        <v>3.5307923011038914E-4</v>
      </c>
      <c r="BA1214" s="13">
        <f t="shared" si="1664"/>
        <v>2.399954544303749E-4</v>
      </c>
      <c r="BB1214" s="13">
        <f t="shared" si="1665"/>
        <v>1.2234750709331113E-4</v>
      </c>
      <c r="BC1214" s="13">
        <f t="shared" si="1666"/>
        <v>4.9897320022085444E-5</v>
      </c>
      <c r="BD1214" s="13">
        <f t="shared" si="1667"/>
        <v>3.8712703217158801E-3</v>
      </c>
      <c r="BE1214" s="13">
        <f t="shared" si="1668"/>
        <v>4.6880943432185355E-3</v>
      </c>
      <c r="BF1214" s="13">
        <f t="shared" si="1669"/>
        <v>2.8386326379264736E-3</v>
      </c>
      <c r="BG1214" s="13">
        <f t="shared" si="1670"/>
        <v>1.1458579489776837E-3</v>
      </c>
      <c r="BH1214" s="13">
        <f t="shared" si="1671"/>
        <v>3.4690745687537442E-4</v>
      </c>
      <c r="BI1214" s="13">
        <f t="shared" si="1672"/>
        <v>8.4020734851547273E-5</v>
      </c>
      <c r="BJ1214" s="14">
        <f t="shared" si="1673"/>
        <v>0.22214730962976922</v>
      </c>
      <c r="BK1214" s="14">
        <f t="shared" si="1674"/>
        <v>0.21291741531740507</v>
      </c>
      <c r="BL1214" s="14">
        <f t="shared" si="1675"/>
        <v>0.50518998634785783</v>
      </c>
      <c r="BM1214" s="14">
        <f t="shared" si="1676"/>
        <v>0.62517860714171036</v>
      </c>
      <c r="BN1214" s="14">
        <f t="shared" si="1677"/>
        <v>0.36953388080921601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1.1910000000000001</v>
      </c>
      <c r="F1215" s="10">
        <f>VLOOKUP(B1215,home!$B$2:$E$405,3,FALSE)</f>
        <v>0.83960000000000001</v>
      </c>
      <c r="G1215" s="10">
        <f>VLOOKUP(C1215,away!$B$2:$E$405,4,FALSE)</f>
        <v>1.2917000000000001</v>
      </c>
      <c r="H1215" s="10">
        <f>VLOOKUP(A1215,away!$A$2:$E$405,3,FALSE)</f>
        <v>1.03</v>
      </c>
      <c r="I1215" s="10">
        <f>VLOOKUP(C1215,away!$B$2:$E$405,3,FALSE)</f>
        <v>0.97089999999999999</v>
      </c>
      <c r="J1215" s="10">
        <f>VLOOKUP(B1215,home!$B$2:$E$405,4,FALSE)</f>
        <v>1.1789000000000001</v>
      </c>
      <c r="K1215" s="12">
        <f t="shared" si="1622"/>
        <v>1.2916529821200002</v>
      </c>
      <c r="L1215" s="12">
        <f t="shared" si="1623"/>
        <v>1.1789318303</v>
      </c>
      <c r="M1215" s="13">
        <f t="shared" si="1624"/>
        <v>8.4535407186903722E-2</v>
      </c>
      <c r="N1215" s="13">
        <f t="shared" si="1625"/>
        <v>0.10919041078769268</v>
      </c>
      <c r="O1215" s="13">
        <f t="shared" si="1626"/>
        <v>9.9661482320012179E-2</v>
      </c>
      <c r="P1215" s="13">
        <f t="shared" si="1627"/>
        <v>0.12872805084114339</v>
      </c>
      <c r="Q1215" s="13">
        <f t="shared" si="1628"/>
        <v>7.0518059856415558E-2</v>
      </c>
      <c r="R1215" s="13">
        <f t="shared" si="1629"/>
        <v>5.8747046880971543E-2</v>
      </c>
      <c r="S1215" s="13">
        <f t="shared" si="1630"/>
        <v>4.9005829701401098E-2</v>
      </c>
      <c r="T1215" s="13">
        <f t="shared" si="1631"/>
        <v>8.3135985375728957E-2</v>
      </c>
      <c r="U1215" s="13">
        <f t="shared" si="1632"/>
        <v>7.5880798294550342E-2</v>
      </c>
      <c r="V1215" s="13">
        <f t="shared" si="1633"/>
        <v>8.2916274667762073E-3</v>
      </c>
      <c r="W1215" s="13">
        <f t="shared" si="1634"/>
        <v>3.0361620768951939E-2</v>
      </c>
      <c r="X1215" s="13">
        <f t="shared" si="1635"/>
        <v>3.5794281144015005E-2</v>
      </c>
      <c r="Y1215" s="13">
        <f t="shared" si="1636"/>
        <v>2.1099508691693199E-2</v>
      </c>
      <c r="Z1215" s="13">
        <f t="shared" si="1637"/>
        <v>2.3086254501367892E-2</v>
      </c>
      <c r="AA1215" s="13">
        <f t="shared" si="1638"/>
        <v>2.9819429472673114E-2</v>
      </c>
      <c r="AB1215" s="13">
        <f t="shared" si="1639"/>
        <v>1.9258177501747631E-2</v>
      </c>
      <c r="AC1215" s="13">
        <f t="shared" si="1640"/>
        <v>7.8914051935295639E-4</v>
      </c>
      <c r="AD1215" s="13">
        <f t="shared" si="1641"/>
        <v>9.8041695020533327E-3</v>
      </c>
      <c r="AE1215" s="13">
        <f t="shared" si="1642"/>
        <v>1.1558447495627176E-2</v>
      </c>
      <c r="AF1215" s="13">
        <f t="shared" si="1643"/>
        <v>6.8133108307231009E-3</v>
      </c>
      <c r="AG1215" s="13">
        <f t="shared" si="1644"/>
        <v>2.6774763360223994E-3</v>
      </c>
      <c r="AH1215" s="13">
        <f t="shared" si="1645"/>
        <v>6.804280068517317E-3</v>
      </c>
      <c r="AI1215" s="13">
        <f t="shared" si="1646"/>
        <v>8.7887686416800708E-3</v>
      </c>
      <c r="AJ1215" s="13">
        <f t="shared" si="1647"/>
        <v>5.6760196125944049E-3</v>
      </c>
      <c r="AK1215" s="13">
        <f t="shared" si="1648"/>
        <v>2.4438158863930568E-3</v>
      </c>
      <c r="AL1215" s="13">
        <f t="shared" si="1649"/>
        <v>4.80672060508208E-5</v>
      </c>
      <c r="AM1215" s="13">
        <f t="shared" si="1650"/>
        <v>2.5327169549074252E-3</v>
      </c>
      <c r="AN1215" s="13">
        <f t="shared" si="1651"/>
        <v>2.9859006352808532E-3</v>
      </c>
      <c r="AO1215" s="13">
        <f t="shared" si="1652"/>
        <v>1.760086650522795E-3</v>
      </c>
      <c r="AP1215" s="13">
        <f t="shared" si="1653"/>
        <v>6.9167405879581162E-4</v>
      </c>
      <c r="AQ1215" s="13">
        <f t="shared" si="1654"/>
        <v>2.0385914102679403E-4</v>
      </c>
      <c r="AR1215" s="13">
        <f t="shared" si="1655"/>
        <v>1.6043564710101854E-3</v>
      </c>
      <c r="AS1215" s="13">
        <f t="shared" si="1656"/>
        <v>2.0722718201638254E-3</v>
      </c>
      <c r="AT1215" s="13">
        <f t="shared" si="1657"/>
        <v>1.3383280381389232E-3</v>
      </c>
      <c r="AU1215" s="13">
        <f t="shared" si="1658"/>
        <v>5.7621846717231643E-4</v>
      </c>
      <c r="AV1215" s="13">
        <f t="shared" si="1659"/>
        <v>1.8606857536893461E-4</v>
      </c>
      <c r="AW1215" s="13">
        <f t="shared" si="1660"/>
        <v>2.0332038472291308E-6</v>
      </c>
      <c r="AX1215" s="13">
        <f t="shared" si="1661"/>
        <v>5.4523190127867666E-4</v>
      </c>
      <c r="AY1215" s="13">
        <f t="shared" si="1662"/>
        <v>6.4279124331241924E-4</v>
      </c>
      <c r="AZ1215" s="13">
        <f t="shared" si="1663"/>
        <v>3.7890352848956162E-4</v>
      </c>
      <c r="BA1215" s="13">
        <f t="shared" si="1664"/>
        <v>1.4890047678310899E-4</v>
      </c>
      <c r="BB1215" s="13">
        <f t="shared" si="1665"/>
        <v>4.3885877906613343E-5</v>
      </c>
      <c r="BC1215" s="13">
        <f t="shared" si="1666"/>
        <v>1.0347691672953195E-5</v>
      </c>
      <c r="BD1215" s="13">
        <f t="shared" si="1667"/>
        <v>3.1523781847028125E-4</v>
      </c>
      <c r="BE1215" s="13">
        <f t="shared" si="1668"/>
        <v>4.0717786830414202E-4</v>
      </c>
      <c r="BF1215" s="13">
        <f t="shared" si="1669"/>
        <v>2.6296625392415493E-4</v>
      </c>
      <c r="BG1215" s="13">
        <f t="shared" si="1670"/>
        <v>1.1322038202601995E-4</v>
      </c>
      <c r="BH1215" s="13">
        <f t="shared" si="1671"/>
        <v>3.656036102016861E-5</v>
      </c>
      <c r="BI1215" s="13">
        <f t="shared" si="1672"/>
        <v>9.4446598678169037E-6</v>
      </c>
      <c r="BJ1215" s="14">
        <f t="shared" si="1673"/>
        <v>0.39089756894890038</v>
      </c>
      <c r="BK1215" s="14">
        <f t="shared" si="1674"/>
        <v>0.27204091416494058</v>
      </c>
      <c r="BL1215" s="14">
        <f t="shared" si="1675"/>
        <v>0.31400166939460639</v>
      </c>
      <c r="BM1215" s="14">
        <f t="shared" si="1676"/>
        <v>0.44800519109721099</v>
      </c>
      <c r="BN1215" s="14">
        <f t="shared" si="1677"/>
        <v>0.55138045787313905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1.1910000000000001</v>
      </c>
      <c r="F1216" s="10">
        <f>VLOOKUP(B1216,home!$B$2:$E$405,3,FALSE)</f>
        <v>1.1626000000000001</v>
      </c>
      <c r="G1216" s="10">
        <f>VLOOKUP(C1216,away!$B$2:$E$405,4,FALSE)</f>
        <v>0.83960000000000001</v>
      </c>
      <c r="H1216" s="10">
        <f>VLOOKUP(A1216,away!$A$2:$E$405,3,FALSE)</f>
        <v>1.03</v>
      </c>
      <c r="I1216" s="10">
        <f>VLOOKUP(C1216,away!$B$2:$E$405,3,FALSE)</f>
        <v>0.97089999999999999</v>
      </c>
      <c r="J1216" s="10">
        <f>VLOOKUP(B1216,home!$B$2:$E$405,4,FALSE)</f>
        <v>0.97089999999999999</v>
      </c>
      <c r="K1216" s="12">
        <f t="shared" si="1622"/>
        <v>1.1625576813600003</v>
      </c>
      <c r="L1216" s="12">
        <f t="shared" si="1623"/>
        <v>0.97092621430000003</v>
      </c>
      <c r="M1216" s="13">
        <f t="shared" si="1624"/>
        <v>0.11842399747886509</v>
      </c>
      <c r="N1216" s="13">
        <f t="shared" si="1625"/>
        <v>0.13767472792641192</v>
      </c>
      <c r="O1216" s="13">
        <f t="shared" si="1626"/>
        <v>0.11498096355442722</v>
      </c>
      <c r="P1216" s="13">
        <f t="shared" si="1627"/>
        <v>0.13367200239037361</v>
      </c>
      <c r="Q1216" s="13">
        <f t="shared" si="1628"/>
        <v>8.0027406239999155E-2</v>
      </c>
      <c r="R1216" s="13">
        <f t="shared" si="1629"/>
        <v>5.5819015830233139E-2</v>
      </c>
      <c r="S1216" s="13">
        <f t="shared" si="1630"/>
        <v>3.7720826444490166E-2</v>
      </c>
      <c r="T1216" s="13">
        <f t="shared" si="1631"/>
        <v>7.770070658085057E-2</v>
      </c>
      <c r="U1216" s="13">
        <f t="shared" si="1632"/>
        <v>6.4892825619392983E-2</v>
      </c>
      <c r="V1216" s="13">
        <f t="shared" si="1633"/>
        <v>4.7308527081586496E-3</v>
      </c>
      <c r="W1216" s="13">
        <f t="shared" si="1634"/>
        <v>3.1012158614542741E-2</v>
      </c>
      <c r="X1216" s="13">
        <f t="shared" si="1635"/>
        <v>3.0110517760889115E-2</v>
      </c>
      <c r="Y1216" s="13">
        <f t="shared" si="1636"/>
        <v>1.461754551009649E-2</v>
      </c>
      <c r="Z1216" s="13">
        <f t="shared" si="1637"/>
        <v>1.8065381908666682E-2</v>
      </c>
      <c r="AA1216" s="13">
        <f t="shared" si="1638"/>
        <v>2.1002048504622433E-2</v>
      </c>
      <c r="AB1216" s="13">
        <f t="shared" si="1639"/>
        <v>1.2208046406672057E-2</v>
      </c>
      <c r="AC1216" s="13">
        <f t="shared" si="1640"/>
        <v>3.3374915978618932E-4</v>
      </c>
      <c r="AD1216" s="13">
        <f t="shared" si="1641"/>
        <v>9.0133558032228413E-3</v>
      </c>
      <c r="AE1216" s="13">
        <f t="shared" si="1642"/>
        <v>8.7513034281620876E-3</v>
      </c>
      <c r="AF1216" s="13">
        <f t="shared" si="1643"/>
        <v>4.2484349538480133E-3</v>
      </c>
      <c r="AG1216" s="13">
        <f t="shared" si="1644"/>
        <v>1.3749722888131493E-3</v>
      </c>
      <c r="AH1216" s="13">
        <f t="shared" si="1645"/>
        <v>4.385038216616362E-3</v>
      </c>
      <c r="AI1216" s="13">
        <f t="shared" si="1646"/>
        <v>5.0978598617845081E-3</v>
      </c>
      <c r="AJ1216" s="13">
        <f t="shared" si="1647"/>
        <v>2.9632780704072046E-3</v>
      </c>
      <c r="AK1216" s="13">
        <f t="shared" si="1648"/>
        <v>1.1483272275858451E-3</v>
      </c>
      <c r="AL1216" s="13">
        <f t="shared" si="1649"/>
        <v>1.5068877739137847E-5</v>
      </c>
      <c r="AM1216" s="13">
        <f t="shared" si="1650"/>
        <v>2.0957092047734888E-3</v>
      </c>
      <c r="AN1216" s="13">
        <f t="shared" si="1651"/>
        <v>2.0347790044643868E-3</v>
      </c>
      <c r="AO1216" s="13">
        <f t="shared" si="1652"/>
        <v>9.8781013787086489E-4</v>
      </c>
      <c r="AP1216" s="13">
        <f t="shared" si="1653"/>
        <v>3.1969691920337331E-4</v>
      </c>
      <c r="AQ1216" s="13">
        <f t="shared" si="1654"/>
        <v>7.7600529871376054E-5</v>
      </c>
      <c r="AR1216" s="13">
        <f t="shared" si="1655"/>
        <v>8.5150971104402972E-4</v>
      </c>
      <c r="AS1216" s="13">
        <f t="shared" si="1656"/>
        <v>9.8992915532687101E-4</v>
      </c>
      <c r="AT1216" s="13">
        <f t="shared" si="1657"/>
        <v>5.7542487176373536E-4</v>
      </c>
      <c r="AU1216" s="13">
        <f t="shared" si="1658"/>
        <v>2.2298820157150786E-4</v>
      </c>
      <c r="AV1216" s="13">
        <f t="shared" si="1659"/>
        <v>6.4809161647402124E-5</v>
      </c>
      <c r="AW1216" s="13">
        <f t="shared" si="1660"/>
        <v>4.7247533909430636E-7</v>
      </c>
      <c r="AX1216" s="13">
        <f t="shared" si="1661"/>
        <v>4.0606380565104633E-4</v>
      </c>
      <c r="AY1216" s="13">
        <f t="shared" si="1662"/>
        <v>3.9425799358502135E-4</v>
      </c>
      <c r="AZ1216" s="13">
        <f t="shared" si="1663"/>
        <v>1.913977105845092E-4</v>
      </c>
      <c r="BA1216" s="13">
        <f t="shared" si="1664"/>
        <v>6.19443515211682E-5</v>
      </c>
      <c r="BB1216" s="13">
        <f t="shared" si="1665"/>
        <v>1.5035848679929072E-5</v>
      </c>
      <c r="BC1216" s="13">
        <f t="shared" si="1666"/>
        <v>2.9197399275182379E-6</v>
      </c>
      <c r="BD1216" s="13">
        <f t="shared" si="1667"/>
        <v>1.3779218336394441E-4</v>
      </c>
      <c r="BE1216" s="13">
        <f t="shared" si="1668"/>
        <v>1.6019136120111921E-4</v>
      </c>
      <c r="BF1216" s="13">
        <f t="shared" si="1669"/>
        <v>9.3115848725937721E-5</v>
      </c>
      <c r="BG1216" s="13">
        <f t="shared" si="1670"/>
        <v>3.6084181730898229E-5</v>
      </c>
      <c r="BH1216" s="13">
        <f t="shared" si="1671"/>
        <v>1.0487485661711481E-5</v>
      </c>
      <c r="BI1216" s="13">
        <f t="shared" si="1672"/>
        <v>2.438461402835108E-6</v>
      </c>
      <c r="BJ1216" s="14">
        <f t="shared" si="1673"/>
        <v>0.40111834435296878</v>
      </c>
      <c r="BK1216" s="14">
        <f t="shared" si="1674"/>
        <v>0.29529075505299779</v>
      </c>
      <c r="BL1216" s="14">
        <f t="shared" si="1675"/>
        <v>0.28564217391518176</v>
      </c>
      <c r="BM1216" s="14">
        <f t="shared" si="1676"/>
        <v>0.35912475629125895</v>
      </c>
      <c r="BN1216" s="14">
        <f t="shared" si="1677"/>
        <v>0.64059811342031014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1.1910000000000001</v>
      </c>
      <c r="F1217" s="10">
        <f>VLOOKUP(B1217,home!$B$2:$E$405,3,FALSE)</f>
        <v>1.2272000000000001</v>
      </c>
      <c r="G1217" s="10">
        <f>VLOOKUP(C1217,away!$B$2:$E$405,4,FALSE)</f>
        <v>0.53979999999999995</v>
      </c>
      <c r="H1217" s="10">
        <f>VLOOKUP(A1217,away!$A$2:$E$405,3,FALSE)</f>
        <v>1.03</v>
      </c>
      <c r="I1217" s="10">
        <f>VLOOKUP(C1217,away!$B$2:$E$405,3,FALSE)</f>
        <v>0.76280000000000003</v>
      </c>
      <c r="J1217" s="10">
        <f>VLOOKUP(B1217,home!$B$2:$E$405,4,FALSE)</f>
        <v>1.2696000000000001</v>
      </c>
      <c r="K1217" s="12">
        <f t="shared" si="1622"/>
        <v>0.78896908895999995</v>
      </c>
      <c r="L1217" s="12">
        <f t="shared" si="1623"/>
        <v>0.99750440640000015</v>
      </c>
      <c r="M1217" s="13">
        <f t="shared" si="1624"/>
        <v>0.16754999487947395</v>
      </c>
      <c r="N1217" s="13">
        <f t="shared" si="1625"/>
        <v>0.13219176681531122</v>
      </c>
      <c r="O1217" s="13">
        <f t="shared" si="1626"/>
        <v>0.16713185818457271</v>
      </c>
      <c r="P1217" s="13">
        <f t="shared" si="1627"/>
        <v>0.13186186988807425</v>
      </c>
      <c r="Q1217" s="13">
        <f t="shared" si="1628"/>
        <v>5.2147608916144415E-2</v>
      </c>
      <c r="R1217" s="13">
        <f t="shared" si="1629"/>
        <v>8.3357382494465601E-2</v>
      </c>
      <c r="S1217" s="13">
        <f t="shared" si="1630"/>
        <v>2.5943827606331842E-2</v>
      </c>
      <c r="T1217" s="13">
        <f t="shared" si="1631"/>
        <v>5.2017469677077988E-2</v>
      </c>
      <c r="U1217" s="13">
        <f t="shared" si="1632"/>
        <v>6.5766398124748784E-2</v>
      </c>
      <c r="V1217" s="13">
        <f t="shared" si="1633"/>
        <v>2.2686440032989265E-3</v>
      </c>
      <c r="W1217" s="13">
        <f t="shared" si="1634"/>
        <v>1.3714283832670947E-2</v>
      </c>
      <c r="X1217" s="13">
        <f t="shared" si="1635"/>
        <v>1.3680058553709551E-2</v>
      </c>
      <c r="Y1217" s="13">
        <f t="shared" si="1636"/>
        <v>6.8229593435676448E-3</v>
      </c>
      <c r="Z1217" s="13">
        <f t="shared" si="1637"/>
        <v>2.7716452114733229E-2</v>
      </c>
      <c r="AA1217" s="13">
        <f t="shared" si="1638"/>
        <v>2.1867423974164541E-2</v>
      </c>
      <c r="AB1217" s="13">
        <f t="shared" si="1639"/>
        <v>8.6263607853993285E-3</v>
      </c>
      <c r="AC1217" s="13">
        <f t="shared" si="1640"/>
        <v>1.11588947152965E-4</v>
      </c>
      <c r="AD1217" s="13">
        <f t="shared" si="1641"/>
        <v>2.7050365053003129E-3</v>
      </c>
      <c r="AE1217" s="13">
        <f t="shared" si="1642"/>
        <v>2.698285833509919E-3</v>
      </c>
      <c r="AF1217" s="13">
        <f t="shared" si="1643"/>
        <v>1.3457760043264206E-3</v>
      </c>
      <c r="AG1217" s="13">
        <f t="shared" si="1644"/>
        <v>4.4747249811433014E-4</v>
      </c>
      <c r="AH1217" s="13">
        <f t="shared" si="1645"/>
        <v>6.9118207785552489E-3</v>
      </c>
      <c r="AI1217" s="13">
        <f t="shared" si="1646"/>
        <v>5.4532129427115319E-3</v>
      </c>
      <c r="AJ1217" s="13">
        <f t="shared" si="1647"/>
        <v>2.1512082236579987E-3</v>
      </c>
      <c r="AK1217" s="13">
        <f t="shared" si="1648"/>
        <v>5.6574559746090376E-4</v>
      </c>
      <c r="AL1217" s="13">
        <f t="shared" si="1649"/>
        <v>3.5128206935526641E-6</v>
      </c>
      <c r="AM1217" s="13">
        <f t="shared" si="1650"/>
        <v>4.2683803743806612E-4</v>
      </c>
      <c r="AN1217" s="13">
        <f t="shared" si="1651"/>
        <v>4.2577282316359912E-4</v>
      </c>
      <c r="AO1217" s="13">
        <f t="shared" si="1652"/>
        <v>2.123551336155291E-4</v>
      </c>
      <c r="AP1217" s="13">
        <f t="shared" si="1653"/>
        <v>7.0608393834383697E-5</v>
      </c>
      <c r="AQ1217" s="13">
        <f t="shared" si="1654"/>
        <v>1.7608045994656083E-5</v>
      </c>
      <c r="AR1217" s="13">
        <f t="shared" si="1655"/>
        <v>1.3789143365711884E-3</v>
      </c>
      <c r="AS1217" s="13">
        <f t="shared" si="1656"/>
        <v>1.0879207878784533E-3</v>
      </c>
      <c r="AT1217" s="13">
        <f t="shared" si="1657"/>
        <v>4.2916793643655421E-4</v>
      </c>
      <c r="AU1217" s="13">
        <f t="shared" si="1658"/>
        <v>1.1286674527373048E-4</v>
      </c>
      <c r="AV1217" s="13">
        <f t="shared" si="1659"/>
        <v>2.2262093298123873E-5</v>
      </c>
      <c r="AW1217" s="13">
        <f t="shared" si="1660"/>
        <v>7.6794177424571929E-8</v>
      </c>
      <c r="AX1217" s="13">
        <f t="shared" si="1661"/>
        <v>5.6127002921830875E-5</v>
      </c>
      <c r="AY1217" s="13">
        <f t="shared" si="1662"/>
        <v>5.5986932732551977E-5</v>
      </c>
      <c r="AZ1217" s="13">
        <f t="shared" si="1663"/>
        <v>2.7923606050770499E-5</v>
      </c>
      <c r="BA1217" s="13">
        <f t="shared" si="1664"/>
        <v>9.2846400260737598E-6</v>
      </c>
      <c r="BB1217" s="13">
        <f t="shared" si="1665"/>
        <v>2.3153673344615967E-6</v>
      </c>
      <c r="BC1217" s="13">
        <f t="shared" si="1666"/>
        <v>4.6191782371201324E-7</v>
      </c>
      <c r="BD1217" s="13">
        <f t="shared" si="1667"/>
        <v>2.2924552112964881E-4</v>
      </c>
      <c r="BE1217" s="13">
        <f t="shared" si="1668"/>
        <v>1.8086762995381944E-4</v>
      </c>
      <c r="BF1217" s="13">
        <f t="shared" si="1669"/>
        <v>7.1349484613509651E-5</v>
      </c>
      <c r="BG1217" s="13">
        <f t="shared" si="1670"/>
        <v>1.8764179291095417E-5</v>
      </c>
      <c r="BH1217" s="13">
        <f t="shared" si="1671"/>
        <v>3.7010893600944115E-6</v>
      </c>
      <c r="BI1217" s="13">
        <f t="shared" si="1672"/>
        <v>5.8400902011864766E-7</v>
      </c>
      <c r="BJ1217" s="14">
        <f t="shared" si="1673"/>
        <v>0.27907599988066834</v>
      </c>
      <c r="BK1217" s="14">
        <f t="shared" si="1674"/>
        <v>0.32779542507775805</v>
      </c>
      <c r="BL1217" s="14">
        <f t="shared" si="1675"/>
        <v>0.36536705491856292</v>
      </c>
      <c r="BM1217" s="14">
        <f t="shared" si="1676"/>
        <v>0.26565854067512534</v>
      </c>
      <c r="BN1217" s="14">
        <f t="shared" si="1677"/>
        <v>0.73424048117804219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1.2639</v>
      </c>
      <c r="F1218" s="10">
        <f>VLOOKUP(B1218,home!$B$2:$E$405,3,FALSE)</f>
        <v>0.85709999999999997</v>
      </c>
      <c r="G1218" s="10">
        <f>VLOOKUP(C1218,away!$B$2:$E$405,4,FALSE)</f>
        <v>1.0346</v>
      </c>
      <c r="H1218" s="10">
        <f>VLOOKUP(A1218,away!$A$2:$E$405,3,FALSE)</f>
        <v>1.1389</v>
      </c>
      <c r="I1218" s="10">
        <f>VLOOKUP(C1218,away!$B$2:$E$405,3,FALSE)</f>
        <v>0.9456</v>
      </c>
      <c r="J1218" s="10">
        <f>VLOOKUP(B1218,home!$B$2:$E$405,4,FALSE)</f>
        <v>1.0244</v>
      </c>
      <c r="K1218" s="12">
        <f t="shared" si="1622"/>
        <v>1.120770478674</v>
      </c>
      <c r="L1218" s="12">
        <f t="shared" si="1623"/>
        <v>1.103221269696</v>
      </c>
      <c r="M1218" s="13">
        <f t="shared" si="1624"/>
        <v>0.10817643273340397</v>
      </c>
      <c r="N1218" s="13">
        <f t="shared" si="1625"/>
        <v>0.12124095229586293</v>
      </c>
      <c r="O1218" s="13">
        <f t="shared" si="1626"/>
        <v>0.11934254147132985</v>
      </c>
      <c r="P1218" s="13">
        <f t="shared" si="1627"/>
        <v>0.13375559733099407</v>
      </c>
      <c r="Q1218" s="13">
        <f t="shared" si="1628"/>
        <v>6.7941640069762971E-2</v>
      </c>
      <c r="R1218" s="13">
        <f t="shared" si="1629"/>
        <v>6.5830615065374049E-2</v>
      </c>
      <c r="S1218" s="13">
        <f t="shared" si="1630"/>
        <v>4.1345788923964441E-2</v>
      </c>
      <c r="T1218" s="13">
        <f t="shared" si="1631"/>
        <v>7.4954662422992521E-2</v>
      </c>
      <c r="U1218" s="13">
        <f t="shared" si="1632"/>
        <v>7.3781009958223107E-2</v>
      </c>
      <c r="V1218" s="13">
        <f t="shared" si="1633"/>
        <v>5.6802582748982852E-3</v>
      </c>
      <c r="W1218" s="13">
        <f t="shared" si="1634"/>
        <v>2.5382328154294954E-2</v>
      </c>
      <c r="X1218" s="13">
        <f t="shared" si="1635"/>
        <v>2.8002324294221805E-2</v>
      </c>
      <c r="Y1218" s="13">
        <f t="shared" si="1636"/>
        <v>1.5446379881155266E-2</v>
      </c>
      <c r="Z1218" s="13">
        <f t="shared" si="1637"/>
        <v>2.4208578245763515E-2</v>
      </c>
      <c r="AA1218" s="13">
        <f t="shared" si="1638"/>
        <v>2.7132259828521358E-2</v>
      </c>
      <c r="AB1218" s="13">
        <f t="shared" si="1639"/>
        <v>1.5204517917759616E-2</v>
      </c>
      <c r="AC1218" s="13">
        <f t="shared" si="1640"/>
        <v>4.389624889610619E-4</v>
      </c>
      <c r="AD1218" s="13">
        <f t="shared" si="1641"/>
        <v>7.1119410188374256E-3</v>
      </c>
      <c r="AE1218" s="13">
        <f t="shared" si="1642"/>
        <v>7.8460446008048884E-3</v>
      </c>
      <c r="AF1218" s="13">
        <f t="shared" si="1643"/>
        <v>4.3279616432957075E-3</v>
      </c>
      <c r="AG1218" s="13">
        <f t="shared" si="1644"/>
        <v>1.591566446437425E-3</v>
      </c>
      <c r="AH1218" s="13">
        <f t="shared" si="1645"/>
        <v>6.6768546074565498E-3</v>
      </c>
      <c r="AI1218" s="13">
        <f t="shared" si="1646"/>
        <v>7.4832215344357803E-3</v>
      </c>
      <c r="AJ1218" s="13">
        <f t="shared" si="1647"/>
        <v>4.1934868905865877E-3</v>
      </c>
      <c r="AK1218" s="13">
        <f t="shared" si="1648"/>
        <v>1.5666454365586247E-3</v>
      </c>
      <c r="AL1218" s="13">
        <f t="shared" si="1649"/>
        <v>2.1710344271227331E-5</v>
      </c>
      <c r="AM1218" s="13">
        <f t="shared" si="1650"/>
        <v>1.5941707079967339E-3</v>
      </c>
      <c r="AN1218" s="13">
        <f t="shared" si="1651"/>
        <v>1.7587230325883279E-3</v>
      </c>
      <c r="AO1218" s="13">
        <f t="shared" si="1652"/>
        <v>9.7013032852784754E-4</v>
      </c>
      <c r="AP1218" s="13">
        <f t="shared" si="1653"/>
        <v>3.5675613760302973E-4</v>
      </c>
      <c r="AQ1218" s="13">
        <f t="shared" si="1654"/>
        <v>9.8395239774563874E-5</v>
      </c>
      <c r="AR1218" s="13">
        <f t="shared" si="1655"/>
        <v>1.4732096035227598E-3</v>
      </c>
      <c r="AS1218" s="13">
        <f t="shared" si="1656"/>
        <v>1.6511298325273373E-3</v>
      </c>
      <c r="AT1218" s="13">
        <f t="shared" si="1657"/>
        <v>9.2526878637729285E-4</v>
      </c>
      <c r="AU1218" s="13">
        <f t="shared" si="1658"/>
        <v>3.4567131353672987E-4</v>
      </c>
      <c r="AV1218" s="13">
        <f t="shared" si="1659"/>
        <v>9.6854550884107772E-5</v>
      </c>
      <c r="AW1218" s="13">
        <f t="shared" si="1660"/>
        <v>7.4566458826265114E-7</v>
      </c>
      <c r="AX1218" s="13">
        <f t="shared" si="1661"/>
        <v>2.9778324458159508E-4</v>
      </c>
      <c r="AY1218" s="13">
        <f t="shared" si="1662"/>
        <v>3.2852080918150181E-4</v>
      </c>
      <c r="AZ1218" s="13">
        <f t="shared" si="1663"/>
        <v>1.8121557211338692E-4</v>
      </c>
      <c r="BA1218" s="13">
        <f t="shared" si="1664"/>
        <v>6.6640291185205897E-5</v>
      </c>
      <c r="BB1218" s="13">
        <f t="shared" si="1665"/>
        <v>1.8379746663563509E-5</v>
      </c>
      <c r="BC1218" s="13">
        <f t="shared" si="1666"/>
        <v>4.0553854901734688E-6</v>
      </c>
      <c r="BD1218" s="13">
        <f t="shared" si="1667"/>
        <v>2.7087936155445317E-4</v>
      </c>
      <c r="BE1218" s="13">
        <f t="shared" si="1668"/>
        <v>3.0359359171229196E-4</v>
      </c>
      <c r="BF1218" s="13">
        <f t="shared" si="1669"/>
        <v>1.7012936755287224E-4</v>
      </c>
      <c r="BG1218" s="13">
        <f t="shared" si="1670"/>
        <v>6.3558657569579168E-5</v>
      </c>
      <c r="BH1218" s="13">
        <f t="shared" si="1671"/>
        <v>1.7808666767033526E-5</v>
      </c>
      <c r="BI1218" s="13">
        <f t="shared" si="1672"/>
        <v>3.991885595406781E-6</v>
      </c>
      <c r="BJ1218" s="14">
        <f t="shared" si="1673"/>
        <v>0.35952057132337184</v>
      </c>
      <c r="BK1218" s="14">
        <f t="shared" si="1674"/>
        <v>0.28974727090567454</v>
      </c>
      <c r="BL1218" s="14">
        <f t="shared" si="1675"/>
        <v>0.32653324832784536</v>
      </c>
      <c r="BM1218" s="14">
        <f t="shared" si="1676"/>
        <v>0.38339411469133411</v>
      </c>
      <c r="BN1218" s="14">
        <f t="shared" si="1677"/>
        <v>0.61628777896672782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1.2639</v>
      </c>
      <c r="F1219" s="10">
        <f>VLOOKUP(B1219,home!$B$2:$E$405,3,FALSE)</f>
        <v>1.3187</v>
      </c>
      <c r="G1219" s="10">
        <f>VLOOKUP(C1219,away!$B$2:$E$405,4,FALSE)</f>
        <v>1.1868000000000001</v>
      </c>
      <c r="H1219" s="10">
        <f>VLOOKUP(A1219,away!$A$2:$E$405,3,FALSE)</f>
        <v>1.1389</v>
      </c>
      <c r="I1219" s="10">
        <f>VLOOKUP(C1219,away!$B$2:$E$405,3,FALSE)</f>
        <v>0.65849999999999997</v>
      </c>
      <c r="J1219" s="10">
        <f>VLOOKUP(B1219,home!$B$2:$E$405,4,FALSE)</f>
        <v>0.439</v>
      </c>
      <c r="K1219" s="12">
        <f t="shared" si="1622"/>
        <v>1.9780454109240002</v>
      </c>
      <c r="L1219" s="12">
        <f t="shared" si="1623"/>
        <v>0.32923492035000002</v>
      </c>
      <c r="M1219" s="13">
        <f t="shared" si="1624"/>
        <v>9.9531576712023548E-2</v>
      </c>
      <c r="N1219" s="13">
        <f t="shared" si="1625"/>
        <v>0.19687797855724826</v>
      </c>
      <c r="O1219" s="13">
        <f t="shared" si="1626"/>
        <v>3.2769270731092995E-2</v>
      </c>
      <c r="P1219" s="13">
        <f t="shared" si="1627"/>
        <v>6.4819105588964657E-2</v>
      </c>
      <c r="Q1219" s="13">
        <f t="shared" si="1628"/>
        <v>0.19471679099857939</v>
      </c>
      <c r="R1219" s="13">
        <f t="shared" si="1629"/>
        <v>5.394394119539494E-3</v>
      </c>
      <c r="S1219" s="13">
        <f t="shared" si="1630"/>
        <v>1.0553224886383722E-2</v>
      </c>
      <c r="T1219" s="13">
        <f t="shared" si="1631"/>
        <v>6.4107567175224894E-2</v>
      </c>
      <c r="U1219" s="13">
        <f t="shared" si="1632"/>
        <v>1.0670356532870509E-2</v>
      </c>
      <c r="V1219" s="13">
        <f t="shared" si="1633"/>
        <v>7.6363325624542624E-4</v>
      </c>
      <c r="W1219" s="13">
        <f t="shared" si="1634"/>
        <v>0.12838621828819585</v>
      </c>
      <c r="X1219" s="13">
        <f t="shared" si="1635"/>
        <v>4.2269226352151884E-2</v>
      </c>
      <c r="Y1219" s="13">
        <f t="shared" si="1636"/>
        <v>6.9582526856534245E-3</v>
      </c>
      <c r="Z1219" s="13">
        <f t="shared" si="1637"/>
        <v>5.9200763942769794E-4</v>
      </c>
      <c r="AA1219" s="13">
        <f t="shared" si="1638"/>
        <v>1.1710179944019081E-3</v>
      </c>
      <c r="AB1219" s="13">
        <f t="shared" si="1639"/>
        <v>1.1581633849680609E-3</v>
      </c>
      <c r="AC1219" s="13">
        <f t="shared" si="1640"/>
        <v>3.1081860088375937E-5</v>
      </c>
      <c r="AD1219" s="13">
        <f t="shared" si="1641"/>
        <v>6.3488442477713167E-2</v>
      </c>
      <c r="AE1219" s="13">
        <f t="shared" si="1642"/>
        <v>2.0902612302295457E-2</v>
      </c>
      <c r="AF1219" s="13">
        <f t="shared" si="1643"/>
        <v>3.4409349482265876E-3</v>
      </c>
      <c r="AG1219" s="13">
        <f t="shared" si="1644"/>
        <v>3.7762531453630399E-4</v>
      </c>
      <c r="AH1219" s="13">
        <f t="shared" si="1645"/>
        <v>4.8727397003392417E-5</v>
      </c>
      <c r="AI1219" s="13">
        <f t="shared" si="1646"/>
        <v>9.6385004028832247E-5</v>
      </c>
      <c r="AJ1219" s="13">
        <f t="shared" si="1647"/>
        <v>9.5326957450561476E-5</v>
      </c>
      <c r="AK1219" s="13">
        <f t="shared" si="1648"/>
        <v>6.2853683574143514E-5</v>
      </c>
      <c r="AL1219" s="13">
        <f t="shared" si="1649"/>
        <v>8.0967204078320982E-7</v>
      </c>
      <c r="AM1219" s="13">
        <f t="shared" si="1650"/>
        <v>2.5116604457950584E-2</v>
      </c>
      <c r="AN1219" s="13">
        <f t="shared" si="1651"/>
        <v>8.2692632681758173E-3</v>
      </c>
      <c r="AO1219" s="13">
        <f t="shared" si="1652"/>
        <v>1.3612651167255231E-3</v>
      </c>
      <c r="AP1219" s="13">
        <f t="shared" si="1653"/>
        <v>1.4939200409345369E-4</v>
      </c>
      <c r="AQ1219" s="13">
        <f t="shared" si="1654"/>
        <v>1.2296266142158774E-5</v>
      </c>
      <c r="AR1219" s="13">
        <f t="shared" si="1655"/>
        <v>3.2085521342549487E-6</v>
      </c>
      <c r="AS1219" s="13">
        <f t="shared" si="1656"/>
        <v>6.346661824873408E-6</v>
      </c>
      <c r="AT1219" s="13">
        <f t="shared" si="1657"/>
        <v>6.2769926486886943E-6</v>
      </c>
      <c r="AU1219" s="13">
        <f t="shared" si="1658"/>
        <v>4.1387255010474524E-6</v>
      </c>
      <c r="AV1219" s="13">
        <f t="shared" si="1659"/>
        <v>2.0466467461052608E-6</v>
      </c>
      <c r="AW1219" s="13">
        <f t="shared" si="1660"/>
        <v>1.4647003727550428E-8</v>
      </c>
      <c r="AX1219" s="13">
        <f t="shared" si="1661"/>
        <v>8.280297364340404E-3</v>
      </c>
      <c r="AY1219" s="13">
        <f t="shared" si="1662"/>
        <v>2.7261630432229285E-3</v>
      </c>
      <c r="AZ1219" s="13">
        <f t="shared" si="1663"/>
        <v>4.4877403619830725E-4</v>
      </c>
      <c r="BA1219" s="13">
        <f t="shared" si="1664"/>
        <v>4.9250694687632571E-5</v>
      </c>
      <c r="BB1219" s="13">
        <f t="shared" si="1665"/>
        <v>4.0537621356662198E-6</v>
      </c>
      <c r="BC1219" s="13">
        <f t="shared" si="1666"/>
        <v>2.6692801077078294E-7</v>
      </c>
      <c r="BD1219" s="13">
        <f t="shared" si="1667"/>
        <v>1.7606123439337489E-7</v>
      </c>
      <c r="BE1219" s="13">
        <f t="shared" si="1668"/>
        <v>3.4825711673342999E-7</v>
      </c>
      <c r="BF1219" s="13">
        <f t="shared" si="1669"/>
        <v>3.4443419578809257E-7</v>
      </c>
      <c r="BG1219" s="13">
        <f t="shared" si="1670"/>
        <v>2.2710216011464505E-7</v>
      </c>
      <c r="BH1219" s="13">
        <f t="shared" si="1671"/>
        <v>1.1230459640642524E-7</v>
      </c>
      <c r="BI1219" s="13">
        <f t="shared" si="1672"/>
        <v>4.4428718309480292E-8</v>
      </c>
      <c r="BJ1219" s="14">
        <f t="shared" si="1673"/>
        <v>0.76794327604150869</v>
      </c>
      <c r="BK1219" s="14">
        <f t="shared" si="1674"/>
        <v>0.17842559501896943</v>
      </c>
      <c r="BL1219" s="14">
        <f t="shared" si="1675"/>
        <v>5.1489765971806614E-2</v>
      </c>
      <c r="BM1219" s="14">
        <f t="shared" si="1676"/>
        <v>0.40161537956804466</v>
      </c>
      <c r="BN1219" s="14">
        <f t="shared" si="1677"/>
        <v>0.59410911670744826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1.3841000000000001</v>
      </c>
      <c r="F1220" s="10">
        <f>VLOOKUP(B1220,home!$B$2:$E$405,3,FALSE)</f>
        <v>0.4335</v>
      </c>
      <c r="G1220" s="10">
        <f>VLOOKUP(C1220,away!$B$2:$E$405,4,FALSE)</f>
        <v>0.96330000000000005</v>
      </c>
      <c r="H1220" s="10">
        <f>VLOOKUP(A1220,away!$A$2:$E$405,3,FALSE)</f>
        <v>1.1721999999999999</v>
      </c>
      <c r="I1220" s="10">
        <f>VLOOKUP(C1220,away!$B$2:$E$405,3,FALSE)</f>
        <v>1.0237000000000001</v>
      </c>
      <c r="J1220" s="10">
        <f>VLOOKUP(B1220,home!$B$2:$E$405,4,FALSE)</f>
        <v>1.4786999999999999</v>
      </c>
      <c r="K1220" s="12">
        <f t="shared" si="1622"/>
        <v>0.57798708025500012</v>
      </c>
      <c r="L1220" s="12">
        <f t="shared" si="1623"/>
        <v>1.7744121117179998</v>
      </c>
      <c r="M1220" s="13">
        <f t="shared" si="1624"/>
        <v>9.5140627545985498E-2</v>
      </c>
      <c r="N1220" s="13">
        <f t="shared" si="1625"/>
        <v>5.4990053528932596E-2</v>
      </c>
      <c r="O1220" s="13">
        <f t="shared" si="1626"/>
        <v>0.16881868183404783</v>
      </c>
      <c r="P1220" s="13">
        <f t="shared" si="1627"/>
        <v>9.7575017005759143E-2</v>
      </c>
      <c r="Q1220" s="13">
        <f t="shared" si="1628"/>
        <v>1.5891770241126955E-2</v>
      </c>
      <c r="R1220" s="13">
        <f t="shared" si="1629"/>
        <v>0.14977695686530101</v>
      </c>
      <c r="S1220" s="13">
        <f t="shared" si="1630"/>
        <v>2.5017923964902215E-2</v>
      </c>
      <c r="T1220" s="13">
        <f t="shared" si="1631"/>
        <v>2.8198549592495351E-2</v>
      </c>
      <c r="U1220" s="13">
        <f t="shared" si="1632"/>
        <v>8.656914598805443E-2</v>
      </c>
      <c r="V1220" s="13">
        <f t="shared" si="1633"/>
        <v>2.850896053428587E-3</v>
      </c>
      <c r="W1220" s="13">
        <f t="shared" si="1634"/>
        <v>3.0617459605840904E-3</v>
      </c>
      <c r="X1220" s="13">
        <f t="shared" si="1635"/>
        <v>5.4327991154640718E-3</v>
      </c>
      <c r="Y1220" s="13">
        <f t="shared" si="1636"/>
        <v>4.8200122755051433E-3</v>
      </c>
      <c r="Z1220" s="13">
        <f t="shared" si="1637"/>
        <v>8.8588682106018141E-2</v>
      </c>
      <c r="AA1220" s="13">
        <f t="shared" si="1638"/>
        <v>5.1203113714095805E-2</v>
      </c>
      <c r="AB1220" s="13">
        <f t="shared" si="1639"/>
        <v>1.4797369097787493E-2</v>
      </c>
      <c r="AC1220" s="13">
        <f t="shared" si="1640"/>
        <v>1.8274016978215467E-4</v>
      </c>
      <c r="AD1220" s="13">
        <f t="shared" si="1641"/>
        <v>4.4241240206013463E-4</v>
      </c>
      <c r="AE1220" s="13">
        <f t="shared" si="1642"/>
        <v>7.8502192458975632E-4</v>
      </c>
      <c r="AF1220" s="13">
        <f t="shared" si="1643"/>
        <v>6.9647620547811913E-4</v>
      </c>
      <c r="AG1220" s="13">
        <f t="shared" si="1644"/>
        <v>4.1194527150792285E-4</v>
      </c>
      <c r="AH1220" s="13">
        <f t="shared" si="1645"/>
        <v>3.9298207622513591E-2</v>
      </c>
      <c r="AI1220" s="13">
        <f t="shared" si="1646"/>
        <v>2.271385628299142E-2</v>
      </c>
      <c r="AJ1220" s="13">
        <f t="shared" si="1647"/>
        <v>6.5641577371689493E-3</v>
      </c>
      <c r="AK1220" s="13">
        <f t="shared" si="1648"/>
        <v>1.2646661216131835E-3</v>
      </c>
      <c r="AL1220" s="13">
        <f t="shared" si="1649"/>
        <v>7.4966397149359318E-6</v>
      </c>
      <c r="AM1220" s="13">
        <f t="shared" si="1650"/>
        <v>5.1141730507067716E-5</v>
      </c>
      <c r="AN1220" s="13">
        <f t="shared" si="1651"/>
        <v>9.0746506025958889E-5</v>
      </c>
      <c r="AO1220" s="13">
        <f t="shared" si="1652"/>
        <v>8.0510849694275972E-5</v>
      </c>
      <c r="AP1220" s="13">
        <f t="shared" si="1653"/>
        <v>4.7619808940743553E-5</v>
      </c>
      <c r="AQ1220" s="13">
        <f t="shared" si="1654"/>
        <v>2.112429143553813E-5</v>
      </c>
      <c r="AR1220" s="13">
        <f t="shared" si="1655"/>
        <v>1.3946243114839343E-2</v>
      </c>
      <c r="AS1220" s="13">
        <f t="shared" si="1656"/>
        <v>8.060748338472392E-3</v>
      </c>
      <c r="AT1220" s="13">
        <f t="shared" si="1657"/>
        <v>2.329504198412E-3</v>
      </c>
      <c r="AU1220" s="13">
        <f t="shared" si="1658"/>
        <v>4.4880777669397223E-4</v>
      </c>
      <c r="AV1220" s="13">
        <f t="shared" si="1659"/>
        <v>6.4851274111771767E-5</v>
      </c>
      <c r="AW1220" s="13">
        <f t="shared" si="1660"/>
        <v>2.1356828615425815E-7</v>
      </c>
      <c r="AX1220" s="13">
        <f t="shared" si="1661"/>
        <v>4.9265432491613537E-6</v>
      </c>
      <c r="AY1220" s="13">
        <f t="shared" si="1662"/>
        <v>8.7417180102144539E-6</v>
      </c>
      <c r="AZ1220" s="13">
        <f t="shared" si="1663"/>
        <v>7.7557051572739517E-6</v>
      </c>
      <c r="BA1220" s="13">
        <f t="shared" si="1664"/>
        <v>4.5872723886602168E-6</v>
      </c>
      <c r="BB1220" s="13">
        <f t="shared" si="1665"/>
        <v>2.0349279215470636E-6</v>
      </c>
      <c r="BC1220" s="13">
        <f t="shared" si="1666"/>
        <v>7.2216015009324892E-7</v>
      </c>
      <c r="BD1220" s="13">
        <f t="shared" si="1667"/>
        <v>4.1243971159891143E-3</v>
      </c>
      <c r="BE1220" s="13">
        <f t="shared" si="1668"/>
        <v>2.383848246882691E-3</v>
      </c>
      <c r="BF1220" s="13">
        <f t="shared" si="1669"/>
        <v>6.8891674399336358E-4</v>
      </c>
      <c r="BG1220" s="13">
        <f t="shared" si="1670"/>
        <v>1.3272832579983522E-4</v>
      </c>
      <c r="BH1220" s="13">
        <f t="shared" si="1671"/>
        <v>1.9178814374045289E-5</v>
      </c>
      <c r="BI1220" s="13">
        <f t="shared" si="1672"/>
        <v>2.217021384561414E-6</v>
      </c>
      <c r="BJ1220" s="14">
        <f t="shared" si="1673"/>
        <v>0.11505069803122468</v>
      </c>
      <c r="BK1220" s="14">
        <f t="shared" si="1674"/>
        <v>0.22078344309758274</v>
      </c>
      <c r="BL1220" s="14">
        <f t="shared" si="1675"/>
        <v>0.57320759623452677</v>
      </c>
      <c r="BM1220" s="14">
        <f t="shared" si="1676"/>
        <v>0.41542878429847524</v>
      </c>
      <c r="BN1220" s="14">
        <f t="shared" si="1677"/>
        <v>0.58219310702115301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1.3841000000000001</v>
      </c>
      <c r="F1221" s="10">
        <f>VLOOKUP(B1221,home!$B$2:$E$405,3,FALSE)</f>
        <v>0.96330000000000005</v>
      </c>
      <c r="G1221" s="10">
        <f>VLOOKUP(C1221,away!$B$2:$E$405,4,FALSE)</f>
        <v>1.1559999999999999</v>
      </c>
      <c r="H1221" s="10">
        <f>VLOOKUP(A1221,away!$A$2:$E$405,3,FALSE)</f>
        <v>1.1721999999999999</v>
      </c>
      <c r="I1221" s="10">
        <f>VLOOKUP(C1221,away!$B$2:$E$405,3,FALSE)</f>
        <v>0.73939999999999995</v>
      </c>
      <c r="J1221" s="10">
        <f>VLOOKUP(B1221,home!$B$2:$E$405,4,FALSE)</f>
        <v>0.6825</v>
      </c>
      <c r="K1221" s="12">
        <f t="shared" si="1622"/>
        <v>1.5412988806800001</v>
      </c>
      <c r="L1221" s="12">
        <f t="shared" si="1623"/>
        <v>0.5915395940999999</v>
      </c>
      <c r="M1221" s="13">
        <f t="shared" si="1624"/>
        <v>0.11850045547066906</v>
      </c>
      <c r="N1221" s="13">
        <f t="shared" si="1625"/>
        <v>0.18264461937701237</v>
      </c>
      <c r="O1221" s="13">
        <f t="shared" si="1626"/>
        <v>7.0097711329784679E-2</v>
      </c>
      <c r="P1221" s="13">
        <f t="shared" si="1627"/>
        <v>0.10804152401082687</v>
      </c>
      <c r="Q1221" s="13">
        <f t="shared" si="1628"/>
        <v>0.14075497370400697</v>
      </c>
      <c r="R1221" s="13">
        <f t="shared" si="1629"/>
        <v>2.0732785853679898E-2</v>
      </c>
      <c r="S1221" s="13">
        <f t="shared" si="1630"/>
        <v>2.4626426253423452E-2</v>
      </c>
      <c r="T1221" s="13">
        <f t="shared" si="1631"/>
        <v>8.3262140012424421E-2</v>
      </c>
      <c r="U1221" s="13">
        <f t="shared" si="1632"/>
        <v>3.1955419629654959E-2</v>
      </c>
      <c r="V1221" s="13">
        <f t="shared" si="1633"/>
        <v>2.4947645538972193E-3</v>
      </c>
      <c r="W1221" s="13">
        <f t="shared" si="1634"/>
        <v>7.2315161140042925E-2</v>
      </c>
      <c r="X1221" s="13">
        <f t="shared" si="1635"/>
        <v>4.2777281068057074E-2</v>
      </c>
      <c r="Y1221" s="13">
        <f t="shared" si="1636"/>
        <v>1.2652227739850046E-2</v>
      </c>
      <c r="Z1221" s="13">
        <f t="shared" si="1637"/>
        <v>4.0880879094826773E-3</v>
      </c>
      <c r="AA1221" s="13">
        <f t="shared" si="1638"/>
        <v>6.3009653190070902E-3</v>
      </c>
      <c r="AB1221" s="13">
        <f t="shared" si="1639"/>
        <v>4.8558353966945654E-3</v>
      </c>
      <c r="AC1221" s="13">
        <f t="shared" si="1640"/>
        <v>1.4216093272631004E-4</v>
      </c>
      <c r="AD1221" s="13">
        <f t="shared" si="1641"/>
        <v>2.7864819230335493E-2</v>
      </c>
      <c r="AE1221" s="13">
        <f t="shared" si="1642"/>
        <v>1.6483143857182525E-2</v>
      </c>
      <c r="AF1221" s="13">
        <f t="shared" si="1643"/>
        <v>4.8752161133848292E-3</v>
      </c>
      <c r="AG1221" s="13">
        <f t="shared" si="1644"/>
        <v>9.6129445362048071E-4</v>
      </c>
      <c r="AH1221" s="13">
        <f t="shared" si="1645"/>
        <v>6.0456646565512477E-4</v>
      </c>
      <c r="AI1221" s="13">
        <f t="shared" si="1646"/>
        <v>9.318176168109074E-4</v>
      </c>
      <c r="AJ1221" s="13">
        <f t="shared" si="1647"/>
        <v>7.1810472489427862E-4</v>
      </c>
      <c r="AK1221" s="13">
        <f t="shared" si="1648"/>
        <v>3.6893800289685704E-4</v>
      </c>
      <c r="AL1221" s="13">
        <f t="shared" si="1649"/>
        <v>5.1845484527619799E-6</v>
      </c>
      <c r="AM1221" s="13">
        <f t="shared" si="1650"/>
        <v>8.5896029380133267E-3</v>
      </c>
      <c r="AN1221" s="13">
        <f t="shared" si="1651"/>
        <v>5.0810902354325692E-3</v>
      </c>
      <c r="AO1221" s="13">
        <f t="shared" si="1652"/>
        <v>1.5028330277266277E-3</v>
      </c>
      <c r="AP1221" s="13">
        <f t="shared" si="1653"/>
        <v>2.9632841307382785E-4</v>
      </c>
      <c r="AQ1221" s="13">
        <f t="shared" si="1654"/>
        <v>4.3822497297497298E-5</v>
      </c>
      <c r="AR1221" s="13">
        <f t="shared" si="1655"/>
        <v>7.1525000340020835E-5</v>
      </c>
      <c r="AS1221" s="13">
        <f t="shared" si="1656"/>
        <v>1.1024140296471072E-4</v>
      </c>
      <c r="AT1221" s="13">
        <f t="shared" si="1657"/>
        <v>8.4957475497050757E-5</v>
      </c>
      <c r="AU1221" s="13">
        <f t="shared" si="1658"/>
        <v>4.3648287296334292E-5</v>
      </c>
      <c r="AV1221" s="13">
        <f t="shared" si="1659"/>
        <v>1.6818764088359774E-5</v>
      </c>
      <c r="AW1221" s="13">
        <f t="shared" si="1660"/>
        <v>1.3130435141919136E-7</v>
      </c>
      <c r="AX1221" s="13">
        <f t="shared" si="1661"/>
        <v>2.2065242323075964E-3</v>
      </c>
      <c r="AY1221" s="13">
        <f t="shared" si="1662"/>
        <v>1.3052464487510493E-3</v>
      </c>
      <c r="AZ1221" s="13">
        <f t="shared" si="1663"/>
        <v>3.8605247724733102E-4</v>
      </c>
      <c r="BA1221" s="13">
        <f t="shared" si="1664"/>
        <v>7.6121775230728582E-5</v>
      </c>
      <c r="BB1221" s="13">
        <f t="shared" si="1665"/>
        <v>1.125726100553915E-5</v>
      </c>
      <c r="BC1221" s="13">
        <f t="shared" si="1666"/>
        <v>1.3318231211788775E-6</v>
      </c>
      <c r="BD1221" s="13">
        <f t="shared" si="1667"/>
        <v>7.0516449448563799E-6</v>
      </c>
      <c r="BE1221" s="13">
        <f t="shared" si="1668"/>
        <v>1.0868692460459917E-5</v>
      </c>
      <c r="BF1221" s="13">
        <f t="shared" si="1669"/>
        <v>8.3759517618810165E-6</v>
      </c>
      <c r="BG1221" s="13">
        <f t="shared" si="1670"/>
        <v>4.3032816917389614E-6</v>
      </c>
      <c r="BH1221" s="13">
        <f t="shared" si="1671"/>
        <v>1.6581608136819991E-6</v>
      </c>
      <c r="BI1221" s="13">
        <f t="shared" si="1672"/>
        <v>5.1114428122310072E-7</v>
      </c>
      <c r="BJ1221" s="14">
        <f t="shared" si="1673"/>
        <v>0.60409108782512455</v>
      </c>
      <c r="BK1221" s="14">
        <f t="shared" si="1674"/>
        <v>0.25511576221874677</v>
      </c>
      <c r="BL1221" s="14">
        <f t="shared" si="1675"/>
        <v>0.13692610414521866</v>
      </c>
      <c r="BM1221" s="14">
        <f t="shared" si="1676"/>
        <v>0.35814385720819292</v>
      </c>
      <c r="BN1221" s="14">
        <f t="shared" si="1677"/>
        <v>0.64077206974597978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1.3030999999999999</v>
      </c>
      <c r="F1222" s="10">
        <f>VLOOKUP(B1222,home!$B$2:$E$405,3,FALSE)</f>
        <v>1.0551999999999999</v>
      </c>
      <c r="G1222" s="10">
        <f>VLOOKUP(C1222,away!$B$2:$E$405,4,FALSE)</f>
        <v>1.0072000000000001</v>
      </c>
      <c r="H1222" s="10">
        <f>VLOOKUP(A1222,away!$A$2:$E$405,3,FALSE)</f>
        <v>1.1313</v>
      </c>
      <c r="I1222" s="10">
        <f>VLOOKUP(C1222,away!$B$2:$E$405,3,FALSE)</f>
        <v>1.0497000000000001</v>
      </c>
      <c r="J1222" s="10">
        <f>VLOOKUP(B1222,home!$B$2:$E$405,4,FALSE)</f>
        <v>0.82869999999999999</v>
      </c>
      <c r="K1222" s="12">
        <f t="shared" si="1622"/>
        <v>1.3849313440639999</v>
      </c>
      <c r="L1222" s="12">
        <f t="shared" si="1623"/>
        <v>0.98410247300700004</v>
      </c>
      <c r="M1222" s="13">
        <f t="shared" si="1624"/>
        <v>9.3571089406605412E-2</v>
      </c>
      <c r="N1222" s="13">
        <f t="shared" si="1625"/>
        <v>0.1295895346174227</v>
      </c>
      <c r="O1222" s="13">
        <f t="shared" si="1626"/>
        <v>9.2083540486999488E-2</v>
      </c>
      <c r="P1222" s="13">
        <f t="shared" si="1627"/>
        <v>0.12752938149283194</v>
      </c>
      <c r="Q1222" s="13">
        <f t="shared" si="1628"/>
        <v>8.9736304177167756E-2</v>
      </c>
      <c r="R1222" s="13">
        <f t="shared" si="1629"/>
        <v>4.5309819958248204E-2</v>
      </c>
      <c r="S1222" s="13">
        <f t="shared" si="1630"/>
        <v>4.3452906359974931E-2</v>
      </c>
      <c r="T1222" s="13">
        <f t="shared" si="1631"/>
        <v>8.8309718859259173E-2</v>
      </c>
      <c r="U1222" s="13">
        <f t="shared" si="1632"/>
        <v>6.2750989854074526E-2</v>
      </c>
      <c r="V1222" s="13">
        <f t="shared" si="1633"/>
        <v>6.5802877877200851E-3</v>
      </c>
      <c r="W1222" s="13">
        <f t="shared" si="1634"/>
        <v>4.1426206785140293E-2</v>
      </c>
      <c r="X1222" s="13">
        <f t="shared" si="1635"/>
        <v>4.0767632544555926E-2</v>
      </c>
      <c r="Y1222" s="13">
        <f t="shared" si="1636"/>
        <v>2.0059764002869074E-2</v>
      </c>
      <c r="Z1222" s="13">
        <f t="shared" si="1637"/>
        <v>1.4863168624137996E-2</v>
      </c>
      <c r="AA1222" s="13">
        <f t="shared" si="1638"/>
        <v>2.0584468099677303E-2</v>
      </c>
      <c r="AB1222" s="13">
        <f t="shared" si="1639"/>
        <v>1.4254037536064312E-2</v>
      </c>
      <c r="AC1222" s="13">
        <f t="shared" si="1640"/>
        <v>5.6052304518852951E-4</v>
      </c>
      <c r="AD1222" s="13">
        <f t="shared" si="1641"/>
        <v>1.4343113060604385E-2</v>
      </c>
      <c r="AE1222" s="13">
        <f t="shared" si="1642"/>
        <v>1.4115093033559777E-2</v>
      </c>
      <c r="AF1222" s="13">
        <f t="shared" si="1643"/>
        <v>6.945348980525028E-3</v>
      </c>
      <c r="AG1222" s="13">
        <f t="shared" si="1644"/>
        <v>2.2783117025437756E-3</v>
      </c>
      <c r="AH1222" s="13">
        <f t="shared" si="1645"/>
        <v>3.6567202499335622E-3</v>
      </c>
      <c r="AI1222" s="13">
        <f t="shared" si="1646"/>
        <v>5.064306490606533E-3</v>
      </c>
      <c r="AJ1222" s="13">
        <f t="shared" si="1647"/>
        <v>3.5068583973938729E-3</v>
      </c>
      <c r="AK1222" s="13">
        <f t="shared" si="1648"/>
        <v>1.6189193712482738E-3</v>
      </c>
      <c r="AL1222" s="13">
        <f t="shared" si="1649"/>
        <v>3.0557796310246115E-5</v>
      </c>
      <c r="AM1222" s="13">
        <f t="shared" si="1650"/>
        <v>3.9728453698169497E-3</v>
      </c>
      <c r="AN1222" s="13">
        <f t="shared" si="1651"/>
        <v>3.9096869533112701E-3</v>
      </c>
      <c r="AO1222" s="13">
        <f t="shared" si="1652"/>
        <v>1.9237662997184121E-3</v>
      </c>
      <c r="AP1222" s="13">
        <f t="shared" si="1653"/>
        <v>6.3106105768013837E-4</v>
      </c>
      <c r="AQ1222" s="13">
        <f t="shared" si="1654"/>
        <v>1.5525718687035928E-4</v>
      </c>
      <c r="AR1222" s="13">
        <f t="shared" si="1655"/>
        <v>7.1971748821087909E-4</v>
      </c>
      <c r="AS1222" s="13">
        <f t="shared" si="1656"/>
        <v>9.9675930829425867E-4</v>
      </c>
      <c r="AT1222" s="13">
        <f t="shared" si="1657"/>
        <v>6.9022160427213534E-4</v>
      </c>
      <c r="AU1222" s="13">
        <f t="shared" si="1658"/>
        <v>3.1863651136887288E-4</v>
      </c>
      <c r="AV1222" s="13">
        <f t="shared" si="1659"/>
        <v>1.1032242298948929E-4</v>
      </c>
      <c r="AW1222" s="13">
        <f t="shared" si="1660"/>
        <v>1.1568794283526141E-6</v>
      </c>
      <c r="AX1222" s="13">
        <f t="shared" si="1661"/>
        <v>9.1701967962983606E-4</v>
      </c>
      <c r="AY1222" s="13">
        <f t="shared" si="1662"/>
        <v>9.0244133451980858E-4</v>
      </c>
      <c r="AZ1222" s="13">
        <f t="shared" si="1663"/>
        <v>4.4404737452234053E-4</v>
      </c>
      <c r="BA1222" s="13">
        <f t="shared" si="1664"/>
        <v>1.4566270646656696E-4</v>
      </c>
      <c r="BB1222" s="13">
        <f t="shared" si="1665"/>
        <v>3.5836757414660315E-5</v>
      </c>
      <c r="BC1222" s="13">
        <f t="shared" si="1666"/>
        <v>7.053408319263835E-6</v>
      </c>
      <c r="BD1222" s="13">
        <f t="shared" si="1667"/>
        <v>1.1804596000245204E-4</v>
      </c>
      <c r="BE1222" s="13">
        <f t="shared" si="1668"/>
        <v>1.6348555004752104E-4</v>
      </c>
      <c r="BF1222" s="13">
        <f t="shared" si="1669"/>
        <v>1.1320813128117784E-4</v>
      </c>
      <c r="BG1222" s="13">
        <f t="shared" si="1670"/>
        <v>5.2261829804738465E-5</v>
      </c>
      <c r="BH1222" s="13">
        <f t="shared" si="1671"/>
        <v>1.8094761548680115E-5</v>
      </c>
      <c r="BI1222" s="13">
        <f t="shared" si="1672"/>
        <v>5.0120004864262286E-6</v>
      </c>
      <c r="BJ1222" s="14">
        <f t="shared" si="1673"/>
        <v>0.46061570589191753</v>
      </c>
      <c r="BK1222" s="14">
        <f t="shared" si="1674"/>
        <v>0.27262718722315099</v>
      </c>
      <c r="BL1222" s="14">
        <f t="shared" si="1675"/>
        <v>0.25213542601255268</v>
      </c>
      <c r="BM1222" s="14">
        <f t="shared" si="1676"/>
        <v>0.42152053315739213</v>
      </c>
      <c r="BN1222" s="14">
        <f t="shared" si="1677"/>
        <v>0.57781967013927549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1.3030999999999999</v>
      </c>
      <c r="F1223" s="10">
        <f>VLOOKUP(B1223,home!$B$2:$E$405,3,FALSE)</f>
        <v>1.2470000000000001</v>
      </c>
      <c r="G1223" s="10">
        <f>VLOOKUP(C1223,away!$B$2:$E$405,4,FALSE)</f>
        <v>0.9113</v>
      </c>
      <c r="H1223" s="10">
        <f>VLOOKUP(A1223,away!$A$2:$E$405,3,FALSE)</f>
        <v>1.1313</v>
      </c>
      <c r="I1223" s="10">
        <f>VLOOKUP(C1223,away!$B$2:$E$405,3,FALSE)</f>
        <v>0.88390000000000002</v>
      </c>
      <c r="J1223" s="10">
        <f>VLOOKUP(B1223,home!$B$2:$E$405,4,FALSE)</f>
        <v>0.55249999999999999</v>
      </c>
      <c r="K1223" s="12">
        <f t="shared" si="1622"/>
        <v>1.4808312424099999</v>
      </c>
      <c r="L1223" s="12">
        <f t="shared" si="1623"/>
        <v>0.55247572867499994</v>
      </c>
      <c r="M1223" s="13">
        <f t="shared" si="1624"/>
        <v>0.13090191573306828</v>
      </c>
      <c r="N1223" s="13">
        <f t="shared" si="1625"/>
        <v>0.19384364650884861</v>
      </c>
      <c r="O1223" s="13">
        <f t="shared" si="1626"/>
        <v>7.2320131279580341E-2</v>
      </c>
      <c r="P1223" s="13">
        <f t="shared" si="1627"/>
        <v>0.10709390985399524</v>
      </c>
      <c r="Q1223" s="13">
        <f t="shared" si="1628"/>
        <v>0.14352486394649158</v>
      </c>
      <c r="R1223" s="13">
        <f t="shared" si="1629"/>
        <v>1.9977558613278899E-2</v>
      </c>
      <c r="S1223" s="13">
        <f t="shared" si="1630"/>
        <v>2.1904006262221474E-2</v>
      </c>
      <c r="T1223" s="13">
        <f t="shared" si="1631"/>
        <v>7.9294003791818168E-2</v>
      </c>
      <c r="U1223" s="13">
        <f t="shared" si="1632"/>
        <v>2.9583392941620386E-2</v>
      </c>
      <c r="V1223" s="13">
        <f t="shared" si="1633"/>
        <v>1.9911309242080476E-3</v>
      </c>
      <c r="W1223" s="13">
        <f t="shared" si="1634"/>
        <v>7.0845367531536432E-2</v>
      </c>
      <c r="X1223" s="13">
        <f t="shared" si="1635"/>
        <v>3.9140346050233768E-2</v>
      </c>
      <c r="Y1223" s="13">
        <f t="shared" si="1636"/>
        <v>1.0812045602347279E-2</v>
      </c>
      <c r="Z1223" s="13">
        <f t="shared" si="1637"/>
        <v>3.6790387506729278E-3</v>
      </c>
      <c r="AA1223" s="13">
        <f t="shared" si="1638"/>
        <v>5.4480355240335253E-3</v>
      </c>
      <c r="AB1223" s="13">
        <f t="shared" si="1639"/>
        <v>4.0338106068741912E-3</v>
      </c>
      <c r="AC1223" s="13">
        <f t="shared" si="1640"/>
        <v>1.0181191510380001E-4</v>
      </c>
      <c r="AD1223" s="13">
        <f t="shared" si="1641"/>
        <v>2.6227508405179546E-2</v>
      </c>
      <c r="AE1223" s="13">
        <f t="shared" si="1642"/>
        <v>1.4490061817481255E-2</v>
      </c>
      <c r="AF1223" s="13">
        <f t="shared" si="1643"/>
        <v>4.0027037305793746E-3</v>
      </c>
      <c r="AG1223" s="13">
        <f t="shared" si="1644"/>
        <v>7.3713222007399379E-4</v>
      </c>
      <c r="AH1223" s="13">
        <f t="shared" si="1645"/>
        <v>5.0814490365039679E-4</v>
      </c>
      <c r="AI1223" s="13">
        <f t="shared" si="1646"/>
        <v>7.5247684899692666E-4</v>
      </c>
      <c r="AJ1223" s="13">
        <f t="shared" si="1647"/>
        <v>5.5714561359244052E-4</v>
      </c>
      <c r="AK1223" s="13">
        <f t="shared" si="1648"/>
        <v>2.7501287705979175E-4</v>
      </c>
      <c r="AL1223" s="13">
        <f t="shared" si="1649"/>
        <v>3.3317880787697481E-6</v>
      </c>
      <c r="AM1223" s="13">
        <f t="shared" si="1650"/>
        <v>7.7677027713921468E-3</v>
      </c>
      <c r="AN1223" s="13">
        <f t="shared" si="1651"/>
        <v>4.2914672487556925E-3</v>
      </c>
      <c r="AO1223" s="13">
        <f t="shared" si="1652"/>
        <v>1.1854657476705992E-3</v>
      </c>
      <c r="AP1223" s="13">
        <f t="shared" si="1653"/>
        <v>2.1831368425452268E-4</v>
      </c>
      <c r="AQ1223" s="13">
        <f t="shared" si="1654"/>
        <v>3.0153252947060312E-5</v>
      </c>
      <c r="AR1223" s="13">
        <f t="shared" si="1655"/>
        <v>5.6147545183348136E-5</v>
      </c>
      <c r="AS1223" s="13">
        <f t="shared" si="1656"/>
        <v>8.314503909212902E-5</v>
      </c>
      <c r="AT1223" s="13">
        <f t="shared" si="1657"/>
        <v>6.1561885769512726E-5</v>
      </c>
      <c r="AU1223" s="13">
        <f t="shared" si="1658"/>
        <v>3.0387587929723334E-5</v>
      </c>
      <c r="AV1223" s="13">
        <f t="shared" si="1659"/>
        <v>1.1249722396953832E-5</v>
      </c>
      <c r="AW1223" s="13">
        <f t="shared" si="1660"/>
        <v>7.5717042320108239E-8</v>
      </c>
      <c r="AX1223" s="13">
        <f t="shared" si="1661"/>
        <v>1.9171094909387037E-3</v>
      </c>
      <c r="AY1223" s="13">
        <f t="shared" si="1662"/>
        <v>1.0591564629561184E-3</v>
      </c>
      <c r="AZ1223" s="13">
        <f t="shared" si="1663"/>
        <v>2.9257911932625857E-4</v>
      </c>
      <c r="BA1223" s="13">
        <f t="shared" si="1664"/>
        <v>5.3880954048288165E-5</v>
      </c>
      <c r="BB1223" s="13">
        <f t="shared" si="1665"/>
        <v>7.4419798373830466E-6</v>
      </c>
      <c r="BC1223" s="13">
        <f t="shared" si="1666"/>
        <v>8.2230264668857152E-7</v>
      </c>
      <c r="BD1223" s="13">
        <f t="shared" si="1667"/>
        <v>5.1700259897471226E-6</v>
      </c>
      <c r="BE1223" s="13">
        <f t="shared" si="1668"/>
        <v>7.6559360096892209E-6</v>
      </c>
      <c r="BF1223" s="13">
        <f t="shared" si="1669"/>
        <v>5.6685746165197729E-6</v>
      </c>
      <c r="BG1223" s="13">
        <f t="shared" si="1670"/>
        <v>2.7980674640249211E-6</v>
      </c>
      <c r="BH1223" s="13">
        <f t="shared" si="1671"/>
        <v>1.0358664297747556E-6</v>
      </c>
      <c r="BI1223" s="13">
        <f t="shared" si="1672"/>
        <v>3.0678867443483237E-7</v>
      </c>
      <c r="BJ1223" s="14">
        <f t="shared" si="1673"/>
        <v>0.59974177261936346</v>
      </c>
      <c r="BK1223" s="14">
        <f t="shared" si="1674"/>
        <v>0.26305526293963172</v>
      </c>
      <c r="BL1223" s="14">
        <f t="shared" si="1675"/>
        <v>0.13372083624824274</v>
      </c>
      <c r="BM1223" s="14">
        <f t="shared" si="1676"/>
        <v>0.33147580387673414</v>
      </c>
      <c r="BN1223" s="14">
        <f t="shared" si="1677"/>
        <v>0.66766202593526291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1.3030999999999999</v>
      </c>
      <c r="F1224" s="10">
        <f>VLOOKUP(B1224,home!$B$2:$E$405,3,FALSE)</f>
        <v>1.4389000000000001</v>
      </c>
      <c r="G1224" s="10">
        <f>VLOOKUP(C1224,away!$B$2:$E$405,4,FALSE)</f>
        <v>1.9664999999999999</v>
      </c>
      <c r="H1224" s="10">
        <f>VLOOKUP(A1224,away!$A$2:$E$405,3,FALSE)</f>
        <v>1.1313</v>
      </c>
      <c r="I1224" s="10">
        <f>VLOOKUP(C1224,away!$B$2:$E$405,3,FALSE)</f>
        <v>0.49719999999999998</v>
      </c>
      <c r="J1224" s="10">
        <f>VLOOKUP(B1224,home!$B$2:$E$405,4,FALSE)</f>
        <v>1.1049</v>
      </c>
      <c r="K1224" s="12">
        <f t="shared" si="1622"/>
        <v>3.6872476552349998</v>
      </c>
      <c r="L1224" s="12">
        <f t="shared" si="1623"/>
        <v>0.6214867595639999</v>
      </c>
      <c r="M1224" s="13">
        <f t="shared" si="1624"/>
        <v>1.3450561658646467E-2</v>
      </c>
      <c r="N1224" s="13">
        <f t="shared" si="1625"/>
        <v>4.9595551937437976E-2</v>
      </c>
      <c r="O1224" s="13">
        <f t="shared" si="1626"/>
        <v>8.3593459795479729E-3</v>
      </c>
      <c r="P1224" s="13">
        <f t="shared" si="1627"/>
        <v>3.0822978862386389E-2</v>
      </c>
      <c r="Q1224" s="13">
        <f t="shared" si="1628"/>
        <v>9.1435541295701916E-2</v>
      </c>
      <c r="R1224" s="13">
        <f t="shared" si="1629"/>
        <v>2.5976114224518097E-3</v>
      </c>
      <c r="S1224" s="13">
        <f t="shared" si="1630"/>
        <v>1.7658296546679712E-2</v>
      </c>
      <c r="T1224" s="13">
        <f t="shared" si="1631"/>
        <v>5.682597826884609E-2</v>
      </c>
      <c r="U1224" s="13">
        <f t="shared" si="1632"/>
        <v>9.5780366266470882E-3</v>
      </c>
      <c r="V1224" s="13">
        <f t="shared" si="1633"/>
        <v>4.4961468278098696E-3</v>
      </c>
      <c r="W1224" s="13">
        <f t="shared" si="1634"/>
        <v>0.11238182841590663</v>
      </c>
      <c r="X1224" s="13">
        <f t="shared" si="1635"/>
        <v>6.9843818376079267E-2</v>
      </c>
      <c r="Y1224" s="13">
        <f t="shared" si="1636"/>
        <v>2.1703504179063023E-2</v>
      </c>
      <c r="Z1224" s="13">
        <f t="shared" si="1637"/>
        <v>5.3812703518200261E-4</v>
      </c>
      <c r="AA1224" s="13">
        <f t="shared" si="1638"/>
        <v>1.9842076486934015E-3</v>
      </c>
      <c r="AB1224" s="13">
        <f t="shared" si="1639"/>
        <v>3.658132500072049E-3</v>
      </c>
      <c r="AC1224" s="13">
        <f t="shared" si="1640"/>
        <v>6.4395377193543816E-4</v>
      </c>
      <c r="AD1224" s="13">
        <f t="shared" si="1641"/>
        <v>0.10359490832939347</v>
      </c>
      <c r="AE1224" s="13">
        <f t="shared" si="1642"/>
        <v>6.4382863884964378E-2</v>
      </c>
      <c r="AF1224" s="13">
        <f t="shared" si="1643"/>
        <v>2.0006548723658289E-2</v>
      </c>
      <c r="AG1224" s="13">
        <f t="shared" si="1644"/>
        <v>4.1446017121085565E-3</v>
      </c>
      <c r="AH1224" s="13">
        <f t="shared" si="1645"/>
        <v>8.3609706832261333E-5</v>
      </c>
      <c r="AI1224" s="13">
        <f t="shared" si="1646"/>
        <v>3.0828969547214136E-4</v>
      </c>
      <c r="AJ1224" s="13">
        <f t="shared" si="1647"/>
        <v>5.6837022838138272E-4</v>
      </c>
      <c r="AK1224" s="13">
        <f t="shared" si="1648"/>
        <v>6.9857393063487826E-4</v>
      </c>
      <c r="AL1224" s="13">
        <f t="shared" si="1649"/>
        <v>5.9026749973554214E-5</v>
      </c>
      <c r="AM1224" s="13">
        <f t="shared" si="1650"/>
        <v>7.6396016566368144E-2</v>
      </c>
      <c r="AN1224" s="13">
        <f t="shared" si="1651"/>
        <v>4.7479112779429795E-2</v>
      </c>
      <c r="AO1224" s="13">
        <f t="shared" si="1652"/>
        <v>1.4753819974130757E-2</v>
      </c>
      <c r="AP1224" s="13">
        <f t="shared" si="1653"/>
        <v>3.0564345889710475E-3</v>
      </c>
      <c r="AQ1224" s="13">
        <f t="shared" si="1654"/>
        <v>4.7488340712973547E-4</v>
      </c>
      <c r="AR1224" s="13">
        <f t="shared" si="1655"/>
        <v>1.0392465153455626E-5</v>
      </c>
      <c r="AS1224" s="13">
        <f t="shared" si="1656"/>
        <v>3.8319592769190704E-5</v>
      </c>
      <c r="AT1224" s="13">
        <f t="shared" si="1657"/>
        <v>7.0646914293879241E-5</v>
      </c>
      <c r="AU1224" s="13">
        <f t="shared" si="1658"/>
        <v>8.6830889693231407E-5</v>
      </c>
      <c r="AV1224" s="13">
        <f t="shared" si="1659"/>
        <v>8.0041748605834116E-5</v>
      </c>
      <c r="AW1224" s="13">
        <f t="shared" si="1660"/>
        <v>3.7573405502047655E-6</v>
      </c>
      <c r="AX1224" s="13">
        <f t="shared" si="1661"/>
        <v>4.6948505492272516E-2</v>
      </c>
      <c r="AY1224" s="13">
        <f t="shared" si="1662"/>
        <v>2.9177874544765101E-2</v>
      </c>
      <c r="AZ1224" s="13">
        <f t="shared" si="1663"/>
        <v>9.0668313508954889E-3</v>
      </c>
      <c r="BA1224" s="13">
        <f t="shared" si="1664"/>
        <v>1.8783052119271072E-3</v>
      </c>
      <c r="BB1224" s="13">
        <f t="shared" si="1665"/>
        <v>2.9183545490818745E-4</v>
      </c>
      <c r="BC1224" s="13">
        <f t="shared" si="1666"/>
        <v>3.6274374239355053E-5</v>
      </c>
      <c r="BD1224" s="13">
        <f t="shared" si="1667"/>
        <v>1.0764632486838201E-6</v>
      </c>
      <c r="BE1224" s="13">
        <f t="shared" si="1668"/>
        <v>3.9691865896560664E-6</v>
      </c>
      <c r="BF1224" s="13">
        <f t="shared" si="1669"/>
        <v>7.3176869729497687E-6</v>
      </c>
      <c r="BG1224" s="13">
        <f t="shared" si="1670"/>
        <v>8.9940413775842463E-6</v>
      </c>
      <c r="BH1224" s="13">
        <f t="shared" si="1671"/>
        <v>8.2908144951460201E-6</v>
      </c>
      <c r="BI1224" s="13">
        <f t="shared" si="1672"/>
        <v>6.1140572614431002E-6</v>
      </c>
      <c r="BJ1224" s="14">
        <f t="shared" si="1673"/>
        <v>0.82347503886819684</v>
      </c>
      <c r="BK1224" s="14">
        <f t="shared" si="1674"/>
        <v>9.6308838962196539E-2</v>
      </c>
      <c r="BL1224" s="14">
        <f t="shared" si="1675"/>
        <v>2.8158171599194041E-2</v>
      </c>
      <c r="BM1224" s="14">
        <f t="shared" si="1676"/>
        <v>0.72304446810438217</v>
      </c>
      <c r="BN1224" s="14">
        <f t="shared" si="1677"/>
        <v>0.19626159115617256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1.3030999999999999</v>
      </c>
      <c r="F1225" s="10">
        <f>VLOOKUP(B1225,home!$B$2:$E$405,3,FALSE)</f>
        <v>0.86329999999999996</v>
      </c>
      <c r="G1225" s="10">
        <f>VLOOKUP(C1225,away!$B$2:$E$405,4,FALSE)</f>
        <v>1.4897</v>
      </c>
      <c r="H1225" s="10">
        <f>VLOOKUP(A1225,away!$A$2:$E$405,3,FALSE)</f>
        <v>1.1313</v>
      </c>
      <c r="I1225" s="10">
        <f>VLOOKUP(C1225,away!$B$2:$E$405,3,FALSE)</f>
        <v>0.77990000000000004</v>
      </c>
      <c r="J1225" s="10">
        <f>VLOOKUP(B1225,home!$B$2:$E$405,4,FALSE)</f>
        <v>1.4363999999999999</v>
      </c>
      <c r="K1225" s="12">
        <f t="shared" si="1622"/>
        <v>1.6758621928309998</v>
      </c>
      <c r="L1225" s="12">
        <f t="shared" si="1623"/>
        <v>1.2673369696679999</v>
      </c>
      <c r="M1225" s="13">
        <f t="shared" si="1624"/>
        <v>5.2696872924097547E-2</v>
      </c>
      <c r="N1225" s="13">
        <f t="shared" si="1625"/>
        <v>8.8312697013914657E-2</v>
      </c>
      <c r="O1225" s="13">
        <f t="shared" si="1626"/>
        <v>6.6784695242605455E-2</v>
      </c>
      <c r="P1225" s="13">
        <f t="shared" si="1627"/>
        <v>0.11192194581682281</v>
      </c>
      <c r="Q1225" s="13">
        <f t="shared" si="1628"/>
        <v>7.3999955036279361E-2</v>
      </c>
      <c r="R1225" s="13">
        <f t="shared" si="1629"/>
        <v>4.2319356644482248E-2</v>
      </c>
      <c r="S1225" s="13">
        <f t="shared" si="1630"/>
        <v>5.9427254694346496E-2</v>
      </c>
      <c r="T1225" s="13">
        <f t="shared" si="1631"/>
        <v>9.3782878771246525E-2</v>
      </c>
      <c r="U1225" s="13">
        <f t="shared" si="1632"/>
        <v>7.0921409825419168E-2</v>
      </c>
      <c r="V1225" s="13">
        <f t="shared" si="1633"/>
        <v>1.4024053696956596E-2</v>
      </c>
      <c r="W1225" s="13">
        <f t="shared" si="1634"/>
        <v>4.1337908972164834E-2</v>
      </c>
      <c r="X1225" s="13">
        <f t="shared" si="1635"/>
        <v>5.2389060289195002E-2</v>
      </c>
      <c r="Y1225" s="13">
        <f t="shared" si="1636"/>
        <v>3.3197296455331281E-2</v>
      </c>
      <c r="Z1225" s="13">
        <f t="shared" si="1637"/>
        <v>1.787762840270583E-2</v>
      </c>
      <c r="AA1225" s="13">
        <f t="shared" si="1638"/>
        <v>2.9960441537576356E-2</v>
      </c>
      <c r="AB1225" s="13">
        <f t="shared" si="1639"/>
        <v>2.5104785626673846E-2</v>
      </c>
      <c r="AC1225" s="13">
        <f t="shared" si="1640"/>
        <v>1.8615897999580751E-3</v>
      </c>
      <c r="AD1225" s="13">
        <f t="shared" si="1641"/>
        <v>1.7319159694285109E-2</v>
      </c>
      <c r="AE1225" s="13">
        <f t="shared" si="1642"/>
        <v>2.1949211364151452E-2</v>
      </c>
      <c r="AF1225" s="13">
        <f t="shared" si="1643"/>
        <v>1.3908523508423067E-2</v>
      </c>
      <c r="AG1225" s="13">
        <f t="shared" si="1644"/>
        <v>5.8755953452403449E-3</v>
      </c>
      <c r="AH1225" s="13">
        <f t="shared" si="1645"/>
        <v>5.6642448511839407E-3</v>
      </c>
      <c r="AI1225" s="13">
        <f t="shared" si="1646"/>
        <v>9.4924937970368179E-3</v>
      </c>
      <c r="AJ1225" s="13">
        <f t="shared" si="1647"/>
        <v>7.9540557350683948E-3</v>
      </c>
      <c r="AK1225" s="13">
        <f t="shared" si="1648"/>
        <v>4.443300428690569E-3</v>
      </c>
      <c r="AL1225" s="13">
        <f t="shared" si="1649"/>
        <v>1.5815189111821533E-4</v>
      </c>
      <c r="AM1225" s="13">
        <f t="shared" si="1650"/>
        <v>5.8049049886509801E-3</v>
      </c>
      <c r="AN1225" s="13">
        <f t="shared" si="1651"/>
        <v>7.3567706975275881E-3</v>
      </c>
      <c r="AO1225" s="13">
        <f t="shared" si="1652"/>
        <v>4.661753741173477E-3</v>
      </c>
      <c r="AP1225" s="13">
        <f t="shared" si="1653"/>
        <v>1.9693376198924193E-3</v>
      </c>
      <c r="AQ1225" s="13">
        <f t="shared" si="1654"/>
        <v>6.2395359286191224E-4</v>
      </c>
      <c r="AR1225" s="13">
        <f t="shared" si="1655"/>
        <v>1.4357013810314049E-3</v>
      </c>
      <c r="AS1225" s="13">
        <f t="shared" si="1656"/>
        <v>2.4060376646657853E-3</v>
      </c>
      <c r="AT1225" s="13">
        <f t="shared" si="1657"/>
        <v>2.0160937783703908E-3</v>
      </c>
      <c r="AU1225" s="13">
        <f t="shared" si="1658"/>
        <v>1.1262317801242459E-3</v>
      </c>
      <c r="AV1225" s="13">
        <f t="shared" si="1659"/>
        <v>4.7185231516874498E-4</v>
      </c>
      <c r="AW1225" s="13">
        <f t="shared" si="1660"/>
        <v>9.330443685833281E-6</v>
      </c>
      <c r="AX1225" s="13">
        <f t="shared" si="1661"/>
        <v>1.6213701339093741E-3</v>
      </c>
      <c r="AY1225" s="13">
        <f t="shared" si="1662"/>
        <v>2.0548223122189052E-3</v>
      </c>
      <c r="AZ1225" s="13">
        <f t="shared" si="1663"/>
        <v>1.3020761411868503E-3</v>
      </c>
      <c r="BA1225" s="13">
        <f t="shared" si="1664"/>
        <v>5.5005641034958205E-4</v>
      </c>
      <c r="BB1225" s="13">
        <f t="shared" si="1665"/>
        <v>1.7427670605972423E-4</v>
      </c>
      <c r="BC1225" s="13">
        <f t="shared" si="1666"/>
        <v>4.4173462508290325E-5</v>
      </c>
      <c r="BD1225" s="13">
        <f t="shared" si="1667"/>
        <v>3.0325290626408396E-4</v>
      </c>
      <c r="BE1225" s="13">
        <f t="shared" si="1668"/>
        <v>5.0821008047410138E-4</v>
      </c>
      <c r="BF1225" s="13">
        <f t="shared" si="1669"/>
        <v>4.2584502994107333E-4</v>
      </c>
      <c r="BG1225" s="13">
        <f t="shared" si="1670"/>
        <v>2.3788586189440992E-4</v>
      </c>
      <c r="BH1225" s="13">
        <f t="shared" si="1671"/>
        <v>9.966598053946458E-5</v>
      </c>
      <c r="BI1225" s="13">
        <f t="shared" si="1672"/>
        <v>3.3405289739503761E-5</v>
      </c>
      <c r="BJ1225" s="14">
        <f t="shared" si="1673"/>
        <v>0.46823578225657086</v>
      </c>
      <c r="BK1225" s="14">
        <f t="shared" si="1674"/>
        <v>0.24214469113551859</v>
      </c>
      <c r="BL1225" s="14">
        <f t="shared" si="1675"/>
        <v>0.27170896575694992</v>
      </c>
      <c r="BM1225" s="14">
        <f t="shared" si="1676"/>
        <v>0.56188605300501004</v>
      </c>
      <c r="BN1225" s="14">
        <f t="shared" si="1677"/>
        <v>0.43603552267820211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1.3030999999999999</v>
      </c>
      <c r="F1226" s="10">
        <f>VLOOKUP(B1226,home!$B$2:$E$405,3,FALSE)</f>
        <v>1.5828</v>
      </c>
      <c r="G1226" s="10">
        <f>VLOOKUP(C1226,away!$B$2:$E$405,4,FALSE)</f>
        <v>0.8125</v>
      </c>
      <c r="H1226" s="10">
        <f>VLOOKUP(A1226,away!$A$2:$E$405,3,FALSE)</f>
        <v>1.1313</v>
      </c>
      <c r="I1226" s="10">
        <f>VLOOKUP(C1226,away!$B$2:$E$405,3,FALSE)</f>
        <v>0.88390000000000002</v>
      </c>
      <c r="J1226" s="10">
        <f>VLOOKUP(B1226,home!$B$2:$E$405,4,FALSE)</f>
        <v>0.66300000000000003</v>
      </c>
      <c r="K1226" s="12">
        <f t="shared" si="1622"/>
        <v>1.6758191775</v>
      </c>
      <c r="L1226" s="12">
        <f t="shared" si="1623"/>
        <v>0.66297087441000002</v>
      </c>
      <c r="M1226" s="13">
        <f t="shared" si="1624"/>
        <v>9.6444260211428129E-2</v>
      </c>
      <c r="N1226" s="13">
        <f t="shared" si="1625"/>
        <v>0.16162314082211143</v>
      </c>
      <c r="O1226" s="13">
        <f t="shared" si="1626"/>
        <v>6.3939735524196073E-2</v>
      </c>
      <c r="P1226" s="13">
        <f t="shared" si="1627"/>
        <v>0.1071514349957258</v>
      </c>
      <c r="Q1226" s="13">
        <f t="shared" si="1628"/>
        <v>0.13542557945873876</v>
      </c>
      <c r="R1226" s="13">
        <f t="shared" si="1629"/>
        <v>2.1195091185010201E-2</v>
      </c>
      <c r="S1226" s="13">
        <f t="shared" si="1630"/>
        <v>2.976182822200435E-2</v>
      </c>
      <c r="T1226" s="13">
        <f t="shared" si="1631"/>
        <v>8.9783214831240979E-2</v>
      </c>
      <c r="U1226" s="13">
        <f t="shared" si="1632"/>
        <v>3.5519140276701291E-2</v>
      </c>
      <c r="V1226" s="13">
        <f t="shared" si="1633"/>
        <v>3.6739961911597466E-3</v>
      </c>
      <c r="W1226" s="13">
        <f t="shared" si="1634"/>
        <v>7.5649594393668168E-2</v>
      </c>
      <c r="X1226" s="13">
        <f t="shared" si="1635"/>
        <v>5.0153477743932022E-2</v>
      </c>
      <c r="Y1226" s="13">
        <f t="shared" si="1636"/>
        <v>1.6625147497298539E-2</v>
      </c>
      <c r="Z1226" s="13">
        <f t="shared" si="1637"/>
        <v>4.6839093787086339E-3</v>
      </c>
      <c r="AA1226" s="13">
        <f t="shared" si="1638"/>
        <v>7.8493851625120389E-3</v>
      </c>
      <c r="AB1226" s="13">
        <f t="shared" si="1639"/>
        <v>6.5770750934608154E-3</v>
      </c>
      <c r="AC1226" s="13">
        <f t="shared" si="1640"/>
        <v>2.5511754353536268E-4</v>
      </c>
      <c r="AD1226" s="13">
        <f t="shared" si="1641"/>
        <v>3.1693760263751411E-2</v>
      </c>
      <c r="AE1226" s="13">
        <f t="shared" si="1642"/>
        <v>2.1012039955400186E-2</v>
      </c>
      <c r="AF1226" s="13">
        <f t="shared" si="1643"/>
        <v>6.9651852511847575E-3</v>
      </c>
      <c r="AG1226" s="13">
        <f t="shared" si="1644"/>
        <v>1.5392383188018654E-3</v>
      </c>
      <c r="AH1226" s="13">
        <f t="shared" si="1645"/>
        <v>7.7632387411491542E-4</v>
      </c>
      <c r="AI1226" s="13">
        <f t="shared" si="1646"/>
        <v>1.300978436192871E-3</v>
      </c>
      <c r="AJ1226" s="13">
        <f t="shared" si="1647"/>
        <v>1.090102306442987E-3</v>
      </c>
      <c r="AK1226" s="13">
        <f t="shared" si="1648"/>
        <v>6.0893811685804652E-4</v>
      </c>
      <c r="AL1226" s="13">
        <f t="shared" si="1649"/>
        <v>1.133762064117506E-5</v>
      </c>
      <c r="AM1226" s="13">
        <f t="shared" si="1650"/>
        <v>1.0622602251416407E-2</v>
      </c>
      <c r="AN1226" s="13">
        <f t="shared" si="1651"/>
        <v>7.04247590313117E-3</v>
      </c>
      <c r="AO1226" s="13">
        <f t="shared" si="1652"/>
        <v>2.3344782037551127E-3</v>
      </c>
      <c r="AP1226" s="13">
        <f t="shared" si="1653"/>
        <v>5.1589701867820457E-4</v>
      </c>
      <c r="AQ1226" s="13">
        <f t="shared" si="1654"/>
        <v>8.5506174394650323E-5</v>
      </c>
      <c r="AR1226" s="13">
        <f t="shared" si="1655"/>
        <v>1.0293602352946489E-4</v>
      </c>
      <c r="AS1226" s="13">
        <f t="shared" si="1656"/>
        <v>1.7250216228626849E-4</v>
      </c>
      <c r="AT1226" s="13">
        <f t="shared" si="1657"/>
        <v>1.4454121585977302E-4</v>
      </c>
      <c r="AU1226" s="13">
        <f t="shared" si="1658"/>
        <v>8.0741647158991603E-5</v>
      </c>
      <c r="AV1226" s="13">
        <f t="shared" si="1659"/>
        <v>3.3827100182994143E-5</v>
      </c>
      <c r="AW1226" s="13">
        <f t="shared" si="1660"/>
        <v>3.4989765028693826E-7</v>
      </c>
      <c r="AX1226" s="13">
        <f t="shared" si="1661"/>
        <v>2.966926761313046E-3</v>
      </c>
      <c r="AY1226" s="13">
        <f t="shared" si="1662"/>
        <v>1.9669860292581393E-3</v>
      </c>
      <c r="AZ1226" s="13">
        <f t="shared" si="1663"/>
        <v>6.5202722388476111E-4</v>
      </c>
      <c r="BA1226" s="13">
        <f t="shared" si="1664"/>
        <v>1.4409168625266835E-4</v>
      </c>
      <c r="BB1226" s="13">
        <f t="shared" si="1665"/>
        <v>2.3882147807535721E-5</v>
      </c>
      <c r="BC1226" s="13">
        <f t="shared" si="1666"/>
        <v>3.1666336829501654E-6</v>
      </c>
      <c r="BD1226" s="13">
        <f t="shared" si="1667"/>
        <v>1.1373930921269612E-5</v>
      </c>
      <c r="BE1226" s="13">
        <f t="shared" si="1668"/>
        <v>1.9060651561423854E-5</v>
      </c>
      <c r="BF1226" s="13">
        <f t="shared" si="1669"/>
        <v>1.5971102711139713E-5</v>
      </c>
      <c r="BG1226" s="13">
        <f t="shared" si="1670"/>
        <v>8.9215600697167239E-6</v>
      </c>
      <c r="BH1226" s="13">
        <f t="shared" si="1671"/>
        <v>3.7377303645123819E-6</v>
      </c>
      <c r="BI1226" s="13">
        <f t="shared" si="1672"/>
        <v>1.2527520450347822E-6</v>
      </c>
      <c r="BJ1226" s="14">
        <f t="shared" si="1673"/>
        <v>0.6168284185697025</v>
      </c>
      <c r="BK1226" s="14">
        <f t="shared" si="1674"/>
        <v>0.23926496081375268</v>
      </c>
      <c r="BL1226" s="14">
        <f t="shared" si="1675"/>
        <v>0.13945163585217982</v>
      </c>
      <c r="BM1226" s="14">
        <f t="shared" si="1676"/>
        <v>0.41248304628552562</v>
      </c>
      <c r="BN1226" s="14">
        <f t="shared" si="1677"/>
        <v>0.58577924219721034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1.3030999999999999</v>
      </c>
      <c r="F1227" s="10">
        <f>VLOOKUP(B1227,home!$B$2:$E$405,3,FALSE)</f>
        <v>0.71940000000000004</v>
      </c>
      <c r="G1227" s="10">
        <f>VLOOKUP(C1227,away!$B$2:$E$405,4,FALSE)</f>
        <v>0.95930000000000004</v>
      </c>
      <c r="H1227" s="10">
        <f>VLOOKUP(A1227,away!$A$2:$E$405,3,FALSE)</f>
        <v>1.1313</v>
      </c>
      <c r="I1227" s="10">
        <f>VLOOKUP(C1227,away!$B$2:$E$405,3,FALSE)</f>
        <v>0.99439999999999995</v>
      </c>
      <c r="J1227" s="10">
        <f>VLOOKUP(B1227,home!$B$2:$E$405,4,FALSE)</f>
        <v>1.3812</v>
      </c>
      <c r="K1227" s="12">
        <f t="shared" si="1622"/>
        <v>0.89929591930200004</v>
      </c>
      <c r="L1227" s="12">
        <f t="shared" si="1623"/>
        <v>1.5538012712639999</v>
      </c>
      <c r="M1227" s="13">
        <f t="shared" si="1624"/>
        <v>8.6026732279862489E-2</v>
      </c>
      <c r="N1227" s="13">
        <f t="shared" si="1625"/>
        <v>7.7363489290165968E-2</v>
      </c>
      <c r="O1227" s="13">
        <f t="shared" si="1626"/>
        <v>0.13366844597913813</v>
      </c>
      <c r="P1227" s="13">
        <f t="shared" si="1627"/>
        <v>0.12020748800847873</v>
      </c>
      <c r="Q1227" s="13">
        <f t="shared" si="1628"/>
        <v>3.4786335110805117E-2</v>
      </c>
      <c r="R1227" s="13">
        <f t="shared" si="1629"/>
        <v>0.10384710064513407</v>
      </c>
      <c r="S1227" s="13">
        <f t="shared" si="1630"/>
        <v>4.1992296436124898E-2</v>
      </c>
      <c r="T1227" s="13">
        <f t="shared" si="1631"/>
        <v>5.4051051717784515E-2</v>
      </c>
      <c r="U1227" s="13">
        <f t="shared" si="1632"/>
        <v>9.338927384151316E-2</v>
      </c>
      <c r="V1227" s="13">
        <f t="shared" si="1633"/>
        <v>6.5196639547299012E-3</v>
      </c>
      <c r="W1227" s="13">
        <f t="shared" si="1634"/>
        <v>1.0427736404206312E-2</v>
      </c>
      <c r="X1227" s="13">
        <f t="shared" si="1635"/>
        <v>1.620263008126166E-2</v>
      </c>
      <c r="Y1227" s="13">
        <f t="shared" si="1636"/>
        <v>1.2587833609042349E-2</v>
      </c>
      <c r="Z1227" s="13">
        <f t="shared" si="1637"/>
        <v>5.3785918999829943E-2</v>
      </c>
      <c r="AA1227" s="13">
        <f t="shared" si="1638"/>
        <v>4.8369457472454976E-2</v>
      </c>
      <c r="AB1227" s="13">
        <f t="shared" si="1639"/>
        <v>2.1749227861915195E-2</v>
      </c>
      <c r="AC1227" s="13">
        <f t="shared" si="1640"/>
        <v>5.6938146280792815E-4</v>
      </c>
      <c r="AD1227" s="13">
        <f t="shared" si="1641"/>
        <v>2.3444051989649117E-3</v>
      </c>
      <c r="AE1227" s="13">
        <f t="shared" si="1642"/>
        <v>3.6427397785096104E-3</v>
      </c>
      <c r="AF1227" s="13">
        <f t="shared" si="1643"/>
        <v>2.8300468493660876E-3</v>
      </c>
      <c r="AG1227" s="13">
        <f t="shared" si="1644"/>
        <v>1.4657767974272347E-3</v>
      </c>
      <c r="AH1227" s="13">
        <f t="shared" si="1645"/>
        <v>2.0893157329509582E-2</v>
      </c>
      <c r="AI1227" s="13">
        <f t="shared" si="1646"/>
        <v>1.8789131127762638E-2</v>
      </c>
      <c r="AJ1227" s="13">
        <f t="shared" si="1647"/>
        <v>8.448494475213562E-3</v>
      </c>
      <c r="AK1227" s="13">
        <f t="shared" si="1648"/>
        <v>2.5325655352683501E-3</v>
      </c>
      <c r="AL1227" s="13">
        <f t="shared" si="1649"/>
        <v>3.1824486900221705E-5</v>
      </c>
      <c r="AM1227" s="13">
        <f t="shared" si="1650"/>
        <v>4.2166280572390773E-4</v>
      </c>
      <c r="AN1227" s="13">
        <f t="shared" si="1651"/>
        <v>6.5518020357855289E-4</v>
      </c>
      <c r="AO1227" s="13">
        <f t="shared" si="1652"/>
        <v>5.0900991661368094E-4</v>
      </c>
      <c r="AP1227" s="13">
        <f t="shared" si="1653"/>
        <v>2.6363341850677333E-4</v>
      </c>
      <c r="AQ1227" s="13">
        <f t="shared" si="1654"/>
        <v>1.0240848520587466E-4</v>
      </c>
      <c r="AR1227" s="13">
        <f t="shared" si="1655"/>
        <v>6.4927628838621458E-3</v>
      </c>
      <c r="AS1227" s="13">
        <f t="shared" si="1656"/>
        <v>5.8389151664527128E-3</v>
      </c>
      <c r="AT1227" s="13">
        <f t="shared" si="1657"/>
        <v>2.6254562911707416E-3</v>
      </c>
      <c r="AU1227" s="13">
        <f t="shared" si="1658"/>
        <v>7.8702070965187062E-4</v>
      </c>
      <c r="AV1227" s="13">
        <f t="shared" si="1659"/>
        <v>1.7694112814902285E-4</v>
      </c>
      <c r="AW1227" s="13">
        <f t="shared" si="1660"/>
        <v>1.2352560929643227E-6</v>
      </c>
      <c r="AX1227" s="13">
        <f t="shared" si="1661"/>
        <v>6.3199940084823682E-5</v>
      </c>
      <c r="AY1227" s="13">
        <f t="shared" si="1662"/>
        <v>9.8200147247607677E-5</v>
      </c>
      <c r="AZ1227" s="13">
        <f t="shared" si="1663"/>
        <v>7.6291756815822405E-5</v>
      </c>
      <c r="BA1227" s="13">
        <f t="shared" si="1664"/>
        <v>3.9514076242462926E-5</v>
      </c>
      <c r="BB1227" s="13">
        <f t="shared" si="1665"/>
        <v>1.5349255474590381E-5</v>
      </c>
      <c r="BC1227" s="13">
        <f t="shared" si="1666"/>
        <v>4.7699385338748874E-6</v>
      </c>
      <c r="BD1227" s="13">
        <f t="shared" si="1667"/>
        <v>1.6814105371601188E-3</v>
      </c>
      <c r="BE1227" s="13">
        <f t="shared" si="1668"/>
        <v>1.5120856347394785E-3</v>
      </c>
      <c r="BF1227" s="13">
        <f t="shared" si="1669"/>
        <v>6.7990622047819384E-4</v>
      </c>
      <c r="BG1227" s="13">
        <f t="shared" si="1670"/>
        <v>2.0381229652802858E-4</v>
      </c>
      <c r="BH1227" s="13">
        <f t="shared" si="1671"/>
        <v>4.5821891642806315E-5</v>
      </c>
      <c r="BI1227" s="13">
        <f t="shared" si="1672"/>
        <v>8.2414880338148286E-6</v>
      </c>
      <c r="BJ1227" s="14">
        <f t="shared" si="1673"/>
        <v>0.21795126478156174</v>
      </c>
      <c r="BK1227" s="14">
        <f t="shared" si="1674"/>
        <v>0.25544558677615176</v>
      </c>
      <c r="BL1227" s="14">
        <f t="shared" si="1675"/>
        <v>0.47173922851577865</v>
      </c>
      <c r="BM1227" s="14">
        <f t="shared" si="1676"/>
        <v>0.44292544286858293</v>
      </c>
      <c r="BN1227" s="14">
        <f t="shared" si="1677"/>
        <v>0.55589959131358446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1.8351999999999999</v>
      </c>
      <c r="F1231" s="10">
        <f>VLOOKUP(B1231,home!$B$2:$E$405,3,FALSE)</f>
        <v>0.69350000000000001</v>
      </c>
      <c r="G1231" s="10">
        <f>VLOOKUP(C1231,away!$B$2:$E$405,4,FALSE)</f>
        <v>0.79259999999999997</v>
      </c>
      <c r="H1231" s="10">
        <f>VLOOKUP(A1231,away!$A$2:$E$405,3,FALSE)</f>
        <v>1.2273000000000001</v>
      </c>
      <c r="I1231" s="10">
        <f>VLOOKUP(C1231,away!$B$2:$E$405,3,FALSE)</f>
        <v>1.4074</v>
      </c>
      <c r="J1231" s="10">
        <f>VLOOKUP(B1231,home!$B$2:$E$405,4,FALSE)</f>
        <v>0.74070000000000003</v>
      </c>
      <c r="K1231" s="12">
        <f t="shared" si="1622"/>
        <v>1.0087508971200001</v>
      </c>
      <c r="L1231" s="12">
        <f t="shared" si="1623"/>
        <v>1.2794126062140001</v>
      </c>
      <c r="M1231" s="13">
        <f t="shared" si="1624"/>
        <v>0.10145260824975505</v>
      </c>
      <c r="N1231" s="13">
        <f t="shared" si="1625"/>
        <v>0.10234040958710432</v>
      </c>
      <c r="O1231" s="13">
        <f t="shared" si="1626"/>
        <v>0.12979974592802707</v>
      </c>
      <c r="P1231" s="13">
        <f t="shared" si="1627"/>
        <v>0.13093561015084537</v>
      </c>
      <c r="Q1231" s="13">
        <f t="shared" si="1628"/>
        <v>5.1617989991309871E-2</v>
      </c>
      <c r="R1231" s="13">
        <f t="shared" si="1629"/>
        <v>8.3033715611846109E-2</v>
      </c>
      <c r="S1231" s="13">
        <f t="shared" si="1630"/>
        <v>4.2246656594990904E-2</v>
      </c>
      <c r="T1231" s="13">
        <f t="shared" si="1631"/>
        <v>6.6040707102309942E-2</v>
      </c>
      <c r="U1231" s="13">
        <f t="shared" si="1632"/>
        <v>8.3760335114656706E-2</v>
      </c>
      <c r="V1231" s="13">
        <f t="shared" si="1633"/>
        <v>6.0582109918978682E-3</v>
      </c>
      <c r="W1231" s="13">
        <f t="shared" si="1634"/>
        <v>1.7356564570421673E-2</v>
      </c>
      <c r="X1231" s="13">
        <f t="shared" si="1635"/>
        <v>2.2206207511964771E-2</v>
      </c>
      <c r="Y1231" s="13">
        <f t="shared" si="1636"/>
        <v>1.4205450913505882E-2</v>
      </c>
      <c r="Z1231" s="13">
        <f t="shared" si="1637"/>
        <v>3.5411460831528033E-2</v>
      </c>
      <c r="AA1231" s="13">
        <f t="shared" si="1638"/>
        <v>3.5721342882133647E-2</v>
      </c>
      <c r="AB1231" s="13">
        <f t="shared" si="1639"/>
        <v>1.8016968339341723E-2</v>
      </c>
      <c r="AC1231" s="13">
        <f t="shared" si="1640"/>
        <v>4.8867370583879281E-4</v>
      </c>
      <c r="AD1231" s="13">
        <f t="shared" si="1641"/>
        <v>4.3771125203335166E-3</v>
      </c>
      <c r="AE1231" s="13">
        <f t="shared" si="1642"/>
        <v>5.6001329373318353E-3</v>
      </c>
      <c r="AF1231" s="13">
        <f t="shared" si="1643"/>
        <v>3.5824403382482945E-3</v>
      </c>
      <c r="AG1231" s="13">
        <f t="shared" si="1644"/>
        <v>1.5278064432548044E-3</v>
      </c>
      <c r="AH1231" s="13">
        <f t="shared" si="1645"/>
        <v>1.1326467348077568E-2</v>
      </c>
      <c r="AI1231" s="13">
        <f t="shared" si="1646"/>
        <v>1.1425584098573634E-2</v>
      </c>
      <c r="AJ1231" s="13">
        <f t="shared" si="1647"/>
        <v>5.7627841047780811E-3</v>
      </c>
      <c r="AK1231" s="13">
        <f t="shared" si="1648"/>
        <v>1.9377378785345888E-3</v>
      </c>
      <c r="AL1231" s="13">
        <f t="shared" si="1649"/>
        <v>2.5227459773595949E-5</v>
      </c>
      <c r="AM1231" s="13">
        <f t="shared" si="1650"/>
        <v>8.8308323633632454E-4</v>
      </c>
      <c r="AN1231" s="13">
        <f t="shared" si="1651"/>
        <v>1.1298278249049507E-3</v>
      </c>
      <c r="AO1231" s="13">
        <f t="shared" si="1652"/>
        <v>7.2275798101736921E-4</v>
      </c>
      <c r="AP1231" s="13">
        <f t="shared" si="1653"/>
        <v>3.082352240518003E-4</v>
      </c>
      <c r="AQ1231" s="13">
        <f t="shared" si="1654"/>
        <v>9.8590007832767532E-5</v>
      </c>
      <c r="AR1231" s="13">
        <f t="shared" si="1655"/>
        <v>2.8982450218003383E-3</v>
      </c>
      <c r="AS1231" s="13">
        <f t="shared" si="1656"/>
        <v>2.9236072658146649E-3</v>
      </c>
      <c r="AT1231" s="13">
        <f t="shared" si="1657"/>
        <v>1.474595726108547E-3</v>
      </c>
      <c r="AU1231" s="13">
        <f t="shared" si="1658"/>
        <v>4.9583325386710496E-4</v>
      </c>
      <c r="AV1231" s="13">
        <f t="shared" si="1659"/>
        <v>1.2504305991509266E-4</v>
      </c>
      <c r="AW1231" s="13">
        <f t="shared" si="1660"/>
        <v>9.0441046946766758E-7</v>
      </c>
      <c r="AX1231" s="13">
        <f t="shared" si="1661"/>
        <v>1.4846850114765001E-4</v>
      </c>
      <c r="AY1231" s="13">
        <f t="shared" si="1662"/>
        <v>1.8995247199400116E-4</v>
      </c>
      <c r="AZ1231" s="13">
        <f t="shared" si="1663"/>
        <v>1.2151379362531847E-4</v>
      </c>
      <c r="BA1231" s="13">
        <f t="shared" si="1664"/>
        <v>5.1822093131039603E-5</v>
      </c>
      <c r="BB1231" s="13">
        <f t="shared" si="1665"/>
        <v>1.6575459808062007E-5</v>
      </c>
      <c r="BC1231" s="13">
        <f t="shared" si="1666"/>
        <v>4.2413704464456023E-6</v>
      </c>
      <c r="BD1231" s="13">
        <f t="shared" si="1667"/>
        <v>6.1800853613138698E-4</v>
      </c>
      <c r="BE1231" s="13">
        <f t="shared" si="1668"/>
        <v>6.234166652503546E-4</v>
      </c>
      <c r="BF1231" s="13">
        <f t="shared" si="1669"/>
        <v>3.14436060175427E-4</v>
      </c>
      <c r="BG1231" s="13">
        <f t="shared" si="1670"/>
        <v>1.0572921926294678E-4</v>
      </c>
      <c r="BH1231" s="13">
        <f t="shared" si="1671"/>
        <v>2.666361119582368E-5</v>
      </c>
      <c r="BI1231" s="13">
        <f t="shared" si="1672"/>
        <v>5.3793883428492064E-6</v>
      </c>
      <c r="BJ1231" s="14">
        <f t="shared" si="1673"/>
        <v>0.29252988988008061</v>
      </c>
      <c r="BK1231" s="14">
        <f t="shared" si="1674"/>
        <v>0.28139693962509549</v>
      </c>
      <c r="BL1231" s="14">
        <f t="shared" si="1675"/>
        <v>0.39039563911383363</v>
      </c>
      <c r="BM1231" s="14">
        <f t="shared" si="1676"/>
        <v>0.40036480187012546</v>
      </c>
      <c r="BN1231" s="14">
        <f t="shared" si="1677"/>
        <v>0.59918007951888785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1.8351999999999999</v>
      </c>
      <c r="F1232" s="10">
        <f>VLOOKUP(B1232,home!$B$2:$E$405,3,FALSE)</f>
        <v>1.1889000000000001</v>
      </c>
      <c r="G1232" s="10">
        <f>VLOOKUP(C1232,away!$B$2:$E$405,4,FALSE)</f>
        <v>1.2533000000000001</v>
      </c>
      <c r="H1232" s="10">
        <f>VLOOKUP(A1232,away!$A$2:$E$405,3,FALSE)</f>
        <v>1.2273000000000001</v>
      </c>
      <c r="I1232" s="10">
        <f>VLOOKUP(C1232,away!$B$2:$E$405,3,FALSE)</f>
        <v>1.0591999999999999</v>
      </c>
      <c r="J1232" s="10">
        <f>VLOOKUP(B1232,home!$B$2:$E$405,4,FALSE)</f>
        <v>1.2592000000000001</v>
      </c>
      <c r="K1232" s="12">
        <f t="shared" si="1622"/>
        <v>2.7345367686239999</v>
      </c>
      <c r="L1232" s="12">
        <f t="shared" si="1623"/>
        <v>1.6369047966720001</v>
      </c>
      <c r="M1232" s="13">
        <f t="shared" si="1624"/>
        <v>1.2633016117674726E-2</v>
      </c>
      <c r="N1232" s="13">
        <f t="shared" si="1625"/>
        <v>3.4545447072401154E-2</v>
      </c>
      <c r="O1232" s="13">
        <f t="shared" si="1626"/>
        <v>2.0679044679456443E-2</v>
      </c>
      <c r="P1232" s="13">
        <f t="shared" si="1627"/>
        <v>5.6547608015992144E-2</v>
      </c>
      <c r="Q1232" s="13">
        <f t="shared" si="1628"/>
        <v>4.7232897604017644E-2</v>
      </c>
      <c r="R1232" s="13">
        <f t="shared" si="1629"/>
        <v>1.6924813713198435E-2</v>
      </c>
      <c r="S1232" s="13">
        <f t="shared" si="1630"/>
        <v>6.3279266458318814E-2</v>
      </c>
      <c r="T1232" s="13">
        <f t="shared" si="1631"/>
        <v>7.7315756648733885E-2</v>
      </c>
      <c r="U1232" s="13">
        <f t="shared" si="1632"/>
        <v>4.6281525400852813E-2</v>
      </c>
      <c r="V1232" s="13">
        <f t="shared" si="1633"/>
        <v>3.1472128463431455E-2</v>
      </c>
      <c r="W1232" s="13">
        <f t="shared" si="1634"/>
        <v>4.3053365062279553E-2</v>
      </c>
      <c r="X1232" s="13">
        <f t="shared" si="1635"/>
        <v>7.047425978331609E-2</v>
      </c>
      <c r="Y1232" s="13">
        <f t="shared" si="1636"/>
        <v>5.7679826940609392E-2</v>
      </c>
      <c r="Z1232" s="13">
        <f t="shared" si="1637"/>
        <v>9.2347695833048544E-3</v>
      </c>
      <c r="AA1232" s="13">
        <f t="shared" si="1638"/>
        <v>2.5252816975317657E-2</v>
      </c>
      <c r="AB1232" s="13">
        <f t="shared" si="1639"/>
        <v>3.4527378265169224E-2</v>
      </c>
      <c r="AC1232" s="13">
        <f t="shared" si="1640"/>
        <v>8.8046748258772296E-3</v>
      </c>
      <c r="AD1232" s="13">
        <f t="shared" si="1641"/>
        <v>2.9432752443948836E-2</v>
      </c>
      <c r="AE1232" s="13">
        <f t="shared" si="1642"/>
        <v>4.8178613654759374E-2</v>
      </c>
      <c r="AF1232" s="13">
        <f t="shared" si="1643"/>
        <v>3.9431901894241388E-2</v>
      </c>
      <c r="AG1232" s="13">
        <f t="shared" si="1644"/>
        <v>2.1515423117527816E-2</v>
      </c>
      <c r="AH1232" s="13">
        <f t="shared" si="1645"/>
        <v>3.7791096567681005E-3</v>
      </c>
      <c r="AI1232" s="13">
        <f t="shared" si="1646"/>
        <v>1.0334114309094396E-2</v>
      </c>
      <c r="AJ1232" s="13">
        <f t="shared" si="1647"/>
        <v>1.4129507774691016E-2</v>
      </c>
      <c r="AK1232" s="13">
        <f t="shared" si="1648"/>
        <v>1.2879219510817082E-2</v>
      </c>
      <c r="AL1232" s="13">
        <f t="shared" si="1649"/>
        <v>1.5764510901411595E-3</v>
      </c>
      <c r="AM1232" s="13">
        <f t="shared" si="1650"/>
        <v>1.6096988751957191E-2</v>
      </c>
      <c r="AN1232" s="13">
        <f t="shared" si="1651"/>
        <v>2.6349238100053955E-2</v>
      </c>
      <c r="AO1232" s="13">
        <f t="shared" si="1652"/>
        <v>2.1565597117315476E-2</v>
      </c>
      <c r="AP1232" s="13">
        <f t="shared" si="1653"/>
        <v>1.176694312147652E-2</v>
      </c>
      <c r="AQ1232" s="13">
        <f t="shared" si="1654"/>
        <v>4.8153414094278778E-3</v>
      </c>
      <c r="AR1232" s="13">
        <f t="shared" si="1655"/>
        <v>1.2372085448626351E-3</v>
      </c>
      <c r="AS1232" s="13">
        <f t="shared" si="1656"/>
        <v>3.3831922563826713E-3</v>
      </c>
      <c r="AT1232" s="13">
        <f t="shared" si="1657"/>
        <v>4.6257318102012049E-3</v>
      </c>
      <c r="AU1232" s="13">
        <f t="shared" si="1658"/>
        <v>4.2164112389296154E-3</v>
      </c>
      <c r="AV1232" s="13">
        <f t="shared" si="1659"/>
        <v>2.8824828911231267E-3</v>
      </c>
      <c r="AW1232" s="13">
        <f t="shared" si="1660"/>
        <v>1.9601314143677444E-4</v>
      </c>
      <c r="AX1232" s="13">
        <f t="shared" si="1661"/>
        <v>7.336301267725648E-3</v>
      </c>
      <c r="AY1232" s="13">
        <f t="shared" si="1662"/>
        <v>1.2008826734970987E-2</v>
      </c>
      <c r="AZ1232" s="13">
        <f t="shared" si="1663"/>
        <v>9.8286530424384847E-3</v>
      </c>
      <c r="BA1232" s="13">
        <f t="shared" si="1664"/>
        <v>5.3628564366641337E-3</v>
      </c>
      <c r="BB1232" s="13">
        <f t="shared" si="1665"/>
        <v>2.1946213562597078E-3</v>
      </c>
      <c r="BC1232" s="13">
        <f t="shared" si="1666"/>
        <v>7.1847724498806469E-4</v>
      </c>
      <c r="BD1232" s="13">
        <f t="shared" si="1667"/>
        <v>3.3753210026153874E-4</v>
      </c>
      <c r="BE1232" s="13">
        <f t="shared" si="1668"/>
        <v>9.2299393875606018E-4</v>
      </c>
      <c r="BF1232" s="13">
        <f t="shared" si="1669"/>
        <v>1.2619804313727676E-3</v>
      </c>
      <c r="BG1232" s="13">
        <f t="shared" si="1670"/>
        <v>1.1503106302909363E-3</v>
      </c>
      <c r="BH1232" s="13">
        <f t="shared" si="1671"/>
        <v>7.8639167846740335E-4</v>
      </c>
      <c r="BI1232" s="13">
        <f t="shared" si="1672"/>
        <v>4.3008339186181117E-4</v>
      </c>
      <c r="BJ1232" s="14">
        <f t="shared" si="1673"/>
        <v>0.58690408880511313</v>
      </c>
      <c r="BK1232" s="14">
        <f t="shared" si="1674"/>
        <v>0.18632197170640652</v>
      </c>
      <c r="BL1232" s="14">
        <f t="shared" si="1675"/>
        <v>0.20602184919787497</v>
      </c>
      <c r="BM1232" s="14">
        <f t="shared" si="1676"/>
        <v>0.78810703849642461</v>
      </c>
      <c r="BN1232" s="14">
        <f t="shared" si="1677"/>
        <v>0.18856282720274053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1.5625</v>
      </c>
      <c r="F1233" s="10">
        <f>VLOOKUP(B1233,home!$B$2:$E$405,3,FALSE)</f>
        <v>0.89600000000000002</v>
      </c>
      <c r="G1233" s="10">
        <f>VLOOKUP(C1233,away!$B$2:$E$405,4,FALSE)</f>
        <v>0.64</v>
      </c>
      <c r="H1233" s="10">
        <f>VLOOKUP(A1233,away!$A$2:$E$405,3,FALSE)</f>
        <v>1.1561999999999999</v>
      </c>
      <c r="I1233" s="10">
        <f>VLOOKUP(C1233,away!$B$2:$E$405,3,FALSE)</f>
        <v>0.4325</v>
      </c>
      <c r="J1233" s="10">
        <f>VLOOKUP(B1233,home!$B$2:$E$405,4,FALSE)</f>
        <v>0.69189999999999996</v>
      </c>
      <c r="K1233" s="12">
        <f t="shared" si="1622"/>
        <v>0.89600000000000013</v>
      </c>
      <c r="L1233" s="12">
        <f t="shared" si="1623"/>
        <v>0.34598909234999992</v>
      </c>
      <c r="M1233" s="13">
        <f t="shared" si="1624"/>
        <v>0.28880917809820639</v>
      </c>
      <c r="N1233" s="13">
        <f t="shared" si="1625"/>
        <v>0.25877302357599297</v>
      </c>
      <c r="O1233" s="13">
        <f t="shared" si="1626"/>
        <v>9.9924825392547906E-2</v>
      </c>
      <c r="P1233" s="13">
        <f t="shared" si="1627"/>
        <v>8.9532643551722926E-2</v>
      </c>
      <c r="Q1233" s="13">
        <f t="shared" si="1628"/>
        <v>0.11593031456204483</v>
      </c>
      <c r="R1233" s="13">
        <f t="shared" si="1629"/>
        <v>1.7286449820399938E-2</v>
      </c>
      <c r="S1233" s="13">
        <f t="shared" si="1630"/>
        <v>6.9389192495070981E-3</v>
      </c>
      <c r="T1233" s="13">
        <f t="shared" si="1631"/>
        <v>4.011062431117187E-2</v>
      </c>
      <c r="U1233" s="13">
        <f t="shared" si="1632"/>
        <v>1.5488659039078345E-2</v>
      </c>
      <c r="V1233" s="13">
        <f t="shared" si="1633"/>
        <v>2.3901201935912293E-4</v>
      </c>
      <c r="W1233" s="13">
        <f t="shared" si="1634"/>
        <v>3.4624520615864067E-2</v>
      </c>
      <c r="X1233" s="13">
        <f t="shared" si="1635"/>
        <v>1.197970646093667E-2</v>
      </c>
      <c r="Y1233" s="13">
        <f t="shared" si="1636"/>
        <v>2.0724238825194541E-3</v>
      </c>
      <c r="Z1233" s="13">
        <f t="shared" si="1637"/>
        <v>1.9936410277713312E-3</v>
      </c>
      <c r="AA1233" s="13">
        <f t="shared" si="1638"/>
        <v>1.7863023608831129E-3</v>
      </c>
      <c r="AB1233" s="13">
        <f t="shared" si="1639"/>
        <v>8.0026345767563454E-4</v>
      </c>
      <c r="AC1233" s="13">
        <f t="shared" si="1640"/>
        <v>4.6309508917729989E-6</v>
      </c>
      <c r="AD1233" s="13">
        <f t="shared" si="1641"/>
        <v>7.7558926179535515E-3</v>
      </c>
      <c r="AE1233" s="13">
        <f t="shared" si="1642"/>
        <v>2.683454247249814E-3</v>
      </c>
      <c r="AF1233" s="13">
        <f t="shared" si="1643"/>
        <v>4.6422294968435771E-4</v>
      </c>
      <c r="AG1233" s="13">
        <f t="shared" si="1644"/>
        <v>5.3538692336443534E-5</v>
      </c>
      <c r="AH1233" s="13">
        <f t="shared" si="1645"/>
        <v>1.7244451241758095E-4</v>
      </c>
      <c r="AI1233" s="13">
        <f t="shared" si="1646"/>
        <v>1.5451028312615255E-4</v>
      </c>
      <c r="AJ1233" s="13">
        <f t="shared" si="1647"/>
        <v>6.9220606840516332E-5</v>
      </c>
      <c r="AK1233" s="13">
        <f t="shared" si="1648"/>
        <v>2.0673887909700886E-5</v>
      </c>
      <c r="AL1233" s="13">
        <f t="shared" si="1649"/>
        <v>5.7424944488108779E-8</v>
      </c>
      <c r="AM1233" s="13">
        <f t="shared" si="1650"/>
        <v>1.3898559571372767E-3</v>
      </c>
      <c r="AN1233" s="13">
        <f t="shared" si="1651"/>
        <v>4.8087500110716673E-4</v>
      </c>
      <c r="AO1233" s="13">
        <f t="shared" si="1652"/>
        <v>8.3188752583436912E-5</v>
      </c>
      <c r="AP1233" s="13">
        <f t="shared" si="1653"/>
        <v>9.5941336666906835E-6</v>
      </c>
      <c r="AQ1233" s="13">
        <f t="shared" si="1654"/>
        <v>8.2986639980572153E-7</v>
      </c>
      <c r="AR1233" s="13">
        <f t="shared" si="1655"/>
        <v>1.1932784066419431E-5</v>
      </c>
      <c r="AS1233" s="13">
        <f t="shared" si="1656"/>
        <v>1.0691774523511812E-5</v>
      </c>
      <c r="AT1233" s="13">
        <f t="shared" si="1657"/>
        <v>4.7899149865332915E-6</v>
      </c>
      <c r="AU1233" s="13">
        <f t="shared" si="1658"/>
        <v>1.4305879426446103E-6</v>
      </c>
      <c r="AV1233" s="13">
        <f t="shared" si="1659"/>
        <v>3.2045169915239267E-7</v>
      </c>
      <c r="AW1233" s="13">
        <f t="shared" si="1660"/>
        <v>4.9450251005094813E-10</v>
      </c>
      <c r="AX1233" s="13">
        <f t="shared" si="1661"/>
        <v>2.075518229325E-4</v>
      </c>
      <c r="AY1233" s="13">
        <f t="shared" si="1662"/>
        <v>7.1810666832003575E-5</v>
      </c>
      <c r="AZ1233" s="13">
        <f t="shared" si="1663"/>
        <v>1.242285371912658E-5</v>
      </c>
      <c r="BA1233" s="13">
        <f t="shared" si="1664"/>
        <v>1.4327239608924756E-6</v>
      </c>
      <c r="BB1233" s="13">
        <f t="shared" si="1665"/>
        <v>1.239267157043211E-7</v>
      </c>
      <c r="BC1233" s="13">
        <f t="shared" si="1666"/>
        <v>8.5754583768909125E-9</v>
      </c>
      <c r="BD1233" s="13">
        <f t="shared" si="1667"/>
        <v>6.8810218805816641E-7</v>
      </c>
      <c r="BE1233" s="13">
        <f t="shared" si="1668"/>
        <v>6.1653956050011724E-7</v>
      </c>
      <c r="BF1233" s="13">
        <f t="shared" si="1669"/>
        <v>2.762097231040525E-7</v>
      </c>
      <c r="BG1233" s="13">
        <f t="shared" si="1670"/>
        <v>8.2494637300410378E-8</v>
      </c>
      <c r="BH1233" s="13">
        <f t="shared" si="1671"/>
        <v>1.8478798755291922E-8</v>
      </c>
      <c r="BI1233" s="13">
        <f t="shared" si="1672"/>
        <v>3.3114007369483131E-9</v>
      </c>
      <c r="BJ1233" s="14">
        <f t="shared" si="1673"/>
        <v>0.47670541619626694</v>
      </c>
      <c r="BK1233" s="14">
        <f t="shared" si="1674"/>
        <v>0.38559625196146374</v>
      </c>
      <c r="BL1233" s="14">
        <f t="shared" si="1675"/>
        <v>0.13573420001040556</v>
      </c>
      <c r="BM1233" s="14">
        <f t="shared" si="1676"/>
        <v>0.12970126402266319</v>
      </c>
      <c r="BN1233" s="14">
        <f t="shared" si="1677"/>
        <v>0.87025643500091499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1.5625</v>
      </c>
      <c r="F1234" s="10">
        <f>VLOOKUP(B1234,home!$B$2:$E$405,3,FALSE)</f>
        <v>1.28</v>
      </c>
      <c r="G1234" s="10">
        <f>VLOOKUP(C1234,away!$B$2:$E$405,4,FALSE)</f>
        <v>1.28</v>
      </c>
      <c r="H1234" s="10">
        <f>VLOOKUP(A1234,away!$A$2:$E$405,3,FALSE)</f>
        <v>1.1561999999999999</v>
      </c>
      <c r="I1234" s="10">
        <f>VLOOKUP(C1234,away!$B$2:$E$405,3,FALSE)</f>
        <v>1.0379</v>
      </c>
      <c r="J1234" s="10">
        <f>VLOOKUP(B1234,home!$B$2:$E$405,4,FALSE)</f>
        <v>1.3837999999999999</v>
      </c>
      <c r="K1234" s="12">
        <f t="shared" si="1622"/>
        <v>2.56</v>
      </c>
      <c r="L1234" s="12">
        <f t="shared" si="1623"/>
        <v>1.6605876483239999</v>
      </c>
      <c r="M1234" s="13">
        <f t="shared" si="1624"/>
        <v>1.4690009408541852E-2</v>
      </c>
      <c r="N1234" s="13">
        <f t="shared" si="1625"/>
        <v>3.7606424085867139E-2</v>
      </c>
      <c r="O1234" s="13">
        <f t="shared" si="1626"/>
        <v>2.4394048177587942E-2</v>
      </c>
      <c r="P1234" s="13">
        <f t="shared" si="1627"/>
        <v>6.2448763334625138E-2</v>
      </c>
      <c r="Q1234" s="13">
        <f t="shared" si="1628"/>
        <v>4.8136222829909953E-2</v>
      </c>
      <c r="R1234" s="13">
        <f t="shared" si="1629"/>
        <v>2.0254227548161564E-2</v>
      </c>
      <c r="S1234" s="13">
        <f t="shared" si="1630"/>
        <v>6.6369052829815839E-2</v>
      </c>
      <c r="T1234" s="13">
        <f t="shared" si="1631"/>
        <v>7.993441706832019E-2</v>
      </c>
      <c r="U1234" s="13">
        <f t="shared" si="1632"/>
        <v>5.1850822523293608E-2</v>
      </c>
      <c r="V1234" s="13">
        <f t="shared" si="1633"/>
        <v>3.1349085684666364E-2</v>
      </c>
      <c r="W1234" s="13">
        <f t="shared" si="1634"/>
        <v>4.107624348152316E-2</v>
      </c>
      <c r="X1234" s="13">
        <f t="shared" si="1635"/>
        <v>6.8210702564966558E-2</v>
      </c>
      <c r="Y1234" s="13">
        <f t="shared" si="1636"/>
        <v>5.6634925081442841E-2</v>
      </c>
      <c r="Z1234" s="13">
        <f t="shared" si="1637"/>
        <v>1.1211306697606931E-2</v>
      </c>
      <c r="AA1234" s="13">
        <f t="shared" si="1638"/>
        <v>2.8700945145873742E-2</v>
      </c>
      <c r="AB1234" s="13">
        <f t="shared" si="1639"/>
        <v>3.6737209786718399E-2</v>
      </c>
      <c r="AC1234" s="13">
        <f t="shared" si="1640"/>
        <v>8.3292647158732316E-3</v>
      </c>
      <c r="AD1234" s="13">
        <f t="shared" si="1641"/>
        <v>2.6288795828174821E-2</v>
      </c>
      <c r="AE1234" s="13">
        <f t="shared" si="1642"/>
        <v>4.3654849641578598E-2</v>
      </c>
      <c r="AF1234" s="13">
        <f t="shared" si="1643"/>
        <v>3.6246352052123412E-2</v>
      </c>
      <c r="AG1234" s="13">
        <f t="shared" si="1644"/>
        <v>2.0063414838186473E-2</v>
      </c>
      <c r="AH1234" s="13">
        <f t="shared" si="1645"/>
        <v>4.654339355904551E-3</v>
      </c>
      <c r="AI1234" s="13">
        <f t="shared" si="1646"/>
        <v>1.1915108751115651E-2</v>
      </c>
      <c r="AJ1234" s="13">
        <f t="shared" si="1647"/>
        <v>1.5251339201428037E-2</v>
      </c>
      <c r="AK1234" s="13">
        <f t="shared" si="1648"/>
        <v>1.3014476118551924E-2</v>
      </c>
      <c r="AL1234" s="13">
        <f t="shared" si="1649"/>
        <v>1.4163429485363184E-3</v>
      </c>
      <c r="AM1234" s="13">
        <f t="shared" si="1650"/>
        <v>1.3459863464025508E-2</v>
      </c>
      <c r="AN1234" s="13">
        <f t="shared" si="1651"/>
        <v>2.2351283016488241E-2</v>
      </c>
      <c r="AO1234" s="13">
        <f t="shared" si="1652"/>
        <v>1.8558132250687191E-2</v>
      </c>
      <c r="AP1234" s="13">
        <f t="shared" si="1653"/>
        <v>1.0272468397151475E-2</v>
      </c>
      <c r="AQ1234" s="13">
        <f t="shared" si="1654"/>
        <v>4.2645835345270942E-3</v>
      </c>
      <c r="AR1234" s="13">
        <f t="shared" si="1655"/>
        <v>1.5457876891046742E-3</v>
      </c>
      <c r="AS1234" s="13">
        <f t="shared" si="1656"/>
        <v>3.9572164841079659E-3</v>
      </c>
      <c r="AT1234" s="13">
        <f t="shared" si="1657"/>
        <v>5.0652370996581986E-3</v>
      </c>
      <c r="AU1234" s="13">
        <f t="shared" si="1658"/>
        <v>4.3223356583749952E-3</v>
      </c>
      <c r="AV1234" s="13">
        <f t="shared" si="1659"/>
        <v>2.7662948213599968E-3</v>
      </c>
      <c r="AW1234" s="13">
        <f t="shared" si="1660"/>
        <v>1.6725060310259231E-4</v>
      </c>
      <c r="AX1234" s="13">
        <f t="shared" si="1661"/>
        <v>5.7428750779842169E-3</v>
      </c>
      <c r="AY1234" s="13">
        <f t="shared" si="1662"/>
        <v>9.5365474203683177E-3</v>
      </c>
      <c r="AZ1234" s="13">
        <f t="shared" si="1663"/>
        <v>7.9181364269598677E-3</v>
      </c>
      <c r="BA1234" s="13">
        <f t="shared" si="1664"/>
        <v>4.3829198494512965E-3</v>
      </c>
      <c r="BB1234" s="13">
        <f t="shared" si="1665"/>
        <v>1.8195556413982271E-3</v>
      </c>
      <c r="BC1234" s="13">
        <f t="shared" si="1666"/>
        <v>6.0430632470882925E-4</v>
      </c>
      <c r="BD1234" s="13">
        <f t="shared" si="1667"/>
        <v>4.2781932390975342E-4</v>
      </c>
      <c r="BE1234" s="13">
        <f t="shared" si="1668"/>
        <v>1.0952174692089687E-3</v>
      </c>
      <c r="BF1234" s="13">
        <f t="shared" si="1669"/>
        <v>1.4018783605874803E-3</v>
      </c>
      <c r="BG1234" s="13">
        <f t="shared" si="1670"/>
        <v>1.196269534367983E-3</v>
      </c>
      <c r="BH1234" s="13">
        <f t="shared" si="1671"/>
        <v>7.6561250199550911E-4</v>
      </c>
      <c r="BI1234" s="13">
        <f t="shared" si="1672"/>
        <v>3.9199360102170071E-4</v>
      </c>
      <c r="BJ1234" s="14">
        <f t="shared" si="1673"/>
        <v>0.55676301887584345</v>
      </c>
      <c r="BK1234" s="14">
        <f t="shared" si="1674"/>
        <v>0.19413906634242706</v>
      </c>
      <c r="BL1234" s="14">
        <f t="shared" si="1675"/>
        <v>0.22970817915233269</v>
      </c>
      <c r="BM1234" s="14">
        <f t="shared" si="1676"/>
        <v>0.77492257886625093</v>
      </c>
      <c r="BN1234" s="14">
        <f t="shared" si="1677"/>
        <v>0.20752969538469357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1.5625</v>
      </c>
      <c r="F1235" s="10">
        <f>VLOOKUP(B1235,home!$B$2:$E$405,3,FALSE)</f>
        <v>1.4933000000000001</v>
      </c>
      <c r="G1235" s="10">
        <f>VLOOKUP(C1235,away!$B$2:$E$405,4,FALSE)</f>
        <v>1.024</v>
      </c>
      <c r="H1235" s="10">
        <f>VLOOKUP(A1235,away!$A$2:$E$405,3,FALSE)</f>
        <v>1.1561999999999999</v>
      </c>
      <c r="I1235" s="10">
        <f>VLOOKUP(C1235,away!$B$2:$E$405,3,FALSE)</f>
        <v>1.2109000000000001</v>
      </c>
      <c r="J1235" s="10">
        <f>VLOOKUP(B1235,home!$B$2:$E$405,4,FALSE)</f>
        <v>0.14419999999999999</v>
      </c>
      <c r="K1235" s="12">
        <f t="shared" si="1622"/>
        <v>2.3892800000000003</v>
      </c>
      <c r="L1235" s="12">
        <f t="shared" si="1623"/>
        <v>0.201886140036</v>
      </c>
      <c r="M1235" s="13">
        <f t="shared" si="1624"/>
        <v>7.4932607202481891E-2</v>
      </c>
      <c r="N1235" s="13">
        <f t="shared" si="1625"/>
        <v>0.17903497973674595</v>
      </c>
      <c r="O1235" s="13">
        <f t="shared" si="1626"/>
        <v>1.5127854830942842E-2</v>
      </c>
      <c r="P1235" s="13">
        <f t="shared" si="1627"/>
        <v>3.6144680990475117E-2</v>
      </c>
      <c r="Q1235" s="13">
        <f t="shared" si="1628"/>
        <v>0.21388234819270621</v>
      </c>
      <c r="R1235" s="13">
        <f t="shared" si="1629"/>
        <v>1.5270521094220032E-3</v>
      </c>
      <c r="S1235" s="13">
        <f t="shared" si="1630"/>
        <v>4.3587098216567267E-3</v>
      </c>
      <c r="T1235" s="13">
        <f t="shared" si="1631"/>
        <v>4.3179881698461202E-2</v>
      </c>
      <c r="U1235" s="13">
        <f t="shared" si="1632"/>
        <v>3.6485550639998041E-3</v>
      </c>
      <c r="V1235" s="13">
        <f t="shared" si="1633"/>
        <v>2.3360869322085838E-4</v>
      </c>
      <c r="W1235" s="13">
        <f t="shared" si="1634"/>
        <v>0.17034160562995643</v>
      </c>
      <c r="X1235" s="13">
        <f t="shared" si="1635"/>
        <v>3.4389609248166468E-2</v>
      </c>
      <c r="Y1235" s="13">
        <f t="shared" si="1636"/>
        <v>3.471392734229329E-3</v>
      </c>
      <c r="Z1235" s="13">
        <f t="shared" si="1637"/>
        <v>1.027635520016799E-4</v>
      </c>
      <c r="AA1235" s="13">
        <f t="shared" si="1638"/>
        <v>2.4553089952657377E-4</v>
      </c>
      <c r="AB1235" s="13">
        <f t="shared" si="1639"/>
        <v>2.9332103381042617E-4</v>
      </c>
      <c r="AC1235" s="13">
        <f t="shared" si="1640"/>
        <v>7.0427548235553257E-6</v>
      </c>
      <c r="AD1235" s="13">
        <f t="shared" si="1641"/>
        <v>0.10174844787488557</v>
      </c>
      <c r="AE1235" s="13">
        <f t="shared" si="1642"/>
        <v>2.0541601396114797E-2</v>
      </c>
      <c r="AF1235" s="13">
        <f t="shared" si="1643"/>
        <v>2.0735323080098632E-3</v>
      </c>
      <c r="AG1235" s="13">
        <f t="shared" si="1644"/>
        <v>1.3953914463468316E-4</v>
      </c>
      <c r="AH1235" s="13">
        <f t="shared" si="1645"/>
        <v>5.1866342125019793E-6</v>
      </c>
      <c r="AI1235" s="13">
        <f t="shared" si="1646"/>
        <v>1.239232139124673E-5</v>
      </c>
      <c r="AJ1235" s="13">
        <f t="shared" si="1647"/>
        <v>1.4804362826838997E-5</v>
      </c>
      <c r="AK1235" s="13">
        <f t="shared" si="1648"/>
        <v>1.1790589338303296E-5</v>
      </c>
      <c r="AL1235" s="13">
        <f t="shared" si="1649"/>
        <v>1.3588643763784887E-7</v>
      </c>
      <c r="AM1235" s="13">
        <f t="shared" si="1650"/>
        <v>4.8621106307701327E-2</v>
      </c>
      <c r="AN1235" s="13">
        <f t="shared" si="1651"/>
        <v>9.8159274767418338E-3</v>
      </c>
      <c r="AO1235" s="13">
        <f t="shared" si="1652"/>
        <v>9.9084985457636109E-4</v>
      </c>
      <c r="AP1235" s="13">
        <f t="shared" si="1653"/>
        <v>6.6679617498551156E-5</v>
      </c>
      <c r="AQ1235" s="13">
        <f t="shared" si="1654"/>
        <v>3.3654226489648535E-6</v>
      </c>
      <c r="AR1235" s="13">
        <f t="shared" si="1655"/>
        <v>2.0942191218813661E-7</v>
      </c>
      <c r="AS1235" s="13">
        <f t="shared" si="1656"/>
        <v>5.0036758635287112E-7</v>
      </c>
      <c r="AT1235" s="13">
        <f t="shared" si="1657"/>
        <v>5.97759133360594E-7</v>
      </c>
      <c r="AU1235" s="13">
        <f t="shared" si="1658"/>
        <v>4.760713140519335E-7</v>
      </c>
      <c r="AV1235" s="13">
        <f t="shared" si="1659"/>
        <v>2.8436691730950095E-7</v>
      </c>
      <c r="AW1235" s="13">
        <f t="shared" si="1660"/>
        <v>1.8207367788795423E-9</v>
      </c>
      <c r="AX1235" s="13">
        <f t="shared" si="1661"/>
        <v>1.9361572813144122E-2</v>
      </c>
      <c r="AY1235" s="13">
        <f t="shared" si="1662"/>
        <v>3.9088332002716253E-3</v>
      </c>
      <c r="AZ1235" s="13">
        <f t="shared" si="1663"/>
        <v>3.9456962342370176E-4</v>
      </c>
      <c r="BA1235" s="13">
        <f t="shared" si="1664"/>
        <v>2.6552712749489741E-5</v>
      </c>
      <c r="BB1235" s="13">
        <f t="shared" si="1665"/>
        <v>1.3401561711197923E-6</v>
      </c>
      <c r="BC1235" s="13">
        <f t="shared" si="1666"/>
        <v>5.4111791286559986E-8</v>
      </c>
      <c r="BD1235" s="13">
        <f t="shared" si="1667"/>
        <v>7.0465635817701735E-9</v>
      </c>
      <c r="BE1235" s="13">
        <f t="shared" si="1668"/>
        <v>1.6836213434651841E-8</v>
      </c>
      <c r="BF1235" s="13">
        <f t="shared" si="1669"/>
        <v>2.0113214017572481E-8</v>
      </c>
      <c r="BG1235" s="13">
        <f t="shared" si="1670"/>
        <v>1.601869999596853E-8</v>
      </c>
      <c r="BH1235" s="13">
        <f t="shared" si="1671"/>
        <v>9.5682898815919225E-9</v>
      </c>
      <c r="BI1235" s="13">
        <f t="shared" si="1672"/>
        <v>4.5722647296579896E-9</v>
      </c>
      <c r="BJ1235" s="14">
        <f t="shared" si="1673"/>
        <v>0.85199378926062896</v>
      </c>
      <c r="BK1235" s="14">
        <f t="shared" si="1674"/>
        <v>0.1195856185493674</v>
      </c>
      <c r="BL1235" s="14">
        <f t="shared" si="1675"/>
        <v>2.0888629987579444E-2</v>
      </c>
      <c r="BM1235" s="14">
        <f t="shared" si="1676"/>
        <v>0.4680124469072684</v>
      </c>
      <c r="BN1235" s="14">
        <f t="shared" si="1677"/>
        <v>0.52064952306277412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1.5625</v>
      </c>
      <c r="F1236" s="10">
        <f>VLOOKUP(B1236,home!$B$2:$E$405,3,FALSE)</f>
        <v>0.74670000000000003</v>
      </c>
      <c r="G1236" s="10">
        <f>VLOOKUP(C1236,away!$B$2:$E$405,4,FALSE)</f>
        <v>1.7067000000000001</v>
      </c>
      <c r="H1236" s="10">
        <f>VLOOKUP(A1236,away!$A$2:$E$405,3,FALSE)</f>
        <v>1.1561999999999999</v>
      </c>
      <c r="I1236" s="10">
        <f>VLOOKUP(C1236,away!$B$2:$E$405,3,FALSE)</f>
        <v>1.1532</v>
      </c>
      <c r="J1236" s="10">
        <f>VLOOKUP(B1236,home!$B$2:$E$405,4,FALSE)</f>
        <v>1.0091000000000001</v>
      </c>
      <c r="K1236" s="12">
        <f t="shared" si="1622"/>
        <v>1.9912388906250003</v>
      </c>
      <c r="L1236" s="12">
        <f t="shared" si="1623"/>
        <v>1.3454631415440002</v>
      </c>
      <c r="M1236" s="13">
        <f t="shared" si="1624"/>
        <v>3.555402059688767E-2</v>
      </c>
      <c r="N1236" s="13">
        <f t="shared" si="1625"/>
        <v>7.0796548530605005E-2</v>
      </c>
      <c r="O1236" s="13">
        <f t="shared" si="1626"/>
        <v>4.7836624246808568E-2</v>
      </c>
      <c r="P1236" s="13">
        <f t="shared" si="1627"/>
        <v>9.5254146596460088E-2</v>
      </c>
      <c r="Q1236" s="13">
        <f t="shared" si="1628"/>
        <v>7.0486420378080478E-2</v>
      </c>
      <c r="R1236" s="13">
        <f t="shared" si="1629"/>
        <v>3.2181207369985483E-2</v>
      </c>
      <c r="S1236" s="13">
        <f t="shared" si="1630"/>
        <v>6.3799763651865141E-2</v>
      </c>
      <c r="T1236" s="13">
        <f t="shared" si="1631"/>
        <v>9.4836880598083192E-2</v>
      </c>
      <c r="U1236" s="13">
        <f t="shared" si="1632"/>
        <v>6.4080471662382982E-2</v>
      </c>
      <c r="V1236" s="13">
        <f t="shared" si="1633"/>
        <v>1.8992045024223268E-2</v>
      </c>
      <c r="W1236" s="13">
        <f t="shared" si="1634"/>
        <v>4.6785100505925464E-2</v>
      </c>
      <c r="X1236" s="13">
        <f t="shared" si="1635"/>
        <v>6.2947628304154263E-2</v>
      </c>
      <c r="Y1236" s="13">
        <f t="shared" si="1636"/>
        <v>4.2346856865425726E-2</v>
      </c>
      <c r="Z1236" s="13">
        <f t="shared" si="1637"/>
        <v>1.4432876122233198E-2</v>
      </c>
      <c r="AA1236" s="13">
        <f t="shared" si="1638"/>
        <v>2.873930423816369E-2</v>
      </c>
      <c r="AB1236" s="13">
        <f t="shared" si="1639"/>
        <v>2.8613410144267725E-2</v>
      </c>
      <c r="AC1236" s="13">
        <f t="shared" si="1640"/>
        <v>3.1801449782136136E-3</v>
      </c>
      <c r="AD1236" s="13">
        <f t="shared" si="1641"/>
        <v>2.3290077907299523E-2</v>
      </c>
      <c r="AE1236" s="13">
        <f t="shared" si="1642"/>
        <v>3.1335941387959726E-2</v>
      </c>
      <c r="AF1236" s="13">
        <f t="shared" si="1643"/>
        <v>2.1080677071541484E-2</v>
      </c>
      <c r="AG1236" s="13">
        <f t="shared" si="1644"/>
        <v>9.4544246661835921E-3</v>
      </c>
      <c r="AH1236" s="13">
        <f t="shared" si="1645"/>
        <v>4.8547257122338143E-3</v>
      </c>
      <c r="AI1236" s="13">
        <f t="shared" si="1646"/>
        <v>9.6669186415171259E-3</v>
      </c>
      <c r="AJ1236" s="13">
        <f t="shared" si="1647"/>
        <v>9.6245721757483513E-3</v>
      </c>
      <c r="AK1236" s="13">
        <f t="shared" si="1648"/>
        <v>6.3882741406591313E-3</v>
      </c>
      <c r="AL1236" s="13">
        <f t="shared" si="1649"/>
        <v>3.4080195811021503E-4</v>
      </c>
      <c r="AM1236" s="13">
        <f t="shared" si="1650"/>
        <v>9.2752217789401833E-3</v>
      </c>
      <c r="AN1236" s="13">
        <f t="shared" si="1651"/>
        <v>1.2479469033210188E-2</v>
      </c>
      <c r="AO1236" s="13">
        <f t="shared" si="1652"/>
        <v>8.3953328051120258E-3</v>
      </c>
      <c r="AP1236" s="13">
        <f t="shared" si="1653"/>
        <v>3.7652036167578097E-3</v>
      </c>
      <c r="AQ1236" s="13">
        <f t="shared" si="1654"/>
        <v>1.2664856716889481E-3</v>
      </c>
      <c r="AR1236" s="13">
        <f t="shared" si="1655"/>
        <v>1.3063709016233084E-3</v>
      </c>
      <c r="AS1236" s="13">
        <f t="shared" si="1656"/>
        <v>2.6012965448931782E-3</v>
      </c>
      <c r="AT1236" s="13">
        <f t="shared" si="1657"/>
        <v>2.5899014231198698E-3</v>
      </c>
      <c r="AU1236" s="13">
        <f t="shared" si="1658"/>
        <v>1.7190374788671066E-3</v>
      </c>
      <c r="AV1236" s="13">
        <f t="shared" si="1659"/>
        <v>8.5575357059053305E-4</v>
      </c>
      <c r="AW1236" s="13">
        <f t="shared" si="1660"/>
        <v>2.5362657172568698E-5</v>
      </c>
      <c r="AX1236" s="13">
        <f t="shared" si="1661"/>
        <v>3.0781970542329527E-3</v>
      </c>
      <c r="AY1236" s="13">
        <f t="shared" si="1662"/>
        <v>4.1416006788797559E-3</v>
      </c>
      <c r="AZ1236" s="13">
        <f t="shared" si="1663"/>
        <v>2.7861855302131608E-3</v>
      </c>
      <c r="BA1236" s="13">
        <f t="shared" si="1664"/>
        <v>1.2495699788016782E-3</v>
      </c>
      <c r="BB1236" s="13">
        <f t="shared" si="1665"/>
        <v>4.2031258731439378E-4</v>
      </c>
      <c r="BC1236" s="13">
        <f t="shared" si="1666"/>
        <v>1.1310301883170223E-4</v>
      </c>
      <c r="BD1236" s="13">
        <f t="shared" si="1667"/>
        <v>2.9294564955329388E-4</v>
      </c>
      <c r="BE1236" s="13">
        <f t="shared" si="1668"/>
        <v>5.8332477022992105E-4</v>
      </c>
      <c r="BF1236" s="13">
        <f t="shared" si="1669"/>
        <v>5.8076948417335578E-4</v>
      </c>
      <c r="BG1236" s="13">
        <f t="shared" si="1670"/>
        <v>3.8548359445806887E-4</v>
      </c>
      <c r="BH1236" s="13">
        <f t="shared" si="1671"/>
        <v>1.9189748124570551E-4</v>
      </c>
      <c r="BI1236" s="13">
        <f t="shared" si="1672"/>
        <v>7.6422745533886058E-5</v>
      </c>
      <c r="BJ1236" s="14">
        <f t="shared" si="1673"/>
        <v>0.52033123796924119</v>
      </c>
      <c r="BK1236" s="14">
        <f t="shared" si="1674"/>
        <v>0.22126252348463973</v>
      </c>
      <c r="BL1236" s="14">
        <f t="shared" si="1675"/>
        <v>0.24316871197605508</v>
      </c>
      <c r="BM1236" s="14">
        <f t="shared" si="1676"/>
        <v>0.64297014381163486</v>
      </c>
      <c r="BN1236" s="14">
        <f t="shared" si="1677"/>
        <v>0.35210896771882733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1.3125</v>
      </c>
      <c r="F1237" s="10">
        <f>VLOOKUP(B1237,home!$B$2:$E$405,3,FALSE)</f>
        <v>1.1429</v>
      </c>
      <c r="G1237" s="10">
        <f>VLOOKUP(C1237,away!$B$2:$E$405,4,FALSE)</f>
        <v>0.60950000000000004</v>
      </c>
      <c r="H1237" s="10">
        <f>VLOOKUP(A1237,away!$A$2:$E$405,3,FALSE)</f>
        <v>0.8125</v>
      </c>
      <c r="I1237" s="10">
        <f>VLOOKUP(C1237,away!$B$2:$E$405,3,FALSE)</f>
        <v>1.2307999999999999</v>
      </c>
      <c r="J1237" s="10">
        <f>VLOOKUP(B1237,home!$B$2:$E$405,4,FALSE)</f>
        <v>2.0512999999999999</v>
      </c>
      <c r="K1237" s="12">
        <f t="shared" si="1622"/>
        <v>0.91428428437500009</v>
      </c>
      <c r="L1237" s="12">
        <f t="shared" si="1623"/>
        <v>2.0513512824999998</v>
      </c>
      <c r="M1237" s="13">
        <f t="shared" si="1624"/>
        <v>5.1527709530400055E-2</v>
      </c>
      <c r="N1237" s="13">
        <f t="shared" si="1625"/>
        <v>4.7110975033484687E-2</v>
      </c>
      <c r="O1237" s="13">
        <f t="shared" si="1626"/>
        <v>0.1057014330294736</v>
      </c>
      <c r="P1237" s="13">
        <f t="shared" si="1627"/>
        <v>9.6641159054764267E-2</v>
      </c>
      <c r="Q1237" s="13">
        <f t="shared" si="1628"/>
        <v>2.1536412047349018E-2</v>
      </c>
      <c r="R1237" s="13">
        <f t="shared" si="1629"/>
        <v>0.10841538510354931</v>
      </c>
      <c r="S1237" s="13">
        <f t="shared" si="1630"/>
        <v>4.5313064119113289E-2</v>
      </c>
      <c r="T1237" s="13">
        <f t="shared" si="1631"/>
        <v>4.4178746473777848E-2</v>
      </c>
      <c r="U1237" s="13">
        <f t="shared" si="1632"/>
        <v>9.912248278463863E-2</v>
      </c>
      <c r="V1237" s="13">
        <f t="shared" si="1633"/>
        <v>9.4428309149972925E-3</v>
      </c>
      <c r="W1237" s="13">
        <f t="shared" si="1634"/>
        <v>6.5634676922385442E-3</v>
      </c>
      <c r="X1237" s="13">
        <f t="shared" si="1635"/>
        <v>1.346397786812085E-2</v>
      </c>
      <c r="Y1237" s="13">
        <f t="shared" si="1636"/>
        <v>1.3809674133660665E-2</v>
      </c>
      <c r="Z1237" s="13">
        <f t="shared" si="1637"/>
        <v>7.4132679758299083E-2</v>
      </c>
      <c r="AA1237" s="13">
        <f t="shared" si="1638"/>
        <v>6.7778344061617521E-2</v>
      </c>
      <c r="AB1237" s="13">
        <f t="shared" si="1639"/>
        <v>3.0984337398249254E-2</v>
      </c>
      <c r="AC1237" s="13">
        <f t="shared" si="1640"/>
        <v>1.1068876007445899E-3</v>
      </c>
      <c r="AD1237" s="13">
        <f t="shared" si="1641"/>
        <v>1.5002188405041873E-3</v>
      </c>
      <c r="AE1237" s="13">
        <f t="shared" si="1642"/>
        <v>3.0774758424989266E-3</v>
      </c>
      <c r="AF1237" s="13">
        <f t="shared" si="1643"/>
        <v>3.1564920081864718E-3</v>
      </c>
      <c r="AG1237" s="13">
        <f t="shared" si="1644"/>
        <v>2.1583579763981061E-3</v>
      </c>
      <c r="AH1237" s="13">
        <f t="shared" si="1645"/>
        <v>3.8018041924337151E-2</v>
      </c>
      <c r="AI1237" s="13">
        <f t="shared" si="1646"/>
        <v>3.4759298254131342E-2</v>
      </c>
      <c r="AJ1237" s="13">
        <f t="shared" si="1647"/>
        <v>1.5889940064827829E-2</v>
      </c>
      <c r="AK1237" s="13">
        <f t="shared" si="1648"/>
        <v>4.8426408269775859E-3</v>
      </c>
      <c r="AL1237" s="13">
        <f t="shared" si="1649"/>
        <v>8.3039515363044966E-5</v>
      </c>
      <c r="AM1237" s="13">
        <f t="shared" si="1650"/>
        <v>2.7432530179925276E-4</v>
      </c>
      <c r="AN1237" s="13">
        <f t="shared" si="1651"/>
        <v>5.6273755966809648E-4</v>
      </c>
      <c r="AO1237" s="13">
        <f t="shared" si="1652"/>
        <v>5.7718620736803533E-4</v>
      </c>
      <c r="AP1237" s="13">
        <f t="shared" si="1653"/>
        <v>3.9467055557524332E-4</v>
      </c>
      <c r="AQ1237" s="13">
        <f t="shared" si="1654"/>
        <v>2.0240198758606569E-4</v>
      </c>
      <c r="AR1237" s="13">
        <f t="shared" si="1655"/>
        <v>1.5597671811925552E-2</v>
      </c>
      <c r="AS1237" s="13">
        <f t="shared" si="1656"/>
        <v>1.4260706210482463E-2</v>
      </c>
      <c r="AT1237" s="13">
        <f t="shared" si="1657"/>
        <v>6.5191697861665381E-3</v>
      </c>
      <c r="AU1237" s="13">
        <f t="shared" si="1658"/>
        <v>1.9867914942214657E-3</v>
      </c>
      <c r="AV1237" s="13">
        <f t="shared" si="1659"/>
        <v>4.5412305987415236E-4</v>
      </c>
      <c r="AW1237" s="13">
        <f t="shared" si="1660"/>
        <v>4.3261701568853044E-6</v>
      </c>
      <c r="AX1237" s="13">
        <f t="shared" si="1661"/>
        <v>4.1801885373580936E-5</v>
      </c>
      <c r="AY1237" s="13">
        <f t="shared" si="1662"/>
        <v>8.5750351172013219E-5</v>
      </c>
      <c r="AZ1237" s="13">
        <f t="shared" si="1663"/>
        <v>8.7952046425767393E-5</v>
      </c>
      <c r="BA1237" s="13">
        <f t="shared" si="1664"/>
        <v>6.014018107799915E-5</v>
      </c>
      <c r="BB1237" s="13">
        <f t="shared" si="1665"/>
        <v>3.0842159396033943E-5</v>
      </c>
      <c r="BC1237" s="13">
        <f t="shared" si="1666"/>
        <v>1.2653620646424729E-5</v>
      </c>
      <c r="BD1237" s="13">
        <f t="shared" si="1667"/>
        <v>5.3327173459012589E-3</v>
      </c>
      <c r="BE1237" s="13">
        <f t="shared" si="1668"/>
        <v>4.8756196623714826E-3</v>
      </c>
      <c r="BF1237" s="13">
        <f t="shared" si="1669"/>
        <v>2.2288512169479947E-3</v>
      </c>
      <c r="BG1237" s="13">
        <f t="shared" si="1670"/>
        <v>6.7926787995521536E-4</v>
      </c>
      <c r="BH1237" s="13">
        <f t="shared" si="1671"/>
        <v>1.5526098688094434E-4</v>
      </c>
      <c r="BI1237" s="13">
        <f t="shared" si="1672"/>
        <v>2.8390536056360106E-5</v>
      </c>
      <c r="BJ1237" s="14">
        <f t="shared" si="1673"/>
        <v>0.15888625977230778</v>
      </c>
      <c r="BK1237" s="14">
        <f t="shared" si="1674"/>
        <v>0.20420044108655452</v>
      </c>
      <c r="BL1237" s="14">
        <f t="shared" si="1675"/>
        <v>0.55763047343858563</v>
      </c>
      <c r="BM1237" s="14">
        <f t="shared" si="1676"/>
        <v>0.56383535607571089</v>
      </c>
      <c r="BN1237" s="14">
        <f t="shared" si="1677"/>
        <v>0.43093307379902096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1.3125</v>
      </c>
      <c r="F1238" s="10">
        <f>VLOOKUP(B1238,home!$B$2:$E$405,3,FALSE)</f>
        <v>0.76190000000000002</v>
      </c>
      <c r="G1238" s="10">
        <f>VLOOKUP(C1238,away!$B$2:$E$405,4,FALSE)</f>
        <v>0.60950000000000004</v>
      </c>
      <c r="H1238" s="10">
        <f>VLOOKUP(A1238,away!$A$2:$E$405,3,FALSE)</f>
        <v>0.8125</v>
      </c>
      <c r="I1238" s="10">
        <f>VLOOKUP(C1238,away!$B$2:$E$405,3,FALSE)</f>
        <v>2.2153999999999998</v>
      </c>
      <c r="J1238" s="10">
        <f>VLOOKUP(B1238,home!$B$2:$E$405,4,FALSE)</f>
        <v>1.5824</v>
      </c>
      <c r="K1238" s="12">
        <f t="shared" si="1622"/>
        <v>0.60949619062500004</v>
      </c>
      <c r="L1238" s="12">
        <f t="shared" si="1623"/>
        <v>2.8483397799999999</v>
      </c>
      <c r="M1238" s="13">
        <f t="shared" si="1624"/>
        <v>3.149785059289071E-2</v>
      </c>
      <c r="N1238" s="13">
        <f t="shared" si="1625"/>
        <v>1.9197819949242287E-2</v>
      </c>
      <c r="O1238" s="13">
        <f t="shared" si="1626"/>
        <v>8.9716580828227185E-2</v>
      </c>
      <c r="P1238" s="13">
        <f t="shared" si="1627"/>
        <v>5.4681914250704379E-2</v>
      </c>
      <c r="Q1238" s="13">
        <f t="shared" si="1628"/>
        <v>5.8504990636839014E-3</v>
      </c>
      <c r="R1238" s="13">
        <f t="shared" si="1629"/>
        <v>0.12777165304931243</v>
      </c>
      <c r="S1238" s="13">
        <f t="shared" si="1630"/>
        <v>2.3732665006007396E-2</v>
      </c>
      <c r="T1238" s="13">
        <f t="shared" si="1631"/>
        <v>1.6664209215943606E-2</v>
      </c>
      <c r="U1238" s="13">
        <f t="shared" si="1632"/>
        <v>7.7876335803415103E-2</v>
      </c>
      <c r="V1238" s="13">
        <f t="shared" si="1633"/>
        <v>4.5779051528610946E-3</v>
      </c>
      <c r="W1238" s="13">
        <f t="shared" si="1634"/>
        <v>1.1886189641901559E-3</v>
      </c>
      <c r="X1238" s="13">
        <f t="shared" si="1635"/>
        <v>3.3855906789652165E-3</v>
      </c>
      <c r="Y1238" s="13">
        <f t="shared" si="1636"/>
        <v>4.8216563048469182E-3</v>
      </c>
      <c r="Z1238" s="13">
        <f t="shared" si="1637"/>
        <v>0.1213123607122383</v>
      </c>
      <c r="AA1238" s="13">
        <f t="shared" si="1638"/>
        <v>7.393942172983517E-2</v>
      </c>
      <c r="AB1238" s="13">
        <f t="shared" si="1639"/>
        <v>2.2532897940674937E-2</v>
      </c>
      <c r="AC1238" s="13">
        <f t="shared" si="1640"/>
        <v>4.9671765752388563E-4</v>
      </c>
      <c r="AD1238" s="13">
        <f t="shared" si="1641"/>
        <v>1.8111468269463332E-4</v>
      </c>
      <c r="AE1238" s="13">
        <f t="shared" si="1642"/>
        <v>5.158761554612016E-4</v>
      </c>
      <c r="AF1238" s="13">
        <f t="shared" si="1643"/>
        <v>7.3469528757680259E-4</v>
      </c>
      <c r="AG1238" s="13">
        <f t="shared" si="1644"/>
        <v>6.9755393792784884E-4</v>
      </c>
      <c r="AH1238" s="13">
        <f t="shared" si="1645"/>
        <v>8.6384705705594353E-2</v>
      </c>
      <c r="AI1238" s="13">
        <f t="shared" si="1646"/>
        <v>5.2651149055821474E-2</v>
      </c>
      <c r="AJ1238" s="13">
        <f t="shared" si="1647"/>
        <v>1.6045337390776123E-2</v>
      </c>
      <c r="AK1238" s="13">
        <f t="shared" si="1648"/>
        <v>3.259857338990309E-3</v>
      </c>
      <c r="AL1238" s="13">
        <f t="shared" si="1649"/>
        <v>3.4493112189264643E-5</v>
      </c>
      <c r="AM1238" s="13">
        <f t="shared" si="1650"/>
        <v>2.2077741833726936E-5</v>
      </c>
      <c r="AN1238" s="13">
        <f t="shared" si="1651"/>
        <v>6.2884910317574565E-5</v>
      </c>
      <c r="AO1238" s="13">
        <f t="shared" si="1652"/>
        <v>8.9558795809640055E-5</v>
      </c>
      <c r="AP1238" s="13">
        <f t="shared" si="1653"/>
        <v>8.5031293584498366E-5</v>
      </c>
      <c r="AQ1238" s="13">
        <f t="shared" si="1654"/>
        <v>6.054950401539636E-5</v>
      </c>
      <c r="AR1238" s="13">
        <f t="shared" si="1655"/>
        <v>4.9210598728967485E-2</v>
      </c>
      <c r="AS1238" s="13">
        <f t="shared" si="1656"/>
        <v>2.9993672463681155E-2</v>
      </c>
      <c r="AT1238" s="13">
        <f t="shared" si="1657"/>
        <v>9.1405145547338099E-3</v>
      </c>
      <c r="AU1238" s="13">
        <f t="shared" si="1658"/>
        <v>1.8570362671542088E-3</v>
      </c>
      <c r="AV1238" s="13">
        <f t="shared" si="1659"/>
        <v>2.8296413267073998E-4</v>
      </c>
      <c r="AW1238" s="13">
        <f t="shared" si="1660"/>
        <v>1.6633845797498907E-6</v>
      </c>
      <c r="AX1238" s="13">
        <f t="shared" si="1661"/>
        <v>2.2427165908764601E-6</v>
      </c>
      <c r="AY1238" s="13">
        <f t="shared" si="1662"/>
        <v>6.3880188810594065E-6</v>
      </c>
      <c r="AZ1238" s="13">
        <f t="shared" si="1663"/>
        <v>9.0976241471562991E-6</v>
      </c>
      <c r="BA1238" s="13">
        <f t="shared" si="1664"/>
        <v>8.6377082539446201E-6</v>
      </c>
      <c r="BB1238" s="13">
        <f t="shared" si="1665"/>
        <v>6.1507820069361999E-6</v>
      </c>
      <c r="BC1238" s="13">
        <f t="shared" si="1666"/>
        <v>3.5039034136929238E-6</v>
      </c>
      <c r="BD1238" s="13">
        <f t="shared" si="1667"/>
        <v>2.3361417659555905E-2</v>
      </c>
      <c r="BE1238" s="13">
        <f t="shared" si="1668"/>
        <v>1.423869507109893E-2</v>
      </c>
      <c r="BF1238" s="13">
        <f t="shared" si="1669"/>
        <v>4.3392152026528802E-3</v>
      </c>
      <c r="BG1238" s="13">
        <f t="shared" si="1670"/>
        <v>8.8157837877300606E-4</v>
      </c>
      <c r="BH1238" s="13">
        <f t="shared" si="1671"/>
        <v>1.3432966589987765E-4</v>
      </c>
      <c r="BI1238" s="13">
        <f t="shared" si="1672"/>
        <v>1.6374683930780885E-5</v>
      </c>
      <c r="BJ1238" s="14">
        <f t="shared" si="1673"/>
        <v>5.3593757239387085E-2</v>
      </c>
      <c r="BK1238" s="14">
        <f t="shared" si="1674"/>
        <v>0.11502793379105779</v>
      </c>
      <c r="BL1238" s="14">
        <f t="shared" si="1675"/>
        <v>0.68363433565176579</v>
      </c>
      <c r="BM1238" s="14">
        <f t="shared" si="1676"/>
        <v>0.64484734502608687</v>
      </c>
      <c r="BN1238" s="14">
        <f t="shared" si="1677"/>
        <v>0.32871631773406085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1.3523000000000001</v>
      </c>
      <c r="F1239" s="10">
        <f>VLOOKUP(B1239,home!$B$2:$E$405,3,FALSE)</f>
        <v>1.1619999999999999</v>
      </c>
      <c r="G1239" s="10">
        <f>VLOOKUP(C1239,away!$B$2:$E$405,4,FALSE)</f>
        <v>0.73950000000000005</v>
      </c>
      <c r="H1239" s="10">
        <f>VLOOKUP(A1239,away!$A$2:$E$405,3,FALSE)</f>
        <v>1.1932</v>
      </c>
      <c r="I1239" s="10">
        <f>VLOOKUP(C1239,away!$B$2:$E$405,3,FALSE)</f>
        <v>0.9778</v>
      </c>
      <c r="J1239" s="10">
        <f>VLOOKUP(B1239,home!$B$2:$E$405,4,FALSE)</f>
        <v>0.95779999999999998</v>
      </c>
      <c r="K1239" s="12">
        <f t="shared" si="1622"/>
        <v>1.1620300376999999</v>
      </c>
      <c r="L1239" s="12">
        <f t="shared" si="1623"/>
        <v>1.1174757574880001</v>
      </c>
      <c r="M1239" s="13">
        <f t="shared" si="1624"/>
        <v>0.10233476855561111</v>
      </c>
      <c r="N1239" s="13">
        <f t="shared" si="1625"/>
        <v>0.11891607496269754</v>
      </c>
      <c r="O1239" s="13">
        <f t="shared" si="1626"/>
        <v>0.1143566230090407</v>
      </c>
      <c r="P1239" s="13">
        <f t="shared" si="1627"/>
        <v>0.13288583094644024</v>
      </c>
      <c r="Q1239" s="13">
        <f t="shared" si="1628"/>
        <v>6.9092025536019744E-2</v>
      </c>
      <c r="R1239" s="13">
        <f t="shared" si="1629"/>
        <v>6.3895376960398723E-2</v>
      </c>
      <c r="S1239" s="13">
        <f t="shared" si="1630"/>
        <v>4.3139404905014722E-2</v>
      </c>
      <c r="T1239" s="13">
        <f t="shared" si="1631"/>
        <v>7.7208663572243902E-2</v>
      </c>
      <c r="U1239" s="13">
        <f t="shared" si="1632"/>
        <v>7.4248347298147846E-2</v>
      </c>
      <c r="V1239" s="13">
        <f t="shared" si="1633"/>
        <v>6.2242511060620715E-3</v>
      </c>
      <c r="W1239" s="13">
        <f t="shared" si="1634"/>
        <v>2.6762336346130101E-2</v>
      </c>
      <c r="X1239" s="13">
        <f t="shared" si="1635"/>
        <v>2.9906262080540376E-2</v>
      </c>
      <c r="Y1239" s="13">
        <f t="shared" si="1636"/>
        <v>1.6709761436043261E-2</v>
      </c>
      <c r="Z1239" s="13">
        <f t="shared" si="1637"/>
        <v>2.3800511589600958E-2</v>
      </c>
      <c r="AA1239" s="13">
        <f t="shared" si="1638"/>
        <v>2.7656909379743289E-2</v>
      </c>
      <c r="AB1239" s="13">
        <f t="shared" si="1639"/>
        <v>1.606907972460429E-2</v>
      </c>
      <c r="AC1239" s="13">
        <f t="shared" si="1640"/>
        <v>5.0515259373875752E-4</v>
      </c>
      <c r="AD1239" s="13">
        <f t="shared" si="1641"/>
        <v>7.7746596783084161E-3</v>
      </c>
      <c r="AE1239" s="13">
        <f t="shared" si="1642"/>
        <v>8.6879937132291092E-3</v>
      </c>
      <c r="AF1239" s="13">
        <f t="shared" si="1643"/>
        <v>4.8543111778708414E-3</v>
      </c>
      <c r="AG1239" s="13">
        <f t="shared" si="1644"/>
        <v>1.808191686857895E-3</v>
      </c>
      <c r="AH1239" s="13">
        <f t="shared" si="1645"/>
        <v>6.6491236792978123E-3</v>
      </c>
      <c r="AI1239" s="13">
        <f t="shared" si="1646"/>
        <v>7.7264814397263997E-3</v>
      </c>
      <c r="AJ1239" s="13">
        <f t="shared" si="1647"/>
        <v>4.4892017593468102E-3</v>
      </c>
      <c r="AK1239" s="13">
        <f t="shared" si="1648"/>
        <v>1.7388624298855584E-3</v>
      </c>
      <c r="AL1239" s="13">
        <f t="shared" si="1649"/>
        <v>2.6238441976734676E-5</v>
      </c>
      <c r="AM1239" s="13">
        <f t="shared" si="1650"/>
        <v>1.8068776158178797E-3</v>
      </c>
      <c r="AN1239" s="13">
        <f t="shared" si="1651"/>
        <v>2.0191419324241968E-3</v>
      </c>
      <c r="AO1239" s="13">
        <f t="shared" si="1652"/>
        <v>1.128171080205757E-3</v>
      </c>
      <c r="AP1239" s="13">
        <f t="shared" si="1653"/>
        <v>4.2023461080966127E-4</v>
      </c>
      <c r="AQ1239" s="13">
        <f t="shared" si="1654"/>
        <v>1.1740049750930026E-4</v>
      </c>
      <c r="AR1239" s="13">
        <f t="shared" si="1655"/>
        <v>1.4860469040309443E-3</v>
      </c>
      <c r="AS1239" s="13">
        <f t="shared" si="1656"/>
        <v>1.7268311399150464E-3</v>
      </c>
      <c r="AT1239" s="13">
        <f t="shared" si="1657"/>
        <v>1.0033148273085079E-3</v>
      </c>
      <c r="AU1239" s="13">
        <f t="shared" si="1658"/>
        <v>3.8862732220075778E-4</v>
      </c>
      <c r="AV1239" s="13">
        <f t="shared" si="1659"/>
        <v>1.1289915546704922E-4</v>
      </c>
      <c r="AW1239" s="13">
        <f t="shared" si="1660"/>
        <v>9.4643546807510384E-7</v>
      </c>
      <c r="AX1239" s="13">
        <f t="shared" si="1661"/>
        <v>3.4994101067135588E-4</v>
      </c>
      <c r="AY1239" s="13">
        <f t="shared" si="1662"/>
        <v>3.9105059597608976E-4</v>
      </c>
      <c r="AZ1239" s="13">
        <f t="shared" si="1663"/>
        <v>2.1849478047725743E-4</v>
      </c>
      <c r="BA1239" s="13">
        <f t="shared" si="1664"/>
        <v>8.138754010699919E-5</v>
      </c>
      <c r="BB1239" s="13">
        <f t="shared" si="1665"/>
        <v>2.2737150757788468E-5</v>
      </c>
      <c r="BC1239" s="13">
        <f t="shared" si="1666"/>
        <v>5.0816429532357056E-6</v>
      </c>
      <c r="BD1239" s="13">
        <f t="shared" si="1667"/>
        <v>2.767702316241126E-4</v>
      </c>
      <c r="BE1239" s="13">
        <f t="shared" si="1668"/>
        <v>3.2161532268840527E-4</v>
      </c>
      <c r="BF1239" s="13">
        <f t="shared" si="1669"/>
        <v>1.8686333277425266E-4</v>
      </c>
      <c r="BG1239" s="13">
        <f t="shared" si="1670"/>
        <v>7.2380268542804078E-5</v>
      </c>
      <c r="BH1239" s="13">
        <f t="shared" si="1671"/>
        <v>2.1027011545882703E-5</v>
      </c>
      <c r="BI1239" s="13">
        <f t="shared" si="1672"/>
        <v>4.8868038038760827E-6</v>
      </c>
      <c r="BJ1239" s="14">
        <f t="shared" si="1673"/>
        <v>0.36828079864765068</v>
      </c>
      <c r="BK1239" s="14">
        <f t="shared" si="1674"/>
        <v>0.28550669714481974</v>
      </c>
      <c r="BL1239" s="14">
        <f t="shared" si="1675"/>
        <v>0.32243126800009303</v>
      </c>
      <c r="BM1239" s="14">
        <f t="shared" si="1676"/>
        <v>0.39814847125144831</v>
      </c>
      <c r="BN1239" s="14">
        <f t="shared" si="1677"/>
        <v>0.60148069997020803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1.3523000000000001</v>
      </c>
      <c r="F1240" s="10">
        <f>VLOOKUP(B1240,home!$B$2:$E$405,3,FALSE)</f>
        <v>0.88739999999999997</v>
      </c>
      <c r="G1240" s="10">
        <f>VLOOKUP(C1240,away!$B$2:$E$405,4,FALSE)</f>
        <v>0.98599999999999999</v>
      </c>
      <c r="H1240" s="10">
        <f>VLOOKUP(A1240,away!$A$2:$E$405,3,FALSE)</f>
        <v>1.1932</v>
      </c>
      <c r="I1240" s="10">
        <f>VLOOKUP(C1240,away!$B$2:$E$405,3,FALSE)</f>
        <v>0.83809999999999996</v>
      </c>
      <c r="J1240" s="10">
        <f>VLOOKUP(B1240,home!$B$2:$E$405,4,FALSE)</f>
        <v>0.83809999999999996</v>
      </c>
      <c r="K1240" s="12">
        <f t="shared" si="1622"/>
        <v>1.1832305857199998</v>
      </c>
      <c r="L1240" s="12">
        <f t="shared" si="1623"/>
        <v>0.83811753305199987</v>
      </c>
      <c r="M1240" s="13">
        <f t="shared" si="1624"/>
        <v>0.13247675024891498</v>
      </c>
      <c r="N1240" s="13">
        <f t="shared" si="1625"/>
        <v>0.15675054279130579</v>
      </c>
      <c r="O1240" s="13">
        <f t="shared" si="1626"/>
        <v>0.11103108710536652</v>
      </c>
      <c r="P1240" s="13">
        <f t="shared" si="1627"/>
        <v>0.13137537822881115</v>
      </c>
      <c r="Q1240" s="13">
        <f t="shared" si="1628"/>
        <v>9.2736018279442334E-2</v>
      </c>
      <c r="R1240" s="13">
        <f t="shared" si="1629"/>
        <v>4.6528550408415748E-2</v>
      </c>
      <c r="S1240" s="13">
        <f t="shared" si="1630"/>
        <v>3.2570790671445665E-2</v>
      </c>
      <c r="T1240" s="13">
        <f t="shared" si="1631"/>
        <v>7.7723682865431382E-2</v>
      </c>
      <c r="U1240" s="13">
        <f t="shared" si="1632"/>
        <v>5.5054003952452302E-2</v>
      </c>
      <c r="V1240" s="13">
        <f t="shared" si="1633"/>
        <v>3.5888896526561605E-3</v>
      </c>
      <c r="W1240" s="13">
        <f t="shared" si="1634"/>
        <v>3.6576031075375048E-2</v>
      </c>
      <c r="X1240" s="13">
        <f t="shared" si="1635"/>
        <v>3.0655012933726619E-2</v>
      </c>
      <c r="Y1240" s="13">
        <f t="shared" si="1636"/>
        <v>1.284625190784605E-2</v>
      </c>
      <c r="Z1240" s="13">
        <f t="shared" si="1637"/>
        <v>1.2998797961595679E-2</v>
      </c>
      <c r="AA1240" s="13">
        <f t="shared" si="1638"/>
        <v>1.5380575325754797E-2</v>
      </c>
      <c r="AB1240" s="13">
        <f t="shared" si="1639"/>
        <v>9.0993835757017128E-3</v>
      </c>
      <c r="AC1240" s="13">
        <f t="shared" si="1640"/>
        <v>2.224407936926992E-4</v>
      </c>
      <c r="AD1240" s="13">
        <f t="shared" si="1641"/>
        <v>1.0819469668157243E-2</v>
      </c>
      <c r="AE1240" s="13">
        <f t="shared" si="1642"/>
        <v>9.0679872272068866E-3</v>
      </c>
      <c r="AF1240" s="13">
        <f t="shared" si="1643"/>
        <v>3.80001954230684E-3</v>
      </c>
      <c r="AG1240" s="13">
        <f t="shared" si="1644"/>
        <v>1.0616210014491997E-3</v>
      </c>
      <c r="AH1240" s="13">
        <f t="shared" si="1645"/>
        <v>2.7236301200534835E-3</v>
      </c>
      <c r="AI1240" s="13">
        <f t="shared" si="1646"/>
        <v>3.2226824622355169E-3</v>
      </c>
      <c r="AJ1240" s="13">
        <f t="shared" si="1647"/>
        <v>1.9065882286902511E-3</v>
      </c>
      <c r="AK1240" s="13">
        <f t="shared" si="1648"/>
        <v>7.5197783552000737E-4</v>
      </c>
      <c r="AL1240" s="13">
        <f t="shared" si="1649"/>
        <v>8.8236595025124801E-6</v>
      </c>
      <c r="AM1240" s="13">
        <f t="shared" si="1650"/>
        <v>2.5603854865266901E-3</v>
      </c>
      <c r="AN1240" s="13">
        <f t="shared" si="1651"/>
        <v>2.145903967629894E-3</v>
      </c>
      <c r="AO1240" s="13">
        <f t="shared" si="1652"/>
        <v>8.9925986975823247E-4</v>
      </c>
      <c r="AP1240" s="13">
        <f t="shared" si="1653"/>
        <v>2.5122848787147758E-4</v>
      </c>
      <c r="AQ1240" s="13">
        <f t="shared" si="1654"/>
        <v>5.263975012180676E-5</v>
      </c>
      <c r="AR1240" s="13">
        <f t="shared" si="1655"/>
        <v>4.5654443143306969E-4</v>
      </c>
      <c r="AS1240" s="13">
        <f t="shared" si="1656"/>
        <v>5.4019733501175539E-4</v>
      </c>
      <c r="AT1240" s="13">
        <f t="shared" si="1657"/>
        <v>3.1958900455517119E-4</v>
      </c>
      <c r="AU1240" s="13">
        <f t="shared" si="1658"/>
        <v>1.2604916168316226E-4</v>
      </c>
      <c r="AV1240" s="13">
        <f t="shared" si="1659"/>
        <v>3.7286305851970793E-5</v>
      </c>
      <c r="AW1240" s="13">
        <f t="shared" si="1660"/>
        <v>2.4306395112239594E-7</v>
      </c>
      <c r="AX1240" s="13">
        <f t="shared" si="1661"/>
        <v>5.0492106981532699E-4</v>
      </c>
      <c r="AY1240" s="13">
        <f t="shared" si="1662"/>
        <v>4.2318320141959838E-4</v>
      </c>
      <c r="AZ1240" s="13">
        <f t="shared" si="1663"/>
        <v>1.7733863040142066E-4</v>
      </c>
      <c r="BA1240" s="13">
        <f t="shared" si="1664"/>
        <v>4.9543538475619708E-5</v>
      </c>
      <c r="BB1240" s="13">
        <f t="shared" si="1665"/>
        <v>1.0380827061463305E-5</v>
      </c>
      <c r="BC1240" s="13">
        <f t="shared" si="1666"/>
        <v>1.7400706335586137E-6</v>
      </c>
      <c r="BD1240" s="13">
        <f t="shared" si="1667"/>
        <v>6.3772982100218694E-5</v>
      </c>
      <c r="BE1240" s="13">
        <f t="shared" si="1668"/>
        <v>7.5458142963552829E-5</v>
      </c>
      <c r="BF1240" s="13">
        <f t="shared" si="1669"/>
        <v>4.4642191348054057E-5</v>
      </c>
      <c r="BG1240" s="13">
        <f t="shared" si="1670"/>
        <v>1.7607335405527431E-5</v>
      </c>
      <c r="BH1240" s="13">
        <f t="shared" si="1671"/>
        <v>5.2083844462126829E-6</v>
      </c>
      <c r="BI1240" s="13">
        <f t="shared" si="1672"/>
        <v>1.2325439557894325E-6</v>
      </c>
      <c r="BJ1240" s="14">
        <f t="shared" si="1673"/>
        <v>0.43911316219196245</v>
      </c>
      <c r="BK1240" s="14">
        <f t="shared" si="1674"/>
        <v>0.30066625645644268</v>
      </c>
      <c r="BL1240" s="14">
        <f t="shared" si="1675"/>
        <v>0.24738606683294481</v>
      </c>
      <c r="BM1240" s="14">
        <f t="shared" si="1676"/>
        <v>0.32884301624322082</v>
      </c>
      <c r="BN1240" s="14">
        <f t="shared" si="1677"/>
        <v>0.67089832706225649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1.3523000000000001</v>
      </c>
      <c r="F1241" s="10">
        <f>VLOOKUP(B1241,home!$B$2:$E$405,3,FALSE)</f>
        <v>0.86270000000000002</v>
      </c>
      <c r="G1241" s="10">
        <f>VLOOKUP(C1241,away!$B$2:$E$405,4,FALSE)</f>
        <v>1.3310999999999999</v>
      </c>
      <c r="H1241" s="10">
        <f>VLOOKUP(A1241,away!$A$2:$E$405,3,FALSE)</f>
        <v>1.1932</v>
      </c>
      <c r="I1241" s="10">
        <f>VLOOKUP(C1241,away!$B$2:$E$405,3,FALSE)</f>
        <v>0.67049999999999998</v>
      </c>
      <c r="J1241" s="10">
        <f>VLOOKUP(B1241,home!$B$2:$E$405,4,FALSE)</f>
        <v>1.1173999999999999</v>
      </c>
      <c r="K1241" s="12">
        <f t="shared" si="1622"/>
        <v>1.552900141431</v>
      </c>
      <c r="L1241" s="12">
        <f t="shared" si="1623"/>
        <v>0.89396536643999991</v>
      </c>
      <c r="M1241" s="13">
        <f t="shared" si="1624"/>
        <v>8.6564497429315559E-2</v>
      </c>
      <c r="N1241" s="13">
        <f t="shared" si="1625"/>
        <v>0.13442602030088754</v>
      </c>
      <c r="O1241" s="13">
        <f t="shared" si="1626"/>
        <v>7.7385662665092503E-2</v>
      </c>
      <c r="P1241" s="13">
        <f t="shared" si="1627"/>
        <v>0.1201722064973538</v>
      </c>
      <c r="Q1241" s="13">
        <f t="shared" si="1628"/>
        <v>0.10437509296862742</v>
      </c>
      <c r="R1241" s="13">
        <f t="shared" si="1629"/>
        <v>3.4590051140800819E-2</v>
      </c>
      <c r="S1241" s="13">
        <f t="shared" si="1630"/>
        <v>4.170693426088095E-2</v>
      </c>
      <c r="T1241" s="13">
        <f t="shared" si="1631"/>
        <v>9.3307718232908066E-2</v>
      </c>
      <c r="U1241" s="13">
        <f t="shared" si="1632"/>
        <v>5.3714895308655107E-2</v>
      </c>
      <c r="V1241" s="13">
        <f t="shared" si="1633"/>
        <v>6.4332433749923089E-3</v>
      </c>
      <c r="W1241" s="13">
        <f t="shared" si="1634"/>
        <v>5.402803221095176E-2</v>
      </c>
      <c r="X1241" s="13">
        <f t="shared" si="1635"/>
        <v>4.8299189613495608E-2</v>
      </c>
      <c r="Y1241" s="13">
        <f t="shared" si="1636"/>
        <v>2.1588901370791815E-2</v>
      </c>
      <c r="Z1241" s="13">
        <f t="shared" si="1637"/>
        <v>1.0307435914421448E-2</v>
      </c>
      <c r="AA1241" s="13">
        <f t="shared" si="1638"/>
        <v>1.6006418689296035E-2</v>
      </c>
      <c r="AB1241" s="13">
        <f t="shared" si="1639"/>
        <v>1.2428184923205811E-2</v>
      </c>
      <c r="AC1241" s="13">
        <f t="shared" si="1640"/>
        <v>5.5817993682873818E-4</v>
      </c>
      <c r="AD1241" s="13">
        <f t="shared" si="1641"/>
        <v>2.0975034715406411E-2</v>
      </c>
      <c r="AE1241" s="13">
        <f t="shared" si="1642"/>
        <v>1.8750954595450009E-2</v>
      </c>
      <c r="AF1241" s="13">
        <f t="shared" si="1643"/>
        <v>8.3813519980106329E-3</v>
      </c>
      <c r="AG1241" s="13">
        <f t="shared" si="1644"/>
        <v>2.4975461367214005E-3</v>
      </c>
      <c r="AH1241" s="13">
        <f t="shared" si="1645"/>
        <v>2.3036226810731462E-3</v>
      </c>
      <c r="AI1241" s="13">
        <f t="shared" si="1646"/>
        <v>3.5772959872421477E-3</v>
      </c>
      <c r="AJ1241" s="13">
        <f t="shared" si="1647"/>
        <v>2.7775917222644412E-3</v>
      </c>
      <c r="AK1241" s="13">
        <f t="shared" si="1648"/>
        <v>1.4377741927806751E-3</v>
      </c>
      <c r="AL1241" s="13">
        <f t="shared" si="1649"/>
        <v>3.0995485042137731E-5</v>
      </c>
      <c r="AM1241" s="13">
        <f t="shared" si="1650"/>
        <v>6.5144268752149459E-3</v>
      </c>
      <c r="AN1241" s="13">
        <f t="shared" si="1651"/>
        <v>5.8236720086481128E-3</v>
      </c>
      <c r="AO1241" s="13">
        <f t="shared" si="1652"/>
        <v>2.6030805406187397E-3</v>
      </c>
      <c r="AP1241" s="13">
        <f t="shared" si="1653"/>
        <v>7.7568794978902168E-4</v>
      </c>
      <c r="AQ1241" s="13">
        <f t="shared" si="1654"/>
        <v>1.7335954056905875E-4</v>
      </c>
      <c r="AR1241" s="13">
        <f t="shared" si="1655"/>
        <v>4.1187177884501015E-4</v>
      </c>
      <c r="AS1241" s="13">
        <f t="shared" si="1656"/>
        <v>6.395957436198537E-4</v>
      </c>
      <c r="AT1241" s="13">
        <f t="shared" si="1657"/>
        <v>4.9661416036296839E-4</v>
      </c>
      <c r="AU1241" s="13">
        <f t="shared" si="1658"/>
        <v>2.5706406662143031E-4</v>
      </c>
      <c r="AV1241" s="13">
        <f t="shared" si="1659"/>
        <v>9.9798706353311815E-5</v>
      </c>
      <c r="AW1241" s="13">
        <f t="shared" si="1660"/>
        <v>1.1952538728615841E-6</v>
      </c>
      <c r="AX1241" s="13">
        <f t="shared" si="1661"/>
        <v>1.6860424026438675E-3</v>
      </c>
      <c r="AY1241" s="13">
        <f t="shared" si="1662"/>
        <v>1.5072635143129028E-3</v>
      </c>
      <c r="AZ1241" s="13">
        <f t="shared" si="1663"/>
        <v>6.7372068994718797E-4</v>
      </c>
      <c r="BA1241" s="13">
        <f t="shared" si="1664"/>
        <v>2.0076098782228252E-4</v>
      </c>
      <c r="BB1241" s="13">
        <f t="shared" si="1665"/>
        <v>4.4868342511350782E-5</v>
      </c>
      <c r="BC1241" s="13">
        <f t="shared" si="1666"/>
        <v>8.0221488509430278E-6</v>
      </c>
      <c r="BD1241" s="13">
        <f t="shared" si="1667"/>
        <v>6.1366517616912326E-5</v>
      </c>
      <c r="BE1241" s="13">
        <f t="shared" si="1668"/>
        <v>9.5296073886431089E-5</v>
      </c>
      <c r="BF1241" s="13">
        <f t="shared" si="1669"/>
        <v>7.3992643308028964E-5</v>
      </c>
      <c r="BG1241" s="13">
        <f t="shared" si="1670"/>
        <v>3.8301062085963898E-5</v>
      </c>
      <c r="BH1241" s="13">
        <f t="shared" si="1671"/>
        <v>1.4869431182562719E-5</v>
      </c>
      <c r="BI1241" s="13">
        <f t="shared" si="1672"/>
        <v>4.6181483572800306E-6</v>
      </c>
      <c r="BJ1241" s="14">
        <f t="shared" si="1673"/>
        <v>0.52664074714417919</v>
      </c>
      <c r="BK1241" s="14">
        <f t="shared" si="1674"/>
        <v>0.2569733204987264</v>
      </c>
      <c r="BL1241" s="14">
        <f t="shared" si="1675"/>
        <v>0.20641488564265045</v>
      </c>
      <c r="BM1241" s="14">
        <f t="shared" si="1676"/>
        <v>0.44131678993745965</v>
      </c>
      <c r="BN1241" s="14">
        <f t="shared" si="1677"/>
        <v>0.55751353100207768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1.3523000000000001</v>
      </c>
      <c r="F1242" s="10">
        <f>VLOOKUP(B1242,home!$B$2:$E$405,3,FALSE)</f>
        <v>0.73950000000000005</v>
      </c>
      <c r="G1242" s="10">
        <f>VLOOKUP(C1242,away!$B$2:$E$405,4,FALSE)</f>
        <v>0.73950000000000005</v>
      </c>
      <c r="H1242" s="10">
        <f>VLOOKUP(A1242,away!$A$2:$E$405,3,FALSE)</f>
        <v>1.1932</v>
      </c>
      <c r="I1242" s="10">
        <f>VLOOKUP(C1242,away!$B$2:$E$405,3,FALSE)</f>
        <v>1.2571000000000001</v>
      </c>
      <c r="J1242" s="10">
        <f>VLOOKUP(B1242,home!$B$2:$E$405,4,FALSE)</f>
        <v>0.3352</v>
      </c>
      <c r="K1242" s="12">
        <f t="shared" si="1622"/>
        <v>0.73951911607500009</v>
      </c>
      <c r="L1242" s="12">
        <f t="shared" si="1623"/>
        <v>0.50279052054400009</v>
      </c>
      <c r="M1242" s="13">
        <f t="shared" si="1624"/>
        <v>0.28871661680712057</v>
      </c>
      <c r="N1242" s="13">
        <f t="shared" si="1625"/>
        <v>0.21351145725736634</v>
      </c>
      <c r="O1242" s="13">
        <f t="shared" si="1626"/>
        <v>0.14516397805415474</v>
      </c>
      <c r="P1242" s="13">
        <f t="shared" si="1627"/>
        <v>0.10735153673653923</v>
      </c>
      <c r="Q1242" s="13">
        <f t="shared" si="1628"/>
        <v>7.8947902071426337E-2</v>
      </c>
      <c r="R1242" s="13">
        <f t="shared" si="1629"/>
        <v>3.6493536045043129E-2</v>
      </c>
      <c r="S1242" s="13">
        <f t="shared" si="1630"/>
        <v>9.9789480140966939E-3</v>
      </c>
      <c r="T1242" s="13">
        <f t="shared" si="1631"/>
        <v>3.9694256778349188E-2</v>
      </c>
      <c r="U1242" s="13">
        <f t="shared" si="1632"/>
        <v>2.6987667518481452E-2</v>
      </c>
      <c r="V1242" s="13">
        <f t="shared" si="1633"/>
        <v>4.1226715516034422E-4</v>
      </c>
      <c r="W1242" s="13">
        <f t="shared" si="1634"/>
        <v>1.9461160918612299E-2</v>
      </c>
      <c r="X1242" s="13">
        <f t="shared" si="1635"/>
        <v>9.7848872286596267E-3</v>
      </c>
      <c r="Y1242" s="13">
        <f t="shared" si="1636"/>
        <v>2.4598742715810557E-3</v>
      </c>
      <c r="Z1242" s="13">
        <f t="shared" si="1637"/>
        <v>6.1162013281928253E-3</v>
      </c>
      <c r="AA1242" s="13">
        <f t="shared" si="1638"/>
        <v>4.5230477999619002E-3</v>
      </c>
      <c r="AB1242" s="13">
        <f t="shared" si="1639"/>
        <v>1.6724401554963984E-3</v>
      </c>
      <c r="AC1242" s="13">
        <f t="shared" si="1640"/>
        <v>9.5806558395179691E-6</v>
      </c>
      <c r="AD1242" s="13">
        <f t="shared" si="1641"/>
        <v>3.5979751300813751E-3</v>
      </c>
      <c r="AE1242" s="13">
        <f t="shared" si="1642"/>
        <v>1.8090277885579808E-3</v>
      </c>
      <c r="AF1242" s="13">
        <f t="shared" si="1643"/>
        <v>4.5478101174381422E-4</v>
      </c>
      <c r="AG1242" s="13">
        <f t="shared" si="1644"/>
        <v>7.6219860542733151E-5</v>
      </c>
      <c r="AH1242" s="13">
        <f t="shared" si="1645"/>
        <v>7.6879201238849346E-4</v>
      </c>
      <c r="AI1242" s="13">
        <f t="shared" si="1646"/>
        <v>5.6853638944705926E-4</v>
      </c>
      <c r="AJ1242" s="13">
        <f t="shared" si="1647"/>
        <v>2.1022176409018055E-4</v>
      </c>
      <c r="AK1242" s="13">
        <f t="shared" si="1648"/>
        <v>5.1821004386565856E-5</v>
      </c>
      <c r="AL1242" s="13">
        <f t="shared" si="1649"/>
        <v>1.4249240500116408E-7</v>
      </c>
      <c r="AM1242" s="13">
        <f t="shared" si="1650"/>
        <v>5.3215427757152269E-4</v>
      </c>
      <c r="AN1242" s="13">
        <f t="shared" si="1651"/>
        <v>2.6756212622990213E-4</v>
      </c>
      <c r="AO1242" s="13">
        <f t="shared" si="1652"/>
        <v>6.7263850362495978E-5</v>
      </c>
      <c r="AP1242" s="13">
        <f t="shared" si="1653"/>
        <v>1.1273208779184366E-5</v>
      </c>
      <c r="AQ1242" s="13">
        <f t="shared" si="1654"/>
        <v>1.4170156275718241E-6</v>
      </c>
      <c r="AR1242" s="13">
        <f t="shared" si="1655"/>
        <v>7.7308267219775996E-5</v>
      </c>
      <c r="AS1242" s="13">
        <f t="shared" si="1656"/>
        <v>5.7170941439658656E-5</v>
      </c>
      <c r="AT1242" s="13">
        <f t="shared" si="1657"/>
        <v>2.1139502039315975E-5</v>
      </c>
      <c r="AU1242" s="13">
        <f t="shared" si="1658"/>
        <v>5.2110219541268715E-6</v>
      </c>
      <c r="AV1242" s="13">
        <f t="shared" si="1659"/>
        <v>9.6341258734083079E-7</v>
      </c>
      <c r="AW1242" s="13">
        <f t="shared" si="1660"/>
        <v>1.4717217275508355E-9</v>
      </c>
      <c r="AX1242" s="13">
        <f t="shared" si="1661"/>
        <v>6.5589710160870402E-5</v>
      </c>
      <c r="AY1242" s="13">
        <f t="shared" si="1662"/>
        <v>3.2977884514114119E-5</v>
      </c>
      <c r="AZ1242" s="13">
        <f t="shared" si="1663"/>
        <v>8.2904838606456779E-6</v>
      </c>
      <c r="BA1242" s="13">
        <f t="shared" si="1664"/>
        <v>1.3894588986185581E-6</v>
      </c>
      <c r="BB1242" s="13">
        <f t="shared" si="1665"/>
        <v>1.7465169072772937E-7</v>
      </c>
      <c r="BC1242" s="13">
        <f t="shared" si="1666"/>
        <v>1.7562642898976953E-8</v>
      </c>
      <c r="BD1242" s="13">
        <f t="shared" si="1667"/>
        <v>6.4783106529643076E-6</v>
      </c>
      <c r="BE1242" s="13">
        <f t="shared" si="1668"/>
        <v>4.7908345677394221E-6</v>
      </c>
      <c r="BF1242" s="13">
        <f t="shared" si="1669"/>
        <v>1.7714568723981056E-6</v>
      </c>
      <c r="BG1242" s="13">
        <f t="shared" si="1670"/>
        <v>4.3667540681361059E-7</v>
      </c>
      <c r="BH1242" s="13">
        <f t="shared" si="1671"/>
        <v>8.0732452714623086E-8</v>
      </c>
      <c r="BI1242" s="13">
        <f t="shared" si="1672"/>
        <v>1.1940638414016966E-8</v>
      </c>
      <c r="BJ1242" s="14">
        <f t="shared" si="1673"/>
        <v>0.3707856525472592</v>
      </c>
      <c r="BK1242" s="14">
        <f t="shared" si="1674"/>
        <v>0.40650206974567549</v>
      </c>
      <c r="BL1242" s="14">
        <f t="shared" si="1675"/>
        <v>0.21661540383928118</v>
      </c>
      <c r="BM1242" s="14">
        <f t="shared" si="1676"/>
        <v>0.12980132407596609</v>
      </c>
      <c r="BN1242" s="14">
        <f t="shared" si="1677"/>
        <v>0.87018502697165023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1.5163</v>
      </c>
      <c r="F1243" s="10">
        <f>VLOOKUP(B1243,home!$B$2:$E$405,3,FALSE)</f>
        <v>0.65949999999999998</v>
      </c>
      <c r="G1243" s="10">
        <f>VLOOKUP(C1243,away!$B$2:$E$405,4,FALSE)</f>
        <v>1.4289000000000001</v>
      </c>
      <c r="H1243" s="10">
        <f>VLOOKUP(A1243,away!$A$2:$E$405,3,FALSE)</f>
        <v>1.0435000000000001</v>
      </c>
      <c r="I1243" s="10">
        <f>VLOOKUP(C1243,away!$B$2:$E$405,3,FALSE)</f>
        <v>0.63890000000000002</v>
      </c>
      <c r="J1243" s="10">
        <f>VLOOKUP(B1243,home!$B$2:$E$405,4,FALSE)</f>
        <v>1.0454000000000001</v>
      </c>
      <c r="K1243" s="12">
        <f t="shared" si="1622"/>
        <v>1.4288997856649999</v>
      </c>
      <c r="L1243" s="12">
        <f t="shared" si="1623"/>
        <v>0.69695997361000006</v>
      </c>
      <c r="M1243" s="13">
        <f t="shared" si="1624"/>
        <v>0.11933032879345358</v>
      </c>
      <c r="N1243" s="13">
        <f t="shared" si="1625"/>
        <v>0.17051108123629977</v>
      </c>
      <c r="O1243" s="13">
        <f t="shared" si="1626"/>
        <v>8.3168462806758034E-2</v>
      </c>
      <c r="P1243" s="13">
        <f t="shared" si="1627"/>
        <v>0.11883939867866404</v>
      </c>
      <c r="Q1243" s="13">
        <f t="shared" si="1628"/>
        <v>0.12182162371602807</v>
      </c>
      <c r="R1243" s="13">
        <f t="shared" si="1629"/>
        <v>2.8982544821491173E-2</v>
      </c>
      <c r="S1243" s="13">
        <f t="shared" si="1630"/>
        <v>2.9587622067880442E-2</v>
      </c>
      <c r="T1243" s="13">
        <f t="shared" si="1631"/>
        <v>8.4904795650250275E-2</v>
      </c>
      <c r="U1243" s="13">
        <f t="shared" si="1632"/>
        <v>4.1413152083454981E-2</v>
      </c>
      <c r="V1243" s="13">
        <f t="shared" si="1633"/>
        <v>3.2739885906350671E-3</v>
      </c>
      <c r="W1243" s="13">
        <f t="shared" si="1634"/>
        <v>5.8023630672398283E-2</v>
      </c>
      <c r="X1243" s="13">
        <f t="shared" si="1635"/>
        <v>4.0440148102191091E-2</v>
      </c>
      <c r="Y1243" s="13">
        <f t="shared" si="1636"/>
        <v>1.4092582277043799E-2</v>
      </c>
      <c r="Z1243" s="13">
        <f t="shared" si="1637"/>
        <v>6.7332245579790452E-3</v>
      </c>
      <c r="AA1243" s="13">
        <f t="shared" si="1638"/>
        <v>9.6211031277305698E-3</v>
      </c>
      <c r="AB1243" s="13">
        <f t="shared" si="1639"/>
        <v>6.8737960985375372E-3</v>
      </c>
      <c r="AC1243" s="13">
        <f t="shared" si="1640"/>
        <v>2.0378245378073923E-4</v>
      </c>
      <c r="AD1243" s="13">
        <f t="shared" si="1641"/>
        <v>2.0727488357823742E-2</v>
      </c>
      <c r="AE1243" s="13">
        <f t="shared" si="1642"/>
        <v>1.4446229738870416E-2</v>
      </c>
      <c r="AF1243" s="13">
        <f t="shared" si="1643"/>
        <v>5.0342219487835614E-3</v>
      </c>
      <c r="AG1243" s="13">
        <f t="shared" si="1644"/>
        <v>1.169550398857025E-3</v>
      </c>
      <c r="AH1243" s="13">
        <f t="shared" si="1645"/>
        <v>1.1731970025598195E-3</v>
      </c>
      <c r="AI1243" s="13">
        <f t="shared" si="1646"/>
        <v>1.6763809455005462E-3</v>
      </c>
      <c r="AJ1243" s="13">
        <f t="shared" si="1647"/>
        <v>1.1976901868593105E-3</v>
      </c>
      <c r="AK1243" s="13">
        <f t="shared" si="1648"/>
        <v>5.7045975043211428E-4</v>
      </c>
      <c r="AL1243" s="13">
        <f t="shared" si="1649"/>
        <v>8.1177633593830361E-6</v>
      </c>
      <c r="AM1243" s="13">
        <f t="shared" si="1650"/>
        <v>5.9235007343736226E-3</v>
      </c>
      <c r="AN1243" s="13">
        <f t="shared" si="1651"/>
        <v>4.1284429155078557E-3</v>
      </c>
      <c r="AO1243" s="13">
        <f t="shared" si="1652"/>
        <v>1.4386797327213734E-3</v>
      </c>
      <c r="AP1243" s="13">
        <f t="shared" si="1653"/>
        <v>3.342340628502435E-4</v>
      </c>
      <c r="AQ1243" s="13">
        <f t="shared" si="1654"/>
        <v>5.8236940905917188E-5</v>
      </c>
      <c r="AR1243" s="13">
        <f t="shared" si="1655"/>
        <v>1.6353427038868462E-4</v>
      </c>
      <c r="AS1243" s="13">
        <f t="shared" si="1656"/>
        <v>2.3367408390727358E-4</v>
      </c>
      <c r="AT1243" s="13">
        <f t="shared" si="1657"/>
        <v>1.6694842420528425E-4</v>
      </c>
      <c r="AU1243" s="13">
        <f t="shared" si="1658"/>
        <v>7.9517522521346738E-5</v>
      </c>
      <c r="AV1243" s="13">
        <f t="shared" si="1659"/>
        <v>2.840564272184102E-5</v>
      </c>
      <c r="AW1243" s="13">
        <f t="shared" si="1660"/>
        <v>2.2456573697542302E-7</v>
      </c>
      <c r="AX1243" s="13">
        <f t="shared" si="1661"/>
        <v>1.4106814882888232E-3</v>
      </c>
      <c r="AY1243" s="13">
        <f t="shared" si="1662"/>
        <v>9.8318853284989362E-4</v>
      </c>
      <c r="AZ1243" s="13">
        <f t="shared" si="1663"/>
        <v>3.4262152695435828E-4</v>
      </c>
      <c r="BA1243" s="13">
        <f t="shared" si="1664"/>
        <v>7.9597830128109174E-5</v>
      </c>
      <c r="BB1243" s="13">
        <f t="shared" si="1665"/>
        <v>1.3869125396375055E-5</v>
      </c>
      <c r="BC1243" s="13">
        <f t="shared" si="1666"/>
        <v>1.9332450540502686E-6</v>
      </c>
      <c r="BD1243" s="13">
        <f t="shared" si="1667"/>
        <v>1.8996140129071374E-5</v>
      </c>
      <c r="BE1243" s="13">
        <f t="shared" si="1668"/>
        <v>2.7143580558892387E-5</v>
      </c>
      <c r="BF1243" s="13">
        <f t="shared" si="1669"/>
        <v>1.9392728221390998E-5</v>
      </c>
      <c r="BG1243" s="13">
        <f t="shared" si="1670"/>
        <v>9.2367550663350664E-6</v>
      </c>
      <c r="BH1243" s="13">
        <f t="shared" si="1671"/>
        <v>3.2995993336315674E-6</v>
      </c>
      <c r="BI1243" s="13">
        <f t="shared" si="1672"/>
        <v>9.429593561213044E-7</v>
      </c>
      <c r="BJ1243" s="14">
        <f t="shared" si="1673"/>
        <v>0.54588633823357668</v>
      </c>
      <c r="BK1243" s="14">
        <f t="shared" si="1674"/>
        <v>0.27222642688062315</v>
      </c>
      <c r="BL1243" s="14">
        <f t="shared" si="1675"/>
        <v>0.17542787852973388</v>
      </c>
      <c r="BM1243" s="14">
        <f t="shared" si="1676"/>
        <v>0.35663746418210518</v>
      </c>
      <c r="BN1243" s="14">
        <f t="shared" si="1677"/>
        <v>0.64265344005269476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1.5163</v>
      </c>
      <c r="F1244" s="10">
        <f>VLOOKUP(B1244,home!$B$2:$E$405,3,FALSE)</f>
        <v>0.47960000000000003</v>
      </c>
      <c r="G1244" s="10">
        <f>VLOOKUP(C1244,away!$B$2:$E$405,4,FALSE)</f>
        <v>1.319</v>
      </c>
      <c r="H1244" s="10">
        <f>VLOOKUP(A1244,away!$A$2:$E$405,3,FALSE)</f>
        <v>1.0435000000000001</v>
      </c>
      <c r="I1244" s="10">
        <f>VLOOKUP(C1244,away!$B$2:$E$405,3,FALSE)</f>
        <v>0.26140000000000002</v>
      </c>
      <c r="J1244" s="10">
        <f>VLOOKUP(B1244,home!$B$2:$E$405,4,FALSE)</f>
        <v>0.60980000000000001</v>
      </c>
      <c r="K1244" s="12">
        <f t="shared" si="1622"/>
        <v>0.95919985612000003</v>
      </c>
      <c r="L1244" s="12">
        <f t="shared" si="1623"/>
        <v>0.16633569482000002</v>
      </c>
      <c r="M1244" s="13">
        <f t="shared" si="1624"/>
        <v>0.32447864597354015</v>
      </c>
      <c r="N1244" s="13">
        <f t="shared" si="1625"/>
        <v>0.31123987053183216</v>
      </c>
      <c r="O1244" s="13">
        <f t="shared" si="1626"/>
        <v>5.3972381032261596E-2</v>
      </c>
      <c r="P1244" s="13">
        <f t="shared" si="1627"/>
        <v>5.1770300120599147E-2</v>
      </c>
      <c r="Q1244" s="13">
        <f t="shared" si="1628"/>
        <v>0.14927061951647042</v>
      </c>
      <c r="R1244" s="13">
        <f t="shared" si="1629"/>
        <v>4.4887667500455109E-3</v>
      </c>
      <c r="S1244" s="13">
        <f t="shared" si="1630"/>
        <v>2.0649771624690087E-3</v>
      </c>
      <c r="T1244" s="13">
        <f t="shared" si="1631"/>
        <v>2.4829032213483961E-2</v>
      </c>
      <c r="U1244" s="13">
        <f t="shared" si="1632"/>
        <v>4.3056244207998941E-3</v>
      </c>
      <c r="V1244" s="13">
        <f t="shared" si="1633"/>
        <v>3.6607266857082564E-5</v>
      </c>
      <c r="W1244" s="13">
        <f t="shared" si="1634"/>
        <v>4.7726785587713899E-2</v>
      </c>
      <c r="X1244" s="13">
        <f t="shared" si="1635"/>
        <v>7.9386680422575528E-3</v>
      </c>
      <c r="Y1244" s="13">
        <f t="shared" si="1636"/>
        <v>6.6024193237711963E-4</v>
      </c>
      <c r="Z1244" s="13">
        <f t="shared" si="1637"/>
        <v>2.4888071208457787E-4</v>
      </c>
      <c r="AA1244" s="13">
        <f t="shared" si="1638"/>
        <v>2.3872634322257027E-4</v>
      </c>
      <c r="AB1244" s="13">
        <f t="shared" si="1639"/>
        <v>1.1449313703557156E-4</v>
      </c>
      <c r="AC1244" s="13">
        <f t="shared" si="1640"/>
        <v>3.6504120057344396E-7</v>
      </c>
      <c r="AD1244" s="13">
        <f t="shared" si="1641"/>
        <v>1.1444881467201315E-2</v>
      </c>
      <c r="AE1244" s="13">
        <f t="shared" si="1642"/>
        <v>1.9036923109794716E-3</v>
      </c>
      <c r="AF1244" s="13">
        <f t="shared" si="1643"/>
        <v>1.5832599163513096E-4</v>
      </c>
      <c r="AG1244" s="13">
        <f t="shared" si="1644"/>
        <v>8.7784212755650081E-6</v>
      </c>
      <c r="AH1244" s="13">
        <f t="shared" si="1645"/>
        <v>1.0349436542971153E-5</v>
      </c>
      <c r="AI1244" s="13">
        <f t="shared" si="1646"/>
        <v>9.9271780429410013E-6</v>
      </c>
      <c r="AJ1244" s="13">
        <f t="shared" si="1647"/>
        <v>4.7610738752333163E-6</v>
      </c>
      <c r="AK1244" s="13">
        <f t="shared" si="1648"/>
        <v>1.5222737920334957E-6</v>
      </c>
      <c r="AL1244" s="13">
        <f t="shared" si="1649"/>
        <v>2.3296808889682194E-9</v>
      </c>
      <c r="AM1244" s="13">
        <f t="shared" si="1650"/>
        <v>2.1955857313299913E-3</v>
      </c>
      <c r="AN1244" s="13">
        <f t="shared" si="1651"/>
        <v>3.6520427815765196E-4</v>
      </c>
      <c r="AO1244" s="13">
        <f t="shared" si="1652"/>
        <v>3.0373253679294793E-5</v>
      </c>
      <c r="AP1244" s="13">
        <f t="shared" si="1653"/>
        <v>1.6840520848965409E-6</v>
      </c>
      <c r="AQ1244" s="13">
        <f t="shared" si="1654"/>
        <v>7.0029493413583913E-8</v>
      </c>
      <c r="AR1244" s="13">
        <f t="shared" si="1655"/>
        <v>3.4429614367412119E-7</v>
      </c>
      <c r="AS1244" s="13">
        <f t="shared" si="1656"/>
        <v>3.3024881147488792E-7</v>
      </c>
      <c r="AT1244" s="13">
        <f t="shared" si="1657"/>
        <v>1.5838730622525674E-7</v>
      </c>
      <c r="AU1244" s="13">
        <f t="shared" si="1658"/>
        <v>5.0641693780833546E-8</v>
      </c>
      <c r="AV1244" s="13">
        <f t="shared" si="1659"/>
        <v>1.2143876347062159E-8</v>
      </c>
      <c r="AW1244" s="13">
        <f t="shared" si="1660"/>
        <v>1.0324962854835548E-11</v>
      </c>
      <c r="AX1244" s="13">
        <f t="shared" si="1661"/>
        <v>3.5100091959847535E-4</v>
      </c>
      <c r="AY1244" s="13">
        <f t="shared" si="1662"/>
        <v>5.8383981843871356E-5</v>
      </c>
      <c r="AZ1244" s="13">
        <f t="shared" si="1663"/>
        <v>4.8556700931793031E-6</v>
      </c>
      <c r="BA1244" s="13">
        <f t="shared" si="1664"/>
        <v>2.6922375292189126E-7</v>
      </c>
      <c r="BB1244" s="13">
        <f t="shared" si="1665"/>
        <v>1.1195380001077693E-8</v>
      </c>
      <c r="BC1244" s="13">
        <f t="shared" si="1666"/>
        <v>3.7243826225063816E-10</v>
      </c>
      <c r="BD1244" s="13">
        <f t="shared" si="1667"/>
        <v>9.5447897136469163E-9</v>
      </c>
      <c r="BE1244" s="13">
        <f t="shared" si="1668"/>
        <v>9.1553609200257804E-9</v>
      </c>
      <c r="BF1244" s="13">
        <f t="shared" si="1669"/>
        <v>4.3909104386076995E-9</v>
      </c>
      <c r="BG1244" s="13">
        <f t="shared" si="1670"/>
        <v>1.4039202203161038E-9</v>
      </c>
      <c r="BH1244" s="13">
        <f t="shared" si="1671"/>
        <v>3.3666001833279131E-10</v>
      </c>
      <c r="BI1244" s="13">
        <f t="shared" si="1672"/>
        <v>6.4584848229234009E-11</v>
      </c>
      <c r="BJ1244" s="14">
        <f t="shared" si="1673"/>
        <v>0.55818833472307861</v>
      </c>
      <c r="BK1244" s="14">
        <f t="shared" si="1674"/>
        <v>0.37840928187619072</v>
      </c>
      <c r="BL1244" s="14">
        <f t="shared" si="1675"/>
        <v>6.3147472259675985E-2</v>
      </c>
      <c r="BM1244" s="14">
        <f t="shared" si="1676"/>
        <v>0.10471500167476196</v>
      </c>
      <c r="BN1244" s="14">
        <f t="shared" si="1677"/>
        <v>0.8952205839247489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1.9388000000000001</v>
      </c>
      <c r="F1245" s="10">
        <f>VLOOKUP(B1245,home!$B$2:$E$405,3,FALSE)</f>
        <v>1.2379</v>
      </c>
      <c r="G1245" s="10">
        <f>VLOOKUP(C1245,away!$B$2:$E$405,4,FALSE)</f>
        <v>1.5472999999999999</v>
      </c>
      <c r="H1245" s="10">
        <f>VLOOKUP(A1245,away!$A$2:$E$405,3,FALSE)</f>
        <v>1.5306</v>
      </c>
      <c r="I1245" s="10">
        <f>VLOOKUP(C1245,away!$B$2:$E$405,3,FALSE)</f>
        <v>0.91469999999999996</v>
      </c>
      <c r="J1245" s="10">
        <f>VLOOKUP(B1245,home!$B$2:$E$405,4,FALSE)</f>
        <v>0.91469999999999996</v>
      </c>
      <c r="K1245" s="12">
        <f t="shared" si="1622"/>
        <v>3.7135826965960002</v>
      </c>
      <c r="L1245" s="12">
        <f t="shared" si="1623"/>
        <v>1.2806164233539998</v>
      </c>
      <c r="M1245" s="13">
        <f t="shared" si="1624"/>
        <v>6.7771466076010636E-3</v>
      </c>
      <c r="N1245" s="13">
        <f t="shared" si="1625"/>
        <v>2.5167494374281597E-2</v>
      </c>
      <c r="O1245" s="13">
        <f t="shared" si="1626"/>
        <v>8.6789252491717671E-3</v>
      </c>
      <c r="P1245" s="13">
        <f t="shared" si="1627"/>
        <v>3.2229906630374408E-2</v>
      </c>
      <c r="Q1245" s="13">
        <f t="shared" si="1628"/>
        <v>4.6730785812504658E-2</v>
      </c>
      <c r="R1245" s="13">
        <f t="shared" si="1629"/>
        <v>5.5571871055755369E-3</v>
      </c>
      <c r="S1245" s="13">
        <f t="shared" si="1630"/>
        <v>3.8318740229022041E-2</v>
      </c>
      <c r="T1245" s="13">
        <f t="shared" si="1631"/>
        <v>5.9844211787731548E-2</v>
      </c>
      <c r="U1245" s="13">
        <f t="shared" si="1632"/>
        <v>2.0637073877011726E-2</v>
      </c>
      <c r="V1245" s="13">
        <f t="shared" si="1633"/>
        <v>2.0247941620442092E-2</v>
      </c>
      <c r="W1245" s="13">
        <f t="shared" si="1634"/>
        <v>5.7846212530550389E-2</v>
      </c>
      <c r="X1245" s="13">
        <f t="shared" si="1635"/>
        <v>7.4078809795448758E-2</v>
      </c>
      <c r="Y1245" s="13">
        <f t="shared" si="1636"/>
        <v>4.7433270223284439E-2</v>
      </c>
      <c r="Z1245" s="13">
        <f t="shared" si="1637"/>
        <v>2.3722083583503696E-3</v>
      </c>
      <c r="AA1245" s="13">
        <f t="shared" si="1638"/>
        <v>8.8093919122903368E-3</v>
      </c>
      <c r="AB1245" s="13">
        <f t="shared" si="1639"/>
        <v>1.6357202686507071E-2</v>
      </c>
      <c r="AC1245" s="13">
        <f t="shared" si="1640"/>
        <v>6.0182893486489071E-3</v>
      </c>
      <c r="AD1245" s="13">
        <f t="shared" si="1641"/>
        <v>5.3704173479266669E-2</v>
      </c>
      <c r="AE1245" s="13">
        <f t="shared" si="1642"/>
        <v>6.8774446560201208E-2</v>
      </c>
      <c r="AF1245" s="13">
        <f t="shared" si="1643"/>
        <v>4.4036842886037847E-2</v>
      </c>
      <c r="AG1245" s="13">
        <f t="shared" si="1644"/>
        <v>1.8798101410839936E-2</v>
      </c>
      <c r="AH1245" s="13">
        <f t="shared" si="1645"/>
        <v>7.5947224583027884E-4</v>
      </c>
      <c r="AI1245" s="13">
        <f t="shared" si="1646"/>
        <v>2.8203629906602278E-3</v>
      </c>
      <c r="AJ1245" s="13">
        <f t="shared" si="1647"/>
        <v>5.2368256001177841E-3</v>
      </c>
      <c r="AK1245" s="13">
        <f t="shared" si="1648"/>
        <v>6.4824616445627896E-3</v>
      </c>
      <c r="AL1245" s="13">
        <f t="shared" si="1649"/>
        <v>1.1448411256972401E-3</v>
      </c>
      <c r="AM1245" s="13">
        <f t="shared" si="1650"/>
        <v>3.9886977873518879E-2</v>
      </c>
      <c r="AN1245" s="13">
        <f t="shared" si="1651"/>
        <v>5.1079918942785872E-2</v>
      </c>
      <c r="AO1245" s="13">
        <f t="shared" si="1652"/>
        <v>3.2706891550861344E-2</v>
      </c>
      <c r="AP1245" s="13">
        <f t="shared" si="1653"/>
        <v>1.39616608256304E-2</v>
      </c>
      <c r="AQ1245" s="13">
        <f t="shared" si="1654"/>
        <v>4.4698830376501165E-3</v>
      </c>
      <c r="AR1245" s="13">
        <f t="shared" si="1655"/>
        <v>1.9451852621836017E-4</v>
      </c>
      <c r="AS1245" s="13">
        <f t="shared" si="1656"/>
        <v>7.2236063313185772E-4</v>
      </c>
      <c r="AT1245" s="13">
        <f t="shared" si="1657"/>
        <v>1.3412729739502992E-3</v>
      </c>
      <c r="AU1245" s="13">
        <f t="shared" si="1658"/>
        <v>1.6603093691578965E-3</v>
      </c>
      <c r="AV1245" s="13">
        <f t="shared" si="1659"/>
        <v>1.5414240360752463E-3</v>
      </c>
      <c r="AW1245" s="13">
        <f t="shared" si="1660"/>
        <v>1.5123589749593491E-4</v>
      </c>
      <c r="AX1245" s="13">
        <f t="shared" si="1661"/>
        <v>2.4687265141767875E-2</v>
      </c>
      <c r="AY1245" s="13">
        <f t="shared" si="1662"/>
        <v>3.161491718824265E-2</v>
      </c>
      <c r="AZ1245" s="13">
        <f t="shared" si="1663"/>
        <v>2.0243291087120103E-2</v>
      </c>
      <c r="BA1245" s="13">
        <f t="shared" si="1664"/>
        <v>8.6412970096338797E-3</v>
      </c>
      <c r="BB1245" s="13">
        <f t="shared" si="1665"/>
        <v>2.7665467174042401E-3</v>
      </c>
      <c r="BC1245" s="13">
        <f t="shared" si="1666"/>
        <v>7.0857703245679295E-4</v>
      </c>
      <c r="BD1245" s="13">
        <f t="shared" si="1667"/>
        <v>4.1517269886974615E-5</v>
      </c>
      <c r="BE1245" s="13">
        <f t="shared" si="1668"/>
        <v>1.5417781506217511E-4</v>
      </c>
      <c r="BF1245" s="13">
        <f t="shared" si="1669"/>
        <v>2.8627603310693583E-4</v>
      </c>
      <c r="BG1245" s="13">
        <f t="shared" si="1670"/>
        <v>3.5436990766535357E-4</v>
      </c>
      <c r="BH1245" s="13">
        <f t="shared" si="1671"/>
        <v>3.2899548932509488E-4</v>
      </c>
      <c r="BI1245" s="13">
        <f t="shared" si="1672"/>
        <v>2.4435039128316115E-4</v>
      </c>
      <c r="BJ1245" s="14">
        <f t="shared" si="1673"/>
        <v>0.72718157526721927</v>
      </c>
      <c r="BK1245" s="14">
        <f t="shared" si="1674"/>
        <v>0.13635178275002841</v>
      </c>
      <c r="BL1245" s="14">
        <f t="shared" si="1675"/>
        <v>8.220847575659089E-2</v>
      </c>
      <c r="BM1245" s="14">
        <f t="shared" si="1676"/>
        <v>0.79150891506193299</v>
      </c>
      <c r="BN1245" s="14">
        <f t="shared" si="1677"/>
        <v>0.12514144577950903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1.9388000000000001</v>
      </c>
      <c r="F1246" s="10">
        <f>VLOOKUP(B1246,home!$B$2:$E$405,3,FALSE)</f>
        <v>0.61890000000000001</v>
      </c>
      <c r="G1246" s="10">
        <f>VLOOKUP(C1246,away!$B$2:$E$405,4,FALSE)</f>
        <v>1.0316000000000001</v>
      </c>
      <c r="H1246" s="10">
        <f>VLOOKUP(A1246,away!$A$2:$E$405,3,FALSE)</f>
        <v>1.5306</v>
      </c>
      <c r="I1246" s="10">
        <f>VLOOKUP(C1246,away!$B$2:$E$405,3,FALSE)</f>
        <v>0.52270000000000005</v>
      </c>
      <c r="J1246" s="10">
        <f>VLOOKUP(B1246,home!$B$2:$E$405,4,FALSE)</f>
        <v>0.65329999999999999</v>
      </c>
      <c r="K1246" s="12">
        <f t="shared" si="1622"/>
        <v>1.2378408969120003</v>
      </c>
      <c r="L1246" s="12">
        <f t="shared" si="1623"/>
        <v>0.52266915024600002</v>
      </c>
      <c r="M1246" s="13">
        <f t="shared" si="1624"/>
        <v>0.17195713520397732</v>
      </c>
      <c r="N1246" s="13">
        <f t="shared" si="1625"/>
        <v>0.21285557447130937</v>
      </c>
      <c r="O1246" s="13">
        <f t="shared" si="1626"/>
        <v>8.9876689735799362E-2</v>
      </c>
      <c r="P1246" s="13">
        <f t="shared" si="1627"/>
        <v>0.11125304223404343</v>
      </c>
      <c r="Q1246" s="13">
        <f t="shared" si="1628"/>
        <v>0.13174066760814235</v>
      </c>
      <c r="R1246" s="13">
        <f t="shared" si="1629"/>
        <v>2.3487886525566819E-2</v>
      </c>
      <c r="S1246" s="13">
        <f t="shared" si="1630"/>
        <v>1.7994658075176476E-2</v>
      </c>
      <c r="T1246" s="13">
        <f t="shared" si="1631"/>
        <v>6.8856782791588494E-2</v>
      </c>
      <c r="U1246" s="13">
        <f t="shared" si="1632"/>
        <v>2.9074266523374911E-2</v>
      </c>
      <c r="V1246" s="13">
        <f t="shared" si="1633"/>
        <v>1.293578485546564E-3</v>
      </c>
      <c r="W1246" s="13">
        <f t="shared" si="1634"/>
        <v>5.4357995383949559E-2</v>
      </c>
      <c r="X1246" s="13">
        <f t="shared" si="1635"/>
        <v>2.8411247256404905E-2</v>
      </c>
      <c r="Y1246" s="13">
        <f t="shared" si="1636"/>
        <v>7.4248412304670748E-3</v>
      </c>
      <c r="Z1246" s="13">
        <f t="shared" si="1637"/>
        <v>4.0921312304641614E-3</v>
      </c>
      <c r="AA1246" s="13">
        <f t="shared" si="1638"/>
        <v>5.0654073925993637E-3</v>
      </c>
      <c r="AB1246" s="13">
        <f t="shared" si="1639"/>
        <v>3.1350842150399375E-3</v>
      </c>
      <c r="AC1246" s="13">
        <f t="shared" si="1640"/>
        <v>5.230756407507056E-5</v>
      </c>
      <c r="AD1246" s="13">
        <f t="shared" si="1641"/>
        <v>1.6821637440101626E-2</v>
      </c>
      <c r="AE1246" s="13">
        <f t="shared" si="1642"/>
        <v>8.7921509465642145E-3</v>
      </c>
      <c r="AF1246" s="13">
        <f t="shared" si="1643"/>
        <v>2.2976930320376412E-3</v>
      </c>
      <c r="AG1246" s="13">
        <f t="shared" si="1644"/>
        <v>4.0031108819375648E-4</v>
      </c>
      <c r="AH1246" s="13">
        <f t="shared" si="1645"/>
        <v>5.3470768823045542E-4</v>
      </c>
      <c r="AI1246" s="13">
        <f t="shared" si="1646"/>
        <v>6.6188304438492894E-4</v>
      </c>
      <c r="AJ1246" s="13">
        <f t="shared" si="1647"/>
        <v>4.0965295065614299E-4</v>
      </c>
      <c r="AK1246" s="13">
        <f t="shared" si="1648"/>
        <v>1.6902839195428253E-4</v>
      </c>
      <c r="AL1246" s="13">
        <f t="shared" si="1649"/>
        <v>1.3536805270222154E-6</v>
      </c>
      <c r="AM1246" s="13">
        <f t="shared" si="1650"/>
        <v>4.1645021552767754E-3</v>
      </c>
      <c r="AN1246" s="13">
        <f t="shared" si="1651"/>
        <v>2.1766568026961473E-3</v>
      </c>
      <c r="AO1246" s="13">
        <f t="shared" si="1652"/>
        <v>5.6883568072118532E-4</v>
      </c>
      <c r="AP1246" s="13">
        <f t="shared" si="1653"/>
        <v>9.9104287290715636E-5</v>
      </c>
      <c r="AQ1246" s="13">
        <f t="shared" si="1654"/>
        <v>1.294968840599345E-5</v>
      </c>
      <c r="AR1246" s="13">
        <f t="shared" si="1655"/>
        <v>5.5895042607483059E-5</v>
      </c>
      <c r="AS1246" s="13">
        <f t="shared" si="1656"/>
        <v>6.9189169674181299E-5</v>
      </c>
      <c r="AT1246" s="13">
        <f t="shared" si="1657"/>
        <v>4.2822591923042581E-5</v>
      </c>
      <c r="AU1246" s="13">
        <f t="shared" si="1658"/>
        <v>1.7669185198038542E-5</v>
      </c>
      <c r="AV1246" s="13">
        <f t="shared" si="1659"/>
        <v>5.4679100133110673E-6</v>
      </c>
      <c r="AW1246" s="13">
        <f t="shared" si="1660"/>
        <v>2.4327942197397031E-8</v>
      </c>
      <c r="AX1246" s="13">
        <f t="shared" si="1661"/>
        <v>8.5916518051329252E-4</v>
      </c>
      <c r="AY1246" s="13">
        <f t="shared" si="1662"/>
        <v>4.4905913481983376E-4</v>
      </c>
      <c r="AZ1246" s="13">
        <f t="shared" si="1663"/>
        <v>1.1735467820324323E-4</v>
      </c>
      <c r="BA1246" s="13">
        <f t="shared" si="1664"/>
        <v>2.0445889977960643E-5</v>
      </c>
      <c r="BB1246" s="13">
        <f t="shared" si="1665"/>
        <v>2.6716089852009737E-6</v>
      </c>
      <c r="BC1246" s="13">
        <f t="shared" si="1666"/>
        <v>2.7927351961691436E-7</v>
      </c>
      <c r="BD1246" s="13">
        <f t="shared" si="1667"/>
        <v>4.8691024037695201E-6</v>
      </c>
      <c r="BE1246" s="13">
        <f t="shared" si="1668"/>
        <v>6.0271740866384391E-6</v>
      </c>
      <c r="BF1246" s="13">
        <f t="shared" si="1669"/>
        <v>3.7303412886246465E-6</v>
      </c>
      <c r="BG1246" s="13">
        <f t="shared" si="1670"/>
        <v>1.5391896688330002E-6</v>
      </c>
      <c r="BH1246" s="13">
        <f t="shared" si="1671"/>
        <v>4.7631798004648146E-7</v>
      </c>
      <c r="BI1246" s="13">
        <f t="shared" si="1672"/>
        <v>1.1792117512720974E-7</v>
      </c>
      <c r="BJ1246" s="14">
        <f t="shared" si="1673"/>
        <v>0.54042992562916925</v>
      </c>
      <c r="BK1246" s="14">
        <f t="shared" si="1674"/>
        <v>0.30300113437816573</v>
      </c>
      <c r="BL1246" s="14">
        <f t="shared" si="1675"/>
        <v>0.15262241041362534</v>
      </c>
      <c r="BM1246" s="14">
        <f t="shared" si="1676"/>
        <v>0.25852557106570795</v>
      </c>
      <c r="BN1246" s="14">
        <f t="shared" si="1677"/>
        <v>0.7411709957788386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1.6234</v>
      </c>
      <c r="F1247" s="10">
        <f>VLOOKUP(B1247,home!$B$2:$E$405,3,FALSE)</f>
        <v>0.90349999999999997</v>
      </c>
      <c r="G1247" s="10">
        <f>VLOOKUP(C1247,away!$B$2:$E$405,4,FALSE)</f>
        <v>1.3640000000000001</v>
      </c>
      <c r="H1247" s="10">
        <f>VLOOKUP(A1247,away!$A$2:$E$405,3,FALSE)</f>
        <v>1.1247</v>
      </c>
      <c r="I1247" s="10">
        <f>VLOOKUP(C1247,away!$B$2:$E$405,3,FALSE)</f>
        <v>1.3972</v>
      </c>
      <c r="J1247" s="10">
        <f>VLOOKUP(B1247,home!$B$2:$E$405,4,FALSE)</f>
        <v>1.3633</v>
      </c>
      <c r="K1247" s="12">
        <f t="shared" si="1622"/>
        <v>2.0006359516000001</v>
      </c>
      <c r="L1247" s="12">
        <f t="shared" si="1623"/>
        <v>2.142331664172</v>
      </c>
      <c r="M1247" s="13">
        <f t="shared" si="1624"/>
        <v>1.5875668644179206E-2</v>
      </c>
      <c r="N1247" s="13">
        <f t="shared" si="1625"/>
        <v>3.1761433445233751E-2</v>
      </c>
      <c r="O1247" s="13">
        <f t="shared" si="1626"/>
        <v>3.401094762632767E-2</v>
      </c>
      <c r="P1247" s="13">
        <f t="shared" si="1627"/>
        <v>6.8043524569215835E-2</v>
      </c>
      <c r="Q1247" s="13">
        <f t="shared" si="1628"/>
        <v>3.1771532812442653E-2</v>
      </c>
      <c r="R1247" s="13">
        <f t="shared" si="1629"/>
        <v>3.6431365014188664E-2</v>
      </c>
      <c r="S1247" s="13">
        <f t="shared" si="1630"/>
        <v>7.2909074565168569E-2</v>
      </c>
      <c r="T1247" s="13">
        <f t="shared" si="1631"/>
        <v>6.8065160763375557E-2</v>
      </c>
      <c r="U1247" s="13">
        <f t="shared" si="1632"/>
        <v>7.288589861324829E-2</v>
      </c>
      <c r="V1247" s="13">
        <f t="shared" si="1633"/>
        <v>3.4721130091059031E-2</v>
      </c>
      <c r="W1247" s="13">
        <f t="shared" si="1634"/>
        <v>2.1187756927337278E-2</v>
      </c>
      <c r="X1247" s="13">
        <f t="shared" si="1635"/>
        <v>4.5391202558214286E-2</v>
      </c>
      <c r="Y1247" s="13">
        <f t="shared" si="1636"/>
        <v>4.8621505257653796E-2</v>
      </c>
      <c r="Z1247" s="13">
        <f t="shared" si="1637"/>
        <v>2.6016022279634787E-2</v>
      </c>
      <c r="AA1247" s="13">
        <f t="shared" si="1638"/>
        <v>5.2048589490263954E-2</v>
      </c>
      <c r="AB1247" s="13">
        <f t="shared" si="1639"/>
        <v>5.2065139682146003E-2</v>
      </c>
      <c r="AC1247" s="13">
        <f t="shared" si="1640"/>
        <v>9.3009785972390374E-3</v>
      </c>
      <c r="AD1247" s="13">
        <f t="shared" si="1641"/>
        <v>1.0597247060648228E-2</v>
      </c>
      <c r="AE1247" s="13">
        <f t="shared" si="1642"/>
        <v>2.2702817931080352E-2</v>
      </c>
      <c r="AF1247" s="13">
        <f t="shared" si="1643"/>
        <v>2.4318482859842654E-2</v>
      </c>
      <c r="AG1247" s="13">
        <f t="shared" si="1644"/>
        <v>1.7366085285088324E-2</v>
      </c>
      <c r="AH1247" s="13">
        <f t="shared" si="1645"/>
        <v>1.3933737076366458E-2</v>
      </c>
      <c r="AI1247" s="13">
        <f t="shared" si="1646"/>
        <v>2.7876335335120614E-2</v>
      </c>
      <c r="AJ1247" s="13">
        <f t="shared" si="1647"/>
        <v>2.7885199335149873E-2</v>
      </c>
      <c r="AK1247" s="13">
        <f t="shared" si="1648"/>
        <v>1.8596044102477751E-2</v>
      </c>
      <c r="AL1247" s="13">
        <f t="shared" si="1649"/>
        <v>1.594569349823326E-3</v>
      </c>
      <c r="AM1247" s="13">
        <f t="shared" si="1650"/>
        <v>4.2402466915040524E-3</v>
      </c>
      <c r="AN1247" s="13">
        <f t="shared" si="1651"/>
        <v>9.0840147511096932E-3</v>
      </c>
      <c r="AO1247" s="13">
        <f t="shared" si="1652"/>
        <v>9.7304862195539167E-3</v>
      </c>
      <c r="AP1247" s="13">
        <f t="shared" si="1653"/>
        <v>6.9486429119798845E-3</v>
      </c>
      <c r="AQ1247" s="13">
        <f t="shared" si="1654"/>
        <v>3.7215744333397097E-3</v>
      </c>
      <c r="AR1247" s="13">
        <f t="shared" si="1655"/>
        <v>5.9701372277894509E-3</v>
      </c>
      <c r="AS1247" s="13">
        <f t="shared" si="1656"/>
        <v>1.1944071173901135E-2</v>
      </c>
      <c r="AT1247" s="13">
        <f t="shared" si="1657"/>
        <v>1.1947869099487918E-2</v>
      </c>
      <c r="AU1247" s="13">
        <f t="shared" si="1658"/>
        <v>7.9677788218154143E-3</v>
      </c>
      <c r="AV1247" s="13">
        <f t="shared" si="1659"/>
        <v>3.985156191330253E-3</v>
      </c>
      <c r="AW1247" s="13">
        <f t="shared" si="1660"/>
        <v>1.8984348026850834E-4</v>
      </c>
      <c r="AX1247" s="13">
        <f t="shared" si="1661"/>
        <v>1.413864995779327E-3</v>
      </c>
      <c r="AY1247" s="13">
        <f t="shared" si="1662"/>
        <v>3.0289677493224631E-3</v>
      </c>
      <c r="AZ1247" s="13">
        <f t="shared" si="1663"/>
        <v>3.2445267595646561E-3</v>
      </c>
      <c r="BA1247" s="13">
        <f t="shared" si="1664"/>
        <v>2.3169508040895787E-3</v>
      </c>
      <c r="BB1247" s="13">
        <f t="shared" si="1665"/>
        <v>1.2409192679824702E-3</v>
      </c>
      <c r="BC1247" s="13">
        <f t="shared" si="1666"/>
        <v>5.3169212809599719E-4</v>
      </c>
      <c r="BD1247" s="13">
        <f t="shared" si="1667"/>
        <v>2.1316690037575651E-3</v>
      </c>
      <c r="BE1247" s="13">
        <f t="shared" si="1668"/>
        <v>4.2646936458287403E-3</v>
      </c>
      <c r="BF1247" s="13">
        <f t="shared" si="1669"/>
        <v>4.2660497152025283E-3</v>
      </c>
      <c r="BG1247" s="13">
        <f t="shared" si="1670"/>
        <v>2.8449374771823735E-3</v>
      </c>
      <c r="BH1247" s="13">
        <f t="shared" si="1671"/>
        <v>1.4229210492263155E-3</v>
      </c>
      <c r="BI1247" s="13">
        <f t="shared" si="1672"/>
        <v>5.6934940147411179E-4</v>
      </c>
      <c r="BJ1247" s="14">
        <f t="shared" si="1673"/>
        <v>0.36728511161323868</v>
      </c>
      <c r="BK1247" s="14">
        <f t="shared" si="1674"/>
        <v>0.2054739135660075</v>
      </c>
      <c r="BL1247" s="14">
        <f t="shared" si="1675"/>
        <v>0.39304788908228511</v>
      </c>
      <c r="BM1247" s="14">
        <f t="shared" si="1676"/>
        <v>0.77108934016052411</v>
      </c>
      <c r="BN1247" s="14">
        <f t="shared" si="1677"/>
        <v>0.2178944721115878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1.2644</v>
      </c>
      <c r="F1248" s="10">
        <f>VLOOKUP(B1248,home!$B$2:$E$405,3,FALSE)</f>
        <v>1.5818000000000001</v>
      </c>
      <c r="G1248" s="10">
        <f>VLOOKUP(C1248,away!$B$2:$E$405,4,FALSE)</f>
        <v>0.88980000000000004</v>
      </c>
      <c r="H1248" s="10">
        <f>VLOOKUP(A1248,away!$A$2:$E$405,3,FALSE)</f>
        <v>0.96630000000000005</v>
      </c>
      <c r="I1248" s="10">
        <f>VLOOKUP(C1248,away!$B$2:$E$405,3,FALSE)</f>
        <v>1.1641999999999999</v>
      </c>
      <c r="J1248" s="10">
        <f>VLOOKUP(B1248,home!$B$2:$E$405,4,FALSE)</f>
        <v>0.80489999999999995</v>
      </c>
      <c r="K1248" s="12">
        <f t="shared" si="1622"/>
        <v>1.779624843216</v>
      </c>
      <c r="L1248" s="12">
        <f t="shared" si="1623"/>
        <v>0.90548550365399993</v>
      </c>
      <c r="M1248" s="13">
        <f t="shared" si="1624"/>
        <v>6.8213666416423055E-2</v>
      </c>
      <c r="N1248" s="13">
        <f t="shared" si="1625"/>
        <v>0.12139473540151541</v>
      </c>
      <c r="O1248" s="13">
        <f t="shared" si="1626"/>
        <v>6.1766486091160769E-2</v>
      </c>
      <c r="P1248" s="13">
        <f t="shared" si="1627"/>
        <v>0.10992117312598523</v>
      </c>
      <c r="Q1248" s="13">
        <f t="shared" si="1628"/>
        <v>0.10801854347808483</v>
      </c>
      <c r="R1248" s="13">
        <f t="shared" si="1629"/>
        <v>2.7964328883596241E-2</v>
      </c>
      <c r="S1248" s="13">
        <f t="shared" si="1630"/>
        <v>4.4282417791590097E-2</v>
      </c>
      <c r="T1248" s="13">
        <f t="shared" si="1631"/>
        <v>9.7809225245225132E-2</v>
      </c>
      <c r="U1248" s="13">
        <f t="shared" si="1632"/>
        <v>4.9766014405110623E-2</v>
      </c>
      <c r="V1248" s="13">
        <f t="shared" si="1633"/>
        <v>7.9286414263082024E-3</v>
      </c>
      <c r="W1248" s="13">
        <f t="shared" si="1634"/>
        <v>6.4077494500535792E-2</v>
      </c>
      <c r="X1248" s="13">
        <f t="shared" si="1635"/>
        <v>5.8021242380704059E-2</v>
      </c>
      <c r="Y1248" s="13">
        <f t="shared" si="1636"/>
        <v>2.6268696939861308E-2</v>
      </c>
      <c r="Z1248" s="13">
        <f t="shared" si="1637"/>
        <v>8.4404314745030826E-3</v>
      </c>
      <c r="AA1248" s="13">
        <f t="shared" si="1638"/>
        <v>1.5020801539487939E-2</v>
      </c>
      <c r="AB1248" s="13">
        <f t="shared" si="1639"/>
        <v>1.3365695792344938E-2</v>
      </c>
      <c r="AC1248" s="13">
        <f t="shared" si="1640"/>
        <v>7.9852543912781692E-4</v>
      </c>
      <c r="AD1248" s="13">
        <f t="shared" si="1641"/>
        <v>2.8508475276047524E-2</v>
      </c>
      <c r="AE1248" s="13">
        <f t="shared" si="1642"/>
        <v>2.5814011093739497E-2</v>
      </c>
      <c r="AF1248" s="13">
        <f t="shared" si="1643"/>
        <v>1.1687106418272322E-2</v>
      </c>
      <c r="AG1248" s="13">
        <f t="shared" si="1644"/>
        <v>3.5275018138024041E-3</v>
      </c>
      <c r="AH1248" s="13">
        <f t="shared" si="1645"/>
        <v>1.9106720861868738E-3</v>
      </c>
      <c r="AI1248" s="13">
        <f t="shared" si="1646"/>
        <v>3.4002795118175029E-3</v>
      </c>
      <c r="AJ1248" s="13">
        <f t="shared" si="1647"/>
        <v>3.0256109465544006E-3</v>
      </c>
      <c r="AK1248" s="13">
        <f t="shared" si="1648"/>
        <v>1.7948174687981626E-3</v>
      </c>
      <c r="AL1248" s="13">
        <f t="shared" si="1649"/>
        <v>5.1470538178689446E-5</v>
      </c>
      <c r="AM1248" s="13">
        <f t="shared" si="1650"/>
        <v>1.0146878168692666E-2</v>
      </c>
      <c r="AN1248" s="13">
        <f t="shared" si="1651"/>
        <v>9.1878510890944544E-3</v>
      </c>
      <c r="AO1248" s="13">
        <f t="shared" si="1652"/>
        <v>4.1597329854533216E-3</v>
      </c>
      <c r="AP1248" s="13">
        <f t="shared" si="1653"/>
        <v>1.2555259724664528E-3</v>
      </c>
      <c r="AQ1248" s="13">
        <f t="shared" si="1654"/>
        <v>2.8421514188236598E-4</v>
      </c>
      <c r="AR1248" s="13">
        <f t="shared" si="1655"/>
        <v>3.4601717525571213E-4</v>
      </c>
      <c r="AS1248" s="13">
        <f t="shared" si="1656"/>
        <v>6.1578076126448983E-4</v>
      </c>
      <c r="AT1248" s="13">
        <f t="shared" si="1657"/>
        <v>5.4792937036037351E-4</v>
      </c>
      <c r="AU1248" s="13">
        <f t="shared" si="1658"/>
        <v>3.2503623994034034E-4</v>
      </c>
      <c r="AV1248" s="13">
        <f t="shared" si="1659"/>
        <v>1.4461064188583657E-4</v>
      </c>
      <c r="AW1248" s="13">
        <f t="shared" si="1660"/>
        <v>2.3039135033150624E-6</v>
      </c>
      <c r="AX1248" s="13">
        <f t="shared" si="1661"/>
        <v>3.0096060783485847E-3</v>
      </c>
      <c r="AY1248" s="13">
        <f t="shared" si="1662"/>
        <v>2.7251546756536077E-3</v>
      </c>
      <c r="AZ1248" s="13">
        <f t="shared" si="1663"/>
        <v>1.2337940270096299E-3</v>
      </c>
      <c r="BA1248" s="13">
        <f t="shared" si="1664"/>
        <v>3.7239420198403726E-4</v>
      </c>
      <c r="BB1248" s="13">
        <f t="shared" si="1665"/>
        <v>8.4299387885336318E-5</v>
      </c>
      <c r="BC1248" s="13">
        <f t="shared" si="1666"/>
        <v>1.5266374739415533E-5</v>
      </c>
      <c r="BD1248" s="13">
        <f t="shared" si="1667"/>
        <v>5.2218922701558795E-5</v>
      </c>
      <c r="BE1248" s="13">
        <f t="shared" si="1668"/>
        <v>9.2930092125669987E-5</v>
      </c>
      <c r="BF1248" s="13">
        <f t="shared" si="1669"/>
        <v>8.2690350314596948E-5</v>
      </c>
      <c r="BG1248" s="13">
        <f t="shared" si="1670"/>
        <v>4.9052600571363566E-5</v>
      </c>
      <c r="BH1248" s="13">
        <f t="shared" si="1671"/>
        <v>2.1823806650287488E-5</v>
      </c>
      <c r="BI1248" s="13">
        <f t="shared" si="1672"/>
        <v>7.7676376976788391E-6</v>
      </c>
      <c r="BJ1248" s="14">
        <f t="shared" si="1673"/>
        <v>0.57760175065099806</v>
      </c>
      <c r="BK1248" s="14">
        <f t="shared" si="1674"/>
        <v>0.23392104941326666</v>
      </c>
      <c r="BL1248" s="14">
        <f t="shared" si="1675"/>
        <v>0.18030056432382535</v>
      </c>
      <c r="BM1248" s="14">
        <f t="shared" si="1676"/>
        <v>0.50026201170367746</v>
      </c>
      <c r="BN1248" s="14">
        <f t="shared" si="1677"/>
        <v>0.49727893339676554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1.2644</v>
      </c>
      <c r="F1249" s="10">
        <f>VLOOKUP(B1249,home!$B$2:$E$405,3,FALSE)</f>
        <v>0.61509999999999998</v>
      </c>
      <c r="G1249" s="10">
        <f>VLOOKUP(C1249,away!$B$2:$E$405,4,FALSE)</f>
        <v>1.1297999999999999</v>
      </c>
      <c r="H1249" s="10">
        <f>VLOOKUP(A1249,away!$A$2:$E$405,3,FALSE)</f>
        <v>0.96630000000000005</v>
      </c>
      <c r="I1249" s="10">
        <f>VLOOKUP(C1249,away!$B$2:$E$405,3,FALSE)</f>
        <v>0.88700000000000001</v>
      </c>
      <c r="J1249" s="10">
        <f>VLOOKUP(B1249,home!$B$2:$E$405,4,FALSE)</f>
        <v>0.45989999999999998</v>
      </c>
      <c r="K1249" s="12">
        <f t="shared" si="1622"/>
        <v>0.87868211071199986</v>
      </c>
      <c r="L1249" s="12">
        <f t="shared" si="1623"/>
        <v>0.39418401519000001</v>
      </c>
      <c r="M1249" s="13">
        <f t="shared" si="1624"/>
        <v>0.28002787536252044</v>
      </c>
      <c r="N1249" s="13">
        <f t="shared" si="1625"/>
        <v>0.24605548458173626</v>
      </c>
      <c r="O1249" s="13">
        <f t="shared" si="1626"/>
        <v>0.11038251227552318</v>
      </c>
      <c r="P1249" s="13">
        <f t="shared" si="1627"/>
        <v>9.6991138871949933E-2</v>
      </c>
      <c r="Q1249" s="13">
        <f t="shared" si="1628"/>
        <v>0.10810227627227195</v>
      </c>
      <c r="R1249" s="13">
        <f t="shared" si="1629"/>
        <v>2.1755510947762593E-2</v>
      </c>
      <c r="S1249" s="13">
        <f t="shared" si="1630"/>
        <v>8.3985219395563155E-3</v>
      </c>
      <c r="T1249" s="13">
        <f t="shared" si="1631"/>
        <v>4.2612189312182823E-2</v>
      </c>
      <c r="U1249" s="13">
        <f t="shared" si="1632"/>
        <v>1.9116178279198055E-2</v>
      </c>
      <c r="V1249" s="13">
        <f t="shared" si="1633"/>
        <v>3.2321473024151916E-4</v>
      </c>
      <c r="W1249" s="13">
        <f t="shared" si="1634"/>
        <v>3.1662512095897224E-2</v>
      </c>
      <c r="X1249" s="13">
        <f t="shared" si="1635"/>
        <v>1.248085614896271E-2</v>
      </c>
      <c r="Y1249" s="13">
        <f t="shared" si="1636"/>
        <v>2.459876994903461E-3</v>
      </c>
      <c r="Z1249" s="13">
        <f t="shared" si="1637"/>
        <v>2.8585582192996871E-3</v>
      </c>
      <c r="AA1249" s="13">
        <f t="shared" si="1638"/>
        <v>2.511763969727385E-3</v>
      </c>
      <c r="AB1249" s="13">
        <f t="shared" si="1639"/>
        <v>1.1035210332652049E-3</v>
      </c>
      <c r="AC1249" s="13">
        <f t="shared" si="1640"/>
        <v>6.9968402131687448E-6</v>
      </c>
      <c r="AD1249" s="13">
        <f t="shared" si="1641"/>
        <v>6.9553207397167983E-3</v>
      </c>
      <c r="AE1249" s="13">
        <f t="shared" si="1642"/>
        <v>2.7416762561158488E-3</v>
      </c>
      <c r="AF1249" s="13">
        <f t="shared" si="1643"/>
        <v>5.4036247749341597E-4</v>
      </c>
      <c r="AG1249" s="13">
        <f t="shared" si="1644"/>
        <v>7.1000750345456902E-5</v>
      </c>
      <c r="AH1249" s="13">
        <f t="shared" si="1645"/>
        <v>2.8169948913448178E-4</v>
      </c>
      <c r="AI1249" s="13">
        <f t="shared" si="1646"/>
        <v>2.475243016991785E-4</v>
      </c>
      <c r="AJ1249" s="13">
        <f t="shared" si="1647"/>
        <v>1.0874758793477399E-4</v>
      </c>
      <c r="AK1249" s="13">
        <f t="shared" si="1648"/>
        <v>3.1851520033788679E-5</v>
      </c>
      <c r="AL1249" s="13">
        <f t="shared" si="1649"/>
        <v>9.6937706633919467E-8</v>
      </c>
      <c r="AM1249" s="13">
        <f t="shared" si="1650"/>
        <v>1.2223031816506614E-3</v>
      </c>
      <c r="AN1249" s="13">
        <f t="shared" si="1651"/>
        <v>4.8181237592256969E-4</v>
      </c>
      <c r="AO1249" s="13">
        <f t="shared" si="1652"/>
        <v>9.4961368454696089E-5</v>
      </c>
      <c r="AP1249" s="13">
        <f t="shared" si="1653"/>
        <v>1.2477417835136371E-5</v>
      </c>
      <c r="AQ1249" s="13">
        <f t="shared" si="1654"/>
        <v>1.229599665364343E-6</v>
      </c>
      <c r="AR1249" s="13">
        <f t="shared" si="1655"/>
        <v>2.2208287140800376E-5</v>
      </c>
      <c r="AS1249" s="13">
        <f t="shared" si="1656"/>
        <v>1.9514024620176635E-5</v>
      </c>
      <c r="AT1249" s="13">
        <f t="shared" si="1657"/>
        <v>8.5733121708713678E-6</v>
      </c>
      <c r="AU1249" s="13">
        <f t="shared" si="1658"/>
        <v>2.511072011364711E-6</v>
      </c>
      <c r="AV1249" s="13">
        <f t="shared" si="1659"/>
        <v>5.5160851377394259E-7</v>
      </c>
      <c r="AW1249" s="13">
        <f t="shared" si="1660"/>
        <v>9.3265502327094522E-10</v>
      </c>
      <c r="AX1249" s="13">
        <f t="shared" si="1661"/>
        <v>1.7900265659713261E-4</v>
      </c>
      <c r="AY1249" s="13">
        <f t="shared" si="1662"/>
        <v>7.0559985907134483E-5</v>
      </c>
      <c r="AZ1249" s="13">
        <f t="shared" si="1663"/>
        <v>1.3906809278312041E-5</v>
      </c>
      <c r="BA1249" s="13">
        <f t="shared" si="1664"/>
        <v>1.8272806399355289E-6</v>
      </c>
      <c r="BB1249" s="13">
        <f t="shared" si="1665"/>
        <v>1.8007120488218484E-7</v>
      </c>
      <c r="BC1249" s="13">
        <f t="shared" si="1666"/>
        <v>1.4196238112112158E-8</v>
      </c>
      <c r="BD1249" s="13">
        <f t="shared" si="1667"/>
        <v>1.4590252992755217E-6</v>
      </c>
      <c r="BE1249" s="13">
        <f t="shared" si="1668"/>
        <v>1.2820194295496226E-6</v>
      </c>
      <c r="BF1249" s="13">
        <f t="shared" si="1669"/>
        <v>5.6324376916522809E-7</v>
      </c>
      <c r="BG1249" s="13">
        <f t="shared" si="1670"/>
        <v>1.6497074131182839E-7</v>
      </c>
      <c r="BH1249" s="13">
        <f t="shared" si="1671"/>
        <v>3.6239209795400163E-8</v>
      </c>
      <c r="BI1249" s="13">
        <f t="shared" si="1672"/>
        <v>6.3685490707114412E-9</v>
      </c>
      <c r="BJ1249" s="14">
        <f t="shared" si="1673"/>
        <v>0.45575983057301983</v>
      </c>
      <c r="BK1249" s="14">
        <f t="shared" si="1674"/>
        <v>0.38581840466809514</v>
      </c>
      <c r="BL1249" s="14">
        <f t="shared" si="1675"/>
        <v>0.15559617957573382</v>
      </c>
      <c r="BM1249" s="14">
        <f t="shared" si="1676"/>
        <v>0.13664761567113212</v>
      </c>
      <c r="BN1249" s="14">
        <f t="shared" si="1677"/>
        <v>0.86331479831176439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1.2644</v>
      </c>
      <c r="F1250" s="10">
        <f>VLOOKUP(B1250,home!$B$2:$E$405,3,FALSE)</f>
        <v>1.1862999999999999</v>
      </c>
      <c r="G1250" s="10">
        <f>VLOOKUP(C1250,away!$B$2:$E$405,4,FALSE)</f>
        <v>0.70299999999999996</v>
      </c>
      <c r="H1250" s="10">
        <f>VLOOKUP(A1250,away!$A$2:$E$405,3,FALSE)</f>
        <v>0.96630000000000005</v>
      </c>
      <c r="I1250" s="10">
        <f>VLOOKUP(C1250,away!$B$2:$E$405,3,FALSE)</f>
        <v>0.80489999999999995</v>
      </c>
      <c r="J1250" s="10">
        <f>VLOOKUP(B1250,home!$B$2:$E$405,4,FALSE)</f>
        <v>1.1641999999999999</v>
      </c>
      <c r="K1250" s="12">
        <f t="shared" si="1622"/>
        <v>1.0544702771599999</v>
      </c>
      <c r="L1250" s="12">
        <f t="shared" si="1623"/>
        <v>0.90548550365399993</v>
      </c>
      <c r="M1250" s="13">
        <f t="shared" si="1624"/>
        <v>0.14086464970347423</v>
      </c>
      <c r="N1250" s="13">
        <f t="shared" si="1625"/>
        <v>0.14853758621486876</v>
      </c>
      <c r="O1250" s="13">
        <f t="shared" si="1626"/>
        <v>0.12755089828379462</v>
      </c>
      <c r="P1250" s="13">
        <f t="shared" si="1627"/>
        <v>0.13449863106531987</v>
      </c>
      <c r="Q1250" s="13">
        <f t="shared" si="1628"/>
        <v>7.8314234852335018E-2</v>
      </c>
      <c r="R1250" s="13">
        <f t="shared" si="1629"/>
        <v>5.7747744687010938E-2</v>
      </c>
      <c r="S1250" s="13">
        <f t="shared" si="1630"/>
        <v>3.210507710153853E-2</v>
      </c>
      <c r="T1250" s="13">
        <f t="shared" si="1631"/>
        <v>7.0912404388544209E-2</v>
      </c>
      <c r="U1250" s="13">
        <f t="shared" si="1632"/>
        <v>6.0893280345477335E-2</v>
      </c>
      <c r="V1250" s="13">
        <f t="shared" si="1633"/>
        <v>3.406018889995335E-3</v>
      </c>
      <c r="W1250" s="13">
        <f t="shared" si="1634"/>
        <v>2.7526677643438344E-2</v>
      </c>
      <c r="X1250" s="13">
        <f t="shared" si="1635"/>
        <v>2.4925007569890068E-2</v>
      </c>
      <c r="Y1250" s="13">
        <f t="shared" si="1636"/>
        <v>1.1284616516500832E-2</v>
      </c>
      <c r="Z1250" s="13">
        <f t="shared" si="1637"/>
        <v>1.7429915227600238E-2</v>
      </c>
      <c r="AA1250" s="13">
        <f t="shared" si="1638"/>
        <v>1.8379327540922925E-2</v>
      </c>
      <c r="AB1250" s="13">
        <f t="shared" si="1639"/>
        <v>9.6902273030457075E-3</v>
      </c>
      <c r="AC1250" s="13">
        <f t="shared" si="1640"/>
        <v>2.0325578447614515E-4</v>
      </c>
      <c r="AD1250" s="13">
        <f t="shared" si="1641"/>
        <v>7.2565158509925983E-3</v>
      </c>
      <c r="AE1250" s="13">
        <f t="shared" si="1642"/>
        <v>6.5706699101092661E-3</v>
      </c>
      <c r="AF1250" s="13">
        <f t="shared" si="1643"/>
        <v>2.9748231764497356E-3</v>
      </c>
      <c r="AG1250" s="13">
        <f t="shared" si="1644"/>
        <v>8.9788642073639372E-4</v>
      </c>
      <c r="AH1250" s="13">
        <f t="shared" si="1645"/>
        <v>3.9456338921275303E-3</v>
      </c>
      <c r="AI1250" s="13">
        <f t="shared" si="1646"/>
        <v>4.1605536638036058E-3</v>
      </c>
      <c r="AJ1250" s="13">
        <f t="shared" si="1647"/>
        <v>2.1935900875050206E-3</v>
      </c>
      <c r="AK1250" s="13">
        <f t="shared" si="1648"/>
        <v>7.7102518251561585E-4</v>
      </c>
      <c r="AL1250" s="13">
        <f t="shared" si="1649"/>
        <v>7.7628063039793278E-6</v>
      </c>
      <c r="AM1250" s="13">
        <f t="shared" si="1650"/>
        <v>1.5303560561224202E-3</v>
      </c>
      <c r="AN1250" s="13">
        <f t="shared" si="1651"/>
        <v>1.3857152242479586E-3</v>
      </c>
      <c r="AO1250" s="13">
        <f t="shared" si="1652"/>
        <v>6.2737252387458906E-4</v>
      </c>
      <c r="AP1250" s="13">
        <f t="shared" si="1653"/>
        <v>1.8935890858642117E-4</v>
      </c>
      <c r="AQ1250" s="13">
        <f t="shared" si="1654"/>
        <v>4.2865436678186819E-5</v>
      </c>
      <c r="AR1250" s="13">
        <f t="shared" si="1655"/>
        <v>7.1454285840947792E-4</v>
      </c>
      <c r="AS1250" s="13">
        <f t="shared" si="1656"/>
        <v>7.5346420594974068E-4</v>
      </c>
      <c r="AT1250" s="13">
        <f t="shared" si="1657"/>
        <v>3.9725280503898113E-4</v>
      </c>
      <c r="AU1250" s="13">
        <f t="shared" si="1658"/>
        <v>1.3963042514401395E-4</v>
      </c>
      <c r="AV1250" s="13">
        <f t="shared" si="1659"/>
        <v>3.680903327539424E-5</v>
      </c>
      <c r="AW1250" s="13">
        <f t="shared" si="1660"/>
        <v>2.0588850189571242E-7</v>
      </c>
      <c r="AX1250" s="13">
        <f t="shared" si="1661"/>
        <v>2.6895249577548201E-4</v>
      </c>
      <c r="AY1250" s="13">
        <f t="shared" si="1662"/>
        <v>2.4353258609626261E-4</v>
      </c>
      <c r="AZ1250" s="13">
        <f t="shared" si="1663"/>
        <v>1.102576131887677E-4</v>
      </c>
      <c r="BA1250" s="13">
        <f t="shared" si="1664"/>
        <v>3.3278890136639754E-5</v>
      </c>
      <c r="BB1250" s="13">
        <f t="shared" si="1665"/>
        <v>7.5333881491053436E-6</v>
      </c>
      <c r="BC1250" s="13">
        <f t="shared" si="1666"/>
        <v>1.3642747524827454E-6</v>
      </c>
      <c r="BD1250" s="13">
        <f t="shared" si="1667"/>
        <v>1.0783470000487911E-4</v>
      </c>
      <c r="BE1250" s="13">
        <f t="shared" si="1668"/>
        <v>1.1370848600161031E-4</v>
      </c>
      <c r="BF1250" s="13">
        <f t="shared" si="1669"/>
        <v>5.9951109374780997E-5</v>
      </c>
      <c r="BG1250" s="13">
        <f t="shared" si="1670"/>
        <v>2.1072220972824929E-5</v>
      </c>
      <c r="BH1250" s="13">
        <f t="shared" si="1671"/>
        <v>5.5550076723978641E-6</v>
      </c>
      <c r="BI1250" s="13">
        <f t="shared" si="1672"/>
        <v>1.1715180959878609E-6</v>
      </c>
      <c r="BJ1250" s="14">
        <f t="shared" si="1673"/>
        <v>0.38364100994147354</v>
      </c>
      <c r="BK1250" s="14">
        <f t="shared" si="1674"/>
        <v>0.3113289279372044</v>
      </c>
      <c r="BL1250" s="14">
        <f t="shared" si="1675"/>
        <v>0.28768327335614341</v>
      </c>
      <c r="BM1250" s="14">
        <f t="shared" si="1676"/>
        <v>0.31232605495802379</v>
      </c>
      <c r="BN1250" s="14">
        <f t="shared" si="1677"/>
        <v>0.6875137448068035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1.2644</v>
      </c>
      <c r="F1251" s="10">
        <f>VLOOKUP(B1251,home!$B$2:$E$405,3,FALSE)</f>
        <v>1.4939</v>
      </c>
      <c r="G1251" s="10">
        <f>VLOOKUP(C1251,away!$B$2:$E$405,4,FALSE)</f>
        <v>0.61509999999999998</v>
      </c>
      <c r="H1251" s="10">
        <f>VLOOKUP(A1251,away!$A$2:$E$405,3,FALSE)</f>
        <v>0.96630000000000005</v>
      </c>
      <c r="I1251" s="10">
        <f>VLOOKUP(C1251,away!$B$2:$E$405,3,FALSE)</f>
        <v>1.3797999999999999</v>
      </c>
      <c r="J1251" s="10">
        <f>VLOOKUP(B1251,home!$B$2:$E$405,4,FALSE)</f>
        <v>0.68989999999999996</v>
      </c>
      <c r="K1251" s="12">
        <f t="shared" si="1622"/>
        <v>1.1618544921159999</v>
      </c>
      <c r="L1251" s="12">
        <f t="shared" si="1623"/>
        <v>0.91984418052599981</v>
      </c>
      <c r="M1251" s="13">
        <f t="shared" si="1624"/>
        <v>0.12471817680530779</v>
      </c>
      <c r="N1251" s="13">
        <f t="shared" si="1625"/>
        <v>0.14490437396976438</v>
      </c>
      <c r="O1251" s="13">
        <f t="shared" si="1626"/>
        <v>0.11472128914017511</v>
      </c>
      <c r="P1251" s="13">
        <f t="shared" si="1627"/>
        <v>0.13328944512885094</v>
      </c>
      <c r="Q1251" s="13">
        <f t="shared" si="1628"/>
        <v>8.4178898912013786E-2</v>
      </c>
      <c r="R1251" s="13">
        <f t="shared" si="1629"/>
        <v>5.2762855099015321E-2</v>
      </c>
      <c r="S1251" s="13">
        <f t="shared" si="1630"/>
        <v>3.5612443666673439E-2</v>
      </c>
      <c r="T1251" s="13">
        <f t="shared" si="1631"/>
        <v>7.7431470287302295E-2</v>
      </c>
      <c r="U1251" s="13">
        <f t="shared" si="1632"/>
        <v>6.1302760213656549E-2</v>
      </c>
      <c r="V1251" s="13">
        <f t="shared" si="1633"/>
        <v>4.2288791307134449E-3</v>
      </c>
      <c r="W1251" s="13">
        <f t="shared" si="1634"/>
        <v>3.2601210614100609E-2</v>
      </c>
      <c r="X1251" s="13">
        <f t="shared" si="1635"/>
        <v>2.99880338614829E-2</v>
      </c>
      <c r="Y1251" s="13">
        <f t="shared" si="1636"/>
        <v>1.3792159216450835E-2</v>
      </c>
      <c r="Z1251" s="13">
        <f t="shared" si="1637"/>
        <v>1.6177868403588608E-2</v>
      </c>
      <c r="AA1251" s="13">
        <f t="shared" si="1638"/>
        <v>1.8796329077570926E-2</v>
      </c>
      <c r="AB1251" s="13">
        <f t="shared" si="1639"/>
        <v>1.0919299687033188E-2</v>
      </c>
      <c r="AC1251" s="13">
        <f t="shared" si="1640"/>
        <v>2.8246932769154716E-4</v>
      </c>
      <c r="AD1251" s="13">
        <f t="shared" si="1641"/>
        <v>9.4694657501031582E-3</v>
      </c>
      <c r="AE1251" s="13">
        <f t="shared" si="1642"/>
        <v>8.7104329629226623E-3</v>
      </c>
      <c r="AF1251" s="13">
        <f t="shared" si="1643"/>
        <v>4.0061205354031256E-3</v>
      </c>
      <c r="AG1251" s="13">
        <f t="shared" si="1644"/>
        <v>1.2283355536587561E-3</v>
      </c>
      <c r="AH1251" s="13">
        <f t="shared" si="1645"/>
        <v>3.7202795260891063E-3</v>
      </c>
      <c r="AI1251" s="13">
        <f t="shared" si="1646"/>
        <v>4.3224234793138123E-3</v>
      </c>
      <c r="AJ1251" s="13">
        <f t="shared" si="1647"/>
        <v>2.5110135681342119E-3</v>
      </c>
      <c r="AK1251" s="13">
        <f t="shared" si="1648"/>
        <v>9.7247746463365264E-4</v>
      </c>
      <c r="AL1251" s="13">
        <f t="shared" si="1649"/>
        <v>1.2075282342428712E-5</v>
      </c>
      <c r="AM1251" s="13">
        <f t="shared" si="1650"/>
        <v>2.2004282639391916E-3</v>
      </c>
      <c r="AN1251" s="13">
        <f t="shared" si="1651"/>
        <v>2.024051133249394E-3</v>
      </c>
      <c r="AO1251" s="13">
        <f t="shared" si="1652"/>
        <v>9.3090582800325493E-4</v>
      </c>
      <c r="AP1251" s="13">
        <f t="shared" si="1653"/>
        <v>2.8542943616884379E-4</v>
      </c>
      <c r="AQ1251" s="13">
        <f t="shared" si="1654"/>
        <v>6.5637651452682064E-5</v>
      </c>
      <c r="AR1251" s="13">
        <f t="shared" si="1655"/>
        <v>6.8441549440061806E-4</v>
      </c>
      <c r="AS1251" s="13">
        <f t="shared" si="1656"/>
        <v>7.9519121664315122E-4</v>
      </c>
      <c r="AT1251" s="13">
        <f t="shared" si="1657"/>
        <v>4.6194824357401637E-4</v>
      </c>
      <c r="AU1251" s="13">
        <f t="shared" si="1658"/>
        <v>1.7890554730718892E-4</v>
      </c>
      <c r="AV1251" s="13">
        <f t="shared" si="1659"/>
        <v>5.1965553450832277E-5</v>
      </c>
      <c r="AW1251" s="13">
        <f t="shared" si="1660"/>
        <v>3.5847659018662411E-7</v>
      </c>
      <c r="AX1251" s="13">
        <f t="shared" si="1661"/>
        <v>4.2609624383946007E-4</v>
      </c>
      <c r="AY1251" s="13">
        <f t="shared" si="1662"/>
        <v>3.9194215023971476E-4</v>
      </c>
      <c r="AZ1251" s="13">
        <f t="shared" si="1663"/>
        <v>1.8026285300042433E-4</v>
      </c>
      <c r="BA1251" s="13">
        <f t="shared" si="1664"/>
        <v>5.5271245432484699E-5</v>
      </c>
      <c r="BB1251" s="13">
        <f t="shared" si="1665"/>
        <v>1.2710233365373822E-5</v>
      </c>
      <c r="BC1251" s="13">
        <f t="shared" si="1666"/>
        <v>2.3382868388533019E-6</v>
      </c>
      <c r="BD1251" s="13">
        <f t="shared" si="1667"/>
        <v>1.0492593493103885E-4</v>
      </c>
      <c r="BE1251" s="13">
        <f t="shared" si="1668"/>
        <v>1.2190866883909862E-4</v>
      </c>
      <c r="BF1251" s="13">
        <f t="shared" si="1669"/>
        <v>7.0820067259294288E-5</v>
      </c>
      <c r="BG1251" s="13">
        <f t="shared" si="1670"/>
        <v>2.7427537759056096E-5</v>
      </c>
      <c r="BH1251" s="13">
        <f t="shared" si="1671"/>
        <v>7.9667019882601385E-6</v>
      </c>
      <c r="BI1251" s="13">
        <f t="shared" si="1672"/>
        <v>1.8512296984819013E-6</v>
      </c>
      <c r="BJ1251" s="14">
        <f t="shared" si="1673"/>
        <v>0.41288557498873207</v>
      </c>
      <c r="BK1251" s="14">
        <f t="shared" si="1674"/>
        <v>0.29853543149181927</v>
      </c>
      <c r="BL1251" s="14">
        <f t="shared" si="1675"/>
        <v>0.27253605345147303</v>
      </c>
      <c r="BM1251" s="14">
        <f t="shared" si="1676"/>
        <v>0.3451683056068362</v>
      </c>
      <c r="BN1251" s="14">
        <f t="shared" si="1677"/>
        <v>0.65457503905512737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1.6515</v>
      </c>
      <c r="F1252" s="10">
        <f>VLOOKUP(B1252,home!$B$2:$E$405,3,FALSE)</f>
        <v>0.96879999999999999</v>
      </c>
      <c r="G1252" s="10">
        <f>VLOOKUP(C1252,away!$B$2:$E$405,4,FALSE)</f>
        <v>0.72660000000000002</v>
      </c>
      <c r="H1252" s="10">
        <f>VLOOKUP(A1252,away!$A$2:$E$405,3,FALSE)</f>
        <v>1.3485</v>
      </c>
      <c r="I1252" s="10">
        <f>VLOOKUP(C1252,away!$B$2:$E$405,3,FALSE)</f>
        <v>1.9280999999999999</v>
      </c>
      <c r="J1252" s="10">
        <f>VLOOKUP(B1252,home!$B$2:$E$405,4,FALSE)</f>
        <v>1.4831000000000001</v>
      </c>
      <c r="K1252" s="12">
        <f t="shared" si="1622"/>
        <v>1.16254052712</v>
      </c>
      <c r="L1252" s="12">
        <f t="shared" si="1623"/>
        <v>3.856123550835</v>
      </c>
      <c r="M1252" s="13">
        <f t="shared" si="1624"/>
        <v>6.6133557382766972E-3</v>
      </c>
      <c r="N1252" s="13">
        <f t="shared" si="1625"/>
        <v>7.6882940660082683E-3</v>
      </c>
      <c r="O1252" s="13">
        <f t="shared" si="1626"/>
        <v>2.5501916812418559E-2</v>
      </c>
      <c r="P1252" s="13">
        <f t="shared" si="1627"/>
        <v>2.9647011813679458E-2</v>
      </c>
      <c r="Q1252" s="13">
        <f t="shared" si="1628"/>
        <v>4.4689767180754111E-3</v>
      </c>
      <c r="R1252" s="13">
        <f t="shared" si="1629"/>
        <v>4.9169271005901134E-2</v>
      </c>
      <c r="S1252" s="13">
        <f t="shared" si="1630"/>
        <v>3.3226146613938419E-2</v>
      </c>
      <c r="T1252" s="13">
        <f t="shared" si="1631"/>
        <v>1.7232926370703897E-2</v>
      </c>
      <c r="U1252" s="13">
        <f t="shared" si="1632"/>
        <v>5.7161270233306437E-2</v>
      </c>
      <c r="V1252" s="13">
        <f t="shared" si="1633"/>
        <v>1.6549943279260768E-2</v>
      </c>
      <c r="W1252" s="13">
        <f t="shared" si="1634"/>
        <v>1.7317888498394644E-3</v>
      </c>
      <c r="X1252" s="13">
        <f t="shared" si="1635"/>
        <v>6.6779917689394151E-3</v>
      </c>
      <c r="Y1252" s="13">
        <f t="shared" si="1636"/>
        <v>1.2875580666244784E-2</v>
      </c>
      <c r="Z1252" s="13">
        <f t="shared" si="1637"/>
        <v>6.3200927967747955E-2</v>
      </c>
      <c r="AA1252" s="13">
        <f t="shared" si="1638"/>
        <v>7.3473640114098862E-2</v>
      </c>
      <c r="AB1252" s="13">
        <f t="shared" si="1639"/>
        <v>4.2708042153834842E-2</v>
      </c>
      <c r="AC1252" s="13">
        <f t="shared" si="1640"/>
        <v>4.6369836975893603E-3</v>
      </c>
      <c r="AD1252" s="13">
        <f t="shared" si="1641"/>
        <v>5.033186805882277E-4</v>
      </c>
      <c r="AE1252" s="13">
        <f t="shared" si="1642"/>
        <v>1.9408590177914637E-3</v>
      </c>
      <c r="AF1252" s="13">
        <f t="shared" si="1643"/>
        <v>3.7420960836780756E-3</v>
      </c>
      <c r="AG1252" s="13">
        <f t="shared" si="1644"/>
        <v>4.8099949459194822E-3</v>
      </c>
      <c r="AH1252" s="13">
        <f t="shared" si="1645"/>
        <v>6.0927646692764841E-2</v>
      </c>
      <c r="AI1252" s="13">
        <f t="shared" si="1646"/>
        <v>7.0830858502387947E-2</v>
      </c>
      <c r="AJ1252" s="13">
        <f t="shared" si="1647"/>
        <v>4.1171871789864124E-2</v>
      </c>
      <c r="AK1252" s="13">
        <f t="shared" si="1648"/>
        <v>1.5954656511035222E-2</v>
      </c>
      <c r="AL1252" s="13">
        <f t="shared" si="1649"/>
        <v>8.3148535117570014E-4</v>
      </c>
      <c r="AM1252" s="13">
        <f t="shared" si="1650"/>
        <v>1.1702567284807622E-4</v>
      </c>
      <c r="AN1252" s="13">
        <f t="shared" si="1651"/>
        <v>4.5126545312177866E-4</v>
      </c>
      <c r="AO1252" s="13">
        <f t="shared" si="1652"/>
        <v>8.700676707305595E-4</v>
      </c>
      <c r="AP1252" s="13">
        <f t="shared" si="1653"/>
        <v>1.1183628119747541E-3</v>
      </c>
      <c r="AQ1252" s="13">
        <f t="shared" si="1654"/>
        <v>1.0781362944084761E-3</v>
      </c>
      <c r="AR1252" s="13">
        <f t="shared" si="1655"/>
        <v>4.6988906661784922E-2</v>
      </c>
      <c r="AS1252" s="13">
        <f t="shared" si="1656"/>
        <v>5.4626508319383919E-2</v>
      </c>
      <c r="AT1252" s="13">
        <f t="shared" si="1657"/>
        <v>3.1752764888170831E-2</v>
      </c>
      <c r="AU1252" s="13">
        <f t="shared" si="1658"/>
        <v>1.2304625343537176E-2</v>
      </c>
      <c r="AV1252" s="13">
        <f t="shared" si="1659"/>
        <v>3.5761564082224572E-3</v>
      </c>
      <c r="AW1252" s="13">
        <f t="shared" si="1660"/>
        <v>1.0354071117083201E-4</v>
      </c>
      <c r="AX1252" s="13">
        <f t="shared" si="1661"/>
        <v>2.267451456656253E-5</v>
      </c>
      <c r="AY1252" s="13">
        <f t="shared" si="1662"/>
        <v>8.743572962387303E-5</v>
      </c>
      <c r="AZ1252" s="13">
        <f t="shared" si="1663"/>
        <v>1.6858148809352919E-4</v>
      </c>
      <c r="BA1252" s="13">
        <f t="shared" si="1664"/>
        <v>2.1669034882408931E-4</v>
      </c>
      <c r="BB1252" s="13">
        <f t="shared" si="1665"/>
        <v>2.0889618933480554E-4</v>
      </c>
      <c r="BC1252" s="13">
        <f t="shared" si="1666"/>
        <v>1.6110590307472612E-4</v>
      </c>
      <c r="BD1252" s="13">
        <f t="shared" si="1667"/>
        <v>3.0199171601082739E-2</v>
      </c>
      <c r="BE1252" s="13">
        <f t="shared" si="1668"/>
        <v>3.510776087171006E-2</v>
      </c>
      <c r="BF1252" s="13">
        <f t="shared" si="1669"/>
        <v>2.0407097414900367E-2</v>
      </c>
      <c r="BG1252" s="13">
        <f t="shared" si="1670"/>
        <v>7.9080259285691495E-3</v>
      </c>
      <c r="BH1252" s="13">
        <f t="shared" si="1671"/>
        <v>2.2983501578693532E-3</v>
      </c>
      <c r="BI1252" s="13">
        <f t="shared" si="1672"/>
        <v>5.3438504080715449E-4</v>
      </c>
      <c r="BJ1252" s="14">
        <f t="shared" si="1673"/>
        <v>6.6172069244389703E-2</v>
      </c>
      <c r="BK1252" s="14">
        <f t="shared" si="1674"/>
        <v>9.1592362223544277E-2</v>
      </c>
      <c r="BL1252" s="14">
        <f t="shared" si="1675"/>
        <v>0.6826029264516501</v>
      </c>
      <c r="BM1252" s="14">
        <f t="shared" si="1676"/>
        <v>0.78049556471451953</v>
      </c>
      <c r="BN1252" s="14">
        <f t="shared" si="1677"/>
        <v>0.12308882615435951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1.6515</v>
      </c>
      <c r="F1253" s="10">
        <f>VLOOKUP(B1253,home!$B$2:$E$405,3,FALSE)</f>
        <v>1.2110000000000001</v>
      </c>
      <c r="G1253" s="10">
        <f>VLOOKUP(C1253,away!$B$2:$E$405,4,FALSE)</f>
        <v>1.8165</v>
      </c>
      <c r="H1253" s="10">
        <f>VLOOKUP(A1253,away!$A$2:$E$405,3,FALSE)</f>
        <v>1.3485</v>
      </c>
      <c r="I1253" s="10">
        <f>VLOOKUP(C1253,away!$B$2:$E$405,3,FALSE)</f>
        <v>0.88990000000000002</v>
      </c>
      <c r="J1253" s="10">
        <f>VLOOKUP(B1253,home!$B$2:$E$405,4,FALSE)</f>
        <v>1.1123000000000001</v>
      </c>
      <c r="K1253" s="12">
        <f t="shared" si="1622"/>
        <v>3.6329391472500001</v>
      </c>
      <c r="L1253" s="12">
        <f t="shared" si="1623"/>
        <v>1.3347935358450003</v>
      </c>
      <c r="M1253" s="13">
        <f t="shared" si="1624"/>
        <v>6.9589082115653093E-3</v>
      </c>
      <c r="N1253" s="13">
        <f t="shared" si="1625"/>
        <v>2.5281290063915093E-2</v>
      </c>
      <c r="O1253" s="13">
        <f t="shared" si="1626"/>
        <v>9.2887056973360669E-3</v>
      </c>
      <c r="P1253" s="13">
        <f t="shared" si="1627"/>
        <v>3.3745302555136303E-2</v>
      </c>
      <c r="Q1253" s="13">
        <f t="shared" si="1628"/>
        <v>4.5922694183089814E-2</v>
      </c>
      <c r="R1253" s="13">
        <f t="shared" si="1629"/>
        <v>6.1992521605854049E-3</v>
      </c>
      <c r="S1253" s="13">
        <f t="shared" si="1630"/>
        <v>4.090963014302873E-2</v>
      </c>
      <c r="T1253" s="13">
        <f t="shared" si="1631"/>
        <v>6.1297315344175075E-2</v>
      </c>
      <c r="U1253" s="13">
        <f t="shared" si="1632"/>
        <v>2.2521505857864856E-2</v>
      </c>
      <c r="V1253" s="13">
        <f t="shared" si="1633"/>
        <v>2.2042216403699379E-2</v>
      </c>
      <c r="W1253" s="13">
        <f t="shared" si="1634"/>
        <v>5.5611451148312285E-2</v>
      </c>
      <c r="X1253" s="13">
        <f t="shared" si="1635"/>
        <v>7.4229805511727254E-2</v>
      </c>
      <c r="Y1253" s="13">
        <f t="shared" si="1636"/>
        <v>4.9540732282042574E-2</v>
      </c>
      <c r="Z1253" s="13">
        <f t="shared" si="1637"/>
        <v>2.7582405703408495E-3</v>
      </c>
      <c r="AA1253" s="13">
        <f t="shared" si="1638"/>
        <v>1.0020520145524438E-2</v>
      </c>
      <c r="AB1253" s="13">
        <f t="shared" si="1639"/>
        <v>1.8201969956241505E-2</v>
      </c>
      <c r="AC1253" s="13">
        <f t="shared" si="1640"/>
        <v>6.6804773726253782E-3</v>
      </c>
      <c r="AD1253" s="13">
        <f t="shared" si="1641"/>
        <v>5.0508254478021167E-2</v>
      </c>
      <c r="AE1253" s="13">
        <f t="shared" si="1642"/>
        <v>6.7418091584076939E-2</v>
      </c>
      <c r="AF1253" s="13">
        <f t="shared" si="1643"/>
        <v>4.4994616422716072E-2</v>
      </c>
      <c r="AG1253" s="13">
        <f t="shared" si="1644"/>
        <v>2.0019507716288895E-2</v>
      </c>
      <c r="AH1253" s="13">
        <f t="shared" si="1645"/>
        <v>9.2042042089909783E-4</v>
      </c>
      <c r="AI1253" s="13">
        <f t="shared" si="1646"/>
        <v>3.343831379012654E-3</v>
      </c>
      <c r="AJ1253" s="13">
        <f t="shared" si="1647"/>
        <v>6.0739679593090137E-3</v>
      </c>
      <c r="AK1253" s="13">
        <f t="shared" si="1648"/>
        <v>7.3554519928386375E-3</v>
      </c>
      <c r="AL1253" s="13">
        <f t="shared" si="1649"/>
        <v>1.2958051653983635E-3</v>
      </c>
      <c r="AM1253" s="13">
        <f t="shared" si="1650"/>
        <v>3.6698682990493635E-2</v>
      </c>
      <c r="AN1253" s="13">
        <f t="shared" si="1651"/>
        <v>4.8985164829735764E-2</v>
      </c>
      <c r="AO1253" s="13">
        <f t="shared" si="1652"/>
        <v>3.2692540683516583E-2</v>
      </c>
      <c r="AP1253" s="13">
        <f t="shared" si="1653"/>
        <v>1.4545930658235872E-2</v>
      </c>
      <c r="AQ1253" s="13">
        <f t="shared" si="1654"/>
        <v>4.8539535538657105E-3</v>
      </c>
      <c r="AR1253" s="13">
        <f t="shared" si="1655"/>
        <v>2.4571424561517009E-4</v>
      </c>
      <c r="AS1253" s="13">
        <f t="shared" si="1656"/>
        <v>8.9266490193235285E-4</v>
      </c>
      <c r="AT1253" s="13">
        <f t="shared" si="1657"/>
        <v>1.6214986338030639E-3</v>
      </c>
      <c r="AU1253" s="13">
        <f t="shared" si="1658"/>
        <v>1.9636019546518477E-3</v>
      </c>
      <c r="AV1253" s="13">
        <f t="shared" si="1659"/>
        <v>1.7834116026678294E-3</v>
      </c>
      <c r="AW1253" s="13">
        <f t="shared" si="1660"/>
        <v>1.7454580848617996E-4</v>
      </c>
      <c r="AX1253" s="13">
        <f t="shared" si="1661"/>
        <v>2.2220680348113673E-2</v>
      </c>
      <c r="AY1253" s="13">
        <f t="shared" si="1662"/>
        <v>2.9660020490740159E-2</v>
      </c>
      <c r="AZ1253" s="13">
        <f t="shared" si="1663"/>
        <v>1.9795001812035116E-2</v>
      </c>
      <c r="BA1253" s="13">
        <f t="shared" si="1664"/>
        <v>8.8074134869148436E-3</v>
      </c>
      <c r="BB1253" s="13">
        <f t="shared" si="1665"/>
        <v>2.9390196474620009E-3</v>
      </c>
      <c r="BC1253" s="13">
        <f t="shared" si="1666"/>
        <v>7.8459688543074612E-4</v>
      </c>
      <c r="BD1253" s="13">
        <f t="shared" si="1667"/>
        <v>5.4662964452026596E-5</v>
      </c>
      <c r="BE1253" s="13">
        <f t="shared" si="1668"/>
        <v>1.9858722346250253E-4</v>
      </c>
      <c r="BF1253" s="13">
        <f t="shared" si="1669"/>
        <v>3.6072764913030472E-4</v>
      </c>
      <c r="BG1253" s="13">
        <f t="shared" si="1670"/>
        <v>4.3683386600698213E-4</v>
      </c>
      <c r="BH1253" s="13">
        <f t="shared" si="1671"/>
        <v>3.9674771316533161E-4</v>
      </c>
      <c r="BI1253" s="13">
        <f t="shared" si="1672"/>
        <v>2.882720597480494E-4</v>
      </c>
      <c r="BJ1253" s="14">
        <f t="shared" si="1673"/>
        <v>0.71680676412090916</v>
      </c>
      <c r="BK1253" s="14">
        <f t="shared" si="1674"/>
        <v>0.14129236034219361</v>
      </c>
      <c r="BL1253" s="14">
        <f t="shared" si="1675"/>
        <v>9.2168348384247159E-2</v>
      </c>
      <c r="BM1253" s="14">
        <f t="shared" si="1676"/>
        <v>0.79614408586380891</v>
      </c>
      <c r="BN1253" s="14">
        <f t="shared" si="1677"/>
        <v>0.12739615287162798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1.6515</v>
      </c>
      <c r="F1254" s="10">
        <f>VLOOKUP(B1254,home!$B$2:$E$405,3,FALSE)</f>
        <v>1.9376</v>
      </c>
      <c r="G1254" s="10">
        <f>VLOOKUP(C1254,away!$B$2:$E$405,4,FALSE)</f>
        <v>0.72660000000000002</v>
      </c>
      <c r="H1254" s="10">
        <f>VLOOKUP(A1254,away!$A$2:$E$405,3,FALSE)</f>
        <v>1.3485</v>
      </c>
      <c r="I1254" s="10">
        <f>VLOOKUP(C1254,away!$B$2:$E$405,3,FALSE)</f>
        <v>0.59330000000000005</v>
      </c>
      <c r="J1254" s="10">
        <f>VLOOKUP(B1254,home!$B$2:$E$405,4,FALSE)</f>
        <v>0.44490000000000002</v>
      </c>
      <c r="K1254" s="12">
        <f t="shared" si="1622"/>
        <v>2.32508105424</v>
      </c>
      <c r="L1254" s="12">
        <f t="shared" si="1623"/>
        <v>0.35594894074500005</v>
      </c>
      <c r="M1254" s="13">
        <f t="shared" si="1624"/>
        <v>6.849257080583078E-2</v>
      </c>
      <c r="N1254" s="13">
        <f t="shared" si="1625"/>
        <v>0.15925077873682889</v>
      </c>
      <c r="O1254" s="13">
        <f t="shared" si="1626"/>
        <v>2.4379858027237383E-2</v>
      </c>
      <c r="P1254" s="13">
        <f t="shared" si="1627"/>
        <v>5.6685146004190626E-2</v>
      </c>
      <c r="Q1254" s="13">
        <f t="shared" si="1628"/>
        <v>0.18513548425698359</v>
      </c>
      <c r="R1254" s="13">
        <f t="shared" si="1629"/>
        <v>4.3389923201543161E-3</v>
      </c>
      <c r="S1254" s="13">
        <f t="shared" si="1630"/>
        <v>1.172830038248056E-2</v>
      </c>
      <c r="T1254" s="13">
        <f t="shared" si="1631"/>
        <v>6.589877951558594E-2</v>
      </c>
      <c r="U1254" s="13">
        <f t="shared" si="1632"/>
        <v>1.0088508838083661E-2</v>
      </c>
      <c r="V1254" s="13">
        <f t="shared" si="1633"/>
        <v>1.0784955891974056E-3</v>
      </c>
      <c r="W1254" s="13">
        <f t="shared" si="1634"/>
        <v>0.14348500230448677</v>
      </c>
      <c r="X1254" s="13">
        <f t="shared" si="1635"/>
        <v>5.1073334583075954E-2</v>
      </c>
      <c r="Y1254" s="13">
        <f t="shared" si="1636"/>
        <v>9.0897496725804317E-3</v>
      </c>
      <c r="Z1254" s="13">
        <f t="shared" si="1637"/>
        <v>5.1481990675320639E-4</v>
      </c>
      <c r="AA1254" s="13">
        <f t="shared" si="1638"/>
        <v>1.1969980115374838E-3</v>
      </c>
      <c r="AB1254" s="13">
        <f t="shared" si="1639"/>
        <v>1.3915586992943785E-3</v>
      </c>
      <c r="AC1254" s="13">
        <f t="shared" si="1640"/>
        <v>5.5785867740167829E-5</v>
      </c>
      <c r="AD1254" s="13">
        <f t="shared" si="1641"/>
        <v>8.3403565106436234E-2</v>
      </c>
      <c r="AE1254" s="13">
        <f t="shared" si="1642"/>
        <v>2.9687410653992625E-2</v>
      </c>
      <c r="AF1254" s="13">
        <f t="shared" si="1643"/>
        <v>5.2836011878752516E-3</v>
      </c>
      <c r="AG1254" s="13">
        <f t="shared" si="1644"/>
        <v>6.2689741538107346E-4</v>
      </c>
      <c r="AH1254" s="13">
        <f t="shared" si="1645"/>
        <v>4.5812400120810868E-5</v>
      </c>
      <c r="AI1254" s="13">
        <f t="shared" si="1646"/>
        <v>1.0651754357015965E-4</v>
      </c>
      <c r="AJ1254" s="13">
        <f t="shared" si="1647"/>
        <v>1.2383096124958098E-4</v>
      </c>
      <c r="AK1254" s="13">
        <f t="shared" si="1648"/>
        <v>9.5972340643242775E-5</v>
      </c>
      <c r="AL1254" s="13">
        <f t="shared" si="1649"/>
        <v>1.8467579888548622E-6</v>
      </c>
      <c r="AM1254" s="13">
        <f t="shared" si="1650"/>
        <v>3.8784009817009454E-2</v>
      </c>
      <c r="AN1254" s="13">
        <f t="shared" si="1651"/>
        <v>1.3805127212208198E-2</v>
      </c>
      <c r="AO1254" s="13">
        <f t="shared" si="1652"/>
        <v>2.4569602040177417E-3</v>
      </c>
      <c r="AP1254" s="13">
        <f t="shared" si="1653"/>
        <v>2.9151746069091151E-4</v>
      </c>
      <c r="AQ1254" s="13">
        <f t="shared" si="1654"/>
        <v>2.5941332835400528E-5</v>
      </c>
      <c r="AR1254" s="13">
        <f t="shared" si="1655"/>
        <v>3.2613750591977497E-6</v>
      </c>
      <c r="AS1254" s="13">
        <f t="shared" si="1656"/>
        <v>7.582961360911546E-6</v>
      </c>
      <c r="AT1254" s="13">
        <f t="shared" si="1657"/>
        <v>8.8154998976447035E-6</v>
      </c>
      <c r="AU1254" s="13">
        <f t="shared" si="1658"/>
        <v>6.832250598556119E-6</v>
      </c>
      <c r="AV1254" s="13">
        <f t="shared" si="1659"/>
        <v>3.9713841061306832E-6</v>
      </c>
      <c r="AW1254" s="13">
        <f t="shared" si="1660"/>
        <v>4.2455434298694686E-8</v>
      </c>
      <c r="AX1254" s="13">
        <f t="shared" si="1661"/>
        <v>1.5029327738831127E-2</v>
      </c>
      <c r="AY1254" s="13">
        <f t="shared" si="1662"/>
        <v>5.3496732887463863E-3</v>
      </c>
      <c r="AZ1254" s="13">
        <f t="shared" si="1663"/>
        <v>9.5210527023054841E-4</v>
      </c>
      <c r="BA1254" s="13">
        <f t="shared" si="1664"/>
        <v>1.1296695413876527E-4</v>
      </c>
      <c r="BB1254" s="13">
        <f t="shared" si="1665"/>
        <v>1.0052616916220623E-5</v>
      </c>
      <c r="BC1254" s="13">
        <f t="shared" si="1666"/>
        <v>7.1564366860880015E-7</v>
      </c>
      <c r="BD1254" s="13">
        <f t="shared" si="1667"/>
        <v>1.9348049961560003E-7</v>
      </c>
      <c r="BE1254" s="13">
        <f t="shared" si="1668"/>
        <v>4.4985784402112129E-7</v>
      </c>
      <c r="BF1254" s="13">
        <f t="shared" si="1669"/>
        <v>5.2297797511738114E-7</v>
      </c>
      <c r="BG1254" s="13">
        <f t="shared" si="1670"/>
        <v>4.0532206057674033E-7</v>
      </c>
      <c r="BH1254" s="13">
        <f t="shared" si="1671"/>
        <v>2.3560166097812417E-7</v>
      </c>
      <c r="BI1254" s="13">
        <f t="shared" si="1672"/>
        <v>1.0955859165754242E-7</v>
      </c>
      <c r="BJ1254" s="14">
        <f t="shared" si="1673"/>
        <v>0.80975300097252012</v>
      </c>
      <c r="BK1254" s="14">
        <f t="shared" si="1674"/>
        <v>0.14339181869617479</v>
      </c>
      <c r="BL1254" s="14">
        <f t="shared" si="1675"/>
        <v>4.1800429411545423E-2</v>
      </c>
      <c r="BM1254" s="14">
        <f t="shared" si="1676"/>
        <v>0.49182760800245567</v>
      </c>
      <c r="BN1254" s="14">
        <f t="shared" si="1677"/>
        <v>0.49828283015122554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1.1910000000000001</v>
      </c>
      <c r="F1255" s="10">
        <f>VLOOKUP(B1255,home!$B$2:$E$405,3,FALSE)</f>
        <v>1.8084</v>
      </c>
      <c r="G1255" s="10">
        <f>VLOOKUP(C1255,away!$B$2:$E$405,4,FALSE)</f>
        <v>0.83960000000000001</v>
      </c>
      <c r="H1255" s="10">
        <f>VLOOKUP(A1255,away!$A$2:$E$405,3,FALSE)</f>
        <v>1.03</v>
      </c>
      <c r="I1255" s="10">
        <f>VLOOKUP(C1255,away!$B$2:$E$405,3,FALSE)</f>
        <v>0.97089999999999999</v>
      </c>
      <c r="J1255" s="10">
        <f>VLOOKUP(B1255,home!$B$2:$E$405,4,FALSE)</f>
        <v>0.52280000000000004</v>
      </c>
      <c r="K1255" s="12">
        <f t="shared" si="1622"/>
        <v>1.8083341742400003</v>
      </c>
      <c r="L1255" s="12">
        <f t="shared" si="1623"/>
        <v>0.52281411560000002</v>
      </c>
      <c r="M1255" s="13">
        <f t="shared" si="1624"/>
        <v>9.718408749273412E-2</v>
      </c>
      <c r="N1255" s="13">
        <f t="shared" si="1625"/>
        <v>0.17574130660544129</v>
      </c>
      <c r="O1255" s="13">
        <f t="shared" si="1626"/>
        <v>5.080921275290682E-2</v>
      </c>
      <c r="P1255" s="13">
        <f t="shared" si="1627"/>
        <v>9.1880035787312242E-2</v>
      </c>
      <c r="Q1255" s="13">
        <f t="shared" si="1628"/>
        <v>0.15889950528010474</v>
      </c>
      <c r="R1255" s="13">
        <f t="shared" si="1629"/>
        <v>1.3281886814871607E-2</v>
      </c>
      <c r="S1255" s="13">
        <f t="shared" si="1630"/>
        <v>2.171636631590777E-2</v>
      </c>
      <c r="T1255" s="13">
        <f t="shared" si="1631"/>
        <v>8.3074904322295515E-2</v>
      </c>
      <c r="U1255" s="13">
        <f t="shared" si="1632"/>
        <v>2.4018089825719999E-2</v>
      </c>
      <c r="V1255" s="13">
        <f t="shared" si="1633"/>
        <v>2.2812382444641634E-3</v>
      </c>
      <c r="W1255" s="13">
        <f t="shared" si="1634"/>
        <v>9.578113522261425E-2</v>
      </c>
      <c r="X1255" s="13">
        <f t="shared" si="1635"/>
        <v>5.0075729502575092E-2</v>
      </c>
      <c r="Y1255" s="13">
        <f t="shared" si="1636"/>
        <v>1.309014911645681E-2</v>
      </c>
      <c r="Z1255" s="13">
        <f t="shared" si="1637"/>
        <v>2.3146526362054676E-3</v>
      </c>
      <c r="AA1255" s="13">
        <f t="shared" si="1638"/>
        <v>4.1856654635450546E-3</v>
      </c>
      <c r="AB1255" s="13">
        <f t="shared" si="1639"/>
        <v>3.7845409498323181E-3</v>
      </c>
      <c r="AC1255" s="13">
        <f t="shared" si="1640"/>
        <v>1.3479589158334635E-4</v>
      </c>
      <c r="AD1255" s="13">
        <f t="shared" si="1641"/>
        <v>4.3301075017638975E-2</v>
      </c>
      <c r="AE1255" s="13">
        <f t="shared" si="1642"/>
        <v>2.2638413239876181E-2</v>
      </c>
      <c r="AF1255" s="13">
        <f t="shared" si="1643"/>
        <v>5.917840998296597E-3</v>
      </c>
      <c r="AG1255" s="13">
        <f t="shared" si="1644"/>
        <v>1.0313102692619525E-3</v>
      </c>
      <c r="AH1255" s="13">
        <f t="shared" si="1645"/>
        <v>3.0253326772974247E-4</v>
      </c>
      <c r="AI1255" s="13">
        <f t="shared" si="1646"/>
        <v>5.4708124688019276E-4</v>
      </c>
      <c r="AJ1255" s="13">
        <f t="shared" si="1647"/>
        <v>4.9465285740964171E-4</v>
      </c>
      <c r="AK1255" s="13">
        <f t="shared" si="1648"/>
        <v>2.9816588881310702E-4</v>
      </c>
      <c r="AL1255" s="13">
        <f t="shared" si="1649"/>
        <v>5.0975634642189721E-6</v>
      </c>
      <c r="AM1255" s="13">
        <f t="shared" si="1650"/>
        <v>1.5660562747145303E-2</v>
      </c>
      <c r="AN1255" s="13">
        <f t="shared" si="1651"/>
        <v>8.1875632624470781E-3</v>
      </c>
      <c r="AO1255" s="13">
        <f t="shared" si="1652"/>
        <v>2.1402868229876597E-3</v>
      </c>
      <c r="AP1255" s="13">
        <f t="shared" si="1653"/>
        <v>3.7299072083020918E-4</v>
      </c>
      <c r="AQ1255" s="13">
        <f t="shared" si="1654"/>
        <v>4.8751203459463064E-5</v>
      </c>
      <c r="AR1255" s="13">
        <f t="shared" si="1655"/>
        <v>3.1633732561540685E-5</v>
      </c>
      <c r="AS1255" s="13">
        <f t="shared" si="1656"/>
        <v>5.7204359649802686E-5</v>
      </c>
      <c r="AT1255" s="13">
        <f t="shared" si="1657"/>
        <v>5.1722299235126983E-5</v>
      </c>
      <c r="AU1255" s="13">
        <f t="shared" si="1658"/>
        <v>3.1177067092382516E-5</v>
      </c>
      <c r="AV1255" s="13">
        <f t="shared" si="1659"/>
        <v>1.4094638968932152E-5</v>
      </c>
      <c r="AW1255" s="13">
        <f t="shared" si="1660"/>
        <v>1.3387088520008517E-7</v>
      </c>
      <c r="AX1255" s="13">
        <f t="shared" si="1661"/>
        <v>4.719921800582119E-3</v>
      </c>
      <c r="AY1255" s="13">
        <f t="shared" si="1662"/>
        <v>2.4676417418725005E-3</v>
      </c>
      <c r="AZ1255" s="13">
        <f t="shared" si="1663"/>
        <v>6.4505896744735736E-4</v>
      </c>
      <c r="BA1255" s="13">
        <f t="shared" si="1664"/>
        <v>1.1241531119194648E-4</v>
      </c>
      <c r="BB1255" s="13">
        <f t="shared" si="1665"/>
        <v>1.4693077875179066E-5</v>
      </c>
      <c r="BC1255" s="13">
        <f t="shared" si="1666"/>
        <v>1.5363497029507353E-6</v>
      </c>
      <c r="BD1255" s="13">
        <f t="shared" si="1667"/>
        <v>2.756426985381468E-6</v>
      </c>
      <c r="BE1255" s="13">
        <f t="shared" si="1668"/>
        <v>4.984541116462651E-6</v>
      </c>
      <c r="BF1255" s="13">
        <f t="shared" si="1669"/>
        <v>4.5068580219019097E-6</v>
      </c>
      <c r="BG1255" s="13">
        <f t="shared" si="1670"/>
        <v>2.7166351264843035E-6</v>
      </c>
      <c r="BH1255" s="13">
        <f t="shared" si="1671"/>
        <v>1.2281460345405926E-6</v>
      </c>
      <c r="BI1255" s="13">
        <f t="shared" si="1672"/>
        <v>4.4417968904341878E-7</v>
      </c>
      <c r="BJ1255" s="14">
        <f t="shared" si="1673"/>
        <v>0.68392279158010327</v>
      </c>
      <c r="BK1255" s="14">
        <f t="shared" si="1674"/>
        <v>0.21566926303733835</v>
      </c>
      <c r="BL1255" s="14">
        <f t="shared" si="1675"/>
        <v>9.7924297952190056E-2</v>
      </c>
      <c r="BM1255" s="14">
        <f t="shared" si="1676"/>
        <v>0.40956746260147886</v>
      </c>
      <c r="BN1255" s="14">
        <f t="shared" si="1677"/>
        <v>0.58779603473337083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1.1910000000000001</v>
      </c>
      <c r="F1256" s="10">
        <f>VLOOKUP(B1256,home!$B$2:$E$405,3,FALSE)</f>
        <v>0.59970000000000001</v>
      </c>
      <c r="G1256" s="10">
        <f>VLOOKUP(C1256,away!$B$2:$E$405,4,FALSE)</f>
        <v>1.0794999999999999</v>
      </c>
      <c r="H1256" s="10">
        <f>VLOOKUP(A1256,away!$A$2:$E$405,3,FALSE)</f>
        <v>1.03</v>
      </c>
      <c r="I1256" s="10">
        <f>VLOOKUP(C1256,away!$B$2:$E$405,3,FALSE)</f>
        <v>0.76280000000000003</v>
      </c>
      <c r="J1256" s="10">
        <f>VLOOKUP(B1256,home!$B$2:$E$405,4,FALSE)</f>
        <v>1.595</v>
      </c>
      <c r="K1256" s="12">
        <f t="shared" si="1622"/>
        <v>0.77102499464999996</v>
      </c>
      <c r="L1256" s="12">
        <f t="shared" si="1623"/>
        <v>1.2531659800000001</v>
      </c>
      <c r="M1256" s="13">
        <f t="shared" si="1624"/>
        <v>0.13210067276110266</v>
      </c>
      <c r="N1256" s="13">
        <f t="shared" si="1625"/>
        <v>0.10185292050889058</v>
      </c>
      <c r="O1256" s="13">
        <f t="shared" si="1626"/>
        <v>0.16554406903932653</v>
      </c>
      <c r="P1256" s="13">
        <f t="shared" si="1627"/>
        <v>0.12763861494538598</v>
      </c>
      <c r="Q1256" s="13">
        <f t="shared" si="1628"/>
        <v>3.9265573745227107E-2</v>
      </c>
      <c r="R1256" s="13">
        <f t="shared" si="1629"/>
        <v>0.10372709775542768</v>
      </c>
      <c r="S1256" s="13">
        <f t="shared" si="1630"/>
        <v>3.0831818802768453E-2</v>
      </c>
      <c r="T1256" s="13">
        <f t="shared" si="1631"/>
        <v>4.9206281202699799E-2</v>
      </c>
      <c r="U1256" s="13">
        <f t="shared" si="1632"/>
        <v>7.9976184991938662E-2</v>
      </c>
      <c r="V1256" s="13">
        <f t="shared" si="1633"/>
        <v>3.3100434068604632E-3</v>
      </c>
      <c r="W1256" s="13">
        <f t="shared" si="1634"/>
        <v>1.0091579595614306E-2</v>
      </c>
      <c r="X1256" s="13">
        <f t="shared" si="1635"/>
        <v>1.2646424233686006E-2</v>
      </c>
      <c r="Y1256" s="13">
        <f t="shared" si="1636"/>
        <v>7.9240343091514405E-3</v>
      </c>
      <c r="Z1256" s="13">
        <f t="shared" si="1637"/>
        <v>4.3329090037078792E-2</v>
      </c>
      <c r="AA1256" s="13">
        <f t="shared" si="1638"/>
        <v>3.3407811414028044E-2</v>
      </c>
      <c r="AB1256" s="13">
        <f t="shared" si="1639"/>
        <v>1.2879128808384587E-2</v>
      </c>
      <c r="AC1256" s="13">
        <f t="shared" si="1640"/>
        <v>1.9988985816182518E-4</v>
      </c>
      <c r="AD1256" s="13">
        <f t="shared" si="1641"/>
        <v>1.9452150259296418E-3</v>
      </c>
      <c r="AE1256" s="13">
        <f t="shared" si="1642"/>
        <v>2.4376772942798449E-3</v>
      </c>
      <c r="AF1256" s="13">
        <f t="shared" si="1643"/>
        <v>1.5274071277049759E-3</v>
      </c>
      <c r="AG1256" s="13">
        <f t="shared" si="1644"/>
        <v>6.3803155001646386E-4</v>
      </c>
      <c r="AH1256" s="13">
        <f t="shared" si="1645"/>
        <v>1.3574635394706014E-2</v>
      </c>
      <c r="AI1256" s="13">
        <f t="shared" si="1646"/>
        <v>1.0466383182578906E-2</v>
      </c>
      <c r="AJ1256" s="13">
        <f t="shared" si="1647"/>
        <v>4.0349215186763739E-3</v>
      </c>
      <c r="AK1256" s="13">
        <f t="shared" si="1648"/>
        <v>1.0370084474502074E-3</v>
      </c>
      <c r="AL1256" s="13">
        <f t="shared" si="1649"/>
        <v>7.7255214842229285E-6</v>
      </c>
      <c r="AM1256" s="13">
        <f t="shared" si="1650"/>
        <v>2.9996188099210035E-4</v>
      </c>
      <c r="AN1256" s="13">
        <f t="shared" si="1651"/>
        <v>3.7590202455610884E-4</v>
      </c>
      <c r="AO1256" s="13">
        <f t="shared" si="1652"/>
        <v>2.355338144934202E-4</v>
      </c>
      <c r="AP1256" s="13">
        <f t="shared" si="1653"/>
        <v>9.8387654487595066E-5</v>
      </c>
      <c r="AQ1256" s="13">
        <f t="shared" si="1654"/>
        <v>3.0824015363962105E-5</v>
      </c>
      <c r="AR1256" s="13">
        <f t="shared" si="1655"/>
        <v>3.402254253509891E-3</v>
      </c>
      <c r="AS1256" s="13">
        <f t="shared" si="1656"/>
        <v>2.6232230676104034E-3</v>
      </c>
      <c r="AT1256" s="13">
        <f t="shared" si="1657"/>
        <v>1.0112852758350336E-3</v>
      </c>
      <c r="AU1256" s="13">
        <f t="shared" si="1658"/>
        <v>2.5990874146344359E-4</v>
      </c>
      <c r="AV1256" s="13">
        <f t="shared" si="1659"/>
        <v>5.0099033999084942E-5</v>
      </c>
      <c r="AW1256" s="13">
        <f t="shared" si="1660"/>
        <v>2.073491967583403E-7</v>
      </c>
      <c r="AX1256" s="13">
        <f t="shared" si="1661"/>
        <v>3.8546351281189677E-5</v>
      </c>
      <c r="AY1256" s="13">
        <f t="shared" si="1662"/>
        <v>4.8304976078716324E-5</v>
      </c>
      <c r="AZ1256" s="13">
        <f t="shared" si="1663"/>
        <v>3.0267076343280561E-5</v>
      </c>
      <c r="BA1256" s="13">
        <f t="shared" si="1664"/>
        <v>1.2643223462487337E-5</v>
      </c>
      <c r="BB1256" s="13">
        <f t="shared" si="1665"/>
        <v>3.9610143801817325E-6</v>
      </c>
      <c r="BC1256" s="13">
        <f t="shared" si="1666"/>
        <v>9.9276169350690698E-7</v>
      </c>
      <c r="BD1256" s="13">
        <f t="shared" si="1667"/>
        <v>7.1059821430148129E-4</v>
      </c>
      <c r="BE1256" s="13">
        <f t="shared" si="1668"/>
        <v>5.4788898438009909E-4</v>
      </c>
      <c r="BF1256" s="13">
        <f t="shared" si="1669"/>
        <v>2.1121805062522989E-4</v>
      </c>
      <c r="BG1256" s="13">
        <f t="shared" si="1670"/>
        <v>5.4284798784433784E-5</v>
      </c>
      <c r="BH1256" s="13">
        <f t="shared" si="1671"/>
        <v>1.0463734173086093E-5</v>
      </c>
      <c r="BI1256" s="13">
        <f t="shared" si="1672"/>
        <v>1.6135601169645455E-6</v>
      </c>
      <c r="BJ1256" s="14">
        <f t="shared" si="1673"/>
        <v>0.22871046938633277</v>
      </c>
      <c r="BK1256" s="14">
        <f t="shared" si="1674"/>
        <v>0.29413707027184233</v>
      </c>
      <c r="BL1256" s="14">
        <f t="shared" si="1675"/>
        <v>0.4335300782673161</v>
      </c>
      <c r="BM1256" s="14">
        <f t="shared" si="1676"/>
        <v>0.32952966158032754</v>
      </c>
      <c r="BN1256" s="14">
        <f t="shared" si="1677"/>
        <v>0.67012894875536044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1.1910000000000001</v>
      </c>
      <c r="F1257" s="10">
        <f>VLOOKUP(B1257,home!$B$2:$E$405,3,FALSE)</f>
        <v>1.4209000000000001</v>
      </c>
      <c r="G1257" s="10">
        <f>VLOOKUP(C1257,away!$B$2:$E$405,4,FALSE)</f>
        <v>1.0196000000000001</v>
      </c>
      <c r="H1257" s="10">
        <f>VLOOKUP(A1257,away!$A$2:$E$405,3,FALSE)</f>
        <v>1.03</v>
      </c>
      <c r="I1257" s="10">
        <f>VLOOKUP(C1257,away!$B$2:$E$405,3,FALSE)</f>
        <v>1.1095999999999999</v>
      </c>
      <c r="J1257" s="10">
        <f>VLOOKUP(B1257,home!$B$2:$E$405,4,FALSE)</f>
        <v>0.97089999999999999</v>
      </c>
      <c r="K1257" s="12">
        <f t="shared" si="1622"/>
        <v>1.7254608212400002</v>
      </c>
      <c r="L1257" s="12">
        <f t="shared" si="1623"/>
        <v>1.1096299591999998</v>
      </c>
      <c r="M1257" s="13">
        <f t="shared" si="1624"/>
        <v>5.8713195582205877E-2</v>
      </c>
      <c r="N1257" s="13">
        <f t="shared" si="1625"/>
        <v>0.1013073186668977</v>
      </c>
      <c r="O1257" s="13">
        <f t="shared" si="1626"/>
        <v>6.5149920818384721E-2</v>
      </c>
      <c r="P1257" s="13">
        <f t="shared" si="1627"/>
        <v>0.11241363587901108</v>
      </c>
      <c r="Q1257" s="13">
        <f t="shared" si="1628"/>
        <v>8.7400904632303877E-2</v>
      </c>
      <c r="R1257" s="13">
        <f t="shared" si="1629"/>
        <v>3.6146151989793734E-2</v>
      </c>
      <c r="S1257" s="13">
        <f t="shared" si="1630"/>
        <v>5.3807433772897546E-2</v>
      </c>
      <c r="T1257" s="13">
        <f t="shared" si="1631"/>
        <v>9.6982662241186429E-2</v>
      </c>
      <c r="U1257" s="13">
        <f t="shared" si="1632"/>
        <v>6.236876909697537E-2</v>
      </c>
      <c r="V1257" s="13">
        <f t="shared" si="1633"/>
        <v>1.1446772376107478E-2</v>
      </c>
      <c r="W1257" s="13">
        <f t="shared" si="1634"/>
        <v>5.0268945561324656E-2</v>
      </c>
      <c r="X1257" s="13">
        <f t="shared" si="1635"/>
        <v>5.5779928012239695E-2</v>
      </c>
      <c r="Y1257" s="13">
        <f t="shared" si="1636"/>
        <v>3.0947539622200235E-2</v>
      </c>
      <c r="Z1257" s="13">
        <f t="shared" si="1637"/>
        <v>1.3369617719223941E-2</v>
      </c>
      <c r="AA1257" s="13">
        <f t="shared" si="1638"/>
        <v>2.3068751569476999E-2</v>
      </c>
      <c r="AB1257" s="13">
        <f t="shared" si="1639"/>
        <v>1.9902113514025668E-2</v>
      </c>
      <c r="AC1257" s="13">
        <f t="shared" si="1640"/>
        <v>1.3697658689817262E-3</v>
      </c>
      <c r="AD1257" s="13">
        <f t="shared" si="1641"/>
        <v>2.1684274022778029E-2</v>
      </c>
      <c r="AE1257" s="13">
        <f t="shared" si="1642"/>
        <v>2.4061520099176802E-2</v>
      </c>
      <c r="AF1257" s="13">
        <f t="shared" si="1643"/>
        <v>1.3349691782969767E-2</v>
      </c>
      <c r="AG1257" s="13">
        <f t="shared" si="1644"/>
        <v>4.9377393161564396E-3</v>
      </c>
      <c r="AH1257" s="13">
        <f t="shared" si="1645"/>
        <v>3.7088320910755139E-3</v>
      </c>
      <c r="AI1257" s="13">
        <f t="shared" si="1646"/>
        <v>6.399444465708423E-3</v>
      </c>
      <c r="AJ1257" s="13">
        <f t="shared" si="1647"/>
        <v>5.5209953516405169E-3</v>
      </c>
      <c r="AK1257" s="13">
        <f t="shared" si="1648"/>
        <v>3.1754203911679561E-3</v>
      </c>
      <c r="AL1257" s="13">
        <f t="shared" si="1649"/>
        <v>1.0490341062742328E-4</v>
      </c>
      <c r="AM1257" s="13">
        <f t="shared" si="1650"/>
        <v>7.4830730526671534E-3</v>
      </c>
      <c r="AN1257" s="13">
        <f t="shared" si="1651"/>
        <v>8.3034420461216719E-3</v>
      </c>
      <c r="AO1257" s="13">
        <f t="shared" si="1652"/>
        <v>4.6068740294287784E-3</v>
      </c>
      <c r="AP1257" s="13">
        <f t="shared" si="1653"/>
        <v>1.7039751471048649E-3</v>
      </c>
      <c r="AQ1257" s="13">
        <f t="shared" si="1654"/>
        <v>4.7269546823994625E-4</v>
      </c>
      <c r="AR1257" s="13">
        <f t="shared" si="1655"/>
        <v>8.2308624037995455E-4</v>
      </c>
      <c r="AS1257" s="13">
        <f t="shared" si="1656"/>
        <v>1.4202030602773405E-3</v>
      </c>
      <c r="AT1257" s="13">
        <f t="shared" si="1657"/>
        <v>1.2252523693568511E-3</v>
      </c>
      <c r="AU1257" s="13">
        <f t="shared" si="1658"/>
        <v>7.0470831981890938E-4</v>
      </c>
      <c r="AV1257" s="13">
        <f t="shared" si="1659"/>
        <v>3.0398664906234902E-4</v>
      </c>
      <c r="AW1257" s="13">
        <f t="shared" si="1660"/>
        <v>5.5791801370681888E-6</v>
      </c>
      <c r="AX1257" s="13">
        <f t="shared" si="1661"/>
        <v>2.1519582291423308E-3</v>
      </c>
      <c r="AY1257" s="13">
        <f t="shared" si="1662"/>
        <v>2.3878773220033086E-3</v>
      </c>
      <c r="AZ1257" s="13">
        <f t="shared" si="1663"/>
        <v>1.3248301076945685E-3</v>
      </c>
      <c r="BA1257" s="13">
        <f t="shared" si="1664"/>
        <v>4.9002372611601857E-4</v>
      </c>
      <c r="BB1257" s="13">
        <f t="shared" si="1665"/>
        <v>1.3593625180428738E-4</v>
      </c>
      <c r="BC1257" s="13">
        <f t="shared" si="1666"/>
        <v>3.0167787508678461E-5</v>
      </c>
      <c r="BD1257" s="13">
        <f t="shared" si="1667"/>
        <v>1.5222019188848164E-4</v>
      </c>
      <c r="BE1257" s="13">
        <f t="shared" si="1668"/>
        <v>2.6264997730520996E-4</v>
      </c>
      <c r="BF1257" s="13">
        <f t="shared" si="1669"/>
        <v>2.2659612276985756E-4</v>
      </c>
      <c r="BG1257" s="13">
        <f t="shared" si="1670"/>
        <v>1.303275773614261E-4</v>
      </c>
      <c r="BH1257" s="13">
        <f t="shared" si="1671"/>
        <v>5.6218782166066483E-5</v>
      </c>
      <c r="BI1257" s="13">
        <f t="shared" si="1672"/>
        <v>1.9400661209074744E-5</v>
      </c>
      <c r="BJ1257" s="14">
        <f t="shared" si="1673"/>
        <v>0.51581137712506531</v>
      </c>
      <c r="BK1257" s="14">
        <f t="shared" si="1674"/>
        <v>0.24024358421183439</v>
      </c>
      <c r="BL1257" s="14">
        <f t="shared" si="1675"/>
        <v>0.23076504923984439</v>
      </c>
      <c r="BM1257" s="14">
        <f t="shared" si="1676"/>
        <v>0.53667620258550497</v>
      </c>
      <c r="BN1257" s="14">
        <f t="shared" si="1677"/>
        <v>0.46113112756859698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1.1910000000000001</v>
      </c>
      <c r="F1258" s="10">
        <f>VLOOKUP(B1258,home!$B$2:$E$405,3,FALSE)</f>
        <v>1.4394</v>
      </c>
      <c r="G1258" s="10">
        <f>VLOOKUP(C1258,away!$B$2:$E$405,4,FALSE)</f>
        <v>1.3193999999999999</v>
      </c>
      <c r="H1258" s="10">
        <f>VLOOKUP(A1258,away!$A$2:$E$405,3,FALSE)</f>
        <v>1.03</v>
      </c>
      <c r="I1258" s="10">
        <f>VLOOKUP(C1258,away!$B$2:$E$405,3,FALSE)</f>
        <v>0.90149999999999997</v>
      </c>
      <c r="J1258" s="10">
        <f>VLOOKUP(B1258,home!$B$2:$E$405,4,FALSE)</f>
        <v>1.4562999999999999</v>
      </c>
      <c r="K1258" s="12">
        <f t="shared" si="1622"/>
        <v>2.26188093276</v>
      </c>
      <c r="L1258" s="12">
        <f t="shared" si="1623"/>
        <v>1.3522400834999999</v>
      </c>
      <c r="M1258" s="13">
        <f t="shared" si="1624"/>
        <v>2.6940595158047434E-2</v>
      </c>
      <c r="N1258" s="13">
        <f t="shared" si="1625"/>
        <v>6.0936418505193872E-2</v>
      </c>
      <c r="O1258" s="13">
        <f t="shared" si="1626"/>
        <v>3.6430152646057756E-2</v>
      </c>
      <c r="P1258" s="13">
        <f t="shared" si="1627"/>
        <v>8.2400667647654302E-2</v>
      </c>
      <c r="Q1258" s="13">
        <f t="shared" si="1628"/>
        <v>6.8915461563790831E-2</v>
      </c>
      <c r="R1258" s="13">
        <f t="shared" si="1629"/>
        <v>2.4631156328011449E-2</v>
      </c>
      <c r="S1258" s="13">
        <f t="shared" si="1630"/>
        <v>6.3007795382268875E-2</v>
      </c>
      <c r="T1258" s="13">
        <f t="shared" si="1631"/>
        <v>9.3190249499461558E-2</v>
      </c>
      <c r="U1258" s="13">
        <f t="shared" si="1632"/>
        <v>5.571274285015991E-2</v>
      </c>
      <c r="V1258" s="13">
        <f t="shared" si="1633"/>
        <v>2.1412891652283567E-2</v>
      </c>
      <c r="W1258" s="13">
        <f t="shared" si="1634"/>
        <v>5.1959522827831034E-2</v>
      </c>
      <c r="X1258" s="13">
        <f t="shared" si="1635"/>
        <v>7.02617494873264E-2</v>
      </c>
      <c r="Y1258" s="13">
        <f t="shared" si="1636"/>
        <v>4.7505376996799173E-2</v>
      </c>
      <c r="Z1258" s="13">
        <f t="shared" si="1637"/>
        <v>1.1102412296563922E-2</v>
      </c>
      <c r="AA1258" s="13">
        <f t="shared" si="1638"/>
        <v>2.5112334681238094E-2</v>
      </c>
      <c r="AB1258" s="13">
        <f t="shared" si="1639"/>
        <v>2.8400555496290066E-2</v>
      </c>
      <c r="AC1258" s="13">
        <f t="shared" si="1640"/>
        <v>4.0933500124625006E-3</v>
      </c>
      <c r="AD1258" s="13">
        <f t="shared" si="1641"/>
        <v>2.9381563489894756E-2</v>
      </c>
      <c r="AE1258" s="13">
        <f t="shared" si="1642"/>
        <v>3.9730927866935835E-2</v>
      </c>
      <c r="AF1258" s="13">
        <f t="shared" si="1643"/>
        <v>2.6862876608158899E-2</v>
      </c>
      <c r="AG1258" s="13">
        <f t="shared" si="1644"/>
        <v>1.2108352835888998E-2</v>
      </c>
      <c r="AH1258" s="13">
        <f t="shared" si="1645"/>
        <v>3.7532817327392558E-3</v>
      </c>
      <c r="AI1258" s="13">
        <f t="shared" si="1646"/>
        <v>8.4894763865593359E-3</v>
      </c>
      <c r="AJ1258" s="13">
        <f t="shared" si="1647"/>
        <v>9.6010923839374152E-3</v>
      </c>
      <c r="AK1258" s="13">
        <f t="shared" si="1648"/>
        <v>7.2388425989650959E-3</v>
      </c>
      <c r="AL1258" s="13">
        <f t="shared" si="1649"/>
        <v>5.0079780637910703E-4</v>
      </c>
      <c r="AM1258" s="13">
        <f t="shared" si="1650"/>
        <v>1.3291519646494065E-2</v>
      </c>
      <c r="AN1258" s="13">
        <f t="shared" si="1651"/>
        <v>1.7973325636617025E-2</v>
      </c>
      <c r="AO1258" s="13">
        <f t="shared" si="1652"/>
        <v>1.2152125679815849E-2</v>
      </c>
      <c r="AP1258" s="13">
        <f t="shared" si="1653"/>
        <v>5.4775304813255606E-3</v>
      </c>
      <c r="AQ1258" s="13">
        <f t="shared" si="1654"/>
        <v>1.8517340688603678E-3</v>
      </c>
      <c r="AR1258" s="13">
        <f t="shared" si="1655"/>
        <v>1.0150676007356699E-3</v>
      </c>
      <c r="AS1258" s="13">
        <f t="shared" si="1656"/>
        <v>2.295962051566452E-3</v>
      </c>
      <c r="AT1258" s="13">
        <f t="shared" si="1657"/>
        <v>2.5965963933893455E-3</v>
      </c>
      <c r="AU1258" s="13">
        <f t="shared" si="1658"/>
        <v>1.957730624093581E-3</v>
      </c>
      <c r="AV1258" s="13">
        <f t="shared" si="1659"/>
        <v>1.1070383925294021E-3</v>
      </c>
      <c r="AW1258" s="13">
        <f t="shared" si="1660"/>
        <v>4.2548422392171302E-5</v>
      </c>
      <c r="AX1258" s="13">
        <f t="shared" si="1661"/>
        <v>5.0106391426349792E-3</v>
      </c>
      <c r="AY1258" s="13">
        <f t="shared" si="1662"/>
        <v>6.7755870926250921E-3</v>
      </c>
      <c r="AZ1258" s="13">
        <f t="shared" si="1663"/>
        <v>4.5811102279464389E-3</v>
      </c>
      <c r="BA1258" s="13">
        <f t="shared" si="1664"/>
        <v>2.0649202923869996E-3</v>
      </c>
      <c r="BB1258" s="13">
        <f t="shared" si="1665"/>
        <v>6.980669971495602E-4</v>
      </c>
      <c r="BC1258" s="13">
        <f t="shared" si="1666"/>
        <v>1.8879083490282283E-4</v>
      </c>
      <c r="BD1258" s="13">
        <f t="shared" si="1667"/>
        <v>2.2876918286282442E-4</v>
      </c>
      <c r="BE1258" s="13">
        <f t="shared" si="1668"/>
        <v>5.1744865272050828E-4</v>
      </c>
      <c r="BF1258" s="13">
        <f t="shared" si="1669"/>
        <v>5.8520362063543439E-4</v>
      </c>
      <c r="BG1258" s="13">
        <f t="shared" si="1670"/>
        <v>4.4122030376580177E-4</v>
      </c>
      <c r="BH1258" s="13">
        <f t="shared" si="1671"/>
        <v>2.4949694805861066E-4</v>
      </c>
      <c r="BI1258" s="13">
        <f t="shared" si="1672"/>
        <v>1.1286647791911673E-4</v>
      </c>
      <c r="BJ1258" s="14">
        <f t="shared" si="1673"/>
        <v>0.57091784978204019</v>
      </c>
      <c r="BK1258" s="14">
        <f t="shared" si="1674"/>
        <v>0.20513168475172089</v>
      </c>
      <c r="BL1258" s="14">
        <f t="shared" si="1675"/>
        <v>0.21047703535223514</v>
      </c>
      <c r="BM1258" s="14">
        <f t="shared" si="1676"/>
        <v>0.69064149166357169</v>
      </c>
      <c r="BN1258" s="14">
        <f t="shared" si="1677"/>
        <v>0.3002544518487556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1.4861</v>
      </c>
      <c r="F1259" s="10">
        <f>VLOOKUP(B1259,home!$B$2:$E$405,3,FALSE)</f>
        <v>1.3458000000000001</v>
      </c>
      <c r="G1259" s="10">
        <f>VLOOKUP(C1259,away!$B$2:$E$405,4,FALSE)</f>
        <v>1.1214999999999999</v>
      </c>
      <c r="H1259" s="10">
        <f>VLOOKUP(A1259,away!$A$2:$E$405,3,FALSE)</f>
        <v>1.1943999999999999</v>
      </c>
      <c r="I1259" s="10">
        <f>VLOOKUP(C1259,away!$B$2:$E$405,3,FALSE)</f>
        <v>0.13950000000000001</v>
      </c>
      <c r="J1259" s="10">
        <f>VLOOKUP(B1259,home!$B$2:$E$405,4,FALSE)</f>
        <v>0.33489999999999998</v>
      </c>
      <c r="K1259" s="12">
        <f t="shared" si="1622"/>
        <v>2.2429925756699998</v>
      </c>
      <c r="L1259" s="12">
        <f t="shared" si="1623"/>
        <v>5.5800636119999997E-2</v>
      </c>
      <c r="M1259" s="13">
        <f t="shared" si="1624"/>
        <v>0.10037990794810402</v>
      </c>
      <c r="N1259" s="13">
        <f t="shared" si="1625"/>
        <v>0.22515138827403527</v>
      </c>
      <c r="O1259" s="13">
        <f t="shared" si="1626"/>
        <v>5.6012627171712469E-3</v>
      </c>
      <c r="P1259" s="13">
        <f t="shared" si="1627"/>
        <v>1.2563590688992274E-2</v>
      </c>
      <c r="Q1259" s="13">
        <f t="shared" si="1628"/>
        <v>0.25250644615022733</v>
      </c>
      <c r="R1259" s="13">
        <f t="shared" si="1629"/>
        <v>1.5627701134669756E-4</v>
      </c>
      <c r="S1259" s="13">
        <f t="shared" si="1630"/>
        <v>3.9311604838823422E-4</v>
      </c>
      <c r="T1259" s="13">
        <f t="shared" si="1631"/>
        <v>1.4090020319583207E-2</v>
      </c>
      <c r="U1259" s="13">
        <f t="shared" si="1632"/>
        <v>3.505281761985389E-4</v>
      </c>
      <c r="V1259" s="13">
        <f t="shared" si="1633"/>
        <v>5.4669518655923256E-6</v>
      </c>
      <c r="W1259" s="13">
        <f t="shared" si="1634"/>
        <v>0.18879002800792549</v>
      </c>
      <c r="X1259" s="13">
        <f t="shared" si="1635"/>
        <v>1.0534603655954856E-2</v>
      </c>
      <c r="Y1259" s="13">
        <f t="shared" si="1636"/>
        <v>2.9391879263717925E-4</v>
      </c>
      <c r="Z1259" s="13">
        <f t="shared" si="1637"/>
        <v>2.9067855480260615E-6</v>
      </c>
      <c r="AA1259" s="13">
        <f t="shared" si="1638"/>
        <v>6.5198984032873062E-6</v>
      </c>
      <c r="AB1259" s="13">
        <f t="shared" si="1639"/>
        <v>7.3120418563480584E-6</v>
      </c>
      <c r="AC1259" s="13">
        <f t="shared" si="1640"/>
        <v>4.276537192534728E-8</v>
      </c>
      <c r="AD1259" s="13">
        <f t="shared" si="1641"/>
        <v>0.10586365779557705</v>
      </c>
      <c r="AE1259" s="13">
        <f t="shared" si="1642"/>
        <v>5.907259446983195E-3</v>
      </c>
      <c r="AF1259" s="13">
        <f t="shared" si="1643"/>
        <v>1.6481441743377079E-4</v>
      </c>
      <c r="AG1259" s="13">
        <f t="shared" si="1644"/>
        <v>3.0655831115172099E-6</v>
      </c>
      <c r="AH1259" s="13">
        <f t="shared" si="1645"/>
        <v>4.0550120661069234E-8</v>
      </c>
      <c r="AI1259" s="13">
        <f t="shared" si="1646"/>
        <v>9.0953619585300934E-8</v>
      </c>
      <c r="AJ1259" s="13">
        <f t="shared" si="1647"/>
        <v>1.0200414673007176E-7</v>
      </c>
      <c r="AK1259" s="13">
        <f t="shared" si="1648"/>
        <v>7.6264847934368082E-8</v>
      </c>
      <c r="AL1259" s="13">
        <f t="shared" si="1649"/>
        <v>2.1410126369526449E-10</v>
      </c>
      <c r="AM1259" s="13">
        <f t="shared" si="1650"/>
        <v>4.7490279693749783E-2</v>
      </c>
      <c r="AN1259" s="13">
        <f t="shared" si="1651"/>
        <v>2.649987816427956E-3</v>
      </c>
      <c r="AO1259" s="13">
        <f t="shared" si="1652"/>
        <v>7.3935502933464842E-5</v>
      </c>
      <c r="AP1259" s="13">
        <f t="shared" si="1653"/>
        <v>1.3752160318464885E-6</v>
      </c>
      <c r="AQ1259" s="13">
        <f t="shared" si="1654"/>
        <v>1.9184482344864048E-8</v>
      </c>
      <c r="AR1259" s="13">
        <f t="shared" si="1655"/>
        <v>4.5254450552608333E-10</v>
      </c>
      <c r="AS1259" s="13">
        <f t="shared" si="1656"/>
        <v>1.0150539660552559E-9</v>
      </c>
      <c r="AT1259" s="13">
        <f t="shared" si="1657"/>
        <v>1.1383792548831639E-9</v>
      </c>
      <c r="AU1259" s="13">
        <f t="shared" si="1658"/>
        <v>8.5112540566656089E-10</v>
      </c>
      <c r="AV1259" s="13">
        <f t="shared" si="1659"/>
        <v>4.7726699146855317E-10</v>
      </c>
      <c r="AW1259" s="13">
        <f t="shared" si="1660"/>
        <v>7.4436118023128623E-13</v>
      </c>
      <c r="AX1259" s="13">
        <f t="shared" si="1661"/>
        <v>1.7753390794928759E-2</v>
      </c>
      <c r="AY1259" s="13">
        <f t="shared" si="1662"/>
        <v>9.9065049964397684E-4</v>
      </c>
      <c r="AZ1259" s="13">
        <f t="shared" si="1663"/>
        <v>2.7639464026364866E-5</v>
      </c>
      <c r="BA1259" s="13">
        <f t="shared" si="1664"/>
        <v>5.1409989156233872E-7</v>
      </c>
      <c r="BB1259" s="13">
        <f t="shared" si="1665"/>
        <v>7.1717752446003767E-9</v>
      </c>
      <c r="BC1259" s="13">
        <f t="shared" si="1666"/>
        <v>8.0037924151673872E-11</v>
      </c>
      <c r="BD1259" s="13">
        <f t="shared" si="1667"/>
        <v>4.2087118801610549E-12</v>
      </c>
      <c r="BE1259" s="13">
        <f t="shared" si="1668"/>
        <v>9.4401095003353704E-12</v>
      </c>
      <c r="BF1259" s="13">
        <f t="shared" si="1669"/>
        <v>1.0587047761382035E-11</v>
      </c>
      <c r="BG1259" s="13">
        <f t="shared" si="1670"/>
        <v>7.9155565090145326E-12</v>
      </c>
      <c r="BH1259" s="13">
        <f t="shared" si="1671"/>
        <v>4.4386336205039843E-12</v>
      </c>
      <c r="BI1259" s="13">
        <f t="shared" si="1672"/>
        <v>1.9911644513819384E-12</v>
      </c>
      <c r="BJ1259" s="14">
        <f t="shared" si="1673"/>
        <v>0.87229300196739812</v>
      </c>
      <c r="BK1259" s="14">
        <f t="shared" si="1674"/>
        <v>0.11433277511646729</v>
      </c>
      <c r="BL1259" s="14">
        <f t="shared" si="1675"/>
        <v>6.1222135906623754E-3</v>
      </c>
      <c r="BM1259" s="14">
        <f t="shared" si="1676"/>
        <v>0.39540137417129917</v>
      </c>
      <c r="BN1259" s="14">
        <f t="shared" si="1677"/>
        <v>0.59635887278987687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1.4861</v>
      </c>
      <c r="F1260" s="10">
        <f>VLOOKUP(B1260,home!$B$2:$E$405,3,FALSE)</f>
        <v>1.1214999999999999</v>
      </c>
      <c r="G1260" s="10">
        <f>VLOOKUP(C1260,away!$B$2:$E$405,4,FALSE)</f>
        <v>1.2337</v>
      </c>
      <c r="H1260" s="10">
        <f>VLOOKUP(A1260,away!$A$2:$E$405,3,FALSE)</f>
        <v>1.1943999999999999</v>
      </c>
      <c r="I1260" s="10">
        <f>VLOOKUP(C1260,away!$B$2:$E$405,3,FALSE)</f>
        <v>0.9768</v>
      </c>
      <c r="J1260" s="10">
        <f>VLOOKUP(B1260,home!$B$2:$E$405,4,FALSE)</f>
        <v>0.69769999999999999</v>
      </c>
      <c r="K1260" s="12">
        <f t="shared" ref="K1260:K1317" si="1678">E1260*F1260*G1260</f>
        <v>2.0561598607549998</v>
      </c>
      <c r="L1260" s="12">
        <f t="shared" ref="L1260:L1317" si="1679">H1260*I1260*J1260</f>
        <v>0.81399955718399986</v>
      </c>
      <c r="M1260" s="13">
        <f t="shared" ref="M1260:M1317" si="1680">_xlfn.POISSON.DIST(0,K1260,FALSE) * _xlfn.POISSON.DIST(0,L1260,FALSE)</f>
        <v>5.6689888474265288E-2</v>
      </c>
      <c r="N1260" s="13">
        <f t="shared" ref="N1260:N1317" si="1681">_xlfn.POISSON.DIST(1,K1260,FALSE) * _xlfn.POISSON.DIST(0,L1260,FALSE)</f>
        <v>0.11656347319146176</v>
      </c>
      <c r="O1260" s="13">
        <f t="shared" ref="O1260:O1317" si="1682">_xlfn.POISSON.DIST(0,K1260,FALSE) * _xlfn.POISSON.DIST(1,L1260,FALSE)</f>
        <v>4.6145544114862276E-2</v>
      </c>
      <c r="P1260" s="13">
        <f t="shared" ref="P1260:P1317" si="1683">_xlfn.POISSON.DIST(1,K1260,FALSE) * _xlfn.POISSON.DIST(1,L1260,FALSE)</f>
        <v>9.4882615561678901E-2</v>
      </c>
      <c r="Q1260" s="13">
        <f t="shared" ref="Q1260:Q1317" si="1684">_xlfn.POISSON.DIST(2,K1260,FALSE) * _xlfn.POISSON.DIST(0,L1260,FALSE)</f>
        <v>0.11983656740323761</v>
      </c>
      <c r="R1260" s="13">
        <f t="shared" ref="R1260:R1317" si="1685">_xlfn.POISSON.DIST(0,K1260,FALSE) * _xlfn.POISSON.DIST(2,L1260,FALSE)</f>
        <v>1.8781226237756309E-2</v>
      </c>
      <c r="S1260" s="13">
        <f t="shared" ref="S1260:S1317" si="1686">_xlfn.POISSON.DIST(2,K1260,FALSE) * _xlfn.POISSON.DIST(2,L1260,FALSE)</f>
        <v>3.9701571912212304E-2</v>
      </c>
      <c r="T1260" s="13">
        <f t="shared" ref="T1260:T1317" si="1687">_xlfn.POISSON.DIST(2,K1260,FALSE) * _xlfn.POISSON.DIST(1,L1260,FALSE)</f>
        <v>9.7546912800685948E-2</v>
      </c>
      <c r="U1260" s="13">
        <f t="shared" ref="U1260:U1317" si="1688">_xlfn.POISSON.DIST(1,K1260,FALSE) * _xlfn.POISSON.DIST(2,L1260,FALSE)</f>
        <v>3.8617203525833158E-2</v>
      </c>
      <c r="V1260" s="13">
        <f t="shared" ref="V1260:V1317" si="1689">_xlfn.POISSON.DIST(3,K1260,FALSE) * _xlfn.POISSON.DIST(3,L1260,FALSE)</f>
        <v>7.3832272901735059E-3</v>
      </c>
      <c r="W1260" s="13">
        <f t="shared" ref="W1260:W1317" si="1690">_xlfn.POISSON.DIST(3,K1260,FALSE) * _xlfn.POISSON.DIST(0,L1260,FALSE)</f>
        <v>8.2134379915066072E-2</v>
      </c>
      <c r="X1260" s="13">
        <f t="shared" ref="X1260:X1317" si="1691">_xlfn.POISSON.DIST(3,K1260,FALSE) * _xlfn.POISSON.DIST(1,L1260,FALSE)</f>
        <v>6.6857348880446185E-2</v>
      </c>
      <c r="Y1260" s="13">
        <f t="shared" ref="Y1260:Y1317" si="1692">_xlfn.POISSON.DIST(3,K1260,FALSE) * _xlfn.POISSON.DIST(2,L1260,FALSE)</f>
        <v>2.7210926191589692E-2</v>
      </c>
      <c r="Z1260" s="13">
        <f t="shared" ref="Z1260:Z1317" si="1693">_xlfn.POISSON.DIST(0,K1260,FALSE) * _xlfn.POISSON.DIST(3,L1260,FALSE)</f>
        <v>5.0959699469687201E-3</v>
      </c>
      <c r="AA1260" s="13">
        <f t="shared" ref="AA1260:AA1317" si="1694">_xlfn.POISSON.DIST(1,K1260,FALSE) * _xlfn.POISSON.DIST(3,L1260,FALSE)</f>
        <v>1.0478128856570864E-2</v>
      </c>
      <c r="AB1260" s="13">
        <f t="shared" ref="AB1260:AB1317" si="1695">_xlfn.POISSON.DIST(2,K1260,FALSE) * _xlfn.POISSON.DIST(3,L1260,FALSE)</f>
        <v>1.077235398534985E-2</v>
      </c>
      <c r="AC1260" s="13">
        <f t="shared" ref="AC1260:AC1317" si="1696">_xlfn.POISSON.DIST(4,K1260,FALSE) * _xlfn.POISSON.DIST(4,L1260,FALSE)</f>
        <v>7.7233781833955649E-4</v>
      </c>
      <c r="AD1260" s="13">
        <f t="shared" ref="AD1260:AD1317" si="1697">_xlfn.POISSON.DIST(4,K1260,FALSE) * _xlfn.POISSON.DIST(0,L1260,FALSE)</f>
        <v>4.222035379234014E-2</v>
      </c>
      <c r="AE1260" s="13">
        <f t="shared" ref="AE1260:AE1317" si="1698">_xlfn.POISSON.DIST(4,K1260,FALSE) * _xlfn.POISSON.DIST(1,L1260,FALSE)</f>
        <v>3.4367349291116678E-2</v>
      </c>
      <c r="AF1260" s="13">
        <f t="shared" ref="AF1260:AF1317" si="1699">_xlfn.POISSON.DIST(4,K1260,FALSE) * _xlfn.POISSON.DIST(2,L1260,FALSE)</f>
        <v>1.3987503552278412E-2</v>
      </c>
      <c r="AG1260" s="13">
        <f t="shared" ref="AG1260:AG1317" si="1700">_xlfn.POISSON.DIST(4,K1260,FALSE) * _xlfn.POISSON.DIST(3,L1260,FALSE)</f>
        <v>3.7952738992214183E-3</v>
      </c>
      <c r="AH1260" s="13">
        <f t="shared" ref="AH1260:AH1317" si="1701">_xlfn.POISSON.DIST(0,K1260,FALSE) * _xlfn.POISSON.DIST(4,L1260,FALSE)</f>
        <v>1.037029320063877E-3</v>
      </c>
      <c r="AI1260" s="13">
        <f t="shared" ref="AI1260:AI1317" si="1702">_xlfn.POISSON.DIST(1,K1260,FALSE) * _xlfn.POISSON.DIST(4,L1260,FALSE)</f>
        <v>2.1322980623413933E-3</v>
      </c>
      <c r="AJ1260" s="13">
        <f t="shared" ref="AJ1260:AJ1317" si="1703">_xlfn.POISSON.DIST(2,K1260,FALSE) * _xlfn.POISSON.DIST(4,L1260,FALSE)</f>
        <v>2.1921728434760178E-3</v>
      </c>
      <c r="AK1260" s="13">
        <f t="shared" ref="AK1260:AK1317" si="1704">_xlfn.POISSON.DIST(3,K1260,FALSE) * _xlfn.POISSON.DIST(4,L1260,FALSE)</f>
        <v>1.5024859361975138E-3</v>
      </c>
      <c r="AL1260" s="13">
        <f t="shared" ref="AL1260:AL1317" si="1705">_xlfn.POISSON.DIST(5,K1260,FALSE) * _xlfn.POISSON.DIST(5,L1260,FALSE)</f>
        <v>5.1706880555621165E-5</v>
      </c>
      <c r="AM1260" s="13">
        <f t="shared" ref="AM1260:AM1317" si="1706">_xlfn.POISSON.DIST(5,K1260,FALSE) * _xlfn.POISSON.DIST(0,L1260,FALSE)</f>
        <v>1.7362359354936994E-2</v>
      </c>
      <c r="AN1260" s="13">
        <f t="shared" ref="AN1260:AN1317" si="1707">_xlfn.POISSON.DIST(5,K1260,FALSE) * _xlfn.POISSON.DIST(1,L1260,FALSE)</f>
        <v>1.4132952826588187E-2</v>
      </c>
      <c r="AO1260" s="13">
        <f t="shared" ref="AO1260:AO1317" si="1708">_xlfn.POISSON.DIST(5,K1260,FALSE) * _xlfn.POISSON.DIST(2,L1260,FALSE)</f>
        <v>5.752108671272572E-3</v>
      </c>
      <c r="AP1260" s="13">
        <f t="shared" ref="AP1260:AP1317" si="1709">_xlfn.POISSON.DIST(5,K1260,FALSE) * _xlfn.POISSON.DIST(3,L1260,FALSE)</f>
        <v>1.5607379704300401E-3</v>
      </c>
      <c r="AQ1260" s="13">
        <f t="shared" ref="AQ1260:AQ1317" si="1710">_xlfn.POISSON.DIST(5,K1260,FALSE) * _xlfn.POISSON.DIST(4,L1260,FALSE)</f>
        <v>3.1761000420257673E-4</v>
      </c>
      <c r="AR1260" s="13">
        <f t="shared" ref="AR1260:AR1317" si="1711">_xlfn.POISSON.DIST(0,K1260,FALSE) * _xlfn.POISSON.DIST(5,L1260,FALSE)</f>
        <v>1.688282814637641E-4</v>
      </c>
      <c r="AS1260" s="13">
        <f t="shared" ref="AS1260:AS1317" si="1712">_xlfn.POISSON.DIST(1,K1260,FALSE) * _xlfn.POISSON.DIST(5,L1260,FALSE)</f>
        <v>3.4713793570603898E-4</v>
      </c>
      <c r="AT1260" s="13">
        <f t="shared" ref="AT1260:AT1317" si="1713">_xlfn.POISSON.DIST(2,K1260,FALSE) * _xlfn.POISSON.DIST(5,L1260,FALSE)</f>
        <v>3.5688554477205368E-4</v>
      </c>
      <c r="AU1260" s="13">
        <f t="shared" ref="AU1260:AU1317" si="1714">_xlfn.POISSON.DIST(3,K1260,FALSE) * _xlfn.POISSON.DIST(5,L1260,FALSE)</f>
        <v>2.4460457734799276E-4</v>
      </c>
      <c r="AV1260" s="13">
        <f t="shared" ref="AV1260:AV1317" si="1715">_xlfn.POISSON.DIST(4,K1260,FALSE) * _xlfn.POISSON.DIST(5,L1260,FALSE)</f>
        <v>1.2573652842497112E-4</v>
      </c>
      <c r="AW1260" s="13">
        <f t="shared" ref="AW1260:AW1317" si="1716">_xlfn.POISSON.DIST(6,K1260,FALSE) * _xlfn.POISSON.DIST(6,L1260,FALSE)</f>
        <v>2.4039580375567716E-6</v>
      </c>
      <c r="AX1260" s="13">
        <f t="shared" ref="AX1260:AX1317" si="1717">_xlfn.POISSON.DIST(6,K1260,FALSE) * _xlfn.POISSON.DIST(0,L1260,FALSE)</f>
        <v>5.9499643989375864E-3</v>
      </c>
      <c r="AY1260" s="13">
        <f t="shared" ref="AY1260:AY1317" si="1718">_xlfn.POISSON.DIST(6,K1260,FALSE) * _xlfn.POISSON.DIST(1,L1260,FALSE)</f>
        <v>4.8432683859957583E-3</v>
      </c>
      <c r="AZ1260" s="13">
        <f t="shared" ref="AZ1260:AZ1317" si="1719">_xlfn.POISSON.DIST(6,K1260,FALSE) * _xlfn.POISSON.DIST(2,L1260,FALSE)</f>
        <v>1.9712091607619066E-3</v>
      </c>
      <c r="BA1260" s="13">
        <f t="shared" ref="BA1260:BA1317" si="1720">_xlfn.POISSON.DIST(6,K1260,FALSE) * _xlfn.POISSON.DIST(3,L1260,FALSE)</f>
        <v>5.3485446132574537E-4</v>
      </c>
      <c r="BB1260" s="13">
        <f t="shared" ref="BB1260:BB1317" si="1721">_xlfn.POISSON.DIST(6,K1260,FALSE) * _xlfn.POISSON.DIST(4,L1260,FALSE)</f>
        <v>1.0884282366926085E-4</v>
      </c>
      <c r="BC1260" s="13">
        <f t="shared" ref="BC1260:BC1317" si="1722">_xlfn.POISSON.DIST(6,K1260,FALSE) * _xlfn.POISSON.DIST(5,L1260,FALSE)</f>
        <v>1.7719602053886906E-5</v>
      </c>
      <c r="BD1260" s="13">
        <f t="shared" ref="BD1260:BD1317" si="1723">_xlfn.POISSON.DIST(0,K1260,FALSE) * _xlfn.POISSON.DIST(6,L1260,FALSE)</f>
        <v>2.2904357725273268E-5</v>
      </c>
      <c r="BE1260" s="13">
        <f t="shared" ref="BE1260:BE1317" si="1724">_xlfn.POISSON.DIST(1,K1260,FALSE) * _xlfn.POISSON.DIST(6,L1260,FALSE)</f>
        <v>4.7095020991080573E-5</v>
      </c>
      <c r="BF1260" s="13">
        <f t="shared" ref="BF1260:BF1317" si="1725">_xlfn.POISSON.DIST(2,K1260,FALSE) * _xlfn.POISSON.DIST(6,L1260,FALSE)</f>
        <v>4.8417445901637026E-5</v>
      </c>
      <c r="BG1260" s="13">
        <f t="shared" ref="BG1260:BG1317" si="1726">_xlfn.POISSON.DIST(3,K1260,FALSE) * _xlfn.POISSON.DIST(6,L1260,FALSE)</f>
        <v>3.3184669607740911E-5</v>
      </c>
      <c r="BH1260" s="13">
        <f t="shared" ref="BH1260:BH1317" si="1727">_xlfn.POISSON.DIST(4,K1260,FALSE) * _xlfn.POISSON.DIST(6,L1260,FALSE)</f>
        <v>1.7058246409963311E-5</v>
      </c>
      <c r="BI1260" s="13">
        <f t="shared" ref="BI1260:BI1317" si="1728">_xlfn.POISSON.DIST(5,K1260,FALSE) * _xlfn.POISSON.DIST(6,L1260,FALSE)</f>
        <v>7.014896312606931E-6</v>
      </c>
      <c r="BJ1260" s="14">
        <f t="shared" ref="BJ1260:BJ1317" si="1729">SUM(N1260,Q1260,T1260,W1260,X1260,Y1260,AD1260,AE1260,AF1260,AG1260,AM1260,AN1260,AO1260,AP1260,AQ1260,AX1260,AY1260,AZ1260,BA1260,BB1260,BC1260)</f>
        <v>0.65707171657761843</v>
      </c>
      <c r="BK1260" s="14">
        <f t="shared" ref="BK1260:BK1317" si="1730">SUM(M1260,P1260,S1260,V1260,AC1260,AL1260,AY1260)</f>
        <v>0.20432461632322091</v>
      </c>
      <c r="BL1260" s="14">
        <f t="shared" ref="BL1260:BL1317" si="1731">SUM(O1260,R1260,U1260,AA1260,AB1260,AH1260,AI1260,AJ1260,AK1260,AR1260,AS1260,AT1260,AU1260,AV1260,BD1260,BE1260,BF1260,BG1260,BH1260,BI1260)</f>
        <v>0.13307731038711437</v>
      </c>
      <c r="BM1260" s="14">
        <f t="shared" ref="BM1260:BM1317" si="1732">SUM(S1260:BI1260)</f>
        <v>0.5418294338237023</v>
      </c>
      <c r="BN1260" s="14">
        <f t="shared" ref="BN1260:BN1317" si="1733">SUM(M1260:R1260)</f>
        <v>0.45289931498326214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1.4861</v>
      </c>
      <c r="F1261" s="10">
        <f>VLOOKUP(B1261,home!$B$2:$E$405,3,FALSE)</f>
        <v>1.6822999999999999</v>
      </c>
      <c r="G1261" s="10">
        <f>VLOOKUP(C1261,away!$B$2:$E$405,4,FALSE)</f>
        <v>1.0766</v>
      </c>
      <c r="H1261" s="10">
        <f>VLOOKUP(A1261,away!$A$2:$E$405,3,FALSE)</f>
        <v>1.1943999999999999</v>
      </c>
      <c r="I1261" s="10">
        <f>VLOOKUP(C1261,away!$B$2:$E$405,3,FALSE)</f>
        <v>0.33489999999999998</v>
      </c>
      <c r="J1261" s="10">
        <f>VLOOKUP(B1261,home!$B$2:$E$405,4,FALSE)</f>
        <v>0.41860000000000003</v>
      </c>
      <c r="K1261" s="12">
        <f t="shared" si="1678"/>
        <v>2.6915710878979997</v>
      </c>
      <c r="L1261" s="12">
        <f t="shared" si="1679"/>
        <v>0.16744190881599999</v>
      </c>
      <c r="M1261" s="13">
        <f t="shared" si="1680"/>
        <v>5.7325312624125449E-2</v>
      </c>
      <c r="N1261" s="13">
        <f t="shared" si="1681"/>
        <v>0.15429515406381025</v>
      </c>
      <c r="O1261" s="13">
        <f t="shared" si="1682"/>
        <v>9.5986597692575074E-3</v>
      </c>
      <c r="P1261" s="13">
        <f t="shared" si="1683"/>
        <v>2.5835475117503188E-2</v>
      </c>
      <c r="Q1261" s="13">
        <f t="shared" si="1684"/>
        <v>0.20764818784045969</v>
      </c>
      <c r="R1261" s="13">
        <f t="shared" si="1685"/>
        <v>8.036089569199114E-4</v>
      </c>
      <c r="S1261" s="13">
        <f t="shared" si="1686"/>
        <v>2.9108946117906561E-3</v>
      </c>
      <c r="T1261" s="13">
        <f t="shared" si="1687"/>
        <v>3.4769008934189889E-2</v>
      </c>
      <c r="U1261" s="13">
        <f t="shared" si="1688"/>
        <v>2.1629706344215025E-3</v>
      </c>
      <c r="V1261" s="13">
        <f t="shared" si="1689"/>
        <v>1.4576524724522967E-4</v>
      </c>
      <c r="W1261" s="13">
        <f t="shared" si="1690"/>
        <v>0.18629995294859808</v>
      </c>
      <c r="X1261" s="13">
        <f t="shared" si="1691"/>
        <v>3.119441973404425E-2</v>
      </c>
      <c r="Y1261" s="13">
        <f t="shared" si="1692"/>
        <v>2.6116265923379336E-3</v>
      </c>
      <c r="Z1261" s="13">
        <f t="shared" si="1693"/>
        <v>4.4852605896101551E-5</v>
      </c>
      <c r="AA1261" s="13">
        <f t="shared" si="1694"/>
        <v>1.2072397724683027E-4</v>
      </c>
      <c r="AB1261" s="13">
        <f t="shared" si="1695"/>
        <v>1.6246858338681222E-4</v>
      </c>
      <c r="AC1261" s="13">
        <f t="shared" si="1696"/>
        <v>4.105859006488808E-6</v>
      </c>
      <c r="AD1261" s="13">
        <f t="shared" si="1697"/>
        <v>0.12535989175830109</v>
      </c>
      <c r="AE1261" s="13">
        <f t="shared" si="1698"/>
        <v>2.0990499564977082E-2</v>
      </c>
      <c r="AF1261" s="13">
        <f t="shared" si="1699"/>
        <v>1.7573446570805897E-3</v>
      </c>
      <c r="AG1261" s="13">
        <f t="shared" si="1700"/>
        <v>9.8084381276390944E-5</v>
      </c>
      <c r="AH1261" s="13">
        <f t="shared" si="1701"/>
        <v>1.8775514866537549E-6</v>
      </c>
      <c r="AI1261" s="13">
        <f t="shared" si="1702"/>
        <v>5.0535632975171529E-6</v>
      </c>
      <c r="AJ1261" s="13">
        <f t="shared" si="1703"/>
        <v>6.8010124312298259E-6</v>
      </c>
      <c r="AK1261" s="13">
        <f t="shared" si="1704"/>
        <v>6.1018028094443604E-6</v>
      </c>
      <c r="AL1261" s="13">
        <f t="shared" si="1705"/>
        <v>7.4017437213922992E-8</v>
      </c>
      <c r="AM1261" s="13">
        <f t="shared" si="1706"/>
        <v>6.7483012047733132E-2</v>
      </c>
      <c r="AN1261" s="13">
        <f t="shared" si="1707"/>
        <v>1.1299484349925561E-2</v>
      </c>
      <c r="AO1261" s="13">
        <f t="shared" si="1708"/>
        <v>9.460036140940272E-4</v>
      </c>
      <c r="AP1261" s="13">
        <f t="shared" si="1709"/>
        <v>5.2800216963579511E-5</v>
      </c>
      <c r="AQ1261" s="13">
        <f t="shared" si="1710"/>
        <v>2.2102422785701742E-6</v>
      </c>
      <c r="AR1261" s="13">
        <f t="shared" si="1711"/>
        <v>6.2876160965124624E-8</v>
      </c>
      <c r="AS1261" s="13">
        <f t="shared" si="1712"/>
        <v>1.692356569717502E-7</v>
      </c>
      <c r="AT1261" s="13">
        <f t="shared" si="1713"/>
        <v>2.2775490067329328E-7</v>
      </c>
      <c r="AU1261" s="13">
        <f t="shared" si="1714"/>
        <v>2.0433950192643893E-7</v>
      </c>
      <c r="AV1261" s="13">
        <f t="shared" si="1715"/>
        <v>1.3749857387517018E-7</v>
      </c>
      <c r="AW1261" s="13">
        <f t="shared" si="1716"/>
        <v>9.2661977457410598E-10</v>
      </c>
      <c r="AX1261" s="13">
        <f t="shared" si="1717"/>
        <v>3.0272554025325152E-2</v>
      </c>
      <c r="AY1261" s="13">
        <f t="shared" si="1718"/>
        <v>5.0688942307359278E-3</v>
      </c>
      <c r="AZ1261" s="13">
        <f t="shared" si="1719"/>
        <v>4.2437266279041674E-4</v>
      </c>
      <c r="BA1261" s="13">
        <f t="shared" si="1720"/>
        <v>2.3685922902318689E-5</v>
      </c>
      <c r="BB1261" s="13">
        <f t="shared" si="1721"/>
        <v>9.9150403570821301E-7</v>
      </c>
      <c r="BC1261" s="13">
        <f t="shared" si="1722"/>
        <v>3.3203865667550104E-8</v>
      </c>
      <c r="BD1261" s="13">
        <f t="shared" si="1723"/>
        <v>1.7546840685037555E-9</v>
      </c>
      <c r="BE1261" s="13">
        <f t="shared" si="1724"/>
        <v>4.7228569071799403E-9</v>
      </c>
      <c r="BF1261" s="13">
        <f t="shared" si="1725"/>
        <v>6.3559525518224499E-9</v>
      </c>
      <c r="BG1261" s="13">
        <f t="shared" si="1726"/>
        <v>5.7024993748456054E-9</v>
      </c>
      <c r="BH1261" s="13">
        <f t="shared" si="1727"/>
        <v>3.8371706115227133E-9</v>
      </c>
      <c r="BI1261" s="13">
        <f t="shared" si="1728"/>
        <v>2.0656034954612826E-9</v>
      </c>
      <c r="BJ1261" s="14">
        <f t="shared" si="1729"/>
        <v>0.88059821249572523</v>
      </c>
      <c r="BK1261" s="14">
        <f t="shared" si="1730"/>
        <v>9.1290521707844158E-2</v>
      </c>
      <c r="BL1261" s="14">
        <f t="shared" si="1731"/>
        <v>1.2869091994818831E-2</v>
      </c>
      <c r="BM1261" s="14">
        <f t="shared" si="1732"/>
        <v>0.52422738712809236</v>
      </c>
      <c r="BN1261" s="14">
        <f t="shared" si="1733"/>
        <v>0.45550639837207596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1.4861</v>
      </c>
      <c r="F1262" s="10">
        <f>VLOOKUP(B1262,home!$B$2:$E$405,3,FALSE)</f>
        <v>0.78510000000000002</v>
      </c>
      <c r="G1262" s="10">
        <f>VLOOKUP(C1262,away!$B$2:$E$405,4,FALSE)</f>
        <v>1.2337</v>
      </c>
      <c r="H1262" s="10">
        <f>VLOOKUP(A1262,away!$A$2:$E$405,3,FALSE)</f>
        <v>1.1943999999999999</v>
      </c>
      <c r="I1262" s="10">
        <f>VLOOKUP(C1262,away!$B$2:$E$405,3,FALSE)</f>
        <v>1.1163000000000001</v>
      </c>
      <c r="J1262" s="10">
        <f>VLOOKUP(B1262,home!$B$2:$E$405,4,FALSE)</f>
        <v>0.9768</v>
      </c>
      <c r="K1262" s="12">
        <f t="shared" si="1678"/>
        <v>1.4394035726069998</v>
      </c>
      <c r="L1262" s="12">
        <f t="shared" si="1679"/>
        <v>1.3023759576959999</v>
      </c>
      <c r="M1262" s="13">
        <f t="shared" si="1680"/>
        <v>6.445554418194438E-2</v>
      </c>
      <c r="N1262" s="13">
        <f t="shared" si="1681"/>
        <v>9.2777540569819072E-2</v>
      </c>
      <c r="O1262" s="13">
        <f t="shared" si="1682"/>
        <v>8.3945351082776648E-2</v>
      </c>
      <c r="P1262" s="13">
        <f t="shared" si="1683"/>
        <v>0.12083123825229759</v>
      </c>
      <c r="Q1262" s="13">
        <f t="shared" si="1684"/>
        <v>6.6772161676944219E-2</v>
      </c>
      <c r="R1262" s="13">
        <f t="shared" si="1685"/>
        <v>5.4664203505279105E-2</v>
      </c>
      <c r="S1262" s="13">
        <f t="shared" si="1686"/>
        <v>5.6628907268125243E-2</v>
      </c>
      <c r="T1262" s="13">
        <f t="shared" si="1687"/>
        <v>8.6962458011442381E-2</v>
      </c>
      <c r="U1262" s="13">
        <f t="shared" si="1688"/>
        <v>7.8683849819214835E-2</v>
      </c>
      <c r="V1262" s="13">
        <f t="shared" si="1689"/>
        <v>1.1795452841741346E-2</v>
      </c>
      <c r="W1262" s="13">
        <f t="shared" si="1690"/>
        <v>3.2037362689495232E-2</v>
      </c>
      <c r="X1262" s="13">
        <f t="shared" si="1691"/>
        <v>4.1724690914785444E-2</v>
      </c>
      <c r="Y1262" s="13">
        <f t="shared" si="1692"/>
        <v>2.7170617144856649E-2</v>
      </c>
      <c r="Z1262" s="13">
        <f t="shared" si="1693"/>
        <v>2.373111479729231E-2</v>
      </c>
      <c r="AA1262" s="13">
        <f t="shared" si="1694"/>
        <v>3.4158651421169389E-2</v>
      </c>
      <c r="AB1262" s="13">
        <f t="shared" si="1695"/>
        <v>2.45840424455342E-2</v>
      </c>
      <c r="AC1262" s="13">
        <f t="shared" si="1696"/>
        <v>1.3820176281025022E-3</v>
      </c>
      <c r="AD1262" s="13">
        <f t="shared" si="1697"/>
        <v>1.1528673578041408E-2</v>
      </c>
      <c r="AE1262" s="13">
        <f t="shared" si="1698"/>
        <v>1.5014667292166248E-2</v>
      </c>
      <c r="AF1262" s="13">
        <f t="shared" si="1699"/>
        <v>9.777370847060915E-3</v>
      </c>
      <c r="AG1262" s="13">
        <f t="shared" si="1700"/>
        <v>4.2446042402299712E-3</v>
      </c>
      <c r="AH1262" s="13">
        <f t="shared" si="1701"/>
        <v>7.7267083403293199E-3</v>
      </c>
      <c r="AI1262" s="13">
        <f t="shared" si="1702"/>
        <v>1.1121851589562325E-2</v>
      </c>
      <c r="AJ1262" s="13">
        <f t="shared" si="1703"/>
        <v>8.0044164560104259E-3</v>
      </c>
      <c r="AK1262" s="13">
        <f t="shared" si="1704"/>
        <v>3.8405285478052215E-3</v>
      </c>
      <c r="AL1262" s="13">
        <f t="shared" si="1705"/>
        <v>1.0363167569805866E-4</v>
      </c>
      <c r="AM1262" s="13">
        <f t="shared" si="1706"/>
        <v>3.3188827871305491E-3</v>
      </c>
      <c r="AN1262" s="13">
        <f t="shared" si="1707"/>
        <v>4.3224331483699184E-3</v>
      </c>
      <c r="AO1262" s="13">
        <f t="shared" si="1708"/>
        <v>2.8147165055926052E-3</v>
      </c>
      <c r="AP1262" s="13">
        <f t="shared" si="1709"/>
        <v>1.2219397015379694E-3</v>
      </c>
      <c r="AQ1262" s="13">
        <f t="shared" si="1710"/>
        <v>3.9785622225931922E-4</v>
      </c>
      <c r="AR1262" s="13">
        <f t="shared" si="1711"/>
        <v>2.0126158349148128E-3</v>
      </c>
      <c r="AS1262" s="13">
        <f t="shared" si="1712"/>
        <v>2.8969664230618017E-3</v>
      </c>
      <c r="AT1262" s="13">
        <f t="shared" si="1713"/>
        <v>2.0849519095388395E-3</v>
      </c>
      <c r="AU1262" s="13">
        <f t="shared" si="1714"/>
        <v>1.0003624091013304E-3</v>
      </c>
      <c r="AV1262" s="13">
        <f t="shared" si="1715"/>
        <v>3.5998130639055002E-4</v>
      </c>
      <c r="AW1262" s="13">
        <f t="shared" si="1716"/>
        <v>5.3964600527225939E-6</v>
      </c>
      <c r="AX1262" s="13">
        <f t="shared" si="1717"/>
        <v>7.9620195680992964E-4</v>
      </c>
      <c r="AY1262" s="13">
        <f t="shared" si="1718"/>
        <v>1.0369542860197613E-3</v>
      </c>
      <c r="AZ1262" s="13">
        <f t="shared" si="1719"/>
        <v>6.7525216567097942E-4</v>
      </c>
      <c r="BA1262" s="13">
        <f t="shared" si="1720"/>
        <v>2.9314406198401336E-4</v>
      </c>
      <c r="BB1262" s="13">
        <f t="shared" si="1721"/>
        <v>9.5445944617331206E-5</v>
      </c>
      <c r="BC1262" s="13">
        <f t="shared" si="1722"/>
        <v>2.4861300705839215E-5</v>
      </c>
      <c r="BD1262" s="13">
        <f t="shared" si="1723"/>
        <v>4.3686374591188543E-4</v>
      </c>
      <c r="BE1262" s="13">
        <f t="shared" si="1724"/>
        <v>6.288232366080445E-4</v>
      </c>
      <c r="BF1262" s="13">
        <f t="shared" si="1725"/>
        <v>4.5256520665595807E-4</v>
      </c>
      <c r="BG1262" s="13">
        <f t="shared" si="1726"/>
        <v>2.1714132509940366E-4</v>
      </c>
      <c r="BH1262" s="13">
        <f t="shared" si="1727"/>
        <v>7.8138499777174916E-5</v>
      </c>
      <c r="BI1262" s="13">
        <f t="shared" si="1728"/>
        <v>2.2494567147483391E-5</v>
      </c>
      <c r="BJ1262" s="14">
        <f t="shared" si="1729"/>
        <v>0.40300783504553972</v>
      </c>
      <c r="BK1262" s="14">
        <f t="shared" si="1730"/>
        <v>0.25623374613392885</v>
      </c>
      <c r="BL1262" s="14">
        <f t="shared" si="1731"/>
        <v>0.31692050767188873</v>
      </c>
      <c r="BM1262" s="14">
        <f t="shared" si="1732"/>
        <v>0.51541560655362184</v>
      </c>
      <c r="BN1262" s="14">
        <f t="shared" si="1733"/>
        <v>0.48344603926906105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1.4861</v>
      </c>
      <c r="F1263" s="10">
        <f>VLOOKUP(B1263,home!$B$2:$E$405,3,FALSE)</f>
        <v>1.0094000000000001</v>
      </c>
      <c r="G1263" s="10">
        <f>VLOOKUP(C1263,away!$B$2:$E$405,4,FALSE)</f>
        <v>1.1214999999999999</v>
      </c>
      <c r="H1263" s="10">
        <f>VLOOKUP(A1263,away!$A$2:$E$405,3,FALSE)</f>
        <v>1.1943999999999999</v>
      </c>
      <c r="I1263" s="10">
        <f>VLOOKUP(C1263,away!$B$2:$E$405,3,FALSE)</f>
        <v>1.1163000000000001</v>
      </c>
      <c r="J1263" s="10">
        <f>VLOOKUP(B1263,home!$B$2:$E$405,4,FALSE)</f>
        <v>0.83720000000000006</v>
      </c>
      <c r="K1263" s="12">
        <f t="shared" si="1678"/>
        <v>1.6823277648099999</v>
      </c>
      <c r="L1263" s="12">
        <f t="shared" si="1679"/>
        <v>1.1162460603840001</v>
      </c>
      <c r="M1263" s="13">
        <f t="shared" si="1680"/>
        <v>6.0896850276956203E-2</v>
      </c>
      <c r="N1263" s="13">
        <f t="shared" si="1681"/>
        <v>0.10244846201040092</v>
      </c>
      <c r="O1263" s="13">
        <f t="shared" si="1682"/>
        <v>6.797586921144666E-2</v>
      </c>
      <c r="P1263" s="13">
        <f t="shared" si="1683"/>
        <v>0.11435769211150992</v>
      </c>
      <c r="Q1263" s="13">
        <f t="shared" si="1684"/>
        <v>8.617594605109001E-2</v>
      </c>
      <c r="R1263" s="13">
        <f t="shared" si="1685"/>
        <v>3.7938898104227695E-2</v>
      </c>
      <c r="S1263" s="13">
        <f t="shared" si="1686"/>
        <v>5.368784134809184E-2</v>
      </c>
      <c r="T1263" s="13">
        <f t="shared" si="1687"/>
        <v>9.6193560279393353E-2</v>
      </c>
      <c r="U1263" s="13">
        <f t="shared" si="1688"/>
        <v>6.3825661647039705E-2</v>
      </c>
      <c r="V1263" s="13">
        <f t="shared" si="1689"/>
        <v>1.1202217088028493E-2</v>
      </c>
      <c r="W1263" s="13">
        <f t="shared" si="1690"/>
        <v>4.8325395566839152E-2</v>
      </c>
      <c r="X1263" s="13">
        <f t="shared" si="1691"/>
        <v>5.3943032417982623E-2</v>
      </c>
      <c r="Y1263" s="13">
        <f t="shared" si="1692"/>
        <v>3.0106848710869757E-2</v>
      </c>
      <c r="Z1263" s="13">
        <f t="shared" si="1693"/>
        <v>1.4116381848051392E-2</v>
      </c>
      <c r="AA1263" s="13">
        <f t="shared" si="1694"/>
        <v>2.3748381121636748E-2</v>
      </c>
      <c r="AB1263" s="13">
        <f t="shared" si="1695"/>
        <v>1.9976280465109578E-2</v>
      </c>
      <c r="AC1263" s="13">
        <f t="shared" si="1696"/>
        <v>1.3147844335265847E-3</v>
      </c>
      <c r="AD1263" s="13">
        <f t="shared" si="1697"/>
        <v>2.0324788676879896E-2</v>
      </c>
      <c r="AE1263" s="13">
        <f t="shared" si="1698"/>
        <v>2.2687465288704516E-2</v>
      </c>
      <c r="AF1263" s="13">
        <f t="shared" si="1699"/>
        <v>1.2662396874307586E-2</v>
      </c>
      <c r="AG1263" s="13">
        <f t="shared" si="1700"/>
        <v>4.7114502086548398E-3</v>
      </c>
      <c r="AH1263" s="13">
        <f t="shared" si="1701"/>
        <v>3.9393389061908937E-3</v>
      </c>
      <c r="AI1263" s="13">
        <f t="shared" si="1702"/>
        <v>6.6272592168811944E-3</v>
      </c>
      <c r="AJ1263" s="13">
        <f t="shared" si="1703"/>
        <v>5.5746110925761058E-3</v>
      </c>
      <c r="AK1263" s="13">
        <f t="shared" si="1704"/>
        <v>3.126107673019532E-3</v>
      </c>
      <c r="AL1263" s="13">
        <f t="shared" si="1705"/>
        <v>9.87609130905312E-5</v>
      </c>
      <c r="AM1263" s="13">
        <f t="shared" si="1706"/>
        <v>6.8385912610021814E-3</v>
      </c>
      <c r="AN1263" s="13">
        <f t="shared" si="1707"/>
        <v>7.633550553670136E-3</v>
      </c>
      <c r="AO1263" s="13">
        <f t="shared" si="1708"/>
        <v>4.2604603661381968E-3</v>
      </c>
      <c r="AP1263" s="13">
        <f t="shared" si="1709"/>
        <v>1.5852406997079788E-3</v>
      </c>
      <c r="AQ1263" s="13">
        <f t="shared" si="1710"/>
        <v>4.4237967145235169E-4</v>
      </c>
      <c r="AR1263" s="13">
        <f t="shared" si="1711"/>
        <v>8.7945430691060034E-4</v>
      </c>
      <c r="AS1263" s="13">
        <f t="shared" si="1712"/>
        <v>1.4795303983974376E-3</v>
      </c>
      <c r="AT1263" s="13">
        <f t="shared" si="1713"/>
        <v>1.2445275340522053E-3</v>
      </c>
      <c r="AU1263" s="13">
        <f t="shared" si="1714"/>
        <v>6.9790107486884952E-4</v>
      </c>
      <c r="AV1263" s="13">
        <f t="shared" si="1715"/>
        <v>2.9352458883565198E-4</v>
      </c>
      <c r="AW1263" s="13">
        <f t="shared" si="1716"/>
        <v>5.1517306361739466E-6</v>
      </c>
      <c r="AX1263" s="13">
        <f t="shared" si="1717"/>
        <v>1.9174586584285011E-3</v>
      </c>
      <c r="AY1263" s="13">
        <f t="shared" si="1718"/>
        <v>2.1403556734200043E-3</v>
      </c>
      <c r="AZ1263" s="13">
        <f t="shared" si="1719"/>
        <v>1.1945817941378118E-3</v>
      </c>
      <c r="BA1263" s="13">
        <f t="shared" si="1720"/>
        <v>4.4448240717092773E-4</v>
      </c>
      <c r="BB1263" s="13">
        <f t="shared" si="1721"/>
        <v>1.2403793397863626E-4</v>
      </c>
      <c r="BC1263" s="13">
        <f t="shared" si="1722"/>
        <v>2.7691371028364688E-5</v>
      </c>
      <c r="BD1263" s="13">
        <f t="shared" si="1723"/>
        <v>1.6361456756278295E-4</v>
      </c>
      <c r="BE1263" s="13">
        <f t="shared" si="1724"/>
        <v>2.7525332973825129E-4</v>
      </c>
      <c r="BF1263" s="13">
        <f t="shared" si="1725"/>
        <v>2.3153315948753114E-4</v>
      </c>
      <c r="BG1263" s="13">
        <f t="shared" si="1726"/>
        <v>1.2983822089335188E-4</v>
      </c>
      <c r="BH1263" s="13">
        <f t="shared" si="1727"/>
        <v>5.4607610985604925E-5</v>
      </c>
      <c r="BI1263" s="13">
        <f t="shared" si="1728"/>
        <v>1.8373580026205321E-5</v>
      </c>
      <c r="BJ1263" s="14">
        <f t="shared" si="1729"/>
        <v>0.5041881764752576</v>
      </c>
      <c r="BK1263" s="14">
        <f t="shared" si="1730"/>
        <v>0.24369850184462358</v>
      </c>
      <c r="BL1263" s="14">
        <f t="shared" si="1731"/>
        <v>0.23820056580988663</v>
      </c>
      <c r="BM1263" s="14">
        <f t="shared" si="1732"/>
        <v>0.52827470426940393</v>
      </c>
      <c r="BN1263" s="14">
        <f t="shared" si="1733"/>
        <v>0.46979371776563139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1.2639</v>
      </c>
      <c r="F1264" s="10">
        <f>VLOOKUP(B1264,home!$B$2:$E$405,3,FALSE)</f>
        <v>1.0548999999999999</v>
      </c>
      <c r="G1264" s="10">
        <f>VLOOKUP(C1264,away!$B$2:$E$405,4,FALSE)</f>
        <v>1.7142999999999999</v>
      </c>
      <c r="H1264" s="10">
        <f>VLOOKUP(A1264,away!$A$2:$E$405,3,FALSE)</f>
        <v>1.1389</v>
      </c>
      <c r="I1264" s="10">
        <f>VLOOKUP(C1264,away!$B$2:$E$405,3,FALSE)</f>
        <v>0.878</v>
      </c>
      <c r="J1264" s="10">
        <f>VLOOKUP(B1264,home!$B$2:$E$405,4,FALSE)</f>
        <v>0.878</v>
      </c>
      <c r="K1264" s="12">
        <f t="shared" si="1678"/>
        <v>2.2856558069729997</v>
      </c>
      <c r="L1264" s="12">
        <f t="shared" si="1679"/>
        <v>0.87795978760000004</v>
      </c>
      <c r="M1264" s="13">
        <f t="shared" si="1680"/>
        <v>4.2272623773160378E-2</v>
      </c>
      <c r="N1264" s="13">
        <f t="shared" si="1681"/>
        <v>9.6620668003108909E-2</v>
      </c>
      <c r="O1264" s="13">
        <f t="shared" si="1682"/>
        <v>3.7113663789178596E-2</v>
      </c>
      <c r="P1264" s="13">
        <f t="shared" si="1683"/>
        <v>8.482906115777962E-2</v>
      </c>
      <c r="Q1264" s="13">
        <f t="shared" si="1684"/>
        <v>0.1104207954474581</v>
      </c>
      <c r="R1264" s="13">
        <f t="shared" si="1685"/>
        <v>1.6292152188702527E-2</v>
      </c>
      <c r="S1264" s="13">
        <f t="shared" si="1686"/>
        <v>4.2556913757735335E-2</v>
      </c>
      <c r="T1264" s="13">
        <f t="shared" si="1687"/>
        <v>9.6945018117673365E-2</v>
      </c>
      <c r="U1264" s="13">
        <f t="shared" si="1688"/>
        <v>3.7238252258195804E-2</v>
      </c>
      <c r="V1264" s="13">
        <f t="shared" si="1689"/>
        <v>9.488838868634341E-3</v>
      </c>
      <c r="W1264" s="13">
        <f t="shared" si="1690"/>
        <v>8.4127977441686805E-2</v>
      </c>
      <c r="X1264" s="13">
        <f t="shared" si="1691"/>
        <v>7.3860981205920939E-2</v>
      </c>
      <c r="Y1264" s="13">
        <f t="shared" si="1692"/>
        <v>3.2423485685738967E-2</v>
      </c>
      <c r="Z1264" s="13">
        <f t="shared" si="1693"/>
        <v>4.7679514917133813E-3</v>
      </c>
      <c r="AA1264" s="13">
        <f t="shared" si="1694"/>
        <v>1.0897896014400268E-2</v>
      </c>
      <c r="AB1264" s="13">
        <f t="shared" si="1695"/>
        <v>1.2454419654550943E-2</v>
      </c>
      <c r="AC1264" s="13">
        <f t="shared" si="1696"/>
        <v>1.1900865454659254E-3</v>
      </c>
      <c r="AD1264" s="13">
        <f t="shared" si="1697"/>
        <v>4.8071900042121252E-2</v>
      </c>
      <c r="AE1264" s="13">
        <f t="shared" si="1698"/>
        <v>4.2205195150509203E-2</v>
      </c>
      <c r="AF1264" s="13">
        <f t="shared" si="1699"/>
        <v>1.8527232084978806E-2</v>
      </c>
      <c r="AG1264" s="13">
        <f t="shared" si="1700"/>
        <v>5.4220549153812993E-3</v>
      </c>
      <c r="AH1264" s="13">
        <f t="shared" si="1701"/>
        <v>1.0465174197379461E-3</v>
      </c>
      <c r="AI1264" s="13">
        <f t="shared" si="1702"/>
        <v>2.3919786175224367E-3</v>
      </c>
      <c r="AJ1264" s="13">
        <f t="shared" si="1703"/>
        <v>2.7336199086477032E-3</v>
      </c>
      <c r="AK1264" s="13">
        <f t="shared" si="1704"/>
        <v>2.082704739419208E-3</v>
      </c>
      <c r="AL1264" s="13">
        <f t="shared" si="1705"/>
        <v>9.5526527892008501E-5</v>
      </c>
      <c r="AM1264" s="13">
        <f t="shared" si="1706"/>
        <v>2.1975163496700006E-2</v>
      </c>
      <c r="AN1264" s="13">
        <f t="shared" si="1707"/>
        <v>1.9293309876038011E-2</v>
      </c>
      <c r="AO1264" s="13">
        <f t="shared" si="1708"/>
        <v>8.4693751204336573E-3</v>
      </c>
      <c r="AP1264" s="13">
        <f t="shared" si="1709"/>
        <v>2.4785902606135526E-3</v>
      </c>
      <c r="AQ1264" s="13">
        <f t="shared" si="1710"/>
        <v>5.440256446889259E-4</v>
      </c>
      <c r="AR1264" s="13">
        <f t="shared" si="1711"/>
        <v>1.8376004231056547E-4</v>
      </c>
      <c r="AS1264" s="13">
        <f t="shared" si="1712"/>
        <v>4.2001220779674811E-4</v>
      </c>
      <c r="AT1264" s="13">
        <f t="shared" si="1713"/>
        <v>4.8000167087509379E-4</v>
      </c>
      <c r="AU1264" s="13">
        <f t="shared" si="1714"/>
        <v>3.6570620213080025E-4</v>
      </c>
      <c r="AV1264" s="13">
        <f t="shared" si="1715"/>
        <v>2.0896962613657635E-4</v>
      </c>
      <c r="AW1264" s="13">
        <f t="shared" si="1716"/>
        <v>5.3248447244521736E-6</v>
      </c>
      <c r="AX1264" s="13">
        <f t="shared" si="1717"/>
        <v>8.3712766759022426E-3</v>
      </c>
      <c r="AY1264" s="13">
        <f t="shared" si="1718"/>
        <v>7.3496442923159664E-3</v>
      </c>
      <c r="AZ1264" s="13">
        <f t="shared" si="1719"/>
        <v>3.2263460709086394E-3</v>
      </c>
      <c r="BA1264" s="13">
        <f t="shared" si="1720"/>
        <v>9.4420070371301437E-4</v>
      </c>
      <c r="BB1264" s="13">
        <f t="shared" si="1721"/>
        <v>2.072425623209122E-4</v>
      </c>
      <c r="BC1264" s="13">
        <f t="shared" si="1722"/>
        <v>3.6390127199389573E-5</v>
      </c>
      <c r="BD1264" s="13">
        <f t="shared" si="1723"/>
        <v>2.688898795272517E-5</v>
      </c>
      <c r="BE1264" s="13">
        <f t="shared" si="1724"/>
        <v>6.1458971457773321E-5</v>
      </c>
      <c r="BF1264" s="13">
        <f t="shared" si="1725"/>
        <v>7.0237027501523721E-5</v>
      </c>
      <c r="BG1264" s="13">
        <f t="shared" si="1726"/>
        <v>5.3512556591126662E-5</v>
      </c>
      <c r="BH1264" s="13">
        <f t="shared" si="1727"/>
        <v>3.0577821429619991E-5</v>
      </c>
      <c r="BI1264" s="13">
        <f t="shared" si="1728"/>
        <v>1.3978075023038872E-5</v>
      </c>
      <c r="BJ1264" s="14">
        <f t="shared" si="1729"/>
        <v>0.68152087292541219</v>
      </c>
      <c r="BK1264" s="14">
        <f t="shared" si="1730"/>
        <v>0.18778269492298358</v>
      </c>
      <c r="BL1264" s="14">
        <f t="shared" si="1731"/>
        <v>0.12416630777956106</v>
      </c>
      <c r="BM1264" s="14">
        <f t="shared" si="1732"/>
        <v>0.60334454331269061</v>
      </c>
      <c r="BN1264" s="14">
        <f t="shared" si="1733"/>
        <v>0.38754896435938813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1.2639</v>
      </c>
      <c r="F1265" s="10">
        <f>VLOOKUP(B1265,home!$B$2:$E$405,3,FALSE)</f>
        <v>0.73029999999999995</v>
      </c>
      <c r="G1265" s="10">
        <f>VLOOKUP(C1265,away!$B$2:$E$405,4,FALSE)</f>
        <v>1.3846000000000001</v>
      </c>
      <c r="H1265" s="10">
        <f>VLOOKUP(A1265,away!$A$2:$E$405,3,FALSE)</f>
        <v>1.1389</v>
      </c>
      <c r="I1265" s="10">
        <f>VLOOKUP(C1265,away!$B$2:$E$405,3,FALSE)</f>
        <v>0.65849999999999997</v>
      </c>
      <c r="J1265" s="10">
        <f>VLOOKUP(B1265,home!$B$2:$E$405,4,FALSE)</f>
        <v>0.878</v>
      </c>
      <c r="K1265" s="12">
        <f t="shared" si="1678"/>
        <v>1.278022034982</v>
      </c>
      <c r="L1265" s="12">
        <f t="shared" si="1679"/>
        <v>0.65846984070000003</v>
      </c>
      <c r="M1265" s="13">
        <f t="shared" si="1680"/>
        <v>0.14420896641114325</v>
      </c>
      <c r="N1265" s="13">
        <f t="shared" si="1681"/>
        <v>0.1843022367154202</v>
      </c>
      <c r="O1265" s="13">
        <f t="shared" si="1682"/>
        <v>9.4957255140257157E-2</v>
      </c>
      <c r="P1265" s="13">
        <f t="shared" si="1683"/>
        <v>0.12135746445065643</v>
      </c>
      <c r="Q1265" s="13">
        <f t="shared" si="1684"/>
        <v>0.11777115980938778</v>
      </c>
      <c r="R1265" s="13">
        <f t="shared" si="1685"/>
        <v>3.1263244332757192E-2</v>
      </c>
      <c r="S1265" s="13">
        <f t="shared" si="1686"/>
        <v>2.5531758781044678E-2</v>
      </c>
      <c r="T1265" s="13">
        <f t="shared" si="1687"/>
        <v>7.7548756838741822E-2</v>
      </c>
      <c r="U1265" s="13">
        <f t="shared" si="1688"/>
        <v>3.9955115142289825E-2</v>
      </c>
      <c r="V1265" s="13">
        <f t="shared" si="1689"/>
        <v>2.3873299865877769E-3</v>
      </c>
      <c r="W1265" s="13">
        <f t="shared" si="1690"/>
        <v>5.0171379107261382E-2</v>
      </c>
      <c r="X1265" s="13">
        <f t="shared" si="1691"/>
        <v>3.3036340008457711E-2</v>
      </c>
      <c r="Y1265" s="13">
        <f t="shared" si="1692"/>
        <v>1.0876716771340092E-2</v>
      </c>
      <c r="Z1265" s="13">
        <f t="shared" si="1693"/>
        <v>6.8619678385186036E-3</v>
      </c>
      <c r="AA1265" s="13">
        <f t="shared" si="1694"/>
        <v>8.7697461009645823E-3</v>
      </c>
      <c r="AB1265" s="13">
        <f t="shared" si="1695"/>
        <v>5.6039643791151068E-3</v>
      </c>
      <c r="AC1265" s="13">
        <f t="shared" si="1696"/>
        <v>1.2556445049388966E-4</v>
      </c>
      <c r="AD1265" s="13">
        <f t="shared" si="1697"/>
        <v>1.6030032006128885E-2</v>
      </c>
      <c r="AE1265" s="13">
        <f t="shared" si="1698"/>
        <v>1.0555292621491588E-2</v>
      </c>
      <c r="AF1265" s="13">
        <f t="shared" si="1699"/>
        <v>3.4751709255077257E-3</v>
      </c>
      <c r="AG1265" s="13">
        <f t="shared" si="1700"/>
        <v>7.6276508190811472E-4</v>
      </c>
      <c r="AH1265" s="13">
        <f t="shared" si="1701"/>
        <v>1.1295997173794668E-3</v>
      </c>
      <c r="AI1265" s="13">
        <f t="shared" si="1702"/>
        <v>1.4436533295203982E-3</v>
      </c>
      <c r="AJ1265" s="13">
        <f t="shared" si="1703"/>
        <v>9.2251038300109945E-4</v>
      </c>
      <c r="AK1265" s="13">
        <f t="shared" si="1704"/>
        <v>3.9299619899169655E-4</v>
      </c>
      <c r="AL1265" s="13">
        <f t="shared" si="1705"/>
        <v>4.2266951123230446E-6</v>
      </c>
      <c r="AM1265" s="13">
        <f t="shared" si="1706"/>
        <v>4.0973468250598858E-3</v>
      </c>
      <c r="AN1265" s="13">
        <f t="shared" si="1707"/>
        <v>2.6979793111898335E-3</v>
      </c>
      <c r="AO1265" s="13">
        <f t="shared" si="1708"/>
        <v>8.8826900362553262E-4</v>
      </c>
      <c r="AP1265" s="13">
        <f t="shared" si="1709"/>
        <v>1.9496611643868414E-4</v>
      </c>
      <c r="AQ1265" s="13">
        <f t="shared" si="1710"/>
        <v>3.2094826908319488E-5</v>
      </c>
      <c r="AR1265" s="13">
        <f t="shared" si="1711"/>
        <v>1.487614691915246E-4</v>
      </c>
      <c r="AS1265" s="13">
        <f t="shared" si="1712"/>
        <v>1.9012043558306436E-4</v>
      </c>
      <c r="AT1265" s="13">
        <f t="shared" si="1713"/>
        <v>1.2148905298776607E-4</v>
      </c>
      <c r="AU1265" s="13">
        <f t="shared" si="1714"/>
        <v>5.1755228909153617E-5</v>
      </c>
      <c r="AV1265" s="13">
        <f t="shared" si="1715"/>
        <v>1.6536080742858924E-5</v>
      </c>
      <c r="AW1265" s="13">
        <f t="shared" si="1716"/>
        <v>9.8803573153215504E-8</v>
      </c>
      <c r="AX1265" s="13">
        <f t="shared" si="1717"/>
        <v>8.7274992123167984E-4</v>
      </c>
      <c r="AY1265" s="13">
        <f t="shared" si="1718"/>
        <v>5.7467950160436181E-4</v>
      </c>
      <c r="AZ1265" s="13">
        <f t="shared" si="1719"/>
        <v>1.8920455993748974E-4</v>
      </c>
      <c r="BA1265" s="13">
        <f t="shared" si="1720"/>
        <v>4.1528498813917498E-5</v>
      </c>
      <c r="BB1265" s="13">
        <f t="shared" si="1721"/>
        <v>6.8363159996275974E-6</v>
      </c>
      <c r="BC1265" s="13">
        <f t="shared" si="1722"/>
        <v>9.0030158144992961E-7</v>
      </c>
      <c r="BD1265" s="13">
        <f t="shared" si="1723"/>
        <v>1.6325823486806855E-5</v>
      </c>
      <c r="BE1265" s="13">
        <f t="shared" si="1724"/>
        <v>2.0864762155365826E-5</v>
      </c>
      <c r="BF1265" s="13">
        <f t="shared" si="1725"/>
        <v>1.3332812894608025E-5</v>
      </c>
      <c r="BG1265" s="13">
        <f t="shared" si="1726"/>
        <v>5.6798762225337349E-6</v>
      </c>
      <c r="BH1265" s="13">
        <f t="shared" si="1727"/>
        <v>1.8147517420921081E-6</v>
      </c>
      <c r="BI1265" s="13">
        <f t="shared" si="1728"/>
        <v>4.6385854288313707E-7</v>
      </c>
      <c r="BJ1265" s="14">
        <f t="shared" si="1729"/>
        <v>0.51412640506803609</v>
      </c>
      <c r="BK1265" s="14">
        <f t="shared" si="1730"/>
        <v>0.29418999027664261</v>
      </c>
      <c r="BL1265" s="14">
        <f t="shared" si="1731"/>
        <v>0.18502522887673523</v>
      </c>
      <c r="BM1265" s="14">
        <f t="shared" si="1732"/>
        <v>0.30576868450227923</v>
      </c>
      <c r="BN1265" s="14">
        <f t="shared" si="1733"/>
        <v>0.69386032685962196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1.2639</v>
      </c>
      <c r="F1266" s="10">
        <f>VLOOKUP(B1266,home!$B$2:$E$405,3,FALSE)</f>
        <v>1.4607000000000001</v>
      </c>
      <c r="G1266" s="10">
        <f>VLOOKUP(C1266,away!$B$2:$E$405,4,FALSE)</f>
        <v>0.46150000000000002</v>
      </c>
      <c r="H1266" s="10">
        <f>VLOOKUP(A1266,away!$A$2:$E$405,3,FALSE)</f>
        <v>1.1389</v>
      </c>
      <c r="I1266" s="10">
        <f>VLOOKUP(C1266,away!$B$2:$E$405,3,FALSE)</f>
        <v>0.80489999999999995</v>
      </c>
      <c r="J1266" s="10">
        <f>VLOOKUP(B1266,home!$B$2:$E$405,4,FALSE)</f>
        <v>0.8105</v>
      </c>
      <c r="K1266" s="12">
        <f t="shared" si="1678"/>
        <v>0.85201148389500003</v>
      </c>
      <c r="L1266" s="12">
        <f t="shared" si="1679"/>
        <v>0.74298584440499993</v>
      </c>
      <c r="M1266" s="13">
        <f t="shared" si="1680"/>
        <v>0.20290907061398383</v>
      </c>
      <c r="N1266" s="13">
        <f t="shared" si="1681"/>
        <v>0.17288085834957573</v>
      </c>
      <c r="O1266" s="13">
        <f t="shared" si="1682"/>
        <v>0.15075856716756453</v>
      </c>
      <c r="P1266" s="13">
        <f t="shared" si="1683"/>
        <v>0.12844803052232071</v>
      </c>
      <c r="Q1266" s="13">
        <f t="shared" si="1684"/>
        <v>7.364823832973165E-2</v>
      </c>
      <c r="R1266" s="13">
        <f t="shared" si="1685"/>
        <v>5.6005740664140408E-2</v>
      </c>
      <c r="S1266" s="13">
        <f t="shared" si="1686"/>
        <v>2.0327943564990601E-2</v>
      </c>
      <c r="T1266" s="13">
        <f t="shared" si="1687"/>
        <v>5.4719598544356346E-2</v>
      </c>
      <c r="U1266" s="13">
        <f t="shared" si="1688"/>
        <v>4.7717534209892817E-2</v>
      </c>
      <c r="V1266" s="13">
        <f t="shared" si="1689"/>
        <v>1.4298053735164501E-3</v>
      </c>
      <c r="W1266" s="13">
        <f t="shared" si="1690"/>
        <v>2.0916381608522428E-2</v>
      </c>
      <c r="X1266" s="13">
        <f t="shared" si="1691"/>
        <v>1.5540575451305248E-2</v>
      </c>
      <c r="Y1266" s="13">
        <f t="shared" si="1692"/>
        <v>5.7732137871138204E-3</v>
      </c>
      <c r="Z1266" s="13">
        <f t="shared" si="1693"/>
        <v>1.3870490839624603E-2</v>
      </c>
      <c r="AA1266" s="13">
        <f t="shared" si="1694"/>
        <v>1.1817817482620565E-2</v>
      </c>
      <c r="AB1266" s="13">
        <f t="shared" si="1695"/>
        <v>5.0344581048839092E-3</v>
      </c>
      <c r="AC1266" s="13">
        <f t="shared" si="1696"/>
        <v>5.6569576862278187E-5</v>
      </c>
      <c r="AD1266" s="13">
        <f t="shared" si="1697"/>
        <v>4.45524933299782E-3</v>
      </c>
      <c r="AE1266" s="13">
        <f t="shared" si="1698"/>
        <v>3.3101871877121982E-3</v>
      </c>
      <c r="AF1266" s="13">
        <f t="shared" si="1699"/>
        <v>1.2297111114004796E-3</v>
      </c>
      <c r="AG1266" s="13">
        <f t="shared" si="1700"/>
        <v>3.0455264949269881E-4</v>
      </c>
      <c r="AH1266" s="13">
        <f t="shared" si="1701"/>
        <v>2.5763945871975754E-3</v>
      </c>
      <c r="AI1266" s="13">
        <f t="shared" si="1702"/>
        <v>2.1951177753372522E-3</v>
      </c>
      <c r="AJ1266" s="13">
        <f t="shared" si="1703"/>
        <v>9.3513277654469159E-4</v>
      </c>
      <c r="AK1266" s="13">
        <f t="shared" si="1704"/>
        <v>2.6558128819423142E-4</v>
      </c>
      <c r="AL1266" s="13">
        <f t="shared" si="1705"/>
        <v>1.4324151628024682E-6</v>
      </c>
      <c r="AM1266" s="13">
        <f t="shared" si="1706"/>
        <v>7.5918471906593656E-4</v>
      </c>
      <c r="AN1266" s="13">
        <f t="shared" si="1707"/>
        <v>5.6406349955457746E-4</v>
      </c>
      <c r="AO1266" s="13">
        <f t="shared" si="1708"/>
        <v>2.0954559775729849E-4</v>
      </c>
      <c r="AP1266" s="13">
        <f t="shared" si="1709"/>
        <v>5.1896470963685638E-5</v>
      </c>
      <c r="AQ1266" s="13">
        <f t="shared" si="1710"/>
        <v>9.6395858251483813E-6</v>
      </c>
      <c r="AR1266" s="13">
        <f t="shared" si="1711"/>
        <v>3.8284494157789245E-4</v>
      </c>
      <c r="AS1266" s="13">
        <f t="shared" si="1712"/>
        <v>3.2618828677547477E-4</v>
      </c>
      <c r="AT1266" s="13">
        <f t="shared" si="1713"/>
        <v>1.3895808312237E-4</v>
      </c>
      <c r="AU1266" s="13">
        <f t="shared" si="1714"/>
        <v>3.9464627533431747E-5</v>
      </c>
      <c r="AV1266" s="13">
        <f t="shared" si="1715"/>
        <v>8.4060789665306636E-6</v>
      </c>
      <c r="AW1266" s="13">
        <f t="shared" si="1716"/>
        <v>2.5187925309974099E-8</v>
      </c>
      <c r="AX1266" s="13">
        <f t="shared" si="1717"/>
        <v>1.0780568317362951E-4</v>
      </c>
      <c r="AY1266" s="13">
        <f t="shared" si="1718"/>
        <v>8.0098096544417024E-5</v>
      </c>
      <c r="AZ1266" s="13">
        <f t="shared" si="1719"/>
        <v>2.9755875948143439E-5</v>
      </c>
      <c r="BA1266" s="13">
        <f t="shared" si="1720"/>
        <v>7.3693982057805953E-6</v>
      </c>
      <c r="BB1266" s="13">
        <f t="shared" si="1721"/>
        <v>1.3688396371696463E-6</v>
      </c>
      <c r="BC1266" s="13">
        <f t="shared" si="1722"/>
        <v>2.0340569473550477E-7</v>
      </c>
      <c r="BD1266" s="13">
        <f t="shared" si="1723"/>
        <v>4.7408062032405529E-5</v>
      </c>
      <c r="BE1266" s="13">
        <f t="shared" si="1724"/>
        <v>4.0392213280816052E-5</v>
      </c>
      <c r="BF1266" s="13">
        <f t="shared" si="1725"/>
        <v>1.7207314787595702E-5</v>
      </c>
      <c r="BG1266" s="13">
        <f t="shared" si="1726"/>
        <v>4.886943268675931E-6</v>
      </c>
      <c r="BH1266" s="13">
        <f t="shared" si="1727"/>
        <v>1.0409329465138154E-6</v>
      </c>
      <c r="BI1266" s="13">
        <f t="shared" si="1728"/>
        <v>1.7737736487888614E-7</v>
      </c>
      <c r="BJ1266" s="14">
        <f t="shared" si="1729"/>
        <v>0.35459949752457909</v>
      </c>
      <c r="BK1266" s="14">
        <f t="shared" si="1730"/>
        <v>0.35325295016338115</v>
      </c>
      <c r="BL1266" s="14">
        <f t="shared" si="1731"/>
        <v>0.27831331891803252</v>
      </c>
      <c r="BM1266" s="14">
        <f t="shared" si="1732"/>
        <v>0.21530567888968113</v>
      </c>
      <c r="BN1266" s="14">
        <f t="shared" si="1733"/>
        <v>0.78465050564731686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1.2639</v>
      </c>
      <c r="F1267" s="10">
        <f>VLOOKUP(B1267,home!$B$2:$E$405,3,FALSE)</f>
        <v>1.2526999999999999</v>
      </c>
      <c r="G1267" s="10">
        <f>VLOOKUP(C1267,away!$B$2:$E$405,4,FALSE)</f>
        <v>0.9738</v>
      </c>
      <c r="H1267" s="10">
        <f>VLOOKUP(A1267,away!$A$2:$E$405,3,FALSE)</f>
        <v>1.1389</v>
      </c>
      <c r="I1267" s="10">
        <f>VLOOKUP(C1267,away!$B$2:$E$405,3,FALSE)</f>
        <v>0.8105</v>
      </c>
      <c r="J1267" s="10">
        <f>VLOOKUP(B1267,home!$B$2:$E$405,4,FALSE)</f>
        <v>0.80489999999999995</v>
      </c>
      <c r="K1267" s="12">
        <f t="shared" si="1678"/>
        <v>1.541805396714</v>
      </c>
      <c r="L1267" s="12">
        <f t="shared" si="1679"/>
        <v>0.74298584440499993</v>
      </c>
      <c r="M1267" s="13">
        <f t="shared" si="1680"/>
        <v>0.10179531056342878</v>
      </c>
      <c r="N1267" s="13">
        <f t="shared" si="1681"/>
        <v>0.15694855918687214</v>
      </c>
      <c r="O1267" s="13">
        <f t="shared" si="1682"/>
        <v>7.5632474775438344E-2</v>
      </c>
      <c r="P1267" s="13">
        <f t="shared" si="1683"/>
        <v>0.1166105577756063</v>
      </c>
      <c r="Q1267" s="13">
        <f t="shared" si="1684"/>
        <v>0.12099206778040307</v>
      </c>
      <c r="R1267" s="13">
        <f t="shared" si="1685"/>
        <v>2.8096929067734453E-2</v>
      </c>
      <c r="S1267" s="13">
        <f t="shared" si="1686"/>
        <v>3.3395502478144788E-2</v>
      </c>
      <c r="T1267" s="13">
        <f t="shared" si="1687"/>
        <v>8.9895393646129765E-2</v>
      </c>
      <c r="U1267" s="13">
        <f t="shared" si="1688"/>
        <v>4.3319996867723434E-2</v>
      </c>
      <c r="V1267" s="13">
        <f t="shared" si="1689"/>
        <v>4.2506522262051047E-3</v>
      </c>
      <c r="W1267" s="13">
        <f t="shared" si="1690"/>
        <v>6.2182074354470505E-2</v>
      </c>
      <c r="X1267" s="13">
        <f t="shared" si="1691"/>
        <v>4.6200401021110761E-2</v>
      </c>
      <c r="Y1267" s="13">
        <f t="shared" si="1692"/>
        <v>1.7163121982259798E-2</v>
      </c>
      <c r="Z1267" s="13">
        <f t="shared" si="1693"/>
        <v>6.9585401895260243E-3</v>
      </c>
      <c r="AA1267" s="13">
        <f t="shared" si="1694"/>
        <v>1.0728714817462485E-2</v>
      </c>
      <c r="AB1267" s="13">
        <f t="shared" si="1695"/>
        <v>8.2707952026845593E-3</v>
      </c>
      <c r="AC1267" s="13">
        <f t="shared" si="1696"/>
        <v>3.0433064908908961E-4</v>
      </c>
      <c r="AD1267" s="13">
        <f t="shared" si="1697"/>
        <v>2.3968164454648461E-2</v>
      </c>
      <c r="AE1267" s="13">
        <f t="shared" si="1698"/>
        <v>1.780800690617489E-2</v>
      </c>
      <c r="AF1267" s="13">
        <f t="shared" si="1699"/>
        <v>6.6155485241772101E-3</v>
      </c>
      <c r="AG1267" s="13">
        <f t="shared" si="1700"/>
        <v>1.6384196354793522E-3</v>
      </c>
      <c r="AH1267" s="13">
        <f t="shared" si="1701"/>
        <v>1.29252421463528E-3</v>
      </c>
      <c r="AI1267" s="13">
        <f t="shared" si="1702"/>
        <v>1.9928208095081994E-3</v>
      </c>
      <c r="AJ1267" s="13">
        <f t="shared" si="1703"/>
        <v>1.5362709393918522E-3</v>
      </c>
      <c r="AK1267" s="13">
        <f t="shared" si="1704"/>
        <v>7.8954360838974795E-4</v>
      </c>
      <c r="AL1267" s="13">
        <f t="shared" si="1705"/>
        <v>1.3944912213368931E-5</v>
      </c>
      <c r="AM1267" s="13">
        <f t="shared" si="1706"/>
        <v>7.3908490611011264E-3</v>
      </c>
      <c r="AN1267" s="13">
        <f t="shared" si="1707"/>
        <v>5.4912962305321217E-3</v>
      </c>
      <c r="AO1267" s="13">
        <f t="shared" si="1708"/>
        <v>2.0399776833599503E-3</v>
      </c>
      <c r="AP1267" s="13">
        <f t="shared" si="1709"/>
        <v>5.0522484721284954E-4</v>
      </c>
      <c r="AQ1267" s="13">
        <f t="shared" si="1710"/>
        <v>9.38437274302065E-5</v>
      </c>
      <c r="AR1267" s="13">
        <f t="shared" si="1711"/>
        <v>1.9206543900494066E-4</v>
      </c>
      <c r="AS1267" s="13">
        <f t="shared" si="1712"/>
        <v>2.9612753038006108E-4</v>
      </c>
      <c r="AT1267" s="13">
        <f t="shared" si="1713"/>
        <v>2.2828551222778363E-4</v>
      </c>
      <c r="AU1267" s="13">
        <f t="shared" si="1714"/>
        <v>1.1732394491480554E-4</v>
      </c>
      <c r="AV1267" s="13">
        <f t="shared" si="1715"/>
        <v>4.5222672858355806E-5</v>
      </c>
      <c r="AW1267" s="13">
        <f t="shared" si="1716"/>
        <v>4.4373469288853348E-7</v>
      </c>
      <c r="AX1267" s="13">
        <f t="shared" si="1717"/>
        <v>1.8992084947840517E-3</v>
      </c>
      <c r="AY1267" s="13">
        <f t="shared" si="1718"/>
        <v>1.4110850271982776E-3</v>
      </c>
      <c r="AZ1267" s="13">
        <f t="shared" si="1719"/>
        <v>5.2420810023008223E-4</v>
      </c>
      <c r="BA1267" s="13">
        <f t="shared" si="1720"/>
        <v>1.2982639933112951E-4</v>
      </c>
      <c r="BB1267" s="13">
        <f t="shared" si="1721"/>
        <v>2.411479423327499E-5</v>
      </c>
      <c r="BC1267" s="13">
        <f t="shared" si="1722"/>
        <v>3.5833901512125297E-6</v>
      </c>
      <c r="BD1267" s="13">
        <f t="shared" si="1723"/>
        <v>2.3783650396683799E-5</v>
      </c>
      <c r="BE1267" s="13">
        <f t="shared" si="1724"/>
        <v>3.6669760535166146E-5</v>
      </c>
      <c r="BF1267" s="13">
        <f t="shared" si="1725"/>
        <v>2.8268817344664617E-5</v>
      </c>
      <c r="BG1267" s="13">
        <f t="shared" si="1726"/>
        <v>1.4528338380242077E-5</v>
      </c>
      <c r="BH1267" s="13">
        <f t="shared" si="1727"/>
        <v>5.5999676299860911E-6</v>
      </c>
      <c r="BI1267" s="13">
        <f t="shared" si="1728"/>
        <v>1.7268120626672513E-6</v>
      </c>
      <c r="BJ1267" s="14">
        <f t="shared" si="1729"/>
        <v>0.56292497524729013</v>
      </c>
      <c r="BK1267" s="14">
        <f t="shared" si="1730"/>
        <v>0.25778138363188569</v>
      </c>
      <c r="BL1267" s="14">
        <f t="shared" si="1731"/>
        <v>0.17264967274870374</v>
      </c>
      <c r="BM1267" s="14">
        <f t="shared" si="1732"/>
        <v>0.39882803137541706</v>
      </c>
      <c r="BN1267" s="14">
        <f t="shared" si="1733"/>
        <v>0.60007589914948312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1.3030999999999999</v>
      </c>
      <c r="F1268" s="10">
        <f>VLOOKUP(B1268,home!$B$2:$E$405,3,FALSE)</f>
        <v>0.71940000000000004</v>
      </c>
      <c r="G1268" s="10">
        <f>VLOOKUP(C1268,away!$B$2:$E$405,4,FALSE)</f>
        <v>0.86329999999999996</v>
      </c>
      <c r="H1268" s="10">
        <f>VLOOKUP(A1268,away!$A$2:$E$405,3,FALSE)</f>
        <v>1.1313</v>
      </c>
      <c r="I1268" s="10">
        <f>VLOOKUP(C1268,away!$B$2:$E$405,3,FALSE)</f>
        <v>0.71819999999999995</v>
      </c>
      <c r="J1268" s="10">
        <f>VLOOKUP(B1268,home!$B$2:$E$405,4,FALSE)</f>
        <v>0.99439999999999995</v>
      </c>
      <c r="K1268" s="12">
        <f t="shared" si="1678"/>
        <v>0.80930070586199998</v>
      </c>
      <c r="L1268" s="12">
        <f t="shared" si="1679"/>
        <v>0.80794966190399997</v>
      </c>
      <c r="M1268" s="13">
        <f t="shared" si="1680"/>
        <v>0.19844359651614701</v>
      </c>
      <c r="N1268" s="13">
        <f t="shared" si="1681"/>
        <v>0.16060054273431171</v>
      </c>
      <c r="O1268" s="13">
        <f t="shared" si="1682"/>
        <v>0.16033243671223477</v>
      </c>
      <c r="P1268" s="13">
        <f t="shared" si="1683"/>
        <v>0.12975715420378603</v>
      </c>
      <c r="Q1268" s="13">
        <f t="shared" si="1684"/>
        <v>6.4987066298349369E-2</v>
      </c>
      <c r="R1268" s="13">
        <f t="shared" si="1685"/>
        <v>6.4770269016947268E-2</v>
      </c>
      <c r="S1268" s="13">
        <f t="shared" si="1686"/>
        <v>2.121121487749179E-2</v>
      </c>
      <c r="T1268" s="13">
        <f t="shared" si="1687"/>
        <v>5.2506278243884194E-2</v>
      </c>
      <c r="U1268" s="13">
        <f t="shared" si="1688"/>
        <v>5.2418624434287055E-2</v>
      </c>
      <c r="V1268" s="13">
        <f t="shared" si="1689"/>
        <v>1.5410518701129562E-3</v>
      </c>
      <c r="W1268" s="13">
        <f t="shared" si="1690"/>
        <v>1.7531359542384911E-2</v>
      </c>
      <c r="X1268" s="13">
        <f t="shared" si="1691"/>
        <v>1.4164456014987351E-2</v>
      </c>
      <c r="Y1268" s="13">
        <f t="shared" si="1692"/>
        <v>5.7220837241815543E-3</v>
      </c>
      <c r="Z1268" s="13">
        <f t="shared" si="1693"/>
        <v>1.7443705651224557E-2</v>
      </c>
      <c r="AA1268" s="13">
        <f t="shared" si="1694"/>
        <v>1.4117203296384995E-2</v>
      </c>
      <c r="AB1268" s="13">
        <f t="shared" si="1695"/>
        <v>5.7125312962808634E-3</v>
      </c>
      <c r="AC1268" s="13">
        <f t="shared" si="1696"/>
        <v>6.2978381721808628E-5</v>
      </c>
      <c r="AD1268" s="13">
        <f t="shared" si="1697"/>
        <v>3.5470354130931543E-3</v>
      </c>
      <c r="AE1268" s="13">
        <f t="shared" si="1698"/>
        <v>2.8658260627701286E-3</v>
      </c>
      <c r="AF1268" s="13">
        <f t="shared" si="1699"/>
        <v>1.1577215992453983E-3</v>
      </c>
      <c r="AG1268" s="13">
        <f t="shared" si="1700"/>
        <v>3.1179359156309261E-4</v>
      </c>
      <c r="AH1268" s="13">
        <f t="shared" si="1701"/>
        <v>3.5234090208149434E-3</v>
      </c>
      <c r="AI1268" s="13">
        <f t="shared" si="1702"/>
        <v>2.8514974075860722E-3</v>
      </c>
      <c r="AJ1268" s="13">
        <f t="shared" si="1703"/>
        <v>1.1538594323615354E-3</v>
      </c>
      <c r="AK1268" s="13">
        <f t="shared" si="1704"/>
        <v>3.1127308435857241E-4</v>
      </c>
      <c r="AL1268" s="13">
        <f t="shared" si="1705"/>
        <v>1.6471976384315722E-6</v>
      </c>
      <c r="AM1268" s="13">
        <f t="shared" si="1706"/>
        <v>5.7412365270676034E-4</v>
      </c>
      <c r="AN1268" s="13">
        <f t="shared" si="1707"/>
        <v>4.6386301109551645E-4</v>
      </c>
      <c r="AO1268" s="13">
        <f t="shared" si="1708"/>
        <v>1.8738898149219693E-4</v>
      </c>
      <c r="AP1268" s="13">
        <f t="shared" si="1709"/>
        <v>5.0466954747051818E-5</v>
      </c>
      <c r="AQ1268" s="13">
        <f t="shared" si="1710"/>
        <v>1.0193689756301243E-5</v>
      </c>
      <c r="AR1268" s="13">
        <f t="shared" si="1711"/>
        <v>5.693474254233877E-4</v>
      </c>
      <c r="AS1268" s="13">
        <f t="shared" si="1712"/>
        <v>4.6077327327586005E-4</v>
      </c>
      <c r="AT1268" s="13">
        <f t="shared" si="1713"/>
        <v>1.8645206765224883E-4</v>
      </c>
      <c r="AU1268" s="13">
        <f t="shared" si="1714"/>
        <v>5.0298596653464786E-5</v>
      </c>
      <c r="AV1268" s="13">
        <f t="shared" si="1715"/>
        <v>1.0176672443879271E-5</v>
      </c>
      <c r="AW1268" s="13">
        <f t="shared" si="1716"/>
        <v>2.9918335840398384E-8</v>
      </c>
      <c r="AX1268" s="13">
        <f t="shared" si="1717"/>
        <v>7.7439779564608438E-5</v>
      </c>
      <c r="AY1268" s="13">
        <f t="shared" si="1718"/>
        <v>6.2567443717145667E-5</v>
      </c>
      <c r="AZ1268" s="13">
        <f t="shared" si="1719"/>
        <v>2.5275672498732694E-5</v>
      </c>
      <c r="BA1268" s="13">
        <f t="shared" si="1720"/>
        <v>6.8071570165824374E-6</v>
      </c>
      <c r="BB1268" s="13">
        <f t="shared" si="1721"/>
        <v>1.374960052518805E-6</v>
      </c>
      <c r="BC1268" s="13">
        <f t="shared" si="1722"/>
        <v>2.2217970191281503E-7</v>
      </c>
      <c r="BD1268" s="13">
        <f t="shared" si="1723"/>
        <v>7.666734331278978E-5</v>
      </c>
      <c r="BE1268" s="13">
        <f t="shared" si="1724"/>
        <v>6.2046935059605058E-5</v>
      </c>
      <c r="BF1268" s="13">
        <f t="shared" si="1725"/>
        <v>2.5107314170156015E-5</v>
      </c>
      <c r="BG1268" s="13">
        <f t="shared" si="1726"/>
        <v>6.773122360068753E-6</v>
      </c>
      <c r="BH1268" s="13">
        <f t="shared" si="1727"/>
        <v>1.3703731767233343E-6</v>
      </c>
      <c r="BI1268" s="13">
        <f t="shared" si="1728"/>
        <v>2.218087958433092E-7</v>
      </c>
      <c r="BJ1268" s="14">
        <f t="shared" si="1729"/>
        <v>0.32485388670712007</v>
      </c>
      <c r="BK1268" s="14">
        <f t="shared" si="1730"/>
        <v>0.35108021049061516</v>
      </c>
      <c r="BL1268" s="14">
        <f t="shared" si="1731"/>
        <v>0.30664033863358009</v>
      </c>
      <c r="BM1268" s="14">
        <f t="shared" si="1732"/>
        <v>0.2210645384753826</v>
      </c>
      <c r="BN1268" s="14">
        <f t="shared" si="1733"/>
        <v>0.77889106548177611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1.3030999999999999</v>
      </c>
      <c r="F1269" s="10">
        <f>VLOOKUP(B1269,home!$B$2:$E$405,3,FALSE)</f>
        <v>0.76739999999999997</v>
      </c>
      <c r="G1269" s="10">
        <f>VLOOKUP(C1269,away!$B$2:$E$405,4,FALSE)</f>
        <v>0.62350000000000005</v>
      </c>
      <c r="H1269" s="10">
        <f>VLOOKUP(A1269,away!$A$2:$E$405,3,FALSE)</f>
        <v>1.1313</v>
      </c>
      <c r="I1269" s="10">
        <f>VLOOKUP(C1269,away!$B$2:$E$405,3,FALSE)</f>
        <v>0.93920000000000003</v>
      </c>
      <c r="J1269" s="10">
        <f>VLOOKUP(B1269,home!$B$2:$E$405,4,FALSE)</f>
        <v>0.88390000000000002</v>
      </c>
      <c r="K1269" s="12">
        <f t="shared" si="1678"/>
        <v>0.62349933908999999</v>
      </c>
      <c r="L1269" s="12">
        <f t="shared" si="1679"/>
        <v>0.93915874094399998</v>
      </c>
      <c r="M1269" s="13">
        <f t="shared" si="1680"/>
        <v>0.20957825439477279</v>
      </c>
      <c r="N1269" s="13">
        <f t="shared" si="1681"/>
        <v>0.13067190310277674</v>
      </c>
      <c r="O1269" s="13">
        <f t="shared" si="1682"/>
        <v>0.19682724952663613</v>
      </c>
      <c r="P1269" s="13">
        <f t="shared" si="1683"/>
        <v>0.12272165999476015</v>
      </c>
      <c r="Q1269" s="13">
        <f t="shared" si="1684"/>
        <v>4.0736922611106903E-2</v>
      </c>
      <c r="R1269" s="13">
        <f t="shared" si="1685"/>
        <v>9.2426015924453056E-2</v>
      </c>
      <c r="S1269" s="13">
        <f t="shared" si="1686"/>
        <v>1.7965372737932715E-2</v>
      </c>
      <c r="T1269" s="13">
        <f t="shared" si="1687"/>
        <v>3.8258436949380317E-2</v>
      </c>
      <c r="U1269" s="13">
        <f t="shared" si="1688"/>
        <v>5.7627559843618295E-2</v>
      </c>
      <c r="V1269" s="13">
        <f t="shared" si="1689"/>
        <v>1.1688767632620815E-3</v>
      </c>
      <c r="W1269" s="13">
        <f t="shared" si="1690"/>
        <v>8.4664814415285426E-3</v>
      </c>
      <c r="X1269" s="13">
        <f t="shared" si="1691"/>
        <v>7.9513700508516867E-3</v>
      </c>
      <c r="Y1269" s="13">
        <f t="shared" si="1692"/>
        <v>3.7337993428688495E-3</v>
      </c>
      <c r="Z1269" s="13">
        <f t="shared" si="1693"/>
        <v>2.8934233582026479E-2</v>
      </c>
      <c r="AA1269" s="13">
        <f t="shared" si="1694"/>
        <v>1.8040475515469195E-2</v>
      </c>
      <c r="AB1269" s="13">
        <f t="shared" si="1695"/>
        <v>5.6241122803821842E-3</v>
      </c>
      <c r="AC1269" s="13">
        <f t="shared" si="1696"/>
        <v>4.2778321971867532E-5</v>
      </c>
      <c r="AD1269" s="13">
        <f t="shared" si="1697"/>
        <v>1.3197113958026989E-3</v>
      </c>
      <c r="AE1269" s="13">
        <f t="shared" si="1698"/>
        <v>1.2394184928915114E-3</v>
      </c>
      <c r="AF1269" s="13">
        <f t="shared" si="1699"/>
        <v>5.8200535564335095E-4</v>
      </c>
      <c r="AG1269" s="13">
        <f t="shared" si="1700"/>
        <v>1.821984723428915E-4</v>
      </c>
      <c r="AH1269" s="13">
        <f t="shared" si="1701"/>
        <v>6.7934595952688949E-3</v>
      </c>
      <c r="AI1269" s="13">
        <f t="shared" si="1702"/>
        <v>4.2357175677847749E-3</v>
      </c>
      <c r="AJ1269" s="13">
        <f t="shared" si="1703"/>
        <v>1.3204835520428547E-3</v>
      </c>
      <c r="AK1269" s="13">
        <f t="shared" si="1704"/>
        <v>2.7444020732597847E-4</v>
      </c>
      <c r="AL1269" s="13">
        <f t="shared" si="1705"/>
        <v>1.0019792748705799E-6</v>
      </c>
      <c r="AM1269" s="13">
        <f t="shared" si="1706"/>
        <v>1.645678366145049E-4</v>
      </c>
      <c r="AN1269" s="13">
        <f t="shared" si="1707"/>
        <v>1.5455532223475631E-4</v>
      </c>
      <c r="AO1269" s="13">
        <f t="shared" si="1708"/>
        <v>7.257599091809396E-5</v>
      </c>
      <c r="AP1269" s="13">
        <f t="shared" si="1709"/>
        <v>2.2720125417800107E-5</v>
      </c>
      <c r="AQ1269" s="13">
        <f t="shared" si="1710"/>
        <v>5.334451095367728E-6</v>
      </c>
      <c r="AR1269" s="13">
        <f t="shared" si="1711"/>
        <v>1.2760273920293349E-3</v>
      </c>
      <c r="AS1269" s="13">
        <f t="shared" si="1712"/>
        <v>7.9560223559102658E-4</v>
      </c>
      <c r="AT1269" s="13">
        <f t="shared" si="1713"/>
        <v>2.4802873403476577E-4</v>
      </c>
      <c r="AU1269" s="13">
        <f t="shared" si="1714"/>
        <v>5.1548583915335275E-5</v>
      </c>
      <c r="AV1269" s="13">
        <f t="shared" si="1715"/>
        <v>8.0351270005592358E-6</v>
      </c>
      <c r="AW1269" s="13">
        <f t="shared" si="1716"/>
        <v>1.6297884668898601E-8</v>
      </c>
      <c r="AX1269" s="13">
        <f t="shared" si="1717"/>
        <v>1.7101322894102475E-5</v>
      </c>
      <c r="AY1269" s="13">
        <f t="shared" si="1718"/>
        <v>1.6060856877702083E-5</v>
      </c>
      <c r="AZ1269" s="13">
        <f t="shared" si="1719"/>
        <v>7.5418470618722346E-6</v>
      </c>
      <c r="BA1269" s="13">
        <f t="shared" si="1720"/>
        <v>2.3609971970067117E-6</v>
      </c>
      <c r="BB1269" s="13">
        <f t="shared" si="1721"/>
        <v>5.543377887282839E-7</v>
      </c>
      <c r="BC1269" s="13">
        <f t="shared" si="1722"/>
        <v>1.0412223594394728E-7</v>
      </c>
      <c r="BD1269" s="13">
        <f t="shared" si="1723"/>
        <v>1.9973204648472093E-4</v>
      </c>
      <c r="BE1269" s="13">
        <f t="shared" si="1724"/>
        <v>1.2453279897831667E-4</v>
      </c>
      <c r="BF1269" s="13">
        <f t="shared" si="1725"/>
        <v>3.882305892900413E-5</v>
      </c>
      <c r="BG1269" s="13">
        <f t="shared" si="1726"/>
        <v>8.0687171945620646E-6</v>
      </c>
      <c r="BH1269" s="13">
        <f t="shared" si="1727"/>
        <v>1.2577099595283913E-6</v>
      </c>
      <c r="BI1269" s="13">
        <f t="shared" si="1728"/>
        <v>1.5683626570657259E-7</v>
      </c>
      <c r="BJ1269" s="14">
        <f t="shared" si="1729"/>
        <v>0.23360572442552932</v>
      </c>
      <c r="BK1269" s="14">
        <f t="shared" si="1730"/>
        <v>0.3514940050488522</v>
      </c>
      <c r="BL1269" s="14">
        <f t="shared" si="1731"/>
        <v>0.3859213272533642</v>
      </c>
      <c r="BM1269" s="14">
        <f t="shared" si="1732"/>
        <v>0.20697724019627342</v>
      </c>
      <c r="BN1269" s="14">
        <f t="shared" si="1733"/>
        <v>0.7929620055545058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1.3030999999999999</v>
      </c>
      <c r="F1270" s="10">
        <f>VLOOKUP(B1270,home!$B$2:$E$405,3,FALSE)</f>
        <v>0.67710000000000004</v>
      </c>
      <c r="G1270" s="10">
        <f>VLOOKUP(C1270,away!$B$2:$E$405,4,FALSE)</f>
        <v>0.95930000000000004</v>
      </c>
      <c r="H1270" s="10">
        <f>VLOOKUP(A1270,away!$A$2:$E$405,3,FALSE)</f>
        <v>1.1313</v>
      </c>
      <c r="I1270" s="10">
        <f>VLOOKUP(C1270,away!$B$2:$E$405,3,FALSE)</f>
        <v>1.0497000000000001</v>
      </c>
      <c r="J1270" s="10">
        <f>VLOOKUP(B1270,home!$B$2:$E$405,4,FALSE)</f>
        <v>0.93589999999999995</v>
      </c>
      <c r="K1270" s="12">
        <f t="shared" si="1678"/>
        <v>0.84641821929299998</v>
      </c>
      <c r="L1270" s="12">
        <f t="shared" si="1679"/>
        <v>1.111405218399</v>
      </c>
      <c r="M1270" s="13">
        <f t="shared" si="1680"/>
        <v>0.14116534194598546</v>
      </c>
      <c r="N1270" s="13">
        <f t="shared" si="1681"/>
        <v>0.11948491735580846</v>
      </c>
      <c r="O1270" s="13">
        <f t="shared" si="1682"/>
        <v>0.15689189769584747</v>
      </c>
      <c r="P1270" s="13">
        <f t="shared" si="1683"/>
        <v>0.13279616066921876</v>
      </c>
      <c r="Q1270" s="13">
        <f t="shared" si="1684"/>
        <v>5.0567105490337327E-2</v>
      </c>
      <c r="R1270" s="13">
        <f t="shared" si="1685"/>
        <v>8.7185236911843475E-2</v>
      </c>
      <c r="S1270" s="13">
        <f t="shared" si="1686"/>
        <v>3.1230789451196578E-2</v>
      </c>
      <c r="T1270" s="13">
        <f t="shared" si="1687"/>
        <v>5.6200544921293623E-2</v>
      </c>
      <c r="U1270" s="13">
        <f t="shared" si="1688"/>
        <v>7.3795172975560888E-2</v>
      </c>
      <c r="V1270" s="13">
        <f t="shared" si="1689"/>
        <v>3.2643587981583165E-3</v>
      </c>
      <c r="W1270" s="13">
        <f t="shared" si="1690"/>
        <v>1.4266973127977537E-2</v>
      </c>
      <c r="X1270" s="13">
        <f t="shared" si="1691"/>
        <v>1.5856388385192537E-2</v>
      </c>
      <c r="Y1270" s="13">
        <f t="shared" si="1692"/>
        <v>8.811436398132139E-3</v>
      </c>
      <c r="Z1270" s="13">
        <f t="shared" si="1693"/>
        <v>3.2299375757058657E-2</v>
      </c>
      <c r="AA1270" s="13">
        <f t="shared" si="1694"/>
        <v>2.7338780112565082E-2</v>
      </c>
      <c r="AB1270" s="13">
        <f t="shared" si="1695"/>
        <v>1.1570020790260108E-2</v>
      </c>
      <c r="AC1270" s="13">
        <f t="shared" si="1696"/>
        <v>1.9192667507230581E-4</v>
      </c>
      <c r="AD1270" s="13">
        <f t="shared" si="1697"/>
        <v>3.0189564974209566E-3</v>
      </c>
      <c r="AE1270" s="13">
        <f t="shared" si="1698"/>
        <v>3.3552840053532179E-3</v>
      </c>
      <c r="AF1270" s="13">
        <f t="shared" si="1699"/>
        <v>1.8645400763801325E-3</v>
      </c>
      <c r="AG1270" s="13">
        <f t="shared" si="1700"/>
        <v>6.9075319026764995E-4</v>
      </c>
      <c r="AH1270" s="13">
        <f t="shared" si="1701"/>
        <v>8.9744236918562828E-3</v>
      </c>
      <c r="AI1270" s="13">
        <f t="shared" si="1702"/>
        <v>7.5961157204419054E-3</v>
      </c>
      <c r="AJ1270" s="13">
        <f t="shared" si="1703"/>
        <v>3.2147453708200003E-3</v>
      </c>
      <c r="AK1270" s="13">
        <f t="shared" si="1704"/>
        <v>9.0700635074996002E-4</v>
      </c>
      <c r="AL1270" s="13">
        <f t="shared" si="1705"/>
        <v>7.2219215363394531E-6</v>
      </c>
      <c r="AM1270" s="13">
        <f t="shared" si="1706"/>
        <v>5.1105995653401585E-4</v>
      </c>
      <c r="AN1270" s="13">
        <f t="shared" si="1707"/>
        <v>5.6799470260667125E-4</v>
      </c>
      <c r="AO1270" s="13">
        <f t="shared" si="1708"/>
        <v>3.1563613825002129E-4</v>
      </c>
      <c r="AP1270" s="13">
        <f t="shared" si="1709"/>
        <v>1.1693321705546064E-4</v>
      </c>
      <c r="AQ1270" s="13">
        <f t="shared" si="1710"/>
        <v>3.2490046909905467E-5</v>
      </c>
      <c r="AR1270" s="13">
        <f t="shared" si="1711"/>
        <v>1.9948442646505397E-3</v>
      </c>
      <c r="AS1270" s="13">
        <f t="shared" si="1712"/>
        <v>1.6884725302523638E-3</v>
      </c>
      <c r="AT1270" s="13">
        <f t="shared" si="1713"/>
        <v>7.1457695619067587E-4</v>
      </c>
      <c r="AU1270" s="13">
        <f t="shared" si="1714"/>
        <v>2.0161031826890802E-4</v>
      </c>
      <c r="AV1270" s="13">
        <f t="shared" si="1715"/>
        <v>4.2661661645066017E-5</v>
      </c>
      <c r="AW1270" s="13">
        <f t="shared" si="1716"/>
        <v>1.887155553944493E-7</v>
      </c>
      <c r="AX1270" s="13">
        <f t="shared" si="1717"/>
        <v>7.2095076393579905E-5</v>
      </c>
      <c r="AY1270" s="13">
        <f t="shared" si="1718"/>
        <v>8.0126844124699256E-5</v>
      </c>
      <c r="AZ1270" s="13">
        <f t="shared" si="1719"/>
        <v>4.4526696347017009E-5</v>
      </c>
      <c r="BA1270" s="13">
        <f t="shared" si="1720"/>
        <v>1.6495734226047467E-5</v>
      </c>
      <c r="BB1270" s="13">
        <f t="shared" si="1721"/>
        <v>4.5833612750380346E-6</v>
      </c>
      <c r="BC1270" s="13">
        <f t="shared" si="1722"/>
        <v>1.0187943277770339E-6</v>
      </c>
      <c r="BD1270" s="13">
        <f t="shared" si="1723"/>
        <v>3.6951338760432063E-4</v>
      </c>
      <c r="BE1270" s="13">
        <f t="shared" si="1724"/>
        <v>3.1276286354097312E-4</v>
      </c>
      <c r="BF1270" s="13">
        <f t="shared" si="1725"/>
        <v>1.3236409300966501E-4</v>
      </c>
      <c r="BG1270" s="13">
        <f t="shared" si="1726"/>
        <v>3.7345126634524565E-5</v>
      </c>
      <c r="BH1270" s="13">
        <f t="shared" si="1727"/>
        <v>7.9023988963164669E-6</v>
      </c>
      <c r="BI1270" s="13">
        <f t="shared" si="1728"/>
        <v>1.3377468803926306E-6</v>
      </c>
      <c r="BJ1270" s="14">
        <f t="shared" si="1729"/>
        <v>0.27587986001621378</v>
      </c>
      <c r="BK1270" s="14">
        <f t="shared" si="1730"/>
        <v>0.30873592630529245</v>
      </c>
      <c r="BL1270" s="14">
        <f t="shared" si="1731"/>
        <v>0.3829767909675188</v>
      </c>
      <c r="BM1270" s="14">
        <f t="shared" si="1732"/>
        <v>0.31172135484847352</v>
      </c>
      <c r="BN1270" s="14">
        <f t="shared" si="1733"/>
        <v>0.68809066006904096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1.8351999999999999</v>
      </c>
      <c r="F1275" s="10">
        <f>VLOOKUP(B1275,home!$B$2:$E$405,3,FALSE)</f>
        <v>0.64400000000000002</v>
      </c>
      <c r="G1275" s="10">
        <f>VLOOKUP(C1275,away!$B$2:$E$405,4,FALSE)</f>
        <v>1.1393</v>
      </c>
      <c r="H1275" s="10">
        <f>VLOOKUP(A1275,away!$A$2:$E$405,3,FALSE)</f>
        <v>1.2273000000000001</v>
      </c>
      <c r="I1275" s="10">
        <f>VLOOKUP(C1275,away!$B$2:$E$405,3,FALSE)</f>
        <v>0.81479999999999997</v>
      </c>
      <c r="J1275" s="10">
        <f>VLOOKUP(B1275,home!$B$2:$E$405,4,FALSE)</f>
        <v>1.1111</v>
      </c>
      <c r="K1275" s="12">
        <f t="shared" si="1678"/>
        <v>1.3465031238399998</v>
      </c>
      <c r="L1275" s="12">
        <f t="shared" si="1679"/>
        <v>1.111104488844</v>
      </c>
      <c r="M1275" s="13">
        <f t="shared" si="1680"/>
        <v>8.5639589149650266E-2</v>
      </c>
      <c r="N1275" s="13">
        <f t="shared" si="1681"/>
        <v>0.1153139743143782</v>
      </c>
      <c r="O1275" s="13">
        <f t="shared" si="1682"/>
        <v>9.5154531926932309E-2</v>
      </c>
      <c r="P1275" s="13">
        <f t="shared" si="1683"/>
        <v>0.12812587448714732</v>
      </c>
      <c r="Q1275" s="13">
        <f t="shared" si="1684"/>
        <v>7.7635313318357907E-2</v>
      </c>
      <c r="R1275" s="13">
        <f t="shared" si="1685"/>
        <v>5.2863313778932115E-2</v>
      </c>
      <c r="S1275" s="13">
        <f t="shared" si="1686"/>
        <v>4.7922461667844446E-2</v>
      </c>
      <c r="T1275" s="13">
        <f t="shared" si="1687"/>
        <v>8.6260945120837831E-2</v>
      </c>
      <c r="U1275" s="13">
        <f t="shared" si="1688"/>
        <v>7.118061713986619E-2</v>
      </c>
      <c r="V1275" s="13">
        <f t="shared" si="1689"/>
        <v>7.9663407098632087E-3</v>
      </c>
      <c r="W1275" s="13">
        <f t="shared" si="1690"/>
        <v>3.4845397301155337E-2</v>
      </c>
      <c r="X1275" s="13">
        <f t="shared" si="1691"/>
        <v>3.8716877356866297E-2</v>
      </c>
      <c r="Y1275" s="13">
        <f t="shared" si="1692"/>
        <v>2.1509248112618388E-2</v>
      </c>
      <c r="Z1275" s="13">
        <f t="shared" si="1693"/>
        <v>1.9578888411646785E-2</v>
      </c>
      <c r="AA1275" s="13">
        <f t="shared" si="1694"/>
        <v>2.6363034407597161E-2</v>
      </c>
      <c r="AB1275" s="13">
        <f t="shared" si="1695"/>
        <v>1.7748954091865495E-2</v>
      </c>
      <c r="AC1275" s="13">
        <f t="shared" si="1696"/>
        <v>7.4490546665440438E-4</v>
      </c>
      <c r="AD1275" s="13">
        <f t="shared" si="1697"/>
        <v>1.1729859079362895E-2</v>
      </c>
      <c r="AE1275" s="13">
        <f t="shared" si="1698"/>
        <v>1.3033099076587659E-2</v>
      </c>
      <c r="AF1275" s="13">
        <f t="shared" si="1699"/>
        <v>7.2405674437725723E-3</v>
      </c>
      <c r="AG1275" s="13">
        <f t="shared" si="1700"/>
        <v>2.6816756628511439E-3</v>
      </c>
      <c r="AH1275" s="13">
        <f t="shared" si="1701"/>
        <v>5.4385477001891334E-3</v>
      </c>
      <c r="AI1275" s="13">
        <f t="shared" si="1702"/>
        <v>7.3230214674575135E-3</v>
      </c>
      <c r="AJ1275" s="13">
        <f t="shared" si="1703"/>
        <v>4.9302356409394628E-3</v>
      </c>
      <c r="AK1275" s="13">
        <f t="shared" si="1704"/>
        <v>2.2128592305974289E-3</v>
      </c>
      <c r="AL1275" s="13">
        <f t="shared" si="1705"/>
        <v>4.4578291546248853E-5</v>
      </c>
      <c r="AM1275" s="13">
        <f t="shared" si="1706"/>
        <v>3.1588583785130226E-3</v>
      </c>
      <c r="AN1275" s="13">
        <f t="shared" si="1707"/>
        <v>3.5098217239882979E-3</v>
      </c>
      <c r="AO1275" s="13">
        <f t="shared" si="1708"/>
        <v>1.9498893362827931E-3</v>
      </c>
      <c r="AP1275" s="13">
        <f t="shared" si="1709"/>
        <v>7.2217693143095303E-4</v>
      </c>
      <c r="AQ1275" s="13">
        <f t="shared" si="1710"/>
        <v>2.0060350756312954E-4</v>
      </c>
      <c r="AR1275" s="13">
        <f t="shared" si="1711"/>
        <v>1.2085589524944702E-3</v>
      </c>
      <c r="AS1275" s="13">
        <f t="shared" si="1712"/>
        <v>1.6273284048786017E-3</v>
      </c>
      <c r="AT1275" s="13">
        <f t="shared" si="1713"/>
        <v>1.095601390341301E-3</v>
      </c>
      <c r="AU1275" s="13">
        <f t="shared" si="1714"/>
        <v>4.9174356485933606E-4</v>
      </c>
      <c r="AV1275" s="13">
        <f t="shared" si="1715"/>
        <v>1.6553356155282845E-4</v>
      </c>
      <c r="AW1275" s="13">
        <f t="shared" si="1716"/>
        <v>1.8526065145737257E-6</v>
      </c>
      <c r="AX1275" s="13">
        <f t="shared" si="1717"/>
        <v>7.0890211240598943E-4</v>
      </c>
      <c r="AY1275" s="13">
        <f t="shared" si="1718"/>
        <v>7.876643192452885E-4</v>
      </c>
      <c r="AZ1275" s="13">
        <f t="shared" si="1719"/>
        <v>4.3758868040784691E-4</v>
      </c>
      <c r="BA1275" s="13">
        <f t="shared" si="1720"/>
        <v>1.6206891568949376E-4</v>
      </c>
      <c r="BB1275" s="13">
        <f t="shared" si="1721"/>
        <v>4.5018874931169108E-5</v>
      </c>
      <c r="BC1275" s="13">
        <f t="shared" si="1722"/>
        <v>1.0004134803745711E-5</v>
      </c>
      <c r="BD1275" s="13">
        <f t="shared" si="1723"/>
        <v>2.2380587952486818E-4</v>
      </c>
      <c r="BE1275" s="13">
        <f t="shared" si="1724"/>
        <v>3.0135531591399364E-4</v>
      </c>
      <c r="BF1275" s="13">
        <f t="shared" si="1725"/>
        <v>2.0288793713199129E-4</v>
      </c>
      <c r="BG1275" s="13">
        <f t="shared" si="1726"/>
        <v>9.1063080379226541E-5</v>
      </c>
      <c r="BH1275" s="13">
        <f t="shared" si="1727"/>
        <v>3.0654180549280396E-5</v>
      </c>
      <c r="BI1275" s="13">
        <f t="shared" si="1728"/>
        <v>8.2551899736722775E-6</v>
      </c>
      <c r="BJ1275" s="14">
        <f t="shared" si="1729"/>
        <v>0.42065955370204994</v>
      </c>
      <c r="BK1275" s="14">
        <f t="shared" si="1730"/>
        <v>0.27123141409195112</v>
      </c>
      <c r="BL1275" s="14">
        <f t="shared" si="1731"/>
        <v>0.28866190284197635</v>
      </c>
      <c r="BM1275" s="14">
        <f t="shared" si="1732"/>
        <v>0.44461335035949551</v>
      </c>
      <c r="BN1275" s="14">
        <f t="shared" si="1733"/>
        <v>0.55473259697539823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1.8351999999999999</v>
      </c>
      <c r="F1276" s="10">
        <f>VLOOKUP(B1276,home!$B$2:$E$405,3,FALSE)</f>
        <v>1.0353000000000001</v>
      </c>
      <c r="G1276" s="10">
        <f>VLOOKUP(C1276,away!$B$2:$E$405,4,FALSE)</f>
        <v>0.74299999999999999</v>
      </c>
      <c r="H1276" s="10">
        <f>VLOOKUP(A1276,away!$A$2:$E$405,3,FALSE)</f>
        <v>1.2273000000000001</v>
      </c>
      <c r="I1276" s="10">
        <f>VLOOKUP(C1276,away!$B$2:$E$405,3,FALSE)</f>
        <v>1.3332999999999999</v>
      </c>
      <c r="J1276" s="10">
        <f>VLOOKUP(B1276,home!$B$2:$E$405,4,FALSE)</f>
        <v>1.3852</v>
      </c>
      <c r="K1276" s="12">
        <f t="shared" si="1678"/>
        <v>1.4116870420800001</v>
      </c>
      <c r="L1276" s="12">
        <f t="shared" si="1679"/>
        <v>2.2666846114679999</v>
      </c>
      <c r="M1276" s="13">
        <f t="shared" si="1680"/>
        <v>2.5264080034479143E-2</v>
      </c>
      <c r="N1276" s="13">
        <f t="shared" si="1681"/>
        <v>3.5664974414746253E-2</v>
      </c>
      <c r="O1276" s="13">
        <f t="shared" si="1682"/>
        <v>5.7265701437049815E-2</v>
      </c>
      <c r="P1276" s="13">
        <f t="shared" si="1683"/>
        <v>8.0841248674305269E-2</v>
      </c>
      <c r="Q1276" s="13">
        <f t="shared" si="1684"/>
        <v>2.5173891118706014E-2</v>
      </c>
      <c r="R1276" s="13">
        <f t="shared" si="1685"/>
        <v>6.4901642106140883E-2</v>
      </c>
      <c r="S1276" s="13">
        <f t="shared" si="1686"/>
        <v>6.4669953134072228E-2</v>
      </c>
      <c r="T1276" s="13">
        <f t="shared" si="1687"/>
        <v>5.7061271609541879E-2</v>
      </c>
      <c r="U1276" s="13">
        <f t="shared" si="1688"/>
        <v>9.162080717095282E-2</v>
      </c>
      <c r="V1276" s="13">
        <f t="shared" si="1689"/>
        <v>2.2992678212317819E-2</v>
      </c>
      <c r="W1276" s="13">
        <f t="shared" si="1690"/>
        <v>1.1845885297003358E-2</v>
      </c>
      <c r="X1276" s="13">
        <f t="shared" si="1691"/>
        <v>2.6850885911932548E-2</v>
      </c>
      <c r="Y1276" s="13">
        <f t="shared" si="1692"/>
        <v>3.0431244950430217E-2</v>
      </c>
      <c r="Z1276" s="13">
        <f t="shared" si="1693"/>
        <v>4.9037184473664383E-2</v>
      </c>
      <c r="AA1276" s="13">
        <f t="shared" si="1694"/>
        <v>6.9225157901558573E-2</v>
      </c>
      <c r="AB1276" s="13">
        <f t="shared" si="1695"/>
        <v>4.8862129197786097E-2</v>
      </c>
      <c r="AC1276" s="13">
        <f t="shared" si="1696"/>
        <v>4.5983190722597225E-3</v>
      </c>
      <c r="AD1276" s="13">
        <f t="shared" si="1697"/>
        <v>4.1806706939364066E-3</v>
      </c>
      <c r="AE1276" s="13">
        <f t="shared" si="1698"/>
        <v>9.4762619275608976E-3</v>
      </c>
      <c r="AF1276" s="13">
        <f t="shared" si="1699"/>
        <v>1.0739848542721189E-2</v>
      </c>
      <c r="AG1276" s="13">
        <f t="shared" si="1700"/>
        <v>8.1146164737610476E-3</v>
      </c>
      <c r="AH1276" s="13">
        <f t="shared" si="1701"/>
        <v>2.7787957859043144E-2</v>
      </c>
      <c r="AI1276" s="13">
        <f t="shared" si="1702"/>
        <v>3.9227900035476305E-2</v>
      </c>
      <c r="AJ1276" s="13">
        <f t="shared" si="1703"/>
        <v>2.7688759084045743E-2</v>
      </c>
      <c r="AK1276" s="13">
        <f t="shared" si="1704"/>
        <v>1.3029287470074088E-2</v>
      </c>
      <c r="AL1276" s="13">
        <f t="shared" si="1705"/>
        <v>5.8855712156868651E-4</v>
      </c>
      <c r="AM1276" s="13">
        <f t="shared" si="1706"/>
        <v>1.1803597291667254E-3</v>
      </c>
      <c r="AN1276" s="13">
        <f t="shared" si="1707"/>
        <v>2.6755032340987531E-3</v>
      </c>
      <c r="AO1276" s="13">
        <f t="shared" si="1708"/>
        <v>3.0322610043322551E-3</v>
      </c>
      <c r="AP1276" s="13">
        <f t="shared" si="1709"/>
        <v>2.2910597854914751E-3</v>
      </c>
      <c r="AQ1276" s="13">
        <f t="shared" si="1710"/>
        <v>1.2982774899316758E-3</v>
      </c>
      <c r="AR1276" s="13">
        <f t="shared" si="1711"/>
        <v>1.2597307292642881E-2</v>
      </c>
      <c r="AS1276" s="13">
        <f t="shared" si="1712"/>
        <v>1.7783455470123843E-2</v>
      </c>
      <c r="AT1276" s="13">
        <f t="shared" si="1713"/>
        <v>1.2552336825290266E-2</v>
      </c>
      <c r="AU1276" s="13">
        <f t="shared" si="1714"/>
        <v>5.9066570813619572E-3</v>
      </c>
      <c r="AV1276" s="13">
        <f t="shared" si="1715"/>
        <v>2.0845878159421859E-3</v>
      </c>
      <c r="AW1276" s="13">
        <f t="shared" si="1716"/>
        <v>5.2313724728319822E-5</v>
      </c>
      <c r="AX1276" s="13">
        <f t="shared" si="1717"/>
        <v>2.7771642244295378E-4</v>
      </c>
      <c r="AY1276" s="13">
        <f t="shared" si="1718"/>
        <v>6.2949554110338962E-4</v>
      </c>
      <c r="AZ1276" s="13">
        <f t="shared" si="1719"/>
        <v>7.1343392800338776E-4</v>
      </c>
      <c r="BA1276" s="13">
        <f t="shared" si="1720"/>
        <v>5.3904323530148273E-4</v>
      </c>
      <c r="BB1276" s="13">
        <f t="shared" si="1721"/>
        <v>3.0546025159344868E-4</v>
      </c>
      <c r="BC1276" s="13">
        <f t="shared" si="1722"/>
        <v>1.3847641034040283E-4</v>
      </c>
      <c r="BD1276" s="13">
        <f t="shared" si="1723"/>
        <v>4.7590204310278654E-3</v>
      </c>
      <c r="BE1276" s="13">
        <f t="shared" si="1724"/>
        <v>6.7182474754760146E-3</v>
      </c>
      <c r="BF1276" s="13">
        <f t="shared" si="1725"/>
        <v>4.7420314533080828E-3</v>
      </c>
      <c r="BG1276" s="13">
        <f t="shared" si="1726"/>
        <v>2.2314214519236035E-3</v>
      </c>
      <c r="BH1276" s="13">
        <f t="shared" si="1727"/>
        <v>7.8751718727497239E-4</v>
      </c>
      <c r="BI1276" s="13">
        <f t="shared" si="1728"/>
        <v>2.2234556173827348E-4</v>
      </c>
      <c r="BJ1276" s="14">
        <f t="shared" si="1729"/>
        <v>0.23262063797214577</v>
      </c>
      <c r="BK1276" s="14">
        <f t="shared" si="1730"/>
        <v>0.19958433179010626</v>
      </c>
      <c r="BL1276" s="14">
        <f t="shared" si="1731"/>
        <v>0.50999427030823741</v>
      </c>
      <c r="BM1276" s="14">
        <f t="shared" si="1732"/>
        <v>0.7015477049423513</v>
      </c>
      <c r="BN1276" s="14">
        <f t="shared" si="1733"/>
        <v>0.28911153778542736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1.8351999999999999</v>
      </c>
      <c r="F1277" s="10">
        <f>VLOOKUP(B1277,home!$B$2:$E$405,3,FALSE)</f>
        <v>0.54490000000000005</v>
      </c>
      <c r="G1277" s="10">
        <f>VLOOKUP(C1277,away!$B$2:$E$405,4,FALSE)</f>
        <v>0.4904</v>
      </c>
      <c r="H1277" s="10">
        <f>VLOOKUP(A1277,away!$A$2:$E$405,3,FALSE)</f>
        <v>1.2273000000000001</v>
      </c>
      <c r="I1277" s="10">
        <f>VLOOKUP(C1277,away!$B$2:$E$405,3,FALSE)</f>
        <v>1.3852</v>
      </c>
      <c r="J1277" s="10">
        <f>VLOOKUP(B1277,home!$B$2:$E$405,4,FALSE)</f>
        <v>1.4814000000000001</v>
      </c>
      <c r="K1277" s="12">
        <f t="shared" si="1678"/>
        <v>0.49040023539200001</v>
      </c>
      <c r="L1277" s="12">
        <f t="shared" si="1679"/>
        <v>2.5184628991440001</v>
      </c>
      <c r="M1277" s="13">
        <f t="shared" si="1680"/>
        <v>4.9347748633619674E-2</v>
      </c>
      <c r="N1277" s="13">
        <f t="shared" si="1681"/>
        <v>2.4200147545992329E-2</v>
      </c>
      <c r="O1277" s="13">
        <f t="shared" si="1682"/>
        <v>0.12428047409005516</v>
      </c>
      <c r="P1277" s="13">
        <f t="shared" si="1683"/>
        <v>6.0947173748392404E-2</v>
      </c>
      <c r="Q1277" s="13">
        <f t="shared" si="1684"/>
        <v>5.9338790265378843E-3</v>
      </c>
      <c r="R1277" s="13">
        <f t="shared" si="1685"/>
        <v>0.15649788154191557</v>
      </c>
      <c r="S1277" s="13">
        <f t="shared" si="1686"/>
        <v>1.8818274849250548E-2</v>
      </c>
      <c r="T1277" s="13">
        <f t="shared" si="1687"/>
        <v>1.4944254176344377E-2</v>
      </c>
      <c r="U1277" s="13">
        <f t="shared" si="1688"/>
        <v>7.6746597946504722E-2</v>
      </c>
      <c r="V1277" s="13">
        <f t="shared" si="1689"/>
        <v>2.5824000725894673E-3</v>
      </c>
      <c r="W1277" s="13">
        <f t="shared" si="1690"/>
        <v>9.6999189046727676E-4</v>
      </c>
      <c r="X1277" s="13">
        <f t="shared" si="1691"/>
        <v>2.442888588612387E-3</v>
      </c>
      <c r="Y1277" s="13">
        <f t="shared" si="1692"/>
        <v>3.076162138581274E-3</v>
      </c>
      <c r="Z1277" s="13">
        <f t="shared" si="1693"/>
        <v>0.13137803615264898</v>
      </c>
      <c r="AA1277" s="13">
        <f t="shared" si="1694"/>
        <v>6.4427819854597737E-2</v>
      </c>
      <c r="AB1277" s="13">
        <f t="shared" si="1695"/>
        <v>1.5797709011244051E-2</v>
      </c>
      <c r="AC1277" s="13">
        <f t="shared" si="1696"/>
        <v>1.9933785009183862E-4</v>
      </c>
      <c r="AD1277" s="13">
        <f t="shared" si="1697"/>
        <v>1.1892106285337087E-4</v>
      </c>
      <c r="AE1277" s="13">
        <f t="shared" si="1698"/>
        <v>2.9949828472298627E-4</v>
      </c>
      <c r="AF1277" s="13">
        <f t="shared" si="1699"/>
        <v>3.7713765921605364E-4</v>
      </c>
      <c r="AG1277" s="13">
        <f t="shared" si="1700"/>
        <v>3.1660240086854808E-4</v>
      </c>
      <c r="AH1277" s="13">
        <f t="shared" si="1701"/>
        <v>8.2717677453211402E-2</v>
      </c>
      <c r="AI1277" s="13">
        <f t="shared" si="1702"/>
        <v>4.0564768494134394E-2</v>
      </c>
      <c r="AJ1277" s="13">
        <f t="shared" si="1703"/>
        <v>9.9464860090727452E-3</v>
      </c>
      <c r="AK1277" s="13">
        <f t="shared" si="1704"/>
        <v>1.6259196933908365E-3</v>
      </c>
      <c r="AL1277" s="13">
        <f t="shared" si="1705"/>
        <v>9.8477267316721031E-6</v>
      </c>
      <c r="AM1277" s="13">
        <f t="shared" si="1706"/>
        <v>1.1663783443271986E-5</v>
      </c>
      <c r="AN1277" s="13">
        <f t="shared" si="1707"/>
        <v>2.9374805865530553E-5</v>
      </c>
      <c r="AO1277" s="13">
        <f t="shared" si="1708"/>
        <v>3.698967937094813E-5</v>
      </c>
      <c r="AP1277" s="13">
        <f t="shared" si="1709"/>
        <v>3.1052378382321678E-5</v>
      </c>
      <c r="AQ1277" s="13">
        <f t="shared" si="1710"/>
        <v>1.9551065721514581E-5</v>
      </c>
      <c r="AR1277" s="13">
        <f t="shared" si="1711"/>
        <v>4.1664280353854631E-2</v>
      </c>
      <c r="AS1277" s="13">
        <f t="shared" si="1712"/>
        <v>2.043217289296859E-2</v>
      </c>
      <c r="AT1277" s="13">
        <f t="shared" si="1713"/>
        <v>5.0099711981409188E-3</v>
      </c>
      <c r="AU1277" s="13">
        <f t="shared" si="1714"/>
        <v>8.1896368495848232E-4</v>
      </c>
      <c r="AV1277" s="13">
        <f t="shared" si="1715"/>
        <v>1.0040499597028484E-4</v>
      </c>
      <c r="AW1277" s="13">
        <f t="shared" si="1716"/>
        <v>3.3784672652557273E-7</v>
      </c>
      <c r="AX1277" s="13">
        <f t="shared" si="1717"/>
        <v>9.5332035769031532E-7</v>
      </c>
      <c r="AY1277" s="13">
        <f t="shared" si="1718"/>
        <v>2.4009019518417468E-6</v>
      </c>
      <c r="AZ1277" s="13">
        <f t="shared" si="1719"/>
        <v>3.0232912450979274E-6</v>
      </c>
      <c r="BA1277" s="13">
        <f t="shared" si="1720"/>
        <v>2.5380156113619995E-6</v>
      </c>
      <c r="BB1277" s="13">
        <f t="shared" si="1721"/>
        <v>1.5979745386658682E-6</v>
      </c>
      <c r="BC1277" s="13">
        <f t="shared" si="1722"/>
        <v>8.0488791788134807E-7</v>
      </c>
      <c r="BD1277" s="13">
        <f t="shared" si="1723"/>
        <v>1.7488324048452845E-2</v>
      </c>
      <c r="BE1277" s="13">
        <f t="shared" si="1724"/>
        <v>8.5762782299728495E-3</v>
      </c>
      <c r="BF1277" s="13">
        <f t="shared" si="1725"/>
        <v>2.1029044313829849E-3</v>
      </c>
      <c r="BG1277" s="13">
        <f t="shared" si="1726"/>
        <v>3.437549427190319E-4</v>
      </c>
      <c r="BH1277" s="13">
        <f t="shared" si="1727"/>
        <v>4.2144376206644174E-5</v>
      </c>
      <c r="BI1277" s="13">
        <f t="shared" si="1728"/>
        <v>4.1335224024374629E-6</v>
      </c>
      <c r="BJ1277" s="14">
        <f t="shared" si="1729"/>
        <v>5.2819432878602593E-2</v>
      </c>
      <c r="BK1277" s="14">
        <f t="shared" si="1730"/>
        <v>0.13190718378262747</v>
      </c>
      <c r="BL1277" s="14">
        <f t="shared" si="1731"/>
        <v>0.6691886667711564</v>
      </c>
      <c r="BM1277" s="14">
        <f t="shared" si="1732"/>
        <v>0.56408395194329675</v>
      </c>
      <c r="BN1277" s="14">
        <f t="shared" si="1733"/>
        <v>0.42120730458651301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1.8351999999999999</v>
      </c>
      <c r="F1278" s="10">
        <f>VLOOKUP(B1278,home!$B$2:$E$405,3,FALSE)</f>
        <v>0.65390000000000004</v>
      </c>
      <c r="G1278" s="10">
        <f>VLOOKUP(C1278,away!$B$2:$E$405,4,FALSE)</f>
        <v>1.1393</v>
      </c>
      <c r="H1278" s="10">
        <f>VLOOKUP(A1278,away!$A$2:$E$405,3,FALSE)</f>
        <v>1.2273000000000001</v>
      </c>
      <c r="I1278" s="10">
        <f>VLOOKUP(C1278,away!$B$2:$E$405,3,FALSE)</f>
        <v>0.96289999999999998</v>
      </c>
      <c r="J1278" s="10">
        <f>VLOOKUP(B1278,home!$B$2:$E$405,4,FALSE)</f>
        <v>1.4665999999999999</v>
      </c>
      <c r="K1278" s="12">
        <f t="shared" si="1678"/>
        <v>1.367202473104</v>
      </c>
      <c r="L1278" s="12">
        <f t="shared" si="1679"/>
        <v>1.7331797315220001</v>
      </c>
      <c r="M1278" s="13">
        <f t="shared" si="1680"/>
        <v>4.5031987669988428E-2</v>
      </c>
      <c r="N1278" s="13">
        <f t="shared" si="1681"/>
        <v>6.156784491119701E-2</v>
      </c>
      <c r="O1278" s="13">
        <f t="shared" si="1682"/>
        <v>7.8048528299772546E-2</v>
      </c>
      <c r="P1278" s="13">
        <f t="shared" si="1683"/>
        <v>0.10670814091357655</v>
      </c>
      <c r="Q1278" s="13">
        <f t="shared" si="1684"/>
        <v>4.2087854913136047E-2</v>
      </c>
      <c r="R1278" s="13">
        <f t="shared" si="1685"/>
        <v>6.7636063662143531E-2</v>
      </c>
      <c r="S1278" s="13">
        <f t="shared" si="1686"/>
        <v>6.3214105830044998E-2</v>
      </c>
      <c r="T1278" s="13">
        <f t="shared" si="1687"/>
        <v>7.2945817078686012E-2</v>
      </c>
      <c r="U1278" s="13">
        <f t="shared" si="1688"/>
        <v>9.2472193509902212E-2</v>
      </c>
      <c r="V1278" s="13">
        <f t="shared" si="1689"/>
        <v>1.6643625174155175E-2</v>
      </c>
      <c r="W1278" s="13">
        <f t="shared" si="1690"/>
        <v>1.9180873108293979E-2</v>
      </c>
      <c r="X1278" s="13">
        <f t="shared" si="1691"/>
        <v>3.3243900504190509E-2</v>
      </c>
      <c r="Y1278" s="13">
        <f t="shared" si="1692"/>
        <v>2.8808827275298501E-2</v>
      </c>
      <c r="Z1278" s="13">
        <f t="shared" si="1693"/>
        <v>3.9075151553052939E-2</v>
      </c>
      <c r="AA1278" s="13">
        <f t="shared" si="1694"/>
        <v>5.342364384024758E-2</v>
      </c>
      <c r="AB1278" s="13">
        <f t="shared" si="1695"/>
        <v>3.6520468990306892E-2</v>
      </c>
      <c r="AC1278" s="13">
        <f t="shared" si="1696"/>
        <v>2.4649288098992288E-3</v>
      </c>
      <c r="AD1278" s="13">
        <f t="shared" si="1697"/>
        <v>6.5560342874883826E-3</v>
      </c>
      <c r="AE1278" s="13">
        <f t="shared" si="1698"/>
        <v>1.1362785746238141E-2</v>
      </c>
      <c r="AF1278" s="13">
        <f t="shared" si="1699"/>
        <v>9.8468749745035181E-3</v>
      </c>
      <c r="AG1278" s="13">
        <f t="shared" si="1700"/>
        <v>5.6888013748802356E-3</v>
      </c>
      <c r="AH1278" s="13">
        <f t="shared" si="1701"/>
        <v>1.6931065169475446E-2</v>
      </c>
      <c r="AI1278" s="13">
        <f t="shared" si="1702"/>
        <v>2.3148194171991821E-2</v>
      </c>
      <c r="AJ1278" s="13">
        <f t="shared" si="1703"/>
        <v>1.5824134159919411E-2</v>
      </c>
      <c r="AK1278" s="13">
        <f t="shared" si="1704"/>
        <v>7.2115984527237696E-3</v>
      </c>
      <c r="AL1278" s="13">
        <f t="shared" si="1705"/>
        <v>2.336365631614845E-4</v>
      </c>
      <c r="AM1278" s="13">
        <f t="shared" si="1706"/>
        <v>1.7926852583217462E-3</v>
      </c>
      <c r="AN1278" s="13">
        <f t="shared" si="1707"/>
        <v>3.1070457547215311E-3</v>
      </c>
      <c r="AO1278" s="13">
        <f t="shared" si="1708"/>
        <v>2.6925343634974178E-3</v>
      </c>
      <c r="AP1278" s="13">
        <f t="shared" si="1709"/>
        <v>1.5555486617467376E-3</v>
      </c>
      <c r="AQ1278" s="13">
        <f t="shared" si="1710"/>
        <v>6.7401135298390455E-4</v>
      </c>
      <c r="AR1278" s="13">
        <f t="shared" si="1711"/>
        <v>5.8689157969625816E-3</v>
      </c>
      <c r="AS1278" s="13">
        <f t="shared" si="1712"/>
        <v>8.0239961920463738E-3</v>
      </c>
      <c r="AT1278" s="13">
        <f t="shared" si="1713"/>
        <v>5.4852137189714415E-3</v>
      </c>
      <c r="AU1278" s="13">
        <f t="shared" si="1714"/>
        <v>2.4997992540272481E-3</v>
      </c>
      <c r="AV1278" s="13">
        <f t="shared" si="1715"/>
        <v>8.5443293059239678E-4</v>
      </c>
      <c r="AW1278" s="13">
        <f t="shared" si="1716"/>
        <v>1.5378527202030723E-5</v>
      </c>
      <c r="AX1278" s="13">
        <f t="shared" si="1717"/>
        <v>4.0849395311242964E-4</v>
      </c>
      <c r="AY1278" s="13">
        <f t="shared" si="1718"/>
        <v>7.079934399837612E-4</v>
      </c>
      <c r="AZ1278" s="13">
        <f t="shared" si="1719"/>
        <v>6.1353994011519649E-4</v>
      </c>
      <c r="BA1278" s="13">
        <f t="shared" si="1720"/>
        <v>3.5445832956229335E-4</v>
      </c>
      <c r="BB1278" s="13">
        <f t="shared" si="1721"/>
        <v>1.535849981166281E-4</v>
      </c>
      <c r="BC1278" s="13">
        <f t="shared" si="1722"/>
        <v>5.3238081160316824E-5</v>
      </c>
      <c r="BD1278" s="13">
        <f t="shared" si="1723"/>
        <v>1.6953143175508052E-3</v>
      </c>
      <c r="BE1278" s="13">
        <f t="shared" si="1724"/>
        <v>2.3178379276440806E-3</v>
      </c>
      <c r="BF1278" s="13">
        <f t="shared" si="1725"/>
        <v>1.5844768734646188E-3</v>
      </c>
      <c r="BG1278" s="13">
        <f t="shared" si="1726"/>
        <v>7.2210023332564021E-4</v>
      </c>
      <c r="BH1278" s="13">
        <f t="shared" si="1727"/>
        <v>2.468143062079476E-4</v>
      </c>
      <c r="BI1278" s="13">
        <f t="shared" si="1728"/>
        <v>6.7489025968990742E-5</v>
      </c>
      <c r="BJ1278" s="14">
        <f t="shared" si="1729"/>
        <v>0.30340274830723435</v>
      </c>
      <c r="BK1278" s="14">
        <f t="shared" si="1730"/>
        <v>0.23500441840080963</v>
      </c>
      <c r="BL1278" s="14">
        <f t="shared" si="1731"/>
        <v>0.42058228083324534</v>
      </c>
      <c r="BM1278" s="14">
        <f t="shared" si="1732"/>
        <v>0.59629156381174642</v>
      </c>
      <c r="BN1278" s="14">
        <f t="shared" si="1733"/>
        <v>0.40108042036981412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1.8351999999999999</v>
      </c>
      <c r="F1279" s="10">
        <f>VLOOKUP(B1279,home!$B$2:$E$405,3,FALSE)</f>
        <v>1.0403</v>
      </c>
      <c r="G1279" s="10">
        <f>VLOOKUP(C1279,away!$B$2:$E$405,4,FALSE)</f>
        <v>1.0898000000000001</v>
      </c>
      <c r="H1279" s="10">
        <f>VLOOKUP(A1279,away!$A$2:$E$405,3,FALSE)</f>
        <v>1.2273000000000001</v>
      </c>
      <c r="I1279" s="10">
        <f>VLOOKUP(C1279,away!$B$2:$E$405,3,FALSE)</f>
        <v>0.44440000000000002</v>
      </c>
      <c r="J1279" s="10">
        <f>VLOOKUP(B1279,home!$B$2:$E$405,4,FALSE)</f>
        <v>0.88890000000000002</v>
      </c>
      <c r="K1279" s="12">
        <f t="shared" si="1678"/>
        <v>2.0806009986879999</v>
      </c>
      <c r="L1279" s="12">
        <f t="shared" si="1679"/>
        <v>0.48481683346800009</v>
      </c>
      <c r="M1279" s="13">
        <f t="shared" si="1680"/>
        <v>7.688704884789789E-2</v>
      </c>
      <c r="N1279" s="13">
        <f t="shared" si="1681"/>
        <v>0.15997127061910937</v>
      </c>
      <c r="O1279" s="13">
        <f t="shared" si="1682"/>
        <v>3.7276135557137297E-2</v>
      </c>
      <c r="P1279" s="13">
        <f t="shared" si="1683"/>
        <v>7.7556764867409117E-2</v>
      </c>
      <c r="Q1279" s="13">
        <f t="shared" si="1684"/>
        <v>0.16641819270575367</v>
      </c>
      <c r="R1279" s="13">
        <f t="shared" si="1685"/>
        <v>9.0360490023676156E-3</v>
      </c>
      <c r="S1279" s="13">
        <f t="shared" si="1686"/>
        <v>1.9558078593307333E-2</v>
      </c>
      <c r="T1279" s="13">
        <f t="shared" si="1687"/>
        <v>8.0682341219070919E-2</v>
      </c>
      <c r="U1279" s="13">
        <f t="shared" si="1688"/>
        <v>1.8800412578519766E-2</v>
      </c>
      <c r="V1279" s="13">
        <f t="shared" si="1689"/>
        <v>2.1920485604801938E-3</v>
      </c>
      <c r="W1279" s="13">
        <f t="shared" si="1690"/>
        <v>0.11541661931448102</v>
      </c>
      <c r="X1279" s="13">
        <f t="shared" si="1691"/>
        <v>5.5955919905628301E-2</v>
      </c>
      <c r="Y1279" s="13">
        <f t="shared" si="1692"/>
        <v>1.3564185951217873E-2</v>
      </c>
      <c r="Z1279" s="13">
        <f t="shared" si="1693"/>
        <v>1.4602762214631828E-3</v>
      </c>
      <c r="AA1279" s="13">
        <f t="shared" si="1694"/>
        <v>3.0382521647366366E-3</v>
      </c>
      <c r="AB1279" s="13">
        <f t="shared" si="1695"/>
        <v>3.1606952441085127E-3</v>
      </c>
      <c r="AC1279" s="13">
        <f t="shared" si="1696"/>
        <v>1.3819638460781648E-4</v>
      </c>
      <c r="AD1279" s="13">
        <f t="shared" si="1697"/>
        <v>6.0033983352725494E-2</v>
      </c>
      <c r="AE1279" s="13">
        <f t="shared" si="1698"/>
        <v>2.9105485709539004E-2</v>
      </c>
      <c r="AF1279" s="13">
        <f t="shared" si="1699"/>
        <v>7.0554147091234139E-3</v>
      </c>
      <c r="AG1279" s="13">
        <f t="shared" si="1700"/>
        <v>1.1401946060269213E-3</v>
      </c>
      <c r="AH1279" s="13">
        <f t="shared" si="1701"/>
        <v>1.7699162341959908E-4</v>
      </c>
      <c r="AI1279" s="13">
        <f t="shared" si="1702"/>
        <v>3.6824894844622819E-4</v>
      </c>
      <c r="AJ1279" s="13">
        <f t="shared" si="1703"/>
        <v>3.830895649515142E-4</v>
      </c>
      <c r="AK1279" s="13">
        <f t="shared" si="1704"/>
        <v>2.6568551047502389E-4</v>
      </c>
      <c r="AL1279" s="13">
        <f t="shared" si="1705"/>
        <v>5.5760051489334787E-6</v>
      </c>
      <c r="AM1279" s="13">
        <f t="shared" si="1706"/>
        <v>2.4981353143779882E-2</v>
      </c>
      <c r="AN1279" s="13">
        <f t="shared" si="1707"/>
        <v>1.2111380526913232E-2</v>
      </c>
      <c r="AO1279" s="13">
        <f t="shared" si="1708"/>
        <v>2.9359005779920357E-3</v>
      </c>
      <c r="AP1279" s="13">
        <f t="shared" si="1709"/>
        <v>4.7445800719965659E-4</v>
      </c>
      <c r="AQ1279" s="13">
        <f t="shared" si="1710"/>
        <v>5.7506307166018777E-5</v>
      </c>
      <c r="AR1279" s="13">
        <f t="shared" si="1711"/>
        <v>1.7161703683330156E-5</v>
      </c>
      <c r="AS1279" s="13">
        <f t="shared" si="1712"/>
        <v>3.5706657822724244E-5</v>
      </c>
      <c r="AT1279" s="13">
        <f t="shared" si="1713"/>
        <v>3.7145653962885381E-5</v>
      </c>
      <c r="AU1279" s="13">
        <f t="shared" si="1714"/>
        <v>2.5761761577366057E-5</v>
      </c>
      <c r="AV1279" s="13">
        <f t="shared" si="1715"/>
        <v>1.3399986716457494E-5</v>
      </c>
      <c r="AW1279" s="13">
        <f t="shared" si="1716"/>
        <v>1.5623817546336556E-7</v>
      </c>
      <c r="AX1279" s="13">
        <f t="shared" si="1717"/>
        <v>8.6627047165876714E-3</v>
      </c>
      <c r="AY1279" s="13">
        <f t="shared" si="1718"/>
        <v>4.1998250699643433E-3</v>
      </c>
      <c r="AZ1279" s="13">
        <f t="shared" si="1719"/>
        <v>1.0180729457698176E-3</v>
      </c>
      <c r="BA1279" s="13">
        <f t="shared" si="1720"/>
        <v>1.6452630060252062E-4</v>
      </c>
      <c r="BB1279" s="13">
        <f t="shared" si="1721"/>
        <v>1.9941280020079591E-5</v>
      </c>
      <c r="BC1279" s="13">
        <f t="shared" si="1722"/>
        <v>1.9335736469267374E-6</v>
      </c>
      <c r="BD1279" s="13">
        <f t="shared" si="1723"/>
        <v>1.3867138061113727E-6</v>
      </c>
      <c r="BE1279" s="13">
        <f t="shared" si="1724"/>
        <v>2.8851981298897592E-6</v>
      </c>
      <c r="BF1279" s="13">
        <f t="shared" si="1725"/>
        <v>3.0014730552306921E-6</v>
      </c>
      <c r="BG1279" s="13">
        <f t="shared" si="1726"/>
        <v>2.0816226120826996E-6</v>
      </c>
      <c r="BH1279" s="13">
        <f t="shared" si="1727"/>
        <v>1.0827565213976974E-6</v>
      </c>
      <c r="BI1279" s="13">
        <f t="shared" si="1728"/>
        <v>4.505568599511987E-7</v>
      </c>
      <c r="BJ1279" s="14">
        <f t="shared" si="1729"/>
        <v>0.74397121054231818</v>
      </c>
      <c r="BK1279" s="14">
        <f t="shared" si="1730"/>
        <v>0.18053753832881564</v>
      </c>
      <c r="BL1279" s="14">
        <f t="shared" si="1731"/>
        <v>7.2645624278909651E-2</v>
      </c>
      <c r="BM1279" s="14">
        <f t="shared" si="1732"/>
        <v>0.46726951894004276</v>
      </c>
      <c r="BN1279" s="14">
        <f t="shared" si="1733"/>
        <v>0.52714546159967501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1.8351999999999999</v>
      </c>
      <c r="F1280" s="10">
        <f>VLOOKUP(B1280,home!$B$2:$E$405,3,FALSE)</f>
        <v>1.0403</v>
      </c>
      <c r="G1280" s="10">
        <f>VLOOKUP(C1280,away!$B$2:$E$405,4,FALSE)</f>
        <v>0.79259999999999997</v>
      </c>
      <c r="H1280" s="10">
        <f>VLOOKUP(A1280,away!$A$2:$E$405,3,FALSE)</f>
        <v>1.2273000000000001</v>
      </c>
      <c r="I1280" s="10">
        <f>VLOOKUP(C1280,away!$B$2:$E$405,3,FALSE)</f>
        <v>1.2592000000000001</v>
      </c>
      <c r="J1280" s="10">
        <f>VLOOKUP(B1280,home!$B$2:$E$405,4,FALSE)</f>
        <v>0.59260000000000002</v>
      </c>
      <c r="K1280" s="12">
        <f t="shared" si="1678"/>
        <v>1.5131990746559998</v>
      </c>
      <c r="L1280" s="12">
        <f t="shared" si="1679"/>
        <v>0.91581361641600023</v>
      </c>
      <c r="M1280" s="13">
        <f t="shared" si="1680"/>
        <v>8.8123795055522938E-2</v>
      </c>
      <c r="N1280" s="13">
        <f t="shared" si="1681"/>
        <v>0.13334884513319228</v>
      </c>
      <c r="O1280" s="13">
        <f t="shared" si="1682"/>
        <v>8.0704971442100912E-2</v>
      </c>
      <c r="P1280" s="13">
        <f t="shared" si="1683"/>
        <v>0.122122688106326</v>
      </c>
      <c r="Q1280" s="13">
        <f t="shared" si="1684"/>
        <v>0.10089167453099643</v>
      </c>
      <c r="R1280" s="13">
        <f t="shared" si="1685"/>
        <v>3.6955355879570224E-2</v>
      </c>
      <c r="S1280" s="13">
        <f t="shared" si="1686"/>
        <v>4.2309659215534097E-2</v>
      </c>
      <c r="T1280" s="13">
        <f t="shared" si="1687"/>
        <v>9.2397969318497905E-2</v>
      </c>
      <c r="U1280" s="13">
        <f t="shared" si="1688"/>
        <v>5.5920810320548825E-2</v>
      </c>
      <c r="V1280" s="13">
        <f t="shared" si="1689"/>
        <v>6.5147864029839811E-3</v>
      </c>
      <c r="W1280" s="13">
        <f t="shared" si="1690"/>
        <v>5.0889729513599366E-2</v>
      </c>
      <c r="X1280" s="13">
        <f t="shared" si="1691"/>
        <v>4.6605507224281494E-2</v>
      </c>
      <c r="Y1280" s="13">
        <f t="shared" si="1692"/>
        <v>2.134097905798563E-2</v>
      </c>
      <c r="Z1280" s="13">
        <f t="shared" si="1693"/>
        <v>1.1281406038003167E-2</v>
      </c>
      <c r="AA1280" s="13">
        <f t="shared" si="1694"/>
        <v>1.7071013177525005E-2</v>
      </c>
      <c r="AB1280" s="13">
        <f t="shared" si="1695"/>
        <v>1.2915920671835611E-2</v>
      </c>
      <c r="AC1280" s="13">
        <f t="shared" si="1696"/>
        <v>5.6426532376249185E-4</v>
      </c>
      <c r="AD1280" s="13">
        <f t="shared" si="1697"/>
        <v>1.9251572902368175E-2</v>
      </c>
      <c r="AE1280" s="13">
        <f t="shared" si="1698"/>
        <v>1.763085260141407E-2</v>
      </c>
      <c r="AF1280" s="13">
        <f t="shared" si="1699"/>
        <v>8.0732874406992325E-3</v>
      </c>
      <c r="AG1280" s="13">
        <f t="shared" si="1700"/>
        <v>2.464542189144213E-3</v>
      </c>
      <c r="AH1280" s="13">
        <f t="shared" si="1701"/>
        <v>2.582916315480245E-3</v>
      </c>
      <c r="AI1280" s="13">
        <f t="shared" si="1702"/>
        <v>3.9084665784985921E-3</v>
      </c>
      <c r="AJ1280" s="13">
        <f t="shared" si="1703"/>
        <v>2.9571440049539861E-3</v>
      </c>
      <c r="AK1280" s="13">
        <f t="shared" si="1704"/>
        <v>1.4915825239736362E-3</v>
      </c>
      <c r="AL1280" s="13">
        <f t="shared" si="1705"/>
        <v>3.1278543144740854E-5</v>
      </c>
      <c r="AM1280" s="13">
        <f t="shared" si="1706"/>
        <v>5.8262924603072093E-3</v>
      </c>
      <c r="AN1280" s="13">
        <f t="shared" si="1707"/>
        <v>5.3357979683712215E-3</v>
      </c>
      <c r="AO1280" s="13">
        <f t="shared" si="1708"/>
        <v>2.4432982169395974E-3</v>
      </c>
      <c r="AP1280" s="13">
        <f t="shared" si="1709"/>
        <v>7.4586859201273919E-4</v>
      </c>
      <c r="AQ1280" s="13">
        <f t="shared" si="1710"/>
        <v>1.7076915315557419E-4</v>
      </c>
      <c r="AR1280" s="13">
        <f t="shared" si="1711"/>
        <v>4.7309398635597092E-4</v>
      </c>
      <c r="AS1280" s="13">
        <f t="shared" si="1712"/>
        <v>7.1588538237917344E-4</v>
      </c>
      <c r="AT1280" s="13">
        <f t="shared" si="1713"/>
        <v>5.4163854908796107E-4</v>
      </c>
      <c r="AU1280" s="13">
        <f t="shared" si="1714"/>
        <v>2.7320231709264029E-4</v>
      </c>
      <c r="AV1280" s="13">
        <f t="shared" si="1715"/>
        <v>1.0335237335461461E-4</v>
      </c>
      <c r="AW1280" s="13">
        <f t="shared" si="1716"/>
        <v>1.204057367529502E-6</v>
      </c>
      <c r="AX1280" s="13">
        <f t="shared" si="1717"/>
        <v>1.4693900599353482E-3</v>
      </c>
      <c r="AY1280" s="13">
        <f t="shared" si="1718"/>
        <v>1.3456874247151146E-3</v>
      </c>
      <c r="AZ1280" s="13">
        <f t="shared" si="1719"/>
        <v>6.1619943349694158E-4</v>
      </c>
      <c r="BA1280" s="13">
        <f t="shared" si="1720"/>
        <v>1.8810794387477488E-4</v>
      </c>
      <c r="BB1280" s="13">
        <f t="shared" si="1721"/>
        <v>4.3067954089133889E-5</v>
      </c>
      <c r="BC1280" s="13">
        <f t="shared" si="1722"/>
        <v>7.8884437572015963E-6</v>
      </c>
      <c r="BD1280" s="13">
        <f t="shared" si="1723"/>
        <v>7.2210985758220563E-5</v>
      </c>
      <c r="BE1280" s="13">
        <f t="shared" si="1724"/>
        <v>1.0926959682933696E-4</v>
      </c>
      <c r="BF1280" s="13">
        <f t="shared" si="1725"/>
        <v>8.2673326405093437E-5</v>
      </c>
      <c r="BG1280" s="13">
        <f t="shared" si="1726"/>
        <v>4.1700400338306943E-5</v>
      </c>
      <c r="BH1280" s="13">
        <f t="shared" si="1727"/>
        <v>1.5775251801177704E-5</v>
      </c>
      <c r="BI1280" s="13">
        <f t="shared" si="1728"/>
        <v>4.7742192856015005E-6</v>
      </c>
      <c r="BJ1280" s="14">
        <f t="shared" si="1729"/>
        <v>0.51108732756283359</v>
      </c>
      <c r="BK1280" s="14">
        <f t="shared" si="1730"/>
        <v>0.26101216007198935</v>
      </c>
      <c r="BL1280" s="14">
        <f t="shared" si="1731"/>
        <v>0.21694175730317511</v>
      </c>
      <c r="BM1280" s="14">
        <f t="shared" si="1732"/>
        <v>0.43683083746094492</v>
      </c>
      <c r="BN1280" s="14">
        <f t="shared" si="1733"/>
        <v>0.56214733014770879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1.5625</v>
      </c>
      <c r="F1281" s="10">
        <f>VLOOKUP(B1281,home!$B$2:$E$405,3,FALSE)</f>
        <v>1.4933000000000001</v>
      </c>
      <c r="G1281" s="10">
        <f>VLOOKUP(C1281,away!$B$2:$E$405,4,FALSE)</f>
        <v>0.96</v>
      </c>
      <c r="H1281" s="10">
        <f>VLOOKUP(A1281,away!$A$2:$E$405,3,FALSE)</f>
        <v>1.1561999999999999</v>
      </c>
      <c r="I1281" s="10">
        <f>VLOOKUP(C1281,away!$B$2:$E$405,3,FALSE)</f>
        <v>0.8649</v>
      </c>
      <c r="J1281" s="10">
        <f>VLOOKUP(B1281,home!$B$2:$E$405,4,FALSE)</f>
        <v>1.1532</v>
      </c>
      <c r="K1281" s="12">
        <f t="shared" si="1678"/>
        <v>2.2399499999999999</v>
      </c>
      <c r="L1281" s="12">
        <f t="shared" si="1679"/>
        <v>1.1531969786159999</v>
      </c>
      <c r="M1281" s="13">
        <f t="shared" si="1680"/>
        <v>3.3602763155748769E-2</v>
      </c>
      <c r="N1281" s="13">
        <f t="shared" si="1681"/>
        <v>7.5268509330719449E-2</v>
      </c>
      <c r="O1281" s="13">
        <f t="shared" si="1682"/>
        <v>3.8750604944358523E-2</v>
      </c>
      <c r="P1281" s="13">
        <f t="shared" si="1683"/>
        <v>8.6799417545115873E-2</v>
      </c>
      <c r="Q1281" s="13">
        <f t="shared" si="1684"/>
        <v>8.429884873767253E-2</v>
      </c>
      <c r="R1281" s="13">
        <f t="shared" si="1685"/>
        <v>2.2343540270688241E-2</v>
      </c>
      <c r="S1281" s="13">
        <f t="shared" si="1686"/>
        <v>5.6052971382521778E-2</v>
      </c>
      <c r="T1281" s="13">
        <f t="shared" si="1687"/>
        <v>9.7213177665091161E-2</v>
      </c>
      <c r="U1281" s="13">
        <f t="shared" si="1688"/>
        <v>5.0048413029328123E-2</v>
      </c>
      <c r="V1281" s="13">
        <f t="shared" si="1689"/>
        <v>1.6087847845941104E-2</v>
      </c>
      <c r="W1281" s="13">
        <f t="shared" si="1690"/>
        <v>6.2941735409983185E-2</v>
      </c>
      <c r="X1281" s="13">
        <f t="shared" si="1691"/>
        <v>7.258421910364031E-2</v>
      </c>
      <c r="Y1281" s="13">
        <f t="shared" si="1692"/>
        <v>4.1851951082759881E-2</v>
      </c>
      <c r="Z1281" s="13">
        <f t="shared" si="1693"/>
        <v>8.5888343772475319E-3</v>
      </c>
      <c r="AA1281" s="13">
        <f t="shared" si="1694"/>
        <v>1.9238559563315608E-2</v>
      </c>
      <c r="AB1281" s="13">
        <f t="shared" si="1695"/>
        <v>2.1546705746924404E-2</v>
      </c>
      <c r="AC1281" s="13">
        <f t="shared" si="1696"/>
        <v>2.5972860775424732E-3</v>
      </c>
      <c r="AD1281" s="13">
        <f t="shared" si="1697"/>
        <v>3.5246585057897975E-2</v>
      </c>
      <c r="AE1281" s="13">
        <f t="shared" si="1698"/>
        <v>4.0646255395299792E-2</v>
      </c>
      <c r="AF1281" s="13">
        <f t="shared" si="1699"/>
        <v>2.3436569456957004E-2</v>
      </c>
      <c r="AG1281" s="13">
        <f t="shared" si="1700"/>
        <v>9.0089936956289467E-3</v>
      </c>
      <c r="AH1281" s="13">
        <f t="shared" si="1701"/>
        <v>2.476154463418772E-3</v>
      </c>
      <c r="AI1281" s="13">
        <f t="shared" si="1702"/>
        <v>5.5464621903348783E-3</v>
      </c>
      <c r="AJ1281" s="13">
        <f t="shared" si="1703"/>
        <v>6.2118989916203063E-3</v>
      </c>
      <c r="AK1281" s="13">
        <f t="shared" si="1704"/>
        <v>4.638114382093301E-3</v>
      </c>
      <c r="AL1281" s="13">
        <f t="shared" si="1705"/>
        <v>2.6836235780230017E-4</v>
      </c>
      <c r="AM1281" s="13">
        <f t="shared" si="1706"/>
        <v>1.5790117640087694E-2</v>
      </c>
      <c r="AN1281" s="13">
        <f t="shared" si="1707"/>
        <v>1.8209115954540334E-2</v>
      </c>
      <c r="AO1281" s="13">
        <f t="shared" si="1708"/>
        <v>1.0499348751022158E-2</v>
      </c>
      <c r="AP1281" s="13">
        <f t="shared" si="1709"/>
        <v>4.0359390857048075E-3</v>
      </c>
      <c r="AQ1281" s="13">
        <f t="shared" si="1710"/>
        <v>1.1635581898782512E-3</v>
      </c>
      <c r="AR1281" s="13">
        <f t="shared" si="1711"/>
        <v>5.7109876916020994E-4</v>
      </c>
      <c r="AS1281" s="13">
        <f t="shared" si="1712"/>
        <v>1.2792326879804122E-3</v>
      </c>
      <c r="AT1281" s="13">
        <f t="shared" si="1713"/>
        <v>1.4327086297208622E-3</v>
      </c>
      <c r="AU1281" s="13">
        <f t="shared" si="1714"/>
        <v>1.0697318983810817E-3</v>
      </c>
      <c r="AV1281" s="13">
        <f t="shared" si="1715"/>
        <v>5.9903649144467613E-4</v>
      </c>
      <c r="AW1281" s="13">
        <f t="shared" si="1716"/>
        <v>1.9255771252688875E-5</v>
      </c>
      <c r="AX1281" s="13">
        <f t="shared" si="1717"/>
        <v>5.8948456679857458E-3</v>
      </c>
      <c r="AY1281" s="13">
        <f t="shared" si="1718"/>
        <v>6.7979182137287777E-3</v>
      </c>
      <c r="AZ1281" s="13">
        <f t="shared" si="1719"/>
        <v>3.9196693724753515E-3</v>
      </c>
      <c r="BA1281" s="13">
        <f t="shared" si="1720"/>
        <v>1.5067169591707489E-3</v>
      </c>
      <c r="BB1281" s="13">
        <f t="shared" si="1721"/>
        <v>4.3438536123629865E-4</v>
      </c>
      <c r="BC1281" s="13">
        <f t="shared" si="1722"/>
        <v>1.0018637722654383E-4</v>
      </c>
      <c r="BD1281" s="13">
        <f t="shared" si="1723"/>
        <v>1.0976489584781181E-4</v>
      </c>
      <c r="BE1281" s="13">
        <f t="shared" si="1724"/>
        <v>2.4586787845430608E-4</v>
      </c>
      <c r="BF1281" s="13">
        <f t="shared" si="1725"/>
        <v>2.7536587717186148E-4</v>
      </c>
      <c r="BG1281" s="13">
        <f t="shared" si="1726"/>
        <v>2.0560193219037036E-4</v>
      </c>
      <c r="BH1281" s="13">
        <f t="shared" si="1727"/>
        <v>1.1513451200245505E-4</v>
      </c>
      <c r="BI1281" s="13">
        <f t="shared" si="1728"/>
        <v>5.1579110031979786E-5</v>
      </c>
      <c r="BJ1281" s="14">
        <f t="shared" si="1729"/>
        <v>0.61084864650870674</v>
      </c>
      <c r="BK1281" s="14">
        <f t="shared" si="1730"/>
        <v>0.20220656657840108</v>
      </c>
      <c r="BL1281" s="14">
        <f t="shared" si="1731"/>
        <v>0.17675557626446822</v>
      </c>
      <c r="BM1281" s="14">
        <f t="shared" si="1732"/>
        <v>0.65055727730204371</v>
      </c>
      <c r="BN1281" s="14">
        <f t="shared" si="1733"/>
        <v>0.34106368398430337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1.5625</v>
      </c>
      <c r="F1282" s="10">
        <f>VLOOKUP(B1282,home!$B$2:$E$405,3,FALSE)</f>
        <v>1.536</v>
      </c>
      <c r="G1282" s="10">
        <f>VLOOKUP(C1282,away!$B$2:$E$405,4,FALSE)</f>
        <v>1.536</v>
      </c>
      <c r="H1282" s="10">
        <f>VLOOKUP(A1282,away!$A$2:$E$405,3,FALSE)</f>
        <v>1.1561999999999999</v>
      </c>
      <c r="I1282" s="10">
        <f>VLOOKUP(C1282,away!$B$2:$E$405,3,FALSE)</f>
        <v>0.51890000000000003</v>
      </c>
      <c r="J1282" s="10">
        <f>VLOOKUP(B1282,home!$B$2:$E$405,4,FALSE)</f>
        <v>0.51890000000000003</v>
      </c>
      <c r="K1282" s="12">
        <f t="shared" si="1678"/>
        <v>3.6863999999999999</v>
      </c>
      <c r="L1282" s="12">
        <f t="shared" si="1679"/>
        <v>0.31131518620199999</v>
      </c>
      <c r="M1282" s="13">
        <f t="shared" si="1680"/>
        <v>1.8357534556860733E-2</v>
      </c>
      <c r="N1282" s="13">
        <f t="shared" si="1681"/>
        <v>6.7673215390411393E-2</v>
      </c>
      <c r="O1282" s="13">
        <f t="shared" si="1682"/>
        <v>5.7149792887787477E-3</v>
      </c>
      <c r="P1282" s="13">
        <f t="shared" si="1683"/>
        <v>2.1067699650153975E-2</v>
      </c>
      <c r="Q1282" s="13">
        <f t="shared" si="1684"/>
        <v>0.12473527060760632</v>
      </c>
      <c r="R1282" s="13">
        <f t="shared" si="1685"/>
        <v>8.8957992071336475E-4</v>
      </c>
      <c r="S1282" s="13">
        <f t="shared" si="1686"/>
        <v>6.0444931640237535E-3</v>
      </c>
      <c r="T1282" s="13">
        <f t="shared" si="1687"/>
        <v>3.8831983995163813E-2</v>
      </c>
      <c r="U1282" s="13">
        <f t="shared" si="1688"/>
        <v>3.2793474197177473E-3</v>
      </c>
      <c r="V1282" s="13">
        <f t="shared" si="1689"/>
        <v>7.70761734084514E-4</v>
      </c>
      <c r="W1282" s="13">
        <f t="shared" si="1690"/>
        <v>0.15327470052262665</v>
      </c>
      <c r="X1282" s="13">
        <f t="shared" si="1691"/>
        <v>4.7716741933257298E-2</v>
      </c>
      <c r="Y1282" s="13">
        <f t="shared" si="1692"/>
        <v>7.4274731999523884E-3</v>
      </c>
      <c r="Z1282" s="13">
        <f t="shared" si="1693"/>
        <v>9.2313246219480495E-5</v>
      </c>
      <c r="AA1282" s="13">
        <f t="shared" si="1694"/>
        <v>3.4030355086349287E-4</v>
      </c>
      <c r="AB1282" s="13">
        <f t="shared" si="1695"/>
        <v>6.2724750495159025E-4</v>
      </c>
      <c r="AC1282" s="13">
        <f t="shared" si="1696"/>
        <v>5.5284441468801844E-5</v>
      </c>
      <c r="AD1282" s="13">
        <f t="shared" si="1697"/>
        <v>0.14125796400165272</v>
      </c>
      <c r="AE1282" s="13">
        <f t="shared" si="1698"/>
        <v>4.3975749365689924E-2</v>
      </c>
      <c r="AF1282" s="13">
        <f t="shared" si="1699"/>
        <v>6.8451593010761206E-3</v>
      </c>
      <c r="AG1282" s="13">
        <f t="shared" si="1700"/>
        <v>7.1033401413228808E-4</v>
      </c>
      <c r="AH1282" s="13">
        <f t="shared" si="1701"/>
        <v>7.1846288589321607E-6</v>
      </c>
      <c r="AI1282" s="13">
        <f t="shared" si="1702"/>
        <v>2.6485415825567516E-5</v>
      </c>
      <c r="AJ1282" s="13">
        <f t="shared" si="1703"/>
        <v>4.881791844968606E-5</v>
      </c>
      <c r="AK1282" s="13">
        <f t="shared" si="1704"/>
        <v>5.9987458190974223E-5</v>
      </c>
      <c r="AL1282" s="13">
        <f t="shared" si="1705"/>
        <v>2.5378484340228515E-6</v>
      </c>
      <c r="AM1282" s="13">
        <f t="shared" si="1706"/>
        <v>0.10414667169913847</v>
      </c>
      <c r="AN1282" s="13">
        <f t="shared" si="1707"/>
        <v>3.2422440492335849E-2</v>
      </c>
      <c r="AO1282" s="13">
        <f t="shared" si="1708"/>
        <v>5.0467990494973995E-3</v>
      </c>
      <c r="AP1282" s="13">
        <f t="shared" si="1709"/>
        <v>5.2371506193945314E-4</v>
      </c>
      <c r="AQ1282" s="13">
        <f t="shared" si="1710"/>
        <v>4.0760113006118206E-5</v>
      </c>
      <c r="AR1282" s="13">
        <f t="shared" si="1711"/>
        <v>4.4733681420214591E-7</v>
      </c>
      <c r="AS1282" s="13">
        <f t="shared" si="1712"/>
        <v>1.6490624318747906E-6</v>
      </c>
      <c r="AT1282" s="13">
        <f t="shared" si="1713"/>
        <v>3.0395518744316147E-6</v>
      </c>
      <c r="AU1282" s="13">
        <f t="shared" si="1714"/>
        <v>3.735001343301568E-6</v>
      </c>
      <c r="AV1282" s="13">
        <f t="shared" si="1715"/>
        <v>3.4421772379867254E-6</v>
      </c>
      <c r="AW1282" s="13">
        <f t="shared" si="1716"/>
        <v>8.0903245597724425E-8</v>
      </c>
      <c r="AX1282" s="13">
        <f t="shared" si="1717"/>
        <v>6.3987715091950698E-2</v>
      </c>
      <c r="AY1282" s="13">
        <f t="shared" si="1718"/>
        <v>1.9920347438491155E-2</v>
      </c>
      <c r="AZ1282" s="13">
        <f t="shared" si="1719"/>
        <v>3.1007533360112036E-3</v>
      </c>
      <c r="BA1282" s="13">
        <f t="shared" si="1720"/>
        <v>3.2177053405560012E-4</v>
      </c>
      <c r="BB1282" s="13">
        <f t="shared" si="1721"/>
        <v>2.5043013430959033E-5</v>
      </c>
      <c r="BC1282" s="13">
        <f t="shared" si="1722"/>
        <v>1.5592540778636405E-6</v>
      </c>
      <c r="BD1282" s="13">
        <f t="shared" si="1723"/>
        <v>2.3210457268058397E-8</v>
      </c>
      <c r="BE1282" s="13">
        <f t="shared" si="1724"/>
        <v>8.5563029672970465E-8</v>
      </c>
      <c r="BF1282" s="13">
        <f t="shared" si="1725"/>
        <v>1.577097762932192E-7</v>
      </c>
      <c r="BG1282" s="13">
        <f t="shared" si="1726"/>
        <v>1.9379377310910776E-7</v>
      </c>
      <c r="BH1282" s="13">
        <f t="shared" si="1727"/>
        <v>1.7860034129735371E-7</v>
      </c>
      <c r="BI1282" s="13">
        <f t="shared" si="1728"/>
        <v>1.3167845963171288E-7</v>
      </c>
      <c r="BJ1282" s="14">
        <f t="shared" si="1729"/>
        <v>0.86198616741550393</v>
      </c>
      <c r="BK1282" s="14">
        <f t="shared" si="1730"/>
        <v>6.621865883351695E-2</v>
      </c>
      <c r="BL1282" s="14">
        <f t="shared" si="1731"/>
        <v>1.1007016791889172E-2</v>
      </c>
      <c r="BM1282" s="14">
        <f t="shared" si="1732"/>
        <v>0.68094561033735923</v>
      </c>
      <c r="BN1282" s="14">
        <f t="shared" si="1733"/>
        <v>0.23843827941452456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1.5625</v>
      </c>
      <c r="F1283" s="10">
        <f>VLOOKUP(B1283,home!$B$2:$E$405,3,FALSE)</f>
        <v>1.28</v>
      </c>
      <c r="G1283" s="10">
        <f>VLOOKUP(C1283,away!$B$2:$E$405,4,FALSE)</f>
        <v>1.024</v>
      </c>
      <c r="H1283" s="10">
        <f>VLOOKUP(A1283,away!$A$2:$E$405,3,FALSE)</f>
        <v>1.1561999999999999</v>
      </c>
      <c r="I1283" s="10">
        <f>VLOOKUP(C1283,away!$B$2:$E$405,3,FALSE)</f>
        <v>0.69189999999999996</v>
      </c>
      <c r="J1283" s="10">
        <f>VLOOKUP(B1283,home!$B$2:$E$405,4,FALSE)</f>
        <v>0.51890000000000003</v>
      </c>
      <c r="K1283" s="12">
        <f t="shared" si="1678"/>
        <v>2.048</v>
      </c>
      <c r="L1283" s="12">
        <f t="shared" si="1679"/>
        <v>0.41510691334199995</v>
      </c>
      <c r="M1283" s="13">
        <f t="shared" si="1680"/>
        <v>8.516992389954435E-2</v>
      </c>
      <c r="N1283" s="13">
        <f t="shared" si="1681"/>
        <v>0.1744280041462668</v>
      </c>
      <c r="O1283" s="13">
        <f t="shared" si="1682"/>
        <v>3.5354624219512895E-2</v>
      </c>
      <c r="P1283" s="13">
        <f t="shared" si="1683"/>
        <v>7.2406270401562403E-2</v>
      </c>
      <c r="Q1283" s="13">
        <f t="shared" si="1684"/>
        <v>0.17861427624577725</v>
      </c>
      <c r="R1283" s="13">
        <f t="shared" si="1685"/>
        <v>7.337974466064154E-3</v>
      </c>
      <c r="S1283" s="13">
        <f t="shared" si="1686"/>
        <v>1.5388847827455374E-2</v>
      </c>
      <c r="T1283" s="13">
        <f t="shared" si="1687"/>
        <v>7.414402089119991E-2</v>
      </c>
      <c r="U1283" s="13">
        <f t="shared" si="1688"/>
        <v>1.5028171706499385E-2</v>
      </c>
      <c r="V1283" s="13">
        <f t="shared" si="1689"/>
        <v>1.4536287849915149E-3</v>
      </c>
      <c r="W1283" s="13">
        <f t="shared" si="1690"/>
        <v>0.12193401258378396</v>
      </c>
      <c r="X1283" s="13">
        <f t="shared" si="1691"/>
        <v>5.0615651595059152E-2</v>
      </c>
      <c r="Y1283" s="13">
        <f t="shared" si="1692"/>
        <v>1.0505453450209536E-2</v>
      </c>
      <c r="Z1283" s="13">
        <f t="shared" si="1693"/>
        <v>1.0153479769301004E-3</v>
      </c>
      <c r="AA1283" s="13">
        <f t="shared" si="1694"/>
        <v>2.0794326567528452E-3</v>
      </c>
      <c r="AB1283" s="13">
        <f t="shared" si="1695"/>
        <v>2.129339040514914E-3</v>
      </c>
      <c r="AC1283" s="13">
        <f t="shared" si="1696"/>
        <v>7.7236653834612405E-5</v>
      </c>
      <c r="AD1283" s="13">
        <f t="shared" si="1697"/>
        <v>6.243021444289739E-2</v>
      </c>
      <c r="AE1283" s="13">
        <f t="shared" si="1698"/>
        <v>2.5915213616670287E-2</v>
      </c>
      <c r="AF1283" s="13">
        <f t="shared" si="1699"/>
        <v>5.3787921665072831E-3</v>
      </c>
      <c r="AG1283" s="13">
        <f t="shared" si="1700"/>
        <v>7.4425793791565574E-4</v>
      </c>
      <c r="AH1283" s="13">
        <f t="shared" si="1701"/>
        <v>1.0536949116787453E-4</v>
      </c>
      <c r="AI1283" s="13">
        <f t="shared" si="1702"/>
        <v>2.1579671791180699E-4</v>
      </c>
      <c r="AJ1283" s="13">
        <f t="shared" si="1703"/>
        <v>2.2097583914169042E-4</v>
      </c>
      <c r="AK1283" s="13">
        <f t="shared" si="1704"/>
        <v>1.5085283952072736E-4</v>
      </c>
      <c r="AL1283" s="13">
        <f t="shared" si="1705"/>
        <v>2.6264755380347277E-6</v>
      </c>
      <c r="AM1283" s="13">
        <f t="shared" si="1706"/>
        <v>2.5571415835810761E-2</v>
      </c>
      <c r="AN1283" s="13">
        <f t="shared" si="1707"/>
        <v>1.0614871497388146E-2</v>
      </c>
      <c r="AO1283" s="13">
        <f t="shared" si="1708"/>
        <v>2.2031532714013825E-3</v>
      </c>
      <c r="AP1283" s="13">
        <f t="shared" si="1709"/>
        <v>3.0484805137025249E-4</v>
      </c>
      <c r="AQ1283" s="13">
        <f t="shared" si="1710"/>
        <v>3.163613341065723E-5</v>
      </c>
      <c r="AR1283" s="13">
        <f t="shared" si="1711"/>
        <v>8.7479208478227032E-6</v>
      </c>
      <c r="AS1283" s="13">
        <f t="shared" si="1712"/>
        <v>1.7915741896340891E-5</v>
      </c>
      <c r="AT1283" s="13">
        <f t="shared" si="1713"/>
        <v>1.8345719701853077E-5</v>
      </c>
      <c r="AU1283" s="13">
        <f t="shared" si="1714"/>
        <v>1.2524011316465037E-5</v>
      </c>
      <c r="AV1283" s="13">
        <f t="shared" si="1715"/>
        <v>6.412293794030099E-6</v>
      </c>
      <c r="AW1283" s="13">
        <f t="shared" si="1716"/>
        <v>6.2024143847074918E-8</v>
      </c>
      <c r="AX1283" s="13">
        <f t="shared" si="1717"/>
        <v>8.7283766052900693E-3</v>
      </c>
      <c r="AY1283" s="13">
        <f t="shared" si="1718"/>
        <v>3.6232094711084852E-3</v>
      </c>
      <c r="AZ1283" s="13">
        <f t="shared" si="1719"/>
        <v>7.5200964997167153E-4</v>
      </c>
      <c r="BA1283" s="13">
        <f t="shared" si="1720"/>
        <v>1.0405480153437945E-4</v>
      </c>
      <c r="BB1283" s="13">
        <f t="shared" si="1721"/>
        <v>1.0798466870837663E-5</v>
      </c>
      <c r="BC1283" s="13">
        <f t="shared" si="1722"/>
        <v>8.9650365031585331E-7</v>
      </c>
      <c r="BD1283" s="13">
        <f t="shared" si="1723"/>
        <v>6.052204035499688E-7</v>
      </c>
      <c r="BE1283" s="13">
        <f t="shared" si="1724"/>
        <v>1.239491386470336E-6</v>
      </c>
      <c r="BF1283" s="13">
        <f t="shared" si="1725"/>
        <v>1.2692391797456245E-6</v>
      </c>
      <c r="BG1283" s="13">
        <f t="shared" si="1726"/>
        <v>8.6646728003967977E-7</v>
      </c>
      <c r="BH1283" s="13">
        <f t="shared" si="1727"/>
        <v>4.4363124738031608E-7</v>
      </c>
      <c r="BI1283" s="13">
        <f t="shared" si="1728"/>
        <v>1.8171135892697741E-7</v>
      </c>
      <c r="BJ1283" s="14">
        <f t="shared" si="1729"/>
        <v>0.75665516736409422</v>
      </c>
      <c r="BK1283" s="14">
        <f t="shared" si="1730"/>
        <v>0.17812174351403476</v>
      </c>
      <c r="BL1283" s="14">
        <f t="shared" si="1731"/>
        <v>6.2691088425498906E-2</v>
      </c>
      <c r="BM1283" s="14">
        <f t="shared" si="1732"/>
        <v>0.44154912645486555</v>
      </c>
      <c r="BN1283" s="14">
        <f t="shared" si="1733"/>
        <v>0.55331107337872776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1.3125</v>
      </c>
      <c r="F1284" s="10">
        <f>VLOOKUP(B1284,home!$B$2:$E$405,3,FALSE)</f>
        <v>1.2698</v>
      </c>
      <c r="G1284" s="10">
        <f>VLOOKUP(C1284,away!$B$2:$E$405,4,FALSE)</f>
        <v>0.76190000000000002</v>
      </c>
      <c r="H1284" s="10">
        <f>VLOOKUP(A1284,away!$A$2:$E$405,3,FALSE)</f>
        <v>0.8125</v>
      </c>
      <c r="I1284" s="10">
        <f>VLOOKUP(C1284,away!$B$2:$E$405,3,FALSE)</f>
        <v>0.35160000000000002</v>
      </c>
      <c r="J1284" s="10">
        <f>VLOOKUP(B1284,home!$B$2:$E$405,4,FALSE)</f>
        <v>0.61539999999999995</v>
      </c>
      <c r="K1284" s="12">
        <f t="shared" si="1678"/>
        <v>1.26979206375</v>
      </c>
      <c r="L1284" s="12">
        <f t="shared" si="1679"/>
        <v>0.175804395</v>
      </c>
      <c r="M1284" s="13">
        <f t="shared" si="1680"/>
        <v>0.23560550567225788</v>
      </c>
      <c r="N1284" s="13">
        <f t="shared" si="1681"/>
        <v>0.29917000127843862</v>
      </c>
      <c r="O1284" s="13">
        <f t="shared" si="1682"/>
        <v>4.1420483383380356E-2</v>
      </c>
      <c r="P1284" s="13">
        <f t="shared" si="1683"/>
        <v>5.2595401076905121E-2</v>
      </c>
      <c r="Q1284" s="13">
        <f t="shared" si="1684"/>
        <v>0.18994184666771935</v>
      </c>
      <c r="R1284" s="13">
        <f t="shared" si="1685"/>
        <v>3.6409515109113678E-3</v>
      </c>
      <c r="S1284" s="13">
        <f t="shared" si="1686"/>
        <v>2.9352839257166781E-3</v>
      </c>
      <c r="T1284" s="13">
        <f t="shared" si="1687"/>
        <v>3.3392611438601165E-2</v>
      </c>
      <c r="U1284" s="13">
        <f t="shared" si="1688"/>
        <v>4.6232513330538259E-3</v>
      </c>
      <c r="V1284" s="13">
        <f t="shared" si="1689"/>
        <v>7.2806464681600755E-5</v>
      </c>
      <c r="W1284" s="13">
        <f t="shared" si="1690"/>
        <v>8.0395549824229806E-2</v>
      </c>
      <c r="X1284" s="13">
        <f t="shared" si="1691"/>
        <v>1.4133890997541075E-2</v>
      </c>
      <c r="Y1284" s="13">
        <f t="shared" si="1692"/>
        <v>1.2424000779093275E-3</v>
      </c>
      <c r="Z1284" s="13">
        <f t="shared" si="1693"/>
        <v>2.1336509253336972E-4</v>
      </c>
      <c r="AA1284" s="13">
        <f t="shared" si="1694"/>
        <v>2.7092930118015725E-4</v>
      </c>
      <c r="AB1284" s="13">
        <f t="shared" si="1695"/>
        <v>1.7201193823794856E-4</v>
      </c>
      <c r="AC1284" s="13">
        <f t="shared" si="1696"/>
        <v>1.0158095626824763E-6</v>
      </c>
      <c r="AD1284" s="13">
        <f t="shared" si="1697"/>
        <v>2.5521407781906192E-2</v>
      </c>
      <c r="AE1284" s="13">
        <f t="shared" si="1698"/>
        <v>4.4867756546463095E-3</v>
      </c>
      <c r="AF1284" s="13">
        <f t="shared" si="1699"/>
        <v>3.9439743973291159E-4</v>
      </c>
      <c r="AG1284" s="13">
        <f t="shared" si="1700"/>
        <v>2.3112267760597838E-5</v>
      </c>
      <c r="AH1284" s="13">
        <f t="shared" si="1701"/>
        <v>9.3776302517370131E-6</v>
      </c>
      <c r="AI1284" s="13">
        <f t="shared" si="1702"/>
        <v>1.1907640470437574E-5</v>
      </c>
      <c r="AJ1284" s="13">
        <f t="shared" si="1703"/>
        <v>7.5601136836749739E-6</v>
      </c>
      <c r="AK1284" s="13">
        <f t="shared" si="1704"/>
        <v>3.19992411885942E-6</v>
      </c>
      <c r="AL1284" s="13">
        <f t="shared" si="1705"/>
        <v>9.070570946904889E-9</v>
      </c>
      <c r="AM1284" s="13">
        <f t="shared" si="1706"/>
        <v>6.4813762114383925E-3</v>
      </c>
      <c r="AN1284" s="13">
        <f t="shared" si="1707"/>
        <v>1.1394544236193185E-3</v>
      </c>
      <c r="AO1284" s="13">
        <f t="shared" si="1708"/>
        <v>1.0016054778723398E-4</v>
      </c>
      <c r="AP1284" s="13">
        <f t="shared" si="1709"/>
        <v>5.8695548355344213E-6</v>
      </c>
      <c r="AQ1284" s="13">
        <f t="shared" si="1710"/>
        <v>2.5797338419511321E-7</v>
      </c>
      <c r="AR1284" s="13">
        <f t="shared" si="1711"/>
        <v>3.2972572258806472E-7</v>
      </c>
      <c r="AS1284" s="13">
        <f t="shared" si="1712"/>
        <v>4.1868310575655869E-7</v>
      </c>
      <c r="AT1284" s="13">
        <f t="shared" si="1713"/>
        <v>2.6582024245794006E-7</v>
      </c>
      <c r="AU1284" s="13">
        <f t="shared" si="1714"/>
        <v>1.125121447523977E-7</v>
      </c>
      <c r="AV1284" s="13">
        <f t="shared" si="1715"/>
        <v>3.5716757120521466E-8</v>
      </c>
      <c r="AW1284" s="13">
        <f t="shared" si="1716"/>
        <v>5.6246364917368394E-11</v>
      </c>
      <c r="AX1284" s="13">
        <f t="shared" si="1717"/>
        <v>1.3716666792437503E-3</v>
      </c>
      <c r="AY1284" s="13">
        <f t="shared" si="1718"/>
        <v>2.4114503068610655E-4</v>
      </c>
      <c r="AZ1284" s="13">
        <f t="shared" si="1719"/>
        <v>2.1197178113513695E-5</v>
      </c>
      <c r="BA1284" s="13">
        <f t="shared" si="1720"/>
        <v>1.2421856913178394E-6</v>
      </c>
      <c r="BB1284" s="13">
        <f t="shared" si="1721"/>
        <v>5.4595425984947335E-8</v>
      </c>
      <c r="BC1284" s="13">
        <f t="shared" si="1722"/>
        <v>1.9196231670101895E-9</v>
      </c>
      <c r="BD1284" s="13">
        <f t="shared" si="1723"/>
        <v>9.6612051959220927E-9</v>
      </c>
      <c r="BE1284" s="13">
        <f t="shared" si="1724"/>
        <v>1.2267721684042138E-8</v>
      </c>
      <c r="BF1284" s="13">
        <f t="shared" si="1725"/>
        <v>7.7887278173452449E-9</v>
      </c>
      <c r="BG1284" s="13">
        <f t="shared" si="1726"/>
        <v>3.2966882563912842E-9</v>
      </c>
      <c r="BH1284" s="13">
        <f t="shared" si="1727"/>
        <v>1.0465271461558698E-9</v>
      </c>
      <c r="BI1284" s="13">
        <f t="shared" si="1728"/>
        <v>2.657743729375319E-10</v>
      </c>
      <c r="BJ1284" s="14">
        <f t="shared" si="1729"/>
        <v>0.65806441972833363</v>
      </c>
      <c r="BK1284" s="14">
        <f t="shared" si="1730"/>
        <v>0.29145116705038104</v>
      </c>
      <c r="BL1284" s="14">
        <f t="shared" si="1731"/>
        <v>5.0160869559905515E-2</v>
      </c>
      <c r="BM1284" s="14">
        <f t="shared" si="1732"/>
        <v>0.17727448686710129</v>
      </c>
      <c r="BN1284" s="14">
        <f t="shared" si="1733"/>
        <v>0.82237418958961273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1.3125</v>
      </c>
      <c r="F1285" s="10">
        <f>VLOOKUP(B1285,home!$B$2:$E$405,3,FALSE)</f>
        <v>1.5238</v>
      </c>
      <c r="G1285" s="10">
        <f>VLOOKUP(C1285,away!$B$2:$E$405,4,FALSE)</f>
        <v>1.2190000000000001</v>
      </c>
      <c r="H1285" s="10">
        <f>VLOOKUP(A1285,away!$A$2:$E$405,3,FALSE)</f>
        <v>0.8125</v>
      </c>
      <c r="I1285" s="10">
        <f>VLOOKUP(C1285,away!$B$2:$E$405,3,FALSE)</f>
        <v>0.98460000000000003</v>
      </c>
      <c r="J1285" s="10">
        <f>VLOOKUP(B1285,home!$B$2:$E$405,4,FALSE)</f>
        <v>0.82050000000000001</v>
      </c>
      <c r="K1285" s="12">
        <f t="shared" si="1678"/>
        <v>2.4379847625000002</v>
      </c>
      <c r="L1285" s="12">
        <f t="shared" si="1679"/>
        <v>0.65638974375000003</v>
      </c>
      <c r="M1285" s="13">
        <f t="shared" si="1680"/>
        <v>4.5303340556179822E-2</v>
      </c>
      <c r="N1285" s="13">
        <f t="shared" si="1681"/>
        <v>0.11044885396631469</v>
      </c>
      <c r="O1285" s="13">
        <f t="shared" si="1682"/>
        <v>2.9736648098689859E-2</v>
      </c>
      <c r="P1285" s="13">
        <f t="shared" si="1683"/>
        <v>7.2497494952430477E-2</v>
      </c>
      <c r="Q1285" s="13">
        <f t="shared" si="1684"/>
        <v>0.1346363115027315</v>
      </c>
      <c r="R1285" s="13">
        <f t="shared" si="1685"/>
        <v>9.7594154127414786E-3</v>
      </c>
      <c r="S1285" s="13">
        <f t="shared" si="1686"/>
        <v>2.9003858820631313E-2</v>
      </c>
      <c r="T1285" s="13">
        <f t="shared" si="1687"/>
        <v>8.8373894006723103E-2</v>
      </c>
      <c r="U1285" s="13">
        <f t="shared" si="1688"/>
        <v>2.3793306067171376E-2</v>
      </c>
      <c r="V1285" s="13">
        <f t="shared" si="1689"/>
        <v>5.1571058622344916E-3</v>
      </c>
      <c r="W1285" s="13">
        <f t="shared" si="1690"/>
        <v>0.10941375864095429</v>
      </c>
      <c r="X1285" s="13">
        <f t="shared" si="1691"/>
        <v>7.1818068997060336E-2</v>
      </c>
      <c r="Y1285" s="13">
        <f t="shared" si="1692"/>
        <v>2.3570321952800122E-2</v>
      </c>
      <c r="Z1285" s="13">
        <f t="shared" si="1693"/>
        <v>2.1353267273063938E-3</v>
      </c>
      <c r="AA1285" s="13">
        <f t="shared" si="1694"/>
        <v>5.2058940241319811E-3</v>
      </c>
      <c r="AB1285" s="13">
        <f t="shared" si="1695"/>
        <v>6.3459451530117903E-3</v>
      </c>
      <c r="AC1285" s="13">
        <f t="shared" si="1696"/>
        <v>5.1579703012305533E-4</v>
      </c>
      <c r="AD1285" s="13">
        <f t="shared" si="1697"/>
        <v>6.6687269093624837E-2</v>
      </c>
      <c r="AE1285" s="13">
        <f t="shared" si="1698"/>
        <v>4.3772839471751701E-2</v>
      </c>
      <c r="AF1285" s="13">
        <f t="shared" si="1699"/>
        <v>1.436602144203649E-2</v>
      </c>
      <c r="AG1285" s="13">
        <f t="shared" si="1700"/>
        <v>3.1432363776817797E-3</v>
      </c>
      <c r="AH1285" s="13">
        <f t="shared" si="1701"/>
        <v>3.5040164083979239E-4</v>
      </c>
      <c r="AI1285" s="13">
        <f t="shared" si="1702"/>
        <v>8.5427386112241167E-4</v>
      </c>
      <c r="AJ1285" s="13">
        <f t="shared" si="1703"/>
        <v>1.0413533282092407E-3</v>
      </c>
      <c r="AK1285" s="13">
        <f t="shared" si="1704"/>
        <v>8.4626784885093002E-4</v>
      </c>
      <c r="AL1285" s="13">
        <f t="shared" si="1705"/>
        <v>3.3016543264798087E-5</v>
      </c>
      <c r="AM1285" s="13">
        <f t="shared" si="1706"/>
        <v>3.2516509180598882E-2</v>
      </c>
      <c r="AN1285" s="13">
        <f t="shared" si="1707"/>
        <v>2.1343503128697823E-2</v>
      </c>
      <c r="AO1285" s="13">
        <f t="shared" si="1708"/>
        <v>7.0048282746866426E-3</v>
      </c>
      <c r="AP1285" s="13">
        <f t="shared" si="1709"/>
        <v>1.5326324787447736E-3</v>
      </c>
      <c r="AQ1285" s="13">
        <f t="shared" si="1710"/>
        <v>2.5150105999655227E-4</v>
      </c>
      <c r="AR1285" s="13">
        <f t="shared" si="1711"/>
        <v>4.6000008648082203E-5</v>
      </c>
      <c r="AS1285" s="13">
        <f t="shared" si="1712"/>
        <v>1.1214732015889265E-4</v>
      </c>
      <c r="AT1285" s="13">
        <f t="shared" si="1713"/>
        <v>1.3670672885129472E-4</v>
      </c>
      <c r="AU1285" s="13">
        <f t="shared" si="1714"/>
        <v>1.1109630729022522E-4</v>
      </c>
      <c r="AV1285" s="13">
        <f t="shared" si="1715"/>
        <v>6.7712776085896711E-5</v>
      </c>
      <c r="AW1285" s="13">
        <f t="shared" si="1716"/>
        <v>1.4676478901877252E-6</v>
      </c>
      <c r="AX1285" s="13">
        <f t="shared" si="1717"/>
        <v>1.3212458985331904E-2</v>
      </c>
      <c r="AY1285" s="13">
        <f t="shared" si="1718"/>
        <v>8.672522567689394E-3</v>
      </c>
      <c r="AZ1285" s="13">
        <f t="shared" si="1719"/>
        <v>2.8462774329358663E-3</v>
      </c>
      <c r="BA1285" s="13">
        <f t="shared" si="1720"/>
        <v>6.2275577161539388E-4</v>
      </c>
      <c r="BB1285" s="13">
        <f t="shared" si="1721"/>
        <v>1.0219262533736545E-4</v>
      </c>
      <c r="BC1285" s="13">
        <f t="shared" si="1722"/>
        <v>1.3415638231666623E-5</v>
      </c>
      <c r="BD1285" s="13">
        <f t="shared" si="1723"/>
        <v>5.0323223148354069E-6</v>
      </c>
      <c r="BE1285" s="13">
        <f t="shared" si="1724"/>
        <v>1.2268725123557452E-5</v>
      </c>
      <c r="BF1285" s="13">
        <f t="shared" si="1725"/>
        <v>1.4955482453267002E-5</v>
      </c>
      <c r="BG1285" s="13">
        <f t="shared" si="1726"/>
        <v>1.2153746112300356E-5</v>
      </c>
      <c r="BH1285" s="13">
        <f t="shared" si="1727"/>
        <v>7.4076619572704731E-6</v>
      </c>
      <c r="BI1285" s="13">
        <f t="shared" si="1728"/>
        <v>3.6119533955152649E-6</v>
      </c>
      <c r="BJ1285" s="14">
        <f t="shared" si="1729"/>
        <v>0.75434917259554501</v>
      </c>
      <c r="BK1285" s="14">
        <f t="shared" si="1730"/>
        <v>0.16118313633255335</v>
      </c>
      <c r="BL1285" s="14">
        <f t="shared" si="1731"/>
        <v>7.8462598467160014E-2</v>
      </c>
      <c r="BM1285" s="14">
        <f t="shared" si="1732"/>
        <v>0.58507711471367763</v>
      </c>
      <c r="BN1285" s="14">
        <f t="shared" si="1733"/>
        <v>0.40238206448908787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1.3125</v>
      </c>
      <c r="F1286" s="10">
        <f>VLOOKUP(B1286,home!$B$2:$E$405,3,FALSE)</f>
        <v>0.60950000000000004</v>
      </c>
      <c r="G1286" s="10">
        <f>VLOOKUP(C1286,away!$B$2:$E$405,4,FALSE)</f>
        <v>0.50790000000000002</v>
      </c>
      <c r="H1286" s="10">
        <f>VLOOKUP(A1286,away!$A$2:$E$405,3,FALSE)</f>
        <v>0.8125</v>
      </c>
      <c r="I1286" s="10">
        <f>VLOOKUP(C1286,away!$B$2:$E$405,3,FALSE)</f>
        <v>1.641</v>
      </c>
      <c r="J1286" s="10">
        <f>VLOOKUP(B1286,home!$B$2:$E$405,4,FALSE)</f>
        <v>1.7231000000000001</v>
      </c>
      <c r="K1286" s="12">
        <f t="shared" si="1678"/>
        <v>0.406304128125</v>
      </c>
      <c r="L1286" s="12">
        <f t="shared" si="1679"/>
        <v>2.29743076875</v>
      </c>
      <c r="M1286" s="13">
        <f t="shared" si="1680"/>
        <v>6.6954975237341105E-2</v>
      </c>
      <c r="N1286" s="13">
        <f t="shared" si="1681"/>
        <v>2.7204082837438841E-2</v>
      </c>
      <c r="O1286" s="13">
        <f t="shared" si="1682"/>
        <v>0.1538244202311618</v>
      </c>
      <c r="P1286" s="13">
        <f t="shared" si="1683"/>
        <v>6.2499496946355794E-2</v>
      </c>
      <c r="Q1286" s="13">
        <f t="shared" si="1684"/>
        <v>5.5265655793529317E-3</v>
      </c>
      <c r="R1286" s="13">
        <f t="shared" si="1685"/>
        <v>0.17670047801210056</v>
      </c>
      <c r="S1286" s="13">
        <f t="shared" si="1686"/>
        <v>1.4585126440197081E-2</v>
      </c>
      <c r="T1286" s="13">
        <f t="shared" si="1687"/>
        <v>1.2696901807520096E-2</v>
      </c>
      <c r="U1286" s="13">
        <f t="shared" si="1688"/>
        <v>7.1794133657977238E-2</v>
      </c>
      <c r="V1286" s="13">
        <f t="shared" si="1689"/>
        <v>1.5127297812697002E-3</v>
      </c>
      <c r="W1286" s="13">
        <f t="shared" si="1690"/>
        <v>7.4848880308154295E-4</v>
      </c>
      <c r="X1286" s="13">
        <f t="shared" si="1691"/>
        <v>1.7196012062643965E-3</v>
      </c>
      <c r="Y1286" s="13">
        <f t="shared" si="1692"/>
        <v>1.97533236062572E-3</v>
      </c>
      <c r="Z1286" s="13">
        <f t="shared" si="1693"/>
        <v>0.13531903834594422</v>
      </c>
      <c r="AA1286" s="13">
        <f t="shared" si="1694"/>
        <v>5.4980683893862306E-2</v>
      </c>
      <c r="AB1286" s="13">
        <f t="shared" si="1695"/>
        <v>1.1169439416605977E-2</v>
      </c>
      <c r="AC1286" s="13">
        <f t="shared" si="1696"/>
        <v>8.825413086367535E-5</v>
      </c>
      <c r="AD1286" s="13">
        <f t="shared" si="1697"/>
        <v>7.602852263684275E-5</v>
      </c>
      <c r="AE1286" s="13">
        <f t="shared" si="1698"/>
        <v>1.7467026720848842E-4</v>
      </c>
      <c r="AF1286" s="13">
        <f t="shared" si="1699"/>
        <v>2.0064642313528277E-4</v>
      </c>
      <c r="AG1286" s="13">
        <f t="shared" si="1700"/>
        <v>1.5365708871687683E-4</v>
      </c>
      <c r="AH1286" s="13">
        <f t="shared" si="1701"/>
        <v>7.7721530573408373E-2</v>
      </c>
      <c r="AI1286" s="13">
        <f t="shared" si="1702"/>
        <v>3.1578578716169217E-2</v>
      </c>
      <c r="AJ1286" s="13">
        <f t="shared" si="1703"/>
        <v>6.4152534463499077E-3</v>
      </c>
      <c r="AK1286" s="13">
        <f t="shared" si="1704"/>
        <v>8.6884798607336691E-4</v>
      </c>
      <c r="AL1286" s="13">
        <f t="shared" si="1705"/>
        <v>3.2952525262626649E-6</v>
      </c>
      <c r="AM1286" s="13">
        <f t="shared" si="1706"/>
        <v>6.178140520518843E-6</v>
      </c>
      <c r="AN1286" s="13">
        <f t="shared" si="1707"/>
        <v>1.4193850125501131E-5</v>
      </c>
      <c r="AO1286" s="13">
        <f t="shared" si="1708"/>
        <v>1.6304694002676177E-5</v>
      </c>
      <c r="AP1286" s="13">
        <f t="shared" si="1709"/>
        <v>1.248630189226728E-5</v>
      </c>
      <c r="AQ1286" s="13">
        <f t="shared" si="1710"/>
        <v>7.1716035387990519E-6</v>
      </c>
      <c r="AR1286" s="13">
        <f t="shared" si="1711"/>
        <v>3.5711967146738438E-2</v>
      </c>
      <c r="AS1286" s="13">
        <f t="shared" si="1712"/>
        <v>1.4509919675184205E-2</v>
      </c>
      <c r="AT1286" s="13">
        <f t="shared" si="1713"/>
        <v>2.9477201313947506E-3</v>
      </c>
      <c r="AU1286" s="13">
        <f t="shared" si="1714"/>
        <v>3.992236193142849E-4</v>
      </c>
      <c r="AV1286" s="13">
        <f t="shared" si="1715"/>
        <v>4.0551551143099351E-5</v>
      </c>
      <c r="AW1286" s="13">
        <f t="shared" si="1716"/>
        <v>8.5443665053588462E-8</v>
      </c>
      <c r="AX1286" s="13">
        <f t="shared" si="1717"/>
        <v>4.1836733293719046E-7</v>
      </c>
      <c r="AY1286" s="13">
        <f t="shared" si="1718"/>
        <v>9.6116998332977668E-7</v>
      </c>
      <c r="AZ1286" s="13">
        <f t="shared" si="1719"/>
        <v>1.1041107468503768E-6</v>
      </c>
      <c r="BA1286" s="13">
        <f t="shared" si="1720"/>
        <v>8.4553933397386602E-7</v>
      </c>
      <c r="BB1286" s="13">
        <f t="shared" si="1721"/>
        <v>4.8564202051498568E-7</v>
      </c>
      <c r="BC1286" s="13">
        <f t="shared" si="1722"/>
        <v>2.2314578410580933E-7</v>
      </c>
      <c r="BD1286" s="13">
        <f t="shared" si="1723"/>
        <v>1.3674295355917665E-2</v>
      </c>
      <c r="BE1286" s="13">
        <f t="shared" si="1724"/>
        <v>5.5559226523098628E-3</v>
      </c>
      <c r="BF1286" s="13">
        <f t="shared" si="1725"/>
        <v>1.1286971545883481E-3</v>
      </c>
      <c r="BG1286" s="13">
        <f t="shared" si="1726"/>
        <v>1.5286477110406239E-4</v>
      </c>
      <c r="BH1286" s="13">
        <f t="shared" si="1727"/>
        <v>1.5527396886115937E-5</v>
      </c>
      <c r="BI1286" s="13">
        <f t="shared" si="1728"/>
        <v>1.2617690907728348E-6</v>
      </c>
      <c r="BJ1286" s="14">
        <f t="shared" si="1729"/>
        <v>5.0536347461262489E-2</v>
      </c>
      <c r="BK1286" s="14">
        <f t="shared" si="1730"/>
        <v>0.14564483895853694</v>
      </c>
      <c r="BL1286" s="14">
        <f t="shared" si="1731"/>
        <v>0.65919131715738044</v>
      </c>
      <c r="BM1286" s="14">
        <f t="shared" si="1732"/>
        <v>0.49798064735305464</v>
      </c>
      <c r="BN1286" s="14">
        <f t="shared" si="1733"/>
        <v>0.4927100188437511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1.3125</v>
      </c>
      <c r="F1287" s="10">
        <f>VLOOKUP(B1287,home!$B$2:$E$405,3,FALSE)</f>
        <v>0.30480000000000002</v>
      </c>
      <c r="G1287" s="10">
        <f>VLOOKUP(C1287,away!$B$2:$E$405,4,FALSE)</f>
        <v>1.0667</v>
      </c>
      <c r="H1287" s="10">
        <f>VLOOKUP(A1287,away!$A$2:$E$405,3,FALSE)</f>
        <v>0.8125</v>
      </c>
      <c r="I1287" s="10">
        <f>VLOOKUP(C1287,away!$B$2:$E$405,3,FALSE)</f>
        <v>1.2307999999999999</v>
      </c>
      <c r="J1287" s="10">
        <f>VLOOKUP(B1287,home!$B$2:$E$405,4,FALSE)</f>
        <v>0.98460000000000003</v>
      </c>
      <c r="K1287" s="12">
        <f t="shared" si="1678"/>
        <v>0.42673333499999999</v>
      </c>
      <c r="L1287" s="12">
        <f t="shared" si="1679"/>
        <v>0.98462461499999998</v>
      </c>
      <c r="M1287" s="13">
        <f t="shared" si="1680"/>
        <v>0.24381197378377015</v>
      </c>
      <c r="N1287" s="13">
        <f t="shared" si="1681"/>
        <v>0.10404269668568079</v>
      </c>
      <c r="O1287" s="13">
        <f t="shared" si="1682"/>
        <v>0.24006327081923479</v>
      </c>
      <c r="P1287" s="13">
        <f t="shared" si="1683"/>
        <v>0.10244300016770022</v>
      </c>
      <c r="Q1287" s="13">
        <f t="shared" si="1684"/>
        <v>2.2199243469537007E-2</v>
      </c>
      <c r="R1287" s="13">
        <f t="shared" si="1685"/>
        <v>0.11818610280301488</v>
      </c>
      <c r="S1287" s="13">
        <f t="shared" si="1686"/>
        <v>1.0760923797642071E-2</v>
      </c>
      <c r="T1287" s="13">
        <f t="shared" si="1687"/>
        <v>2.1857921554484138E-2</v>
      </c>
      <c r="U1287" s="13">
        <f t="shared" si="1688"/>
        <v>5.0433949799783377E-2</v>
      </c>
      <c r="V1287" s="13">
        <f t="shared" si="1689"/>
        <v>5.0238227128624521E-4</v>
      </c>
      <c r="W1287" s="13">
        <f t="shared" si="1690"/>
        <v>3.157719066744166E-3</v>
      </c>
      <c r="X1287" s="13">
        <f t="shared" si="1691"/>
        <v>3.1091679203711338E-3</v>
      </c>
      <c r="Y1287" s="13">
        <f t="shared" si="1692"/>
        <v>1.5306816332828889E-3</v>
      </c>
      <c r="Z1287" s="13">
        <f t="shared" si="1693"/>
        <v>3.8789648656922977E-2</v>
      </c>
      <c r="AA1287" s="13">
        <f t="shared" si="1694"/>
        <v>1.6552836134847013E-2</v>
      </c>
      <c r="AB1287" s="13">
        <f t="shared" si="1695"/>
        <v>3.5318234837658875E-3</v>
      </c>
      <c r="AC1287" s="13">
        <f t="shared" si="1696"/>
        <v>1.3192939804934927E-5</v>
      </c>
      <c r="AD1287" s="13">
        <f t="shared" si="1697"/>
        <v>3.368759970862064E-4</v>
      </c>
      <c r="AE1287" s="13">
        <f t="shared" si="1698"/>
        <v>3.3169639893374707E-4</v>
      </c>
      <c r="AF1287" s="13">
        <f t="shared" si="1699"/>
        <v>1.6329821954851355E-4</v>
      </c>
      <c r="AG1287" s="13">
        <f t="shared" si="1700"/>
        <v>5.3595815517713538E-5</v>
      </c>
      <c r="AH1287" s="13">
        <f t="shared" si="1701"/>
        <v>9.5483107187020119E-3</v>
      </c>
      <c r="AI1287" s="13">
        <f t="shared" si="1702"/>
        <v>4.0745824766079564E-3</v>
      </c>
      <c r="AJ1287" s="13">
        <f t="shared" si="1703"/>
        <v>8.6938008448773625E-4</v>
      </c>
      <c r="AK1287" s="13">
        <f t="shared" si="1704"/>
        <v>1.2366448761201118E-4</v>
      </c>
      <c r="AL1287" s="13">
        <f t="shared" si="1705"/>
        <v>2.2173223302774071E-7</v>
      </c>
      <c r="AM1287" s="13">
        <f t="shared" si="1706"/>
        <v>2.8751243543609423E-5</v>
      </c>
      <c r="AN1287" s="13">
        <f t="shared" si="1707"/>
        <v>2.8309182104897662E-5</v>
      </c>
      <c r="AO1287" s="13">
        <f t="shared" si="1708"/>
        <v>1.3936958765499874E-5</v>
      </c>
      <c r="AP1287" s="13">
        <f t="shared" si="1709"/>
        <v>4.5742242195837294E-6</v>
      </c>
      <c r="AQ1287" s="13">
        <f t="shared" si="1710"/>
        <v>1.1259734402828261E-6</v>
      </c>
      <c r="AR1287" s="13">
        <f t="shared" si="1711"/>
        <v>1.8803003530604692E-3</v>
      </c>
      <c r="AS1287" s="13">
        <f t="shared" si="1712"/>
        <v>8.0238684046317137E-4</v>
      </c>
      <c r="AT1287" s="13">
        <f t="shared" si="1713"/>
        <v>1.7120260619548104E-4</v>
      </c>
      <c r="AU1287" s="13">
        <f t="shared" si="1714"/>
        <v>2.4352619700829765E-5</v>
      </c>
      <c r="AV1287" s="13">
        <f t="shared" si="1715"/>
        <v>2.5980186552304467E-6</v>
      </c>
      <c r="AW1287" s="13">
        <f t="shared" si="1716"/>
        <v>2.5879363366148914E-9</v>
      </c>
      <c r="AX1287" s="13">
        <f t="shared" si="1717"/>
        <v>2.0448523404602777E-6</v>
      </c>
      <c r="AY1287" s="13">
        <f t="shared" si="1718"/>
        <v>2.0134119484575496E-6</v>
      </c>
      <c r="AZ1287" s="13">
        <f t="shared" si="1719"/>
        <v>9.9122748229320732E-7</v>
      </c>
      <c r="BA1287" s="13">
        <f t="shared" si="1720"/>
        <v>3.2532899271012284E-7</v>
      </c>
      <c r="BB1287" s="13">
        <f t="shared" si="1721"/>
        <v>8.0081733548885608E-8</v>
      </c>
      <c r="BC1287" s="13">
        <f t="shared" si="1722"/>
        <v>1.5770089212820823E-8</v>
      </c>
      <c r="BD1287" s="13">
        <f t="shared" si="1723"/>
        <v>3.085650018694213E-4</v>
      </c>
      <c r="BE1287" s="13">
        <f t="shared" si="1724"/>
        <v>1.3167497231201936E-4</v>
      </c>
      <c r="BF1287" s="13">
        <f t="shared" si="1725"/>
        <v>2.8095050035370342E-5</v>
      </c>
      <c r="BG1287" s="13">
        <f t="shared" si="1726"/>
        <v>3.9963647995284853E-6</v>
      </c>
      <c r="BH1287" s="13">
        <f t="shared" si="1727"/>
        <v>4.2634551969484919E-7</v>
      </c>
      <c r="BI1287" s="13">
        <f t="shared" si="1728"/>
        <v>3.638716909633823E-8</v>
      </c>
      <c r="BJ1287" s="14">
        <f t="shared" si="1729"/>
        <v>0.15686506501584691</v>
      </c>
      <c r="BK1287" s="14">
        <f t="shared" si="1730"/>
        <v>0.35753370810438512</v>
      </c>
      <c r="BL1287" s="14">
        <f t="shared" si="1731"/>
        <v>0.4467375553678361</v>
      </c>
      <c r="BM1287" s="14">
        <f t="shared" si="1732"/>
        <v>0.16917767859204097</v>
      </c>
      <c r="BN1287" s="14">
        <f t="shared" si="1733"/>
        <v>0.83074628772893788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1.3523000000000001</v>
      </c>
      <c r="F1288" s="10">
        <f>VLOOKUP(B1288,home!$B$2:$E$405,3,FALSE)</f>
        <v>0.98599999999999999</v>
      </c>
      <c r="G1288" s="10">
        <f>VLOOKUP(C1288,away!$B$2:$E$405,4,FALSE)</f>
        <v>1.2941</v>
      </c>
      <c r="H1288" s="10">
        <f>VLOOKUP(A1288,away!$A$2:$E$405,3,FALSE)</f>
        <v>1.1932</v>
      </c>
      <c r="I1288" s="10">
        <f>VLOOKUP(C1288,away!$B$2:$E$405,3,FALSE)</f>
        <v>0.20949999999999999</v>
      </c>
      <c r="J1288" s="10">
        <f>VLOOKUP(B1288,home!$B$2:$E$405,4,FALSE)</f>
        <v>1.3968</v>
      </c>
      <c r="K1288" s="12">
        <f t="shared" si="1678"/>
        <v>1.7255112699799999</v>
      </c>
      <c r="L1288" s="12">
        <f t="shared" si="1679"/>
        <v>0.34916563872</v>
      </c>
      <c r="M1288" s="13">
        <f t="shared" si="1680"/>
        <v>0.12559700023657661</v>
      </c>
      <c r="N1288" s="13">
        <f t="shared" si="1681"/>
        <v>0.21671903938389364</v>
      </c>
      <c r="O1288" s="13">
        <f t="shared" si="1682"/>
        <v>4.3854156808920269E-2</v>
      </c>
      <c r="P1288" s="13">
        <f t="shared" si="1683"/>
        <v>7.5670841809262077E-2</v>
      </c>
      <c r="Q1288" s="13">
        <f t="shared" si="1684"/>
        <v>0.18697557243807406</v>
      </c>
      <c r="R1288" s="13">
        <f t="shared" si="1685"/>
        <v>7.6561823363568409E-3</v>
      </c>
      <c r="S1288" s="13">
        <f t="shared" si="1686"/>
        <v>1.1397717081890158E-2</v>
      </c>
      <c r="T1288" s="13">
        <f t="shared" si="1687"/>
        <v>6.5285445175377765E-2</v>
      </c>
      <c r="U1288" s="13">
        <f t="shared" si="1688"/>
        <v>1.3210828906405535E-2</v>
      </c>
      <c r="V1288" s="13">
        <f t="shared" si="1689"/>
        <v>7.6300021733167914E-4</v>
      </c>
      <c r="W1288" s="13">
        <f t="shared" si="1690"/>
        <v>0.10754281915095286</v>
      </c>
      <c r="X1288" s="13">
        <f t="shared" si="1691"/>
        <v>3.7550257138591912E-2</v>
      </c>
      <c r="Y1288" s="13">
        <f t="shared" si="1692"/>
        <v>6.5556297589483411E-3</v>
      </c>
      <c r="Z1288" s="13">
        <f t="shared" si="1693"/>
        <v>8.9109193187693943E-4</v>
      </c>
      <c r="AA1288" s="13">
        <f t="shared" si="1694"/>
        <v>1.5375891710419094E-3</v>
      </c>
      <c r="AB1288" s="13">
        <f t="shared" si="1695"/>
        <v>1.3265637216160107E-3</v>
      </c>
      <c r="AC1288" s="13">
        <f t="shared" si="1696"/>
        <v>2.8731214040434854E-5</v>
      </c>
      <c r="AD1288" s="13">
        <f t="shared" si="1697"/>
        <v>4.6391586612597541E-2</v>
      </c>
      <c r="AE1288" s="13">
        <f t="shared" si="1698"/>
        <v>1.6198347970821824E-2</v>
      </c>
      <c r="AF1288" s="13">
        <f t="shared" si="1699"/>
        <v>2.8279532577204086E-3</v>
      </c>
      <c r="AG1288" s="13">
        <f t="shared" si="1700"/>
        <v>3.2914136850075045E-4</v>
      </c>
      <c r="AH1288" s="13">
        <f t="shared" si="1701"/>
        <v>7.7784670888012569E-5</v>
      </c>
      <c r="AI1288" s="13">
        <f t="shared" si="1702"/>
        <v>1.3421832624895089E-4</v>
      </c>
      <c r="AJ1288" s="13">
        <f t="shared" si="1703"/>
        <v>1.1579761729020866E-4</v>
      </c>
      <c r="AK1288" s="13">
        <f t="shared" si="1704"/>
        <v>6.6603364557028634E-5</v>
      </c>
      <c r="AL1288" s="13">
        <f t="shared" si="1705"/>
        <v>6.9240989786271739E-7</v>
      </c>
      <c r="AM1288" s="13">
        <f t="shared" si="1706"/>
        <v>1.6009841106458055E-2</v>
      </c>
      <c r="AN1288" s="13">
        <f t="shared" si="1707"/>
        <v>5.5900863957421389E-3</v>
      </c>
      <c r="AO1288" s="13">
        <f t="shared" si="1708"/>
        <v>9.7593304343464315E-4</v>
      </c>
      <c r="AP1288" s="13">
        <f t="shared" si="1709"/>
        <v>1.1358742815293691E-4</v>
      </c>
      <c r="AQ1288" s="13">
        <f t="shared" si="1710"/>
        <v>9.9152067253955814E-6</v>
      </c>
      <c r="AR1288" s="13">
        <f t="shared" si="1711"/>
        <v>5.4319468586475787E-6</v>
      </c>
      <c r="AS1288" s="13">
        <f t="shared" si="1712"/>
        <v>9.3728855225288555E-6</v>
      </c>
      <c r="AT1288" s="13">
        <f t="shared" si="1713"/>
        <v>8.0865098006779622E-6</v>
      </c>
      <c r="AU1288" s="13">
        <f t="shared" si="1714"/>
        <v>4.6511212652911817E-6</v>
      </c>
      <c r="AV1288" s="13">
        <f t="shared" si="1715"/>
        <v>2.0063905403258933E-6</v>
      </c>
      <c r="AW1288" s="13">
        <f t="shared" si="1716"/>
        <v>1.1588042121858108E-8</v>
      </c>
      <c r="AX1288" s="13">
        <f t="shared" si="1717"/>
        <v>4.6041935432970752E-3</v>
      </c>
      <c r="AY1288" s="13">
        <f t="shared" si="1718"/>
        <v>1.6076261793358236E-3</v>
      </c>
      <c r="AZ1288" s="13">
        <f t="shared" si="1719"/>
        <v>2.8066391086539299E-4</v>
      </c>
      <c r="BA1288" s="13">
        <f t="shared" si="1720"/>
        <v>3.2666064567656033E-5</v>
      </c>
      <c r="BB1288" s="13">
        <f t="shared" si="1721"/>
        <v>2.8514668248085951E-6</v>
      </c>
      <c r="BC1288" s="13">
        <f t="shared" si="1722"/>
        <v>1.9912684703463664E-7</v>
      </c>
      <c r="BD1288" s="13">
        <f t="shared" si="1723"/>
        <v>3.1610819906546328E-7</v>
      </c>
      <c r="BE1288" s="13">
        <f t="shared" si="1724"/>
        <v>5.4544826002053816E-7</v>
      </c>
      <c r="BF1288" s="13">
        <f t="shared" si="1725"/>
        <v>4.705885599282102E-7</v>
      </c>
      <c r="BG1288" s="13">
        <f t="shared" si="1726"/>
        <v>2.7066862122659503E-7</v>
      </c>
      <c r="BH1288" s="13">
        <f t="shared" si="1727"/>
        <v>1.1676043908910943E-7</v>
      </c>
      <c r="BI1288" s="13">
        <f t="shared" si="1728"/>
        <v>4.0294290707214287E-8</v>
      </c>
      <c r="BJ1288" s="14">
        <f t="shared" si="1729"/>
        <v>0.71560335572773015</v>
      </c>
      <c r="BK1288" s="14">
        <f t="shared" si="1730"/>
        <v>0.21506560914833464</v>
      </c>
      <c r="BL1288" s="14">
        <f t="shared" si="1731"/>
        <v>6.8011033645682256E-2</v>
      </c>
      <c r="BM1288" s="14">
        <f t="shared" si="1732"/>
        <v>0.34149068284924666</v>
      </c>
      <c r="BN1288" s="14">
        <f t="shared" si="1733"/>
        <v>0.65647279301308348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1.3523000000000001</v>
      </c>
      <c r="F1289" s="10">
        <f>VLOOKUP(B1289,home!$B$2:$E$405,3,FALSE)</f>
        <v>1.4790000000000001</v>
      </c>
      <c r="G1289" s="10">
        <f>VLOOKUP(C1289,away!$B$2:$E$405,4,FALSE)</f>
        <v>0.98599999999999999</v>
      </c>
      <c r="H1289" s="10">
        <f>VLOOKUP(A1289,away!$A$2:$E$405,3,FALSE)</f>
        <v>1.1932</v>
      </c>
      <c r="I1289" s="10">
        <f>VLOOKUP(C1289,away!$B$2:$E$405,3,FALSE)</f>
        <v>0.83809999999999996</v>
      </c>
      <c r="J1289" s="10">
        <f>VLOOKUP(B1289,home!$B$2:$E$405,4,FALSE)</f>
        <v>1.0057</v>
      </c>
      <c r="K1289" s="12">
        <f t="shared" si="1678"/>
        <v>1.9720509762000002</v>
      </c>
      <c r="L1289" s="12">
        <f t="shared" si="1679"/>
        <v>1.0057210392439999</v>
      </c>
      <c r="M1289" s="13">
        <f t="shared" si="1680"/>
        <v>5.0906125673640813E-2</v>
      </c>
      <c r="N1289" s="13">
        <f t="shared" si="1681"/>
        <v>0.10038947482926326</v>
      </c>
      <c r="O1289" s="13">
        <f t="shared" si="1682"/>
        <v>5.1197361616379701E-2</v>
      </c>
      <c r="P1289" s="13">
        <f t="shared" si="1683"/>
        <v>0.10096380695444603</v>
      </c>
      <c r="Q1289" s="13">
        <f t="shared" si="1684"/>
        <v>9.8986580918627012E-2</v>
      </c>
      <c r="R1289" s="13">
        <f t="shared" si="1685"/>
        <v>2.574513186568813E-2</v>
      </c>
      <c r="S1289" s="13">
        <f t="shared" si="1686"/>
        <v>5.0061216503129675E-2</v>
      </c>
      <c r="T1289" s="13">
        <f t="shared" si="1687"/>
        <v>9.9552887032691842E-2</v>
      </c>
      <c r="U1289" s="13">
        <f t="shared" si="1688"/>
        <v>5.0770712428128015E-2</v>
      </c>
      <c r="V1289" s="13">
        <f t="shared" si="1689"/>
        <v>1.1032007842414107E-2</v>
      </c>
      <c r="W1289" s="13">
        <f t="shared" si="1690"/>
        <v>6.5068861177092902E-2</v>
      </c>
      <c r="X1289" s="13">
        <f t="shared" si="1691"/>
        <v>6.5441122685449424E-2</v>
      </c>
      <c r="Y1289" s="13">
        <f t="shared" si="1692"/>
        <v>3.2907756958252148E-2</v>
      </c>
      <c r="Z1289" s="13">
        <f t="shared" si="1693"/>
        <v>8.6308069251445629E-3</v>
      </c>
      <c r="AA1289" s="13">
        <f t="shared" si="1694"/>
        <v>1.7020391222125057E-2</v>
      </c>
      <c r="AB1289" s="13">
        <f t="shared" si="1695"/>
        <v>1.6782539562448823E-2</v>
      </c>
      <c r="AC1289" s="13">
        <f t="shared" si="1696"/>
        <v>1.3675091840398292E-3</v>
      </c>
      <c r="AD1289" s="13">
        <f t="shared" si="1697"/>
        <v>3.2079777801127099E-2</v>
      </c>
      <c r="AE1289" s="13">
        <f t="shared" si="1698"/>
        <v>3.2263307468866145E-2</v>
      </c>
      <c r="AF1289" s="13">
        <f t="shared" si="1699"/>
        <v>1.6223943558518378E-2</v>
      </c>
      <c r="AG1289" s="13">
        <f t="shared" si="1700"/>
        <v>5.4389204587697018E-3</v>
      </c>
      <c r="AH1289" s="13">
        <f t="shared" si="1701"/>
        <v>2.1700460275676753E-3</v>
      </c>
      <c r="AI1289" s="13">
        <f t="shared" si="1702"/>
        <v>4.2794413870637666E-3</v>
      </c>
      <c r="AJ1289" s="13">
        <f t="shared" si="1703"/>
        <v>4.2196382824748928E-3</v>
      </c>
      <c r="AK1289" s="13">
        <f t="shared" si="1704"/>
        <v>2.7737805980551679E-3</v>
      </c>
      <c r="AL1289" s="13">
        <f t="shared" si="1705"/>
        <v>1.0848905230069109E-4</v>
      </c>
      <c r="AM1289" s="13">
        <f t="shared" si="1706"/>
        <v>1.2652591425798353E-2</v>
      </c>
      <c r="AN1289" s="13">
        <f t="shared" si="1707"/>
        <v>1.2724977397883641E-2</v>
      </c>
      <c r="AO1289" s="13">
        <f t="shared" si="1708"/>
        <v>6.3988887464779725E-3</v>
      </c>
      <c r="AP1289" s="13">
        <f t="shared" si="1709"/>
        <v>2.1451656800381877E-3</v>
      </c>
      <c r="AQ1289" s="13">
        <f t="shared" si="1710"/>
        <v>5.3935956426964197E-4</v>
      </c>
      <c r="AR1289" s="13">
        <f t="shared" si="1711"/>
        <v>4.3649218921053534E-4</v>
      </c>
      <c r="AS1289" s="13">
        <f t="shared" si="1712"/>
        <v>8.6078484783631143E-4</v>
      </c>
      <c r="AT1289" s="13">
        <f t="shared" si="1713"/>
        <v>8.4875579973688357E-4</v>
      </c>
      <c r="AU1289" s="13">
        <f t="shared" si="1714"/>
        <v>5.5792990114217767E-4</v>
      </c>
      <c r="AV1289" s="13">
        <f t="shared" si="1715"/>
        <v>2.7506655154965038E-4</v>
      </c>
      <c r="AW1289" s="13">
        <f t="shared" si="1716"/>
        <v>5.9769426284440896E-6</v>
      </c>
      <c r="AX1289" s="13">
        <f t="shared" si="1717"/>
        <v>4.1585925454509006E-3</v>
      </c>
      <c r="AY1289" s="13">
        <f t="shared" si="1718"/>
        <v>4.1823840166032309E-3</v>
      </c>
      <c r="AZ1289" s="13">
        <f t="shared" si="1719"/>
        <v>2.1031557998478475E-3</v>
      </c>
      <c r="BA1289" s="13">
        <f t="shared" si="1720"/>
        <v>7.0506267890500774E-4</v>
      </c>
      <c r="BB1289" s="13">
        <f t="shared" si="1721"/>
        <v>1.7727409254012576E-4</v>
      </c>
      <c r="BC1289" s="13">
        <f t="shared" si="1722"/>
        <v>3.5657656916098471E-5</v>
      </c>
      <c r="BD1289" s="13">
        <f t="shared" si="1723"/>
        <v>7.3164896359118013E-5</v>
      </c>
      <c r="BE1289" s="13">
        <f t="shared" si="1724"/>
        <v>1.4428490528857051E-4</v>
      </c>
      <c r="BF1289" s="13">
        <f t="shared" si="1725"/>
        <v>1.4226859416262505E-4</v>
      </c>
      <c r="BG1289" s="13">
        <f t="shared" si="1726"/>
        <v>9.3520306667002121E-5</v>
      </c>
      <c r="BH1289" s="13">
        <f t="shared" si="1727"/>
        <v>4.6106703014296248E-5</v>
      </c>
      <c r="BI1289" s="13">
        <f t="shared" si="1728"/>
        <v>1.8184953737741273E-5</v>
      </c>
      <c r="BJ1289" s="14">
        <f t="shared" si="1729"/>
        <v>0.594175742493389</v>
      </c>
      <c r="BK1289" s="14">
        <f t="shared" si="1730"/>
        <v>0.21862153922657435</v>
      </c>
      <c r="BL1289" s="14">
        <f t="shared" si="1731"/>
        <v>0.17845560263863619</v>
      </c>
      <c r="BM1289" s="14">
        <f t="shared" si="1732"/>
        <v>0.56751880235172425</v>
      </c>
      <c r="BN1289" s="14">
        <f t="shared" si="1733"/>
        <v>0.42818848185804492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1.3523000000000001</v>
      </c>
      <c r="F1290" s="10">
        <f>VLOOKUP(B1290,home!$B$2:$E$405,3,FALSE)</f>
        <v>0.73950000000000005</v>
      </c>
      <c r="G1290" s="10">
        <f>VLOOKUP(C1290,away!$B$2:$E$405,4,FALSE)</f>
        <v>0.44369999999999998</v>
      </c>
      <c r="H1290" s="10">
        <f>VLOOKUP(A1290,away!$A$2:$E$405,3,FALSE)</f>
        <v>1.1932</v>
      </c>
      <c r="I1290" s="10">
        <f>VLOOKUP(C1290,away!$B$2:$E$405,3,FALSE)</f>
        <v>0.50280000000000002</v>
      </c>
      <c r="J1290" s="10">
        <f>VLOOKUP(B1290,home!$B$2:$E$405,4,FALSE)</f>
        <v>1.1733</v>
      </c>
      <c r="K1290" s="12">
        <f t="shared" si="1678"/>
        <v>0.44371146964500002</v>
      </c>
      <c r="L1290" s="12">
        <f t="shared" si="1679"/>
        <v>0.70391072836800006</v>
      </c>
      <c r="M1290" s="13">
        <f t="shared" si="1680"/>
        <v>0.31739056475134736</v>
      </c>
      <c r="N1290" s="13">
        <f t="shared" si="1681"/>
        <v>0.14082983393727688</v>
      </c>
      <c r="O1290" s="13">
        <f t="shared" si="1682"/>
        <v>0.22341462361125181</v>
      </c>
      <c r="P1290" s="13">
        <f t="shared" si="1683"/>
        <v>9.913163098273306E-2</v>
      </c>
      <c r="Q1290" s="13">
        <f t="shared" si="1684"/>
        <v>3.1243906293085211E-2</v>
      </c>
      <c r="R1290" s="13">
        <f t="shared" si="1685"/>
        <v>7.8631975217129418E-2</v>
      </c>
      <c r="S1290" s="13">
        <f t="shared" si="1686"/>
        <v>7.740526462243426E-3</v>
      </c>
      <c r="T1290" s="13">
        <f t="shared" si="1687"/>
        <v>2.199292083582715E-2</v>
      </c>
      <c r="U1290" s="13">
        <f t="shared" si="1688"/>
        <v>3.4889909284681705E-2</v>
      </c>
      <c r="V1290" s="13">
        <f t="shared" si="1689"/>
        <v>2.6862487703905978E-4</v>
      </c>
      <c r="W1290" s="13">
        <f t="shared" si="1690"/>
        <v>4.6210931929185021E-3</v>
      </c>
      <c r="X1290" s="13">
        <f t="shared" si="1691"/>
        <v>3.2528370752836701E-3</v>
      </c>
      <c r="Y1290" s="13">
        <f t="shared" si="1692"/>
        <v>1.1448534574626814E-3</v>
      </c>
      <c r="Z1290" s="13">
        <f t="shared" si="1693"/>
        <v>1.8449963649368031E-2</v>
      </c>
      <c r="AA1290" s="13">
        <f t="shared" si="1694"/>
        <v>8.1864604857579161E-3</v>
      </c>
      <c r="AB1290" s="13">
        <f t="shared" si="1695"/>
        <v>1.816213206663183E-3</v>
      </c>
      <c r="AC1290" s="13">
        <f t="shared" si="1696"/>
        <v>5.2437802861830848E-6</v>
      </c>
      <c r="AD1290" s="13">
        <f t="shared" si="1697"/>
        <v>5.1260801299909335E-4</v>
      </c>
      <c r="AE1290" s="13">
        <f t="shared" si="1698"/>
        <v>3.6083027979746506E-4</v>
      </c>
      <c r="AF1290" s="13">
        <f t="shared" si="1699"/>
        <v>1.2699615253473142E-4</v>
      </c>
      <c r="AG1290" s="13">
        <f t="shared" si="1700"/>
        <v>2.9797984743552146E-5</v>
      </c>
      <c r="AH1290" s="13">
        <f t="shared" si="1701"/>
        <v>3.2467818376974438E-3</v>
      </c>
      <c r="AI1290" s="13">
        <f t="shared" si="1702"/>
        <v>1.4406343408214265E-3</v>
      </c>
      <c r="AJ1290" s="13">
        <f t="shared" si="1703"/>
        <v>3.1961299029346549E-4</v>
      </c>
      <c r="AK1290" s="13">
        <f t="shared" si="1704"/>
        <v>4.7271983213582242E-5</v>
      </c>
      <c r="AL1290" s="13">
        <f t="shared" si="1705"/>
        <v>6.5512280453790749E-8</v>
      </c>
      <c r="AM1290" s="13">
        <f t="shared" si="1706"/>
        <v>4.5490010959926231E-5</v>
      </c>
      <c r="AN1290" s="13">
        <f t="shared" si="1707"/>
        <v>3.2020906748269976E-5</v>
      </c>
      <c r="AO1290" s="13">
        <f t="shared" si="1708"/>
        <v>1.1269929896089263E-5</v>
      </c>
      <c r="AP1290" s="13">
        <f t="shared" si="1709"/>
        <v>2.6443415206041641E-6</v>
      </c>
      <c r="AQ1290" s="13">
        <f t="shared" si="1710"/>
        <v>4.6534509145555544E-7</v>
      </c>
      <c r="AR1290" s="13">
        <f t="shared" si="1711"/>
        <v>4.5708891364512041E-4</v>
      </c>
      <c r="AS1290" s="13">
        <f t="shared" si="1712"/>
        <v>2.0281559363191287E-4</v>
      </c>
      <c r="AT1290" s="13">
        <f t="shared" si="1713"/>
        <v>4.4995802558669585E-5</v>
      </c>
      <c r="AU1290" s="13">
        <f t="shared" si="1714"/>
        <v>6.6550512270545127E-6</v>
      </c>
      <c r="AV1290" s="13">
        <f t="shared" si="1715"/>
        <v>7.3823064012977938E-7</v>
      </c>
      <c r="AW1290" s="13">
        <f t="shared" si="1716"/>
        <v>5.6837956588896675E-10</v>
      </c>
      <c r="AX1290" s="13">
        <f t="shared" si="1717"/>
        <v>3.3640732695326694E-6</v>
      </c>
      <c r="AY1290" s="13">
        <f t="shared" si="1718"/>
        <v>2.3680072654400607E-6</v>
      </c>
      <c r="AZ1290" s="13">
        <f t="shared" si="1719"/>
        <v>8.3343285949831447E-7</v>
      </c>
      <c r="BA1290" s="13">
        <f t="shared" si="1720"/>
        <v>1.9555411039176122E-7</v>
      </c>
      <c r="BB1290" s="13">
        <f t="shared" si="1721"/>
        <v>3.4413159070305223E-8</v>
      </c>
      <c r="BC1290" s="13">
        <f t="shared" si="1722"/>
        <v>4.8447583733244812E-9</v>
      </c>
      <c r="BD1290" s="13">
        <f t="shared" si="1723"/>
        <v>5.3624965022145731E-5</v>
      </c>
      <c r="BE1290" s="13">
        <f t="shared" si="1724"/>
        <v>2.3794012039638E-5</v>
      </c>
      <c r="BF1290" s="13">
        <f t="shared" si="1725"/>
        <v>5.2788380254293012E-6</v>
      </c>
      <c r="BG1290" s="13">
        <f t="shared" si="1726"/>
        <v>7.8076032609371528E-7</v>
      </c>
      <c r="BH1290" s="13">
        <f t="shared" si="1727"/>
        <v>8.6608077932887934E-8</v>
      </c>
      <c r="BI1290" s="13">
        <f t="shared" si="1728"/>
        <v>7.6857995085460851E-9</v>
      </c>
      <c r="BJ1290" s="14">
        <f t="shared" si="1729"/>
        <v>0.20421436808156768</v>
      </c>
      <c r="BK1290" s="14">
        <f t="shared" si="1730"/>
        <v>0.42453902437319496</v>
      </c>
      <c r="BL1290" s="14">
        <f t="shared" si="1731"/>
        <v>0.35278934941850359</v>
      </c>
      <c r="BM1290" s="14">
        <f t="shared" si="1732"/>
        <v>0.1093478032909246</v>
      </c>
      <c r="BN1290" s="14">
        <f t="shared" si="1733"/>
        <v>0.89064253479282374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1.3523000000000001</v>
      </c>
      <c r="F1291" s="10">
        <f>VLOOKUP(B1291,home!$B$2:$E$405,3,FALSE)</f>
        <v>1.3310999999999999</v>
      </c>
      <c r="G1291" s="10">
        <f>VLOOKUP(C1291,away!$B$2:$E$405,4,FALSE)</f>
        <v>1.3556999999999999</v>
      </c>
      <c r="H1291" s="10">
        <f>VLOOKUP(A1291,away!$A$2:$E$405,3,FALSE)</f>
        <v>1.1932</v>
      </c>
      <c r="I1291" s="10">
        <f>VLOOKUP(C1291,away!$B$2:$E$405,3,FALSE)</f>
        <v>1.3968</v>
      </c>
      <c r="J1291" s="10">
        <f>VLOOKUP(B1291,home!$B$2:$E$405,4,FALSE)</f>
        <v>0.83809999999999996</v>
      </c>
      <c r="K1291" s="12">
        <f t="shared" si="1678"/>
        <v>2.4403230807209999</v>
      </c>
      <c r="L1291" s="12">
        <f t="shared" si="1679"/>
        <v>1.396829221056</v>
      </c>
      <c r="M1291" s="13">
        <f t="shared" si="1680"/>
        <v>2.1554895868176705E-2</v>
      </c>
      <c r="N1291" s="13">
        <f t="shared" si="1681"/>
        <v>5.2600909889649328E-2</v>
      </c>
      <c r="O1291" s="13">
        <f t="shared" si="1682"/>
        <v>3.0108508405488461E-2</v>
      </c>
      <c r="P1291" s="13">
        <f t="shared" si="1683"/>
        <v>7.3474487987995718E-2</v>
      </c>
      <c r="Q1291" s="13">
        <f t="shared" si="1684"/>
        <v>6.4181607235318378E-2</v>
      </c>
      <c r="R1291" s="13">
        <f t="shared" si="1685"/>
        <v>2.1028222171598242E-2</v>
      </c>
      <c r="S1291" s="13">
        <f t="shared" si="1686"/>
        <v>6.2613389762049207E-2</v>
      </c>
      <c r="T1291" s="13">
        <f t="shared" si="1687"/>
        <v>8.965074444063191E-2</v>
      </c>
      <c r="U1291" s="13">
        <f t="shared" si="1688"/>
        <v>5.1315655911880254E-2</v>
      </c>
      <c r="V1291" s="13">
        <f t="shared" si="1689"/>
        <v>2.3714575009339361E-2</v>
      </c>
      <c r="W1291" s="13">
        <f t="shared" si="1690"/>
        <v>5.2207952498039133E-2</v>
      </c>
      <c r="X1291" s="13">
        <f t="shared" si="1691"/>
        <v>7.2925593620764645E-2</v>
      </c>
      <c r="Y1291" s="13">
        <f t="shared" si="1692"/>
        <v>5.0932300066169556E-2</v>
      </c>
      <c r="Z1291" s="13">
        <f t="shared" si="1693"/>
        <v>9.7909450653820285E-3</v>
      </c>
      <c r="AA1291" s="13">
        <f t="shared" si="1694"/>
        <v>2.3893069225123138E-2</v>
      </c>
      <c r="AB1291" s="13">
        <f t="shared" si="1695"/>
        <v>2.9153404149666311E-2</v>
      </c>
      <c r="AC1291" s="13">
        <f t="shared" si="1696"/>
        <v>5.0522636113630101E-3</v>
      </c>
      <c r="AD1291" s="13">
        <f t="shared" si="1697"/>
        <v>3.1851067869537619E-2</v>
      </c>
      <c r="AE1291" s="13">
        <f t="shared" si="1698"/>
        <v>4.4490502322008019E-2</v>
      </c>
      <c r="AF1291" s="13">
        <f t="shared" si="1699"/>
        <v>3.1072816851420319E-2</v>
      </c>
      <c r="AG1291" s="13">
        <f t="shared" si="1700"/>
        <v>1.4467806186195066E-2</v>
      </c>
      <c r="AH1291" s="13">
        <f t="shared" si="1701"/>
        <v>3.4190695422699176E-3</v>
      </c>
      <c r="AI1291" s="13">
        <f t="shared" si="1702"/>
        <v>8.3436343185914631E-3</v>
      </c>
      <c r="AJ1291" s="13">
        <f t="shared" si="1703"/>
        <v>1.0180581702377291E-2</v>
      </c>
      <c r="AK1291" s="13">
        <f t="shared" si="1704"/>
        <v>8.2813028344923979E-3</v>
      </c>
      <c r="AL1291" s="13">
        <f t="shared" si="1705"/>
        <v>6.888689869726189E-4</v>
      </c>
      <c r="AM1291" s="13">
        <f t="shared" si="1706"/>
        <v>1.5545379213528741E-2</v>
      </c>
      <c r="AN1291" s="13">
        <f t="shared" si="1707"/>
        <v>2.1714239937853486E-2</v>
      </c>
      <c r="AO1291" s="13">
        <f t="shared" si="1708"/>
        <v>1.5165542429107488E-2</v>
      </c>
      <c r="AP1291" s="13">
        <f t="shared" si="1709"/>
        <v>7.0612242727139769E-3</v>
      </c>
      <c r="AQ1291" s="13">
        <f t="shared" si="1710"/>
        <v>2.4658311001391972E-3</v>
      </c>
      <c r="AR1291" s="13">
        <f t="shared" si="1711"/>
        <v>9.5517124909303677E-4</v>
      </c>
      <c r="AS1291" s="13">
        <f t="shared" si="1712"/>
        <v>2.3309264452028447E-3</v>
      </c>
      <c r="AT1291" s="13">
        <f t="shared" si="1713"/>
        <v>2.8441068018457277E-3</v>
      </c>
      <c r="AU1291" s="13">
        <f t="shared" si="1714"/>
        <v>2.3135131575265726E-3</v>
      </c>
      <c r="AV1291" s="13">
        <f t="shared" si="1715"/>
        <v>1.4114298889659534E-3</v>
      </c>
      <c r="AW1291" s="13">
        <f t="shared" si="1716"/>
        <v>6.5226604585906704E-5</v>
      </c>
      <c r="AX1291" s="13">
        <f t="shared" si="1717"/>
        <v>6.3226246155557763E-3</v>
      </c>
      <c r="AY1291" s="13">
        <f t="shared" si="1718"/>
        <v>8.8316268167762651E-3</v>
      </c>
      <c r="AZ1291" s="13">
        <f t="shared" si="1719"/>
        <v>6.1681372035674378E-3</v>
      </c>
      <c r="BA1291" s="13">
        <f t="shared" si="1720"/>
        <v>2.8719447618085463E-3</v>
      </c>
      <c r="BB1291" s="13">
        <f t="shared" si="1721"/>
        <v>1.002904091138223E-3</v>
      </c>
      <c r="BC1291" s="13">
        <f t="shared" si="1722"/>
        <v>2.8017714808369602E-4</v>
      </c>
      <c r="BD1291" s="13">
        <f t="shared" si="1723"/>
        <v>2.2236851864095193E-4</v>
      </c>
      <c r="BE1291" s="13">
        <f t="shared" si="1724"/>
        <v>5.4265102846525284E-4</v>
      </c>
      <c r="BF1291" s="13">
        <f t="shared" si="1725"/>
        <v>6.6212191477037251E-4</v>
      </c>
      <c r="BG1291" s="13">
        <f t="shared" si="1726"/>
        <v>5.3859713028844099E-4</v>
      </c>
      <c r="BH1291" s="13">
        <f t="shared" si="1727"/>
        <v>3.2858775206324456E-4</v>
      </c>
      <c r="BI1291" s="13">
        <f t="shared" si="1728"/>
        <v>1.6037205508043301E-4</v>
      </c>
      <c r="BJ1291" s="14">
        <f t="shared" si="1729"/>
        <v>0.59181093257000683</v>
      </c>
      <c r="BK1291" s="14">
        <f t="shared" si="1730"/>
        <v>0.19593010804267288</v>
      </c>
      <c r="BL1291" s="14">
        <f t="shared" si="1731"/>
        <v>0.19803329420343035</v>
      </c>
      <c r="BM1291" s="14">
        <f t="shared" si="1732"/>
        <v>0.72385024811107479</v>
      </c>
      <c r="BN1291" s="14">
        <f t="shared" si="1733"/>
        <v>0.26294863155822684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1.5163</v>
      </c>
      <c r="F1292" s="10">
        <f>VLOOKUP(B1292,home!$B$2:$E$405,3,FALSE)</f>
        <v>1.1540999999999999</v>
      </c>
      <c r="G1292" s="10">
        <f>VLOOKUP(C1292,away!$B$2:$E$405,4,FALSE)</f>
        <v>0.47960000000000003</v>
      </c>
      <c r="H1292" s="10">
        <f>VLOOKUP(A1292,away!$A$2:$E$405,3,FALSE)</f>
        <v>1.0435000000000001</v>
      </c>
      <c r="I1292" s="10">
        <f>VLOOKUP(C1292,away!$B$2:$E$405,3,FALSE)</f>
        <v>1.1326000000000001</v>
      </c>
      <c r="J1292" s="10">
        <f>VLOOKUP(B1292,home!$B$2:$E$405,4,FALSE)</f>
        <v>0.47920000000000001</v>
      </c>
      <c r="K1292" s="12">
        <f t="shared" si="1678"/>
        <v>0.83928169366799998</v>
      </c>
      <c r="L1292" s="12">
        <f t="shared" si="1679"/>
        <v>0.56635119352000007</v>
      </c>
      <c r="M1292" s="13">
        <f t="shared" si="1680"/>
        <v>0.24521181591659497</v>
      </c>
      <c r="N1292" s="13">
        <f t="shared" si="1681"/>
        <v>0.20580178816988565</v>
      </c>
      <c r="O1292" s="13">
        <f t="shared" si="1682"/>
        <v>0.13887600460957009</v>
      </c>
      <c r="P1292" s="13">
        <f t="shared" si="1683"/>
        <v>0.11655608835856496</v>
      </c>
      <c r="Q1292" s="13">
        <f t="shared" si="1684"/>
        <v>8.6362836667562309E-2</v>
      </c>
      <c r="R1292" s="13">
        <f t="shared" si="1685"/>
        <v>3.9326295480959526E-2</v>
      </c>
      <c r="S1292" s="13">
        <f t="shared" si="1686"/>
        <v>1.3850598596429835E-2</v>
      </c>
      <c r="T1292" s="13">
        <f t="shared" si="1687"/>
        <v>4.8911695622446731E-2</v>
      </c>
      <c r="U1292" s="13">
        <f t="shared" si="1688"/>
        <v>3.3005839876947926E-2</v>
      </c>
      <c r="V1292" s="13">
        <f t="shared" si="1689"/>
        <v>7.3150888290418354E-4</v>
      </c>
      <c r="W1292" s="13">
        <f t="shared" si="1690"/>
        <v>2.4160915942774846E-2</v>
      </c>
      <c r="X1292" s="13">
        <f t="shared" si="1691"/>
        <v>1.3683563580726931E-2</v>
      </c>
      <c r="Y1292" s="13">
        <f t="shared" si="1692"/>
        <v>3.8748512827757511E-3</v>
      </c>
      <c r="Z1292" s="13">
        <f t="shared" si="1693"/>
        <v>7.4241647941205397E-3</v>
      </c>
      <c r="AA1292" s="13">
        <f t="shared" si="1694"/>
        <v>6.2309656024798245E-3</v>
      </c>
      <c r="AB1292" s="13">
        <f t="shared" si="1695"/>
        <v>2.614767682018159E-3</v>
      </c>
      <c r="AC1292" s="13">
        <f t="shared" si="1696"/>
        <v>2.1731674530076389E-5</v>
      </c>
      <c r="AD1292" s="13">
        <f t="shared" si="1697"/>
        <v>5.0694536132555633E-3</v>
      </c>
      <c r="AE1292" s="13">
        <f t="shared" si="1698"/>
        <v>2.8710911043615646E-3</v>
      </c>
      <c r="AF1292" s="13">
        <f t="shared" si="1699"/>
        <v>8.1302293682991361E-4</v>
      </c>
      <c r="AG1292" s="13">
        <f t="shared" si="1700"/>
        <v>1.5348550354425244E-4</v>
      </c>
      <c r="AH1292" s="13">
        <f t="shared" si="1701"/>
        <v>1.0511711480098332E-3</v>
      </c>
      <c r="AI1292" s="13">
        <f t="shared" si="1702"/>
        <v>8.822287014366286E-4</v>
      </c>
      <c r="AJ1292" s="13">
        <f t="shared" si="1703"/>
        <v>3.7021919937212702E-4</v>
      </c>
      <c r="AK1292" s="13">
        <f t="shared" si="1704"/>
        <v>1.0357273222581655E-4</v>
      </c>
      <c r="AL1292" s="13">
        <f t="shared" si="1705"/>
        <v>4.1318709985308507E-7</v>
      </c>
      <c r="AM1292" s="13">
        <f t="shared" si="1706"/>
        <v>8.5093992290089849E-4</v>
      </c>
      <c r="AN1292" s="13">
        <f t="shared" si="1707"/>
        <v>4.819308409487407E-4</v>
      </c>
      <c r="AO1292" s="13">
        <f t="shared" si="1708"/>
        <v>1.3647105348270829E-4</v>
      </c>
      <c r="AP1292" s="13">
        <f t="shared" si="1709"/>
        <v>2.576351467362121E-5</v>
      </c>
      <c r="AQ1292" s="13">
        <f t="shared" si="1710"/>
        <v>3.6477993211688509E-6</v>
      </c>
      <c r="AR1292" s="13">
        <f t="shared" si="1711"/>
        <v>1.1906640685383155E-4</v>
      </c>
      <c r="AS1292" s="13">
        <f t="shared" si="1712"/>
        <v>9.9930255603246902E-5</v>
      </c>
      <c r="AT1292" s="13">
        <f t="shared" si="1713"/>
        <v>4.193481708568461E-5</v>
      </c>
      <c r="AU1292" s="13">
        <f t="shared" si="1714"/>
        <v>1.1731708102443719E-5</v>
      </c>
      <c r="AV1292" s="13">
        <f t="shared" si="1715"/>
        <v>2.4615519614593904E-6</v>
      </c>
      <c r="AW1292" s="13">
        <f t="shared" si="1716"/>
        <v>5.455540995929557E-9</v>
      </c>
      <c r="AX1292" s="13">
        <f t="shared" si="1717"/>
        <v>1.1902971661699719E-4</v>
      </c>
      <c r="AY1292" s="13">
        <f t="shared" si="1718"/>
        <v>6.7412622070383741E-5</v>
      </c>
      <c r="AZ1292" s="13">
        <f t="shared" si="1719"/>
        <v>1.9089609483937264E-5</v>
      </c>
      <c r="BA1292" s="13">
        <f t="shared" si="1720"/>
        <v>3.6038077050195279E-6</v>
      </c>
      <c r="BB1292" s="13">
        <f t="shared" si="1721"/>
        <v>5.1025519873859538E-7</v>
      </c>
      <c r="BC1292" s="13">
        <f t="shared" si="1722"/>
        <v>5.7796728161077679E-8</v>
      </c>
      <c r="BD1292" s="13">
        <f t="shared" si="1723"/>
        <v>1.1238900271634235E-5</v>
      </c>
      <c r="BE1292" s="13">
        <f t="shared" si="1724"/>
        <v>9.4326032549429258E-6</v>
      </c>
      <c r="BF1292" s="13">
        <f t="shared" si="1725"/>
        <v>3.9583056177533945E-6</v>
      </c>
      <c r="BG1292" s="13">
        <f t="shared" si="1726"/>
        <v>1.1073778143078759E-6</v>
      </c>
      <c r="BH1292" s="13">
        <f t="shared" si="1727"/>
        <v>2.3235048188067046E-7</v>
      </c>
      <c r="BI1292" s="13">
        <f t="shared" si="1728"/>
        <v>3.9001501191477023E-8</v>
      </c>
      <c r="BJ1292" s="14">
        <f t="shared" si="1729"/>
        <v>0.3934111613632939</v>
      </c>
      <c r="BK1292" s="14">
        <f t="shared" si="1730"/>
        <v>0.37643956923819427</v>
      </c>
      <c r="BL1292" s="14">
        <f t="shared" si="1731"/>
        <v>0.22276219831156835</v>
      </c>
      <c r="BM1292" s="14">
        <f t="shared" si="1732"/>
        <v>0.16783485733751011</v>
      </c>
      <c r="BN1292" s="14">
        <f t="shared" si="1733"/>
        <v>0.83213482920313742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1.5163</v>
      </c>
      <c r="F1293" s="10">
        <f>VLOOKUP(B1293,home!$B$2:$E$405,3,FALSE)</f>
        <v>0.82440000000000002</v>
      </c>
      <c r="G1293" s="10">
        <f>VLOOKUP(C1293,away!$B$2:$E$405,4,FALSE)</f>
        <v>1.3740000000000001</v>
      </c>
      <c r="H1293" s="10">
        <f>VLOOKUP(A1293,away!$A$2:$E$405,3,FALSE)</f>
        <v>1.0435000000000001</v>
      </c>
      <c r="I1293" s="10">
        <f>VLOOKUP(C1293,away!$B$2:$E$405,3,FALSE)</f>
        <v>1.0382</v>
      </c>
      <c r="J1293" s="10">
        <f>VLOOKUP(B1293,home!$B$2:$E$405,4,FALSE)</f>
        <v>0.95830000000000004</v>
      </c>
      <c r="K1293" s="12">
        <f t="shared" si="1678"/>
        <v>1.7175518272800001</v>
      </c>
      <c r="L1293" s="12">
        <f t="shared" si="1679"/>
        <v>1.0381855171100003</v>
      </c>
      <c r="M1293" s="13">
        <f t="shared" si="1680"/>
        <v>6.3562135202089018E-2</v>
      </c>
      <c r="N1293" s="13">
        <f t="shared" si="1681"/>
        <v>0.10917126146216639</v>
      </c>
      <c r="O1293" s="13">
        <f t="shared" si="1682"/>
        <v>6.5989288203396543E-2</v>
      </c>
      <c r="P1293" s="13">
        <f t="shared" si="1683"/>
        <v>0.11334002253465027</v>
      </c>
      <c r="Q1293" s="13">
        <f t="shared" si="1684"/>
        <v>9.3753649805403308E-2</v>
      </c>
      <c r="R1293" s="13">
        <f t="shared" si="1685"/>
        <v>3.4254561648582031E-2</v>
      </c>
      <c r="S1293" s="13">
        <f t="shared" si="1686"/>
        <v>5.0525209180405414E-2</v>
      </c>
      <c r="T1293" s="13">
        <f t="shared" si="1687"/>
        <v>9.7333681404172506E-2</v>
      </c>
      <c r="U1293" s="13">
        <f t="shared" si="1688"/>
        <v>5.8833984952197473E-2</v>
      </c>
      <c r="V1293" s="13">
        <f t="shared" si="1689"/>
        <v>1.0010376860843304E-2</v>
      </c>
      <c r="W1293" s="13">
        <f t="shared" si="1690"/>
        <v>5.3675584179146557E-2</v>
      </c>
      <c r="X1293" s="13">
        <f t="shared" si="1691"/>
        <v>5.572521411720862E-2</v>
      </c>
      <c r="Y1293" s="13">
        <f t="shared" si="1692"/>
        <v>2.8926555117169853E-2</v>
      </c>
      <c r="Z1293" s="13">
        <f t="shared" si="1693"/>
        <v>1.1854196599503175E-2</v>
      </c>
      <c r="AA1293" s="13">
        <f t="shared" si="1694"/>
        <v>2.036019703041304E-2</v>
      </c>
      <c r="AB1293" s="13">
        <f t="shared" si="1695"/>
        <v>1.7484846806683382E-2</v>
      </c>
      <c r="AC1293" s="13">
        <f t="shared" si="1696"/>
        <v>1.1156173555421961E-3</v>
      </c>
      <c r="AD1293" s="13">
        <f t="shared" si="1697"/>
        <v>2.3047649421803651E-2</v>
      </c>
      <c r="AE1293" s="13">
        <f t="shared" si="1698"/>
        <v>2.3927735833145222E-2</v>
      </c>
      <c r="AF1293" s="13">
        <f t="shared" si="1699"/>
        <v>1.2420714399602675E-2</v>
      </c>
      <c r="AG1293" s="13">
        <f t="shared" si="1700"/>
        <v>4.2983352672757106E-3</v>
      </c>
      <c r="AH1293" s="13">
        <f t="shared" si="1701"/>
        <v>3.0767138066447024E-3</v>
      </c>
      <c r="AI1293" s="13">
        <f t="shared" si="1702"/>
        <v>5.2844154206202129E-3</v>
      </c>
      <c r="AJ1293" s="13">
        <f t="shared" si="1703"/>
        <v>4.5381286808964302E-3</v>
      </c>
      <c r="AK1293" s="13">
        <f t="shared" si="1704"/>
        <v>2.5981570694351467E-3</v>
      </c>
      <c r="AL1293" s="13">
        <f t="shared" si="1705"/>
        <v>7.9571962656813816E-5</v>
      </c>
      <c r="AM1293" s="13">
        <f t="shared" si="1706"/>
        <v>7.9171064757855361E-3</v>
      </c>
      <c r="AN1293" s="13">
        <f t="shared" si="1707"/>
        <v>8.219425280578339E-3</v>
      </c>
      <c r="AO1293" s="13">
        <f t="shared" si="1708"/>
        <v>4.2666441426321153E-3</v>
      </c>
      <c r="AP1293" s="13">
        <f t="shared" si="1709"/>
        <v>1.4765227185142924E-3</v>
      </c>
      <c r="AQ1293" s="13">
        <f t="shared" si="1710"/>
        <v>3.8322612551135594E-4</v>
      </c>
      <c r="AR1293" s="13">
        <f t="shared" si="1711"/>
        <v>6.3883994287018177E-4</v>
      </c>
      <c r="AS1293" s="13">
        <f t="shared" si="1712"/>
        <v>1.0972407112161313E-3</v>
      </c>
      <c r="AT1293" s="13">
        <f t="shared" si="1713"/>
        <v>9.4228389425763694E-4</v>
      </c>
      <c r="AU1293" s="13">
        <f t="shared" si="1714"/>
        <v>5.3947380813290625E-4</v>
      </c>
      <c r="AV1293" s="13">
        <f t="shared" si="1715"/>
        <v>2.3164355623209325E-4</v>
      </c>
      <c r="AW1293" s="13">
        <f t="shared" si="1716"/>
        <v>3.9413262541254892E-6</v>
      </c>
      <c r="AX1293" s="13">
        <f t="shared" si="1717"/>
        <v>2.2663401157092954E-3</v>
      </c>
      <c r="AY1293" s="13">
        <f t="shared" si="1718"/>
        <v>2.3528814849747923E-3</v>
      </c>
      <c r="AZ1293" s="13">
        <f t="shared" si="1719"/>
        <v>1.22136374058855E-3</v>
      </c>
      <c r="BA1293" s="13">
        <f t="shared" si="1720"/>
        <v>4.2266738220077607E-4</v>
      </c>
      <c r="BB1293" s="13">
        <f t="shared" si="1721"/>
        <v>1.0970178868891069E-4</v>
      </c>
      <c r="BC1293" s="13">
        <f t="shared" si="1722"/>
        <v>2.2778161643577752E-5</v>
      </c>
      <c r="BD1293" s="13">
        <f t="shared" si="1723"/>
        <v>1.1053906273986709E-4</v>
      </c>
      <c r="BE1293" s="13">
        <f t="shared" si="1724"/>
        <v>1.8985656919467725E-4</v>
      </c>
      <c r="BF1293" s="13">
        <f t="shared" si="1725"/>
        <v>1.630442486707149E-4</v>
      </c>
      <c r="BG1293" s="13">
        <f t="shared" si="1726"/>
        <v>9.3345649077293698E-5</v>
      </c>
      <c r="BH1293" s="13">
        <f t="shared" si="1727"/>
        <v>4.0081497535335852E-5</v>
      </c>
      <c r="BI1293" s="13">
        <f t="shared" si="1728"/>
        <v>1.3768409866386976E-5</v>
      </c>
      <c r="BJ1293" s="14">
        <f t="shared" si="1729"/>
        <v>0.53093903842392198</v>
      </c>
      <c r="BK1293" s="14">
        <f t="shared" si="1730"/>
        <v>0.24098581458116181</v>
      </c>
      <c r="BL1293" s="14">
        <f t="shared" si="1731"/>
        <v>0.21648041096866216</v>
      </c>
      <c r="BM1293" s="14">
        <f t="shared" si="1732"/>
        <v>0.5178396015582406</v>
      </c>
      <c r="BN1293" s="14">
        <f t="shared" si="1733"/>
        <v>0.48007091885628755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1.5163</v>
      </c>
      <c r="F1294" s="10">
        <f>VLOOKUP(B1294,home!$B$2:$E$405,3,FALSE)</f>
        <v>0.53959999999999997</v>
      </c>
      <c r="G1294" s="10">
        <f>VLOOKUP(C1294,away!$B$2:$E$405,4,FALSE)</f>
        <v>1.0442</v>
      </c>
      <c r="H1294" s="10">
        <f>VLOOKUP(A1294,away!$A$2:$E$405,3,FALSE)</f>
        <v>1.0435000000000001</v>
      </c>
      <c r="I1294" s="10">
        <f>VLOOKUP(C1294,away!$B$2:$E$405,3,FALSE)</f>
        <v>1.1180000000000001</v>
      </c>
      <c r="J1294" s="10">
        <f>VLOOKUP(B1294,home!$B$2:$E$405,4,FALSE)</f>
        <v>1.3938999999999999</v>
      </c>
      <c r="K1294" s="12">
        <f t="shared" si="1678"/>
        <v>0.85435972021600004</v>
      </c>
      <c r="L1294" s="12">
        <f t="shared" si="1679"/>
        <v>1.6261697387000003</v>
      </c>
      <c r="M1294" s="13">
        <f t="shared" si="1680"/>
        <v>8.369889873041314E-2</v>
      </c>
      <c r="N1294" s="13">
        <f t="shared" si="1681"/>
        <v>7.1508967701703091E-2</v>
      </c>
      <c r="O1294" s="13">
        <f t="shared" si="1682"/>
        <v>0.13610861627791374</v>
      </c>
      <c r="P1294" s="13">
        <f t="shared" si="1683"/>
        <v>0.11628571932218529</v>
      </c>
      <c r="Q1294" s="13">
        <f t="shared" si="1684"/>
        <v>3.0547190819281013E-2</v>
      </c>
      <c r="R1294" s="13">
        <f t="shared" si="1685"/>
        <v>0.11066785648373678</v>
      </c>
      <c r="S1294" s="13">
        <f t="shared" si="1686"/>
        <v>4.0389923653094961E-2</v>
      </c>
      <c r="T1294" s="13">
        <f t="shared" si="1687"/>
        <v>4.9674917312609257E-2</v>
      </c>
      <c r="U1294" s="13">
        <f t="shared" si="1688"/>
        <v>9.4550158902349815E-2</v>
      </c>
      <c r="V1294" s="13">
        <f t="shared" si="1689"/>
        <v>6.2350101197550262E-3</v>
      </c>
      <c r="W1294" s="13">
        <f t="shared" si="1690"/>
        <v>8.6994298005818992E-3</v>
      </c>
      <c r="X1294" s="13">
        <f t="shared" si="1691"/>
        <v>1.4146749485651264E-2</v>
      </c>
      <c r="Y1294" s="13">
        <f t="shared" si="1692"/>
        <v>1.1502507957267941E-2</v>
      </c>
      <c r="Z1294" s="13">
        <f t="shared" si="1693"/>
        <v>5.9988239753549118E-2</v>
      </c>
      <c r="AA1294" s="13">
        <f t="shared" si="1694"/>
        <v>5.1251535732092561E-2</v>
      </c>
      <c r="AB1294" s="13">
        <f t="shared" si="1695"/>
        <v>2.189362386435546E-2</v>
      </c>
      <c r="AC1294" s="13">
        <f t="shared" si="1696"/>
        <v>5.4140694184349179E-4</v>
      </c>
      <c r="AD1294" s="13">
        <f t="shared" si="1697"/>
        <v>1.8581106026159706E-3</v>
      </c>
      <c r="AE1294" s="13">
        <f t="shared" si="1698"/>
        <v>3.0216032331317135E-3</v>
      </c>
      <c r="AF1294" s="13">
        <f t="shared" si="1699"/>
        <v>2.4568198700384374E-3</v>
      </c>
      <c r="AG1294" s="13">
        <f t="shared" si="1700"/>
        <v>1.3317353753644577E-3</v>
      </c>
      <c r="AH1294" s="13">
        <f t="shared" si="1701"/>
        <v>2.4387765041275485E-2</v>
      </c>
      <c r="AI1294" s="13">
        <f t="shared" si="1702"/>
        <v>2.0835924117357671E-2</v>
      </c>
      <c r="AJ1294" s="13">
        <f t="shared" si="1703"/>
        <v>8.9006871496737517E-3</v>
      </c>
      <c r="AK1294" s="13">
        <f t="shared" si="1704"/>
        <v>2.5347961943084718E-3</v>
      </c>
      <c r="AL1294" s="13">
        <f t="shared" si="1705"/>
        <v>3.0087801217589201E-5</v>
      </c>
      <c r="AM1294" s="13">
        <f t="shared" si="1706"/>
        <v>3.1749897091627288E-4</v>
      </c>
      <c r="AN1294" s="13">
        <f t="shared" si="1707"/>
        <v>5.1630721857243449E-4</v>
      </c>
      <c r="AO1294" s="13">
        <f t="shared" si="1708"/>
        <v>4.1980158735742987E-4</v>
      </c>
      <c r="AP1294" s="13">
        <f t="shared" si="1709"/>
        <v>2.2755621253962567E-4</v>
      </c>
      <c r="AQ1294" s="13">
        <f t="shared" si="1710"/>
        <v>9.2511256671281203E-5</v>
      </c>
      <c r="AR1294" s="13">
        <f t="shared" si="1711"/>
        <v>7.9317291009295913E-3</v>
      </c>
      <c r="AS1294" s="13">
        <f t="shared" si="1712"/>
        <v>6.7765498554993118E-3</v>
      </c>
      <c r="AT1294" s="13">
        <f t="shared" si="1713"/>
        <v>2.8948056192870833E-3</v>
      </c>
      <c r="AU1294" s="13">
        <f t="shared" si="1714"/>
        <v>8.2440177299127266E-4</v>
      </c>
      <c r="AV1294" s="13">
        <f t="shared" si="1715"/>
        <v>1.7608391702959947E-4</v>
      </c>
      <c r="AW1294" s="13">
        <f t="shared" si="1716"/>
        <v>1.1611667472072037E-6</v>
      </c>
      <c r="AX1294" s="13">
        <f t="shared" si="1717"/>
        <v>4.5209721993482456E-5</v>
      </c>
      <c r="AY1294" s="13">
        <f t="shared" si="1718"/>
        <v>7.3518681800841014E-5</v>
      </c>
      <c r="AZ1294" s="13">
        <f t="shared" si="1719"/>
        <v>5.9776927786821055E-5</v>
      </c>
      <c r="BA1294" s="13">
        <f t="shared" si="1720"/>
        <v>3.2402477013127856E-5</v>
      </c>
      <c r="BB1294" s="13">
        <f t="shared" si="1721"/>
        <v>1.3172981894417722E-5</v>
      </c>
      <c r="BC1294" s="13">
        <f t="shared" si="1722"/>
        <v>4.284300905029021E-6</v>
      </c>
      <c r="BD1294" s="13">
        <f t="shared" si="1723"/>
        <v>2.1497229732496451E-3</v>
      </c>
      <c r="BE1294" s="13">
        <f t="shared" si="1724"/>
        <v>1.8366367179674747E-3</v>
      </c>
      <c r="BF1294" s="13">
        <f t="shared" si="1725"/>
        <v>7.8457421625056196E-4</v>
      </c>
      <c r="BG1294" s="13">
        <f t="shared" si="1726"/>
        <v>2.234362026281726E-4</v>
      </c>
      <c r="BH1294" s="13">
        <f t="shared" si="1727"/>
        <v>4.7723722890882751E-5</v>
      </c>
      <c r="BI1294" s="13">
        <f t="shared" si="1728"/>
        <v>8.154645307344102E-6</v>
      </c>
      <c r="BJ1294" s="14">
        <f t="shared" si="1729"/>
        <v>0.19655007249569578</v>
      </c>
      <c r="BK1294" s="14">
        <f t="shared" si="1730"/>
        <v>0.24725456525031031</v>
      </c>
      <c r="BL1294" s="14">
        <f t="shared" si="1731"/>
        <v>0.49478478250709462</v>
      </c>
      <c r="BM1294" s="14">
        <f t="shared" si="1732"/>
        <v>0.44968805315636312</v>
      </c>
      <c r="BN1294" s="14">
        <f t="shared" si="1733"/>
        <v>0.54881724933523302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1.5163</v>
      </c>
      <c r="F1295" s="10">
        <f>VLOOKUP(B1295,home!$B$2:$E$405,3,FALSE)</f>
        <v>1.5387999999999999</v>
      </c>
      <c r="G1295" s="10">
        <f>VLOOKUP(C1295,away!$B$2:$E$405,4,FALSE)</f>
        <v>0.76939999999999997</v>
      </c>
      <c r="H1295" s="10">
        <f>VLOOKUP(A1295,away!$A$2:$E$405,3,FALSE)</f>
        <v>1.0435000000000001</v>
      </c>
      <c r="I1295" s="10">
        <f>VLOOKUP(C1295,away!$B$2:$E$405,3,FALSE)</f>
        <v>0.87849999999999995</v>
      </c>
      <c r="J1295" s="10">
        <f>VLOOKUP(B1295,home!$B$2:$E$405,4,FALSE)</f>
        <v>1.1180000000000001</v>
      </c>
      <c r="K1295" s="12">
        <f t="shared" si="1678"/>
        <v>1.7952275093359999</v>
      </c>
      <c r="L1295" s="12">
        <f t="shared" si="1679"/>
        <v>1.0248870905</v>
      </c>
      <c r="M1295" s="13">
        <f t="shared" si="1680"/>
        <v>5.9599112269071414E-2</v>
      </c>
      <c r="N1295" s="13">
        <f t="shared" si="1681"/>
        <v>0.10699396587744169</v>
      </c>
      <c r="O1295" s="13">
        <f t="shared" si="1682"/>
        <v>6.1082360769831451E-2</v>
      </c>
      <c r="P1295" s="13">
        <f t="shared" si="1683"/>
        <v>0.10965673438918749</v>
      </c>
      <c r="Q1295" s="13">
        <f t="shared" si="1684"/>
        <v>9.6039255438070334E-2</v>
      </c>
      <c r="R1295" s="13">
        <f t="shared" si="1685"/>
        <v>3.1301261505131947E-2</v>
      </c>
      <c r="S1295" s="13">
        <f t="shared" si="1686"/>
        <v>5.0439507146572513E-2</v>
      </c>
      <c r="T1295" s="13">
        <f t="shared" si="1687"/>
        <v>9.8429393079710215E-2</v>
      </c>
      <c r="U1295" s="13">
        <f t="shared" si="1688"/>
        <v>5.6192885730932833E-2</v>
      </c>
      <c r="V1295" s="13">
        <f t="shared" si="1689"/>
        <v>1.0311547395244459E-2</v>
      </c>
      <c r="W1295" s="13">
        <f t="shared" si="1690"/>
        <v>5.7470771112856978E-2</v>
      </c>
      <c r="X1295" s="13">
        <f t="shared" si="1691"/>
        <v>5.8901051394647436E-2</v>
      </c>
      <c r="Y1295" s="13">
        <f t="shared" si="1692"/>
        <v>3.0183463595625588E-2</v>
      </c>
      <c r="Z1295" s="13">
        <f t="shared" si="1693"/>
        <v>1.0693419610991444E-2</v>
      </c>
      <c r="AA1295" s="13">
        <f t="shared" si="1694"/>
        <v>1.9197121054524906E-2</v>
      </c>
      <c r="AB1295" s="13">
        <f t="shared" si="1695"/>
        <v>1.7231599908568221E-2</v>
      </c>
      <c r="AC1295" s="13">
        <f t="shared" si="1696"/>
        <v>1.185767047121591E-3</v>
      </c>
      <c r="AD1295" s="13">
        <f t="shared" si="1697"/>
        <v>2.579327732113839E-2</v>
      </c>
      <c r="AE1295" s="13">
        <f t="shared" si="1698"/>
        <v>2.6435196948121159E-2</v>
      </c>
      <c r="AF1295" s="13">
        <f t="shared" si="1699"/>
        <v>1.3546546043477187E-2</v>
      </c>
      <c r="AG1295" s="13">
        <f t="shared" si="1700"/>
        <v>4.6278933869412066E-3</v>
      </c>
      <c r="AH1295" s="13">
        <f t="shared" si="1701"/>
        <v>2.7398869281511657E-3</v>
      </c>
      <c r="AI1295" s="13">
        <f t="shared" si="1702"/>
        <v>4.9187203858870807E-3</v>
      </c>
      <c r="AJ1295" s="13">
        <f t="shared" si="1703"/>
        <v>4.4151110737381373E-3</v>
      </c>
      <c r="AK1295" s="13">
        <f t="shared" si="1704"/>
        <v>2.6420429521162368E-3</v>
      </c>
      <c r="AL1295" s="13">
        <f t="shared" si="1705"/>
        <v>8.7267972413166567E-5</v>
      </c>
      <c r="AM1295" s="13">
        <f t="shared" si="1706"/>
        <v>9.2609602005680001E-3</v>
      </c>
      <c r="AN1295" s="13">
        <f t="shared" si="1707"/>
        <v>9.4914385551964336E-3</v>
      </c>
      <c r="AO1295" s="13">
        <f t="shared" si="1708"/>
        <v>4.8638264227473978E-3</v>
      </c>
      <c r="AP1295" s="13">
        <f t="shared" si="1709"/>
        <v>1.6616243037022014E-3</v>
      </c>
      <c r="AQ1295" s="13">
        <f t="shared" si="1710"/>
        <v>4.257443245313594E-4</v>
      </c>
      <c r="AR1295" s="13">
        <f t="shared" si="1711"/>
        <v>5.6161494841836641E-4</v>
      </c>
      <c r="AS1295" s="13">
        <f t="shared" si="1712"/>
        <v>1.0082266050549698E-3</v>
      </c>
      <c r="AT1295" s="13">
        <f t="shared" si="1713"/>
        <v>9.0499806851956249E-4</v>
      </c>
      <c r="AU1295" s="13">
        <f t="shared" si="1714"/>
        <v>5.4155914283408836E-4</v>
      </c>
      <c r="AV1295" s="13">
        <f t="shared" si="1715"/>
        <v>2.4305546778704485E-4</v>
      </c>
      <c r="AW1295" s="13">
        <f t="shared" si="1716"/>
        <v>4.4601339531843564E-6</v>
      </c>
      <c r="AX1295" s="13">
        <f t="shared" si="1717"/>
        <v>2.7709217524875848E-3</v>
      </c>
      <c r="AY1295" s="13">
        <f t="shared" si="1718"/>
        <v>2.8398819329101621E-3</v>
      </c>
      <c r="AZ1295" s="13">
        <f t="shared" si="1719"/>
        <v>1.4552791657919061E-3</v>
      </c>
      <c r="BA1295" s="13">
        <f t="shared" si="1720"/>
        <v>4.9716561003124453E-4</v>
      </c>
      <c r="BB1295" s="13">
        <f t="shared" si="1721"/>
        <v>1.2738465389039498E-4</v>
      </c>
      <c r="BC1295" s="13">
        <f t="shared" si="1722"/>
        <v>2.6110977460015291E-5</v>
      </c>
      <c r="BD1295" s="13">
        <f t="shared" si="1723"/>
        <v>9.5931985077634467E-5</v>
      </c>
      <c r="BE1295" s="13">
        <f t="shared" si="1724"/>
        <v>1.7221973863658003E-4</v>
      </c>
      <c r="BF1295" s="13">
        <f t="shared" si="1725"/>
        <v>1.5458680622552226E-4</v>
      </c>
      <c r="BG1295" s="13">
        <f t="shared" si="1726"/>
        <v>9.2506162372150419E-5</v>
      </c>
      <c r="BH1295" s="13">
        <f t="shared" si="1727"/>
        <v>4.1517401868396791E-5</v>
      </c>
      <c r="BI1295" s="13">
        <f t="shared" si="1728"/>
        <v>1.4906636390060752E-5</v>
      </c>
      <c r="BJ1295" s="14">
        <f t="shared" si="1729"/>
        <v>0.55184115209734685</v>
      </c>
      <c r="BK1295" s="14">
        <f t="shared" si="1730"/>
        <v>0.23411981815252078</v>
      </c>
      <c r="BL1295" s="14">
        <f t="shared" si="1731"/>
        <v>0.20355211327206632</v>
      </c>
      <c r="BM1295" s="14">
        <f t="shared" si="1732"/>
        <v>0.53269839108523387</v>
      </c>
      <c r="BN1295" s="14">
        <f t="shared" si="1733"/>
        <v>0.46467269024873431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1.5163</v>
      </c>
      <c r="F1296" s="10">
        <f>VLOOKUP(B1296,home!$B$2:$E$405,3,FALSE)</f>
        <v>1.2589999999999999</v>
      </c>
      <c r="G1296" s="10">
        <f>VLOOKUP(C1296,away!$B$2:$E$405,4,FALSE)</f>
        <v>1.1391</v>
      </c>
      <c r="H1296" s="10">
        <f>VLOOKUP(A1296,away!$A$2:$E$405,3,FALSE)</f>
        <v>1.0435000000000001</v>
      </c>
      <c r="I1296" s="10">
        <f>VLOOKUP(C1296,away!$B$2:$E$405,3,FALSE)</f>
        <v>1.2197</v>
      </c>
      <c r="J1296" s="10">
        <f>VLOOKUP(B1296,home!$B$2:$E$405,4,FALSE)</f>
        <v>0.87119999999999997</v>
      </c>
      <c r="K1296" s="12">
        <f t="shared" si="1678"/>
        <v>2.1745666184699997</v>
      </c>
      <c r="L1296" s="12">
        <f t="shared" si="1679"/>
        <v>1.1088258548400001</v>
      </c>
      <c r="M1296" s="13">
        <f t="shared" si="1680"/>
        <v>3.7500820235061801E-2</v>
      </c>
      <c r="N1296" s="13">
        <f t="shared" si="1681"/>
        <v>8.1548031848409683E-2</v>
      </c>
      <c r="O1296" s="13">
        <f t="shared" si="1682"/>
        <v>4.1581879054343573E-2</v>
      </c>
      <c r="P1296" s="13">
        <f t="shared" si="1683"/>
        <v>9.0422566124832418E-2</v>
      </c>
      <c r="Q1296" s="13">
        <f t="shared" si="1684"/>
        <v>8.8665813929740045E-2</v>
      </c>
      <c r="R1296" s="13">
        <f t="shared" si="1685"/>
        <v>2.3053531294143007E-2</v>
      </c>
      <c r="S1296" s="13">
        <f t="shared" si="1686"/>
        <v>5.4507077534235018E-2</v>
      </c>
      <c r="T1296" s="13">
        <f t="shared" si="1687"/>
        <v>9.8314946925728397E-2</v>
      </c>
      <c r="U1296" s="13">
        <f t="shared" si="1688"/>
        <v>5.0131439590096874E-2</v>
      </c>
      <c r="V1296" s="13">
        <f t="shared" si="1689"/>
        <v>1.4603146727389944E-2</v>
      </c>
      <c r="W1296" s="13">
        <f t="shared" si="1690"/>
        <v>6.4269906390361661E-2</v>
      </c>
      <c r="X1296" s="13">
        <f t="shared" si="1691"/>
        <v>7.1264133893779558E-2</v>
      </c>
      <c r="Y1296" s="13">
        <f t="shared" si="1692"/>
        <v>3.9509757092101173E-2</v>
      </c>
      <c r="Z1296" s="13">
        <f t="shared" si="1693"/>
        <v>8.5207838481029356E-3</v>
      </c>
      <c r="AA1296" s="13">
        <f t="shared" si="1694"/>
        <v>1.8529012119282994E-2</v>
      </c>
      <c r="AB1296" s="13">
        <f t="shared" si="1695"/>
        <v>2.0146285613909434E-2</v>
      </c>
      <c r="AC1296" s="13">
        <f t="shared" si="1696"/>
        <v>2.2007085316921205E-3</v>
      </c>
      <c r="AD1296" s="13">
        <f t="shared" si="1697"/>
        <v>3.4939798252168058E-2</v>
      </c>
      <c r="AE1296" s="13">
        <f t="shared" si="1698"/>
        <v>3.874215166489739E-2</v>
      </c>
      <c r="AF1296" s="13">
        <f t="shared" si="1699"/>
        <v>2.1479149719085395E-2</v>
      </c>
      <c r="AG1296" s="13">
        <f t="shared" si="1700"/>
        <v>7.9388788495004022E-3</v>
      </c>
      <c r="AH1296" s="13">
        <f t="shared" si="1701"/>
        <v>2.3620163585699018E-3</v>
      </c>
      <c r="AI1296" s="13">
        <f t="shared" si="1702"/>
        <v>5.1363619256261737E-3</v>
      </c>
      <c r="AJ1296" s="13">
        <f t="shared" si="1703"/>
        <v>5.5846805919234823E-3</v>
      </c>
      <c r="AK1296" s="13">
        <f t="shared" si="1704"/>
        <v>4.0480866633380271E-3</v>
      </c>
      <c r="AL1296" s="13">
        <f t="shared" si="1705"/>
        <v>2.1225531759687982E-4</v>
      </c>
      <c r="AM1296" s="13">
        <f t="shared" si="1706"/>
        <v>1.5195783787048212E-2</v>
      </c>
      <c r="AN1296" s="13">
        <f t="shared" si="1707"/>
        <v>1.6849477947637546E-2</v>
      </c>
      <c r="AO1296" s="13">
        <f t="shared" si="1708"/>
        <v>9.3415683944484684E-3</v>
      </c>
      <c r="AP1296" s="13">
        <f t="shared" si="1709"/>
        <v>3.4527241868402164E-3</v>
      </c>
      <c r="AQ1296" s="13">
        <f t="shared" si="1710"/>
        <v>9.57117461999962E-4</v>
      </c>
      <c r="AR1296" s="13">
        <f t="shared" si="1711"/>
        <v>5.2381296158746711E-4</v>
      </c>
      <c r="AS1296" s="13">
        <f t="shared" si="1712"/>
        <v>1.1390661805900141E-3</v>
      </c>
      <c r="AT1296" s="13">
        <f t="shared" si="1713"/>
        <v>1.2384876462695827E-3</v>
      </c>
      <c r="AU1296" s="13">
        <f t="shared" si="1714"/>
        <v>8.9772463098843839E-4</v>
      </c>
      <c r="AV1296" s="13">
        <f t="shared" si="1715"/>
        <v>4.8804050378143939E-4</v>
      </c>
      <c r="AW1296" s="13">
        <f t="shared" si="1716"/>
        <v>1.421648199992553E-5</v>
      </c>
      <c r="AX1296" s="13">
        <f t="shared" si="1717"/>
        <v>5.5073740274671134E-3</v>
      </c>
      <c r="AY1296" s="13">
        <f t="shared" si="1718"/>
        <v>6.106718713929836E-3</v>
      </c>
      <c r="AZ1296" s="13">
        <f t="shared" si="1719"/>
        <v>3.3856437991203387E-3</v>
      </c>
      <c r="BA1296" s="13">
        <f t="shared" si="1720"/>
        <v>1.2513631265811181E-3</v>
      </c>
      <c r="BB1296" s="13">
        <f t="shared" si="1721"/>
        <v>3.4688594713664099E-4</v>
      </c>
      <c r="BC1296" s="13">
        <f t="shared" si="1722"/>
        <v>7.6927221373153807E-5</v>
      </c>
      <c r="BD1296" s="13">
        <f t="shared" si="1723"/>
        <v>9.6802892484749203E-5</v>
      </c>
      <c r="BE1296" s="13">
        <f t="shared" si="1724"/>
        <v>2.1050433856867603E-4</v>
      </c>
      <c r="BF1296" s="13">
        <f t="shared" si="1725"/>
        <v>2.2887785384727489E-4</v>
      </c>
      <c r="BG1296" s="13">
        <f t="shared" si="1726"/>
        <v>1.6590338022777978E-4</v>
      </c>
      <c r="BH1296" s="13">
        <f t="shared" si="1727"/>
        <v>9.0191988133666461E-5</v>
      </c>
      <c r="BI1296" s="13">
        <f t="shared" si="1728"/>
        <v>3.922569732978266E-5</v>
      </c>
      <c r="BJ1296" s="14">
        <f t="shared" si="1729"/>
        <v>0.60914415317935444</v>
      </c>
      <c r="BK1296" s="14">
        <f t="shared" si="1730"/>
        <v>0.20555329318473806</v>
      </c>
      <c r="BL1296" s="14">
        <f t="shared" si="1731"/>
        <v>0.17569193128504235</v>
      </c>
      <c r="BM1296" s="14">
        <f t="shared" si="1732"/>
        <v>0.63004501677877733</v>
      </c>
      <c r="BN1296" s="14">
        <f t="shared" si="1733"/>
        <v>0.36277264248653052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1.9388000000000001</v>
      </c>
      <c r="F1297" s="10">
        <f>VLOOKUP(B1297,home!$B$2:$E$405,3,FALSE)</f>
        <v>1.4441999999999999</v>
      </c>
      <c r="G1297" s="10">
        <f>VLOOKUP(C1297,away!$B$2:$E$405,4,FALSE)</f>
        <v>1.7537</v>
      </c>
      <c r="H1297" s="10">
        <f>VLOOKUP(A1297,away!$A$2:$E$405,3,FALSE)</f>
        <v>1.5306</v>
      </c>
      <c r="I1297" s="10">
        <f>VLOOKUP(C1297,away!$B$2:$E$405,3,FALSE)</f>
        <v>0.78400000000000003</v>
      </c>
      <c r="J1297" s="10">
        <f>VLOOKUP(B1297,home!$B$2:$E$405,4,FALSE)</f>
        <v>0.78400000000000003</v>
      </c>
      <c r="K1297" s="12">
        <f t="shared" si="1678"/>
        <v>4.910386235352</v>
      </c>
      <c r="L1297" s="12">
        <f t="shared" si="1679"/>
        <v>0.94079247360000018</v>
      </c>
      <c r="M1297" s="13">
        <f t="shared" si="1680"/>
        <v>2.8765065949847854E-3</v>
      </c>
      <c r="N1297" s="13">
        <f t="shared" si="1681"/>
        <v>1.4124758389912541E-2</v>
      </c>
      <c r="O1297" s="13">
        <f t="shared" si="1682"/>
        <v>2.7061957548224496E-3</v>
      </c>
      <c r="P1297" s="13">
        <f t="shared" si="1683"/>
        <v>1.3288466384648173E-2</v>
      </c>
      <c r="Q1297" s="13">
        <f t="shared" si="1684"/>
        <v>3.4679009587749617E-2</v>
      </c>
      <c r="R1297" s="13">
        <f t="shared" si="1685"/>
        <v>1.272984299112616E-3</v>
      </c>
      <c r="S1297" s="13">
        <f t="shared" si="1686"/>
        <v>1.534703059292469E-2</v>
      </c>
      <c r="T1297" s="13">
        <f t="shared" si="1687"/>
        <v>3.2625751212057075E-2</v>
      </c>
      <c r="U1297" s="13">
        <f t="shared" si="1688"/>
        <v>6.250844580181803E-3</v>
      </c>
      <c r="V1297" s="13">
        <f t="shared" si="1689"/>
        <v>7.8775530666961528E-3</v>
      </c>
      <c r="W1297" s="13">
        <f t="shared" si="1690"/>
        <v>5.6762443778441925E-2</v>
      </c>
      <c r="X1297" s="13">
        <f t="shared" si="1691"/>
        <v>5.3401679889901306E-2</v>
      </c>
      <c r="Y1297" s="13">
        <f t="shared" si="1692"/>
        <v>2.5119949259007818E-2</v>
      </c>
      <c r="Z1297" s="13">
        <f t="shared" si="1693"/>
        <v>3.9920468253870688E-4</v>
      </c>
      <c r="AA1297" s="13">
        <f t="shared" si="1694"/>
        <v>1.9602491782261312E-3</v>
      </c>
      <c r="AB1297" s="13">
        <f t="shared" si="1695"/>
        <v>4.812790291310833E-3</v>
      </c>
      <c r="AC1297" s="13">
        <f t="shared" si="1696"/>
        <v>2.2744732991092716E-3</v>
      </c>
      <c r="AD1297" s="13">
        <f t="shared" si="1697"/>
        <v>6.9681380653650732E-2</v>
      </c>
      <c r="AE1297" s="13">
        <f t="shared" si="1698"/>
        <v>6.5555718469011259E-2</v>
      </c>
      <c r="AF1297" s="13">
        <f t="shared" si="1699"/>
        <v>3.0837163268543157E-2</v>
      </c>
      <c r="AG1297" s="13">
        <f t="shared" si="1700"/>
        <v>9.6704570367399292E-3</v>
      </c>
      <c r="AH1297" s="13">
        <f t="shared" si="1701"/>
        <v>9.3892190189573212E-5</v>
      </c>
      <c r="AI1297" s="13">
        <f t="shared" si="1702"/>
        <v>4.6104691831393239E-4</v>
      </c>
      <c r="AJ1297" s="13">
        <f t="shared" si="1703"/>
        <v>1.1319592207700959E-3</v>
      </c>
      <c r="AK1297" s="13">
        <f t="shared" si="1704"/>
        <v>1.8527856588830853E-3</v>
      </c>
      <c r="AL1297" s="13">
        <f t="shared" si="1705"/>
        <v>4.2029122451086546E-4</v>
      </c>
      <c r="AM1297" s="13">
        <f t="shared" si="1706"/>
        <v>6.843249848440193E-2</v>
      </c>
      <c r="AN1297" s="13">
        <f t="shared" si="1707"/>
        <v>6.438077952376875E-2</v>
      </c>
      <c r="AO1297" s="13">
        <f t="shared" si="1708"/>
        <v>3.0284476410231322E-2</v>
      </c>
      <c r="AP1297" s="13">
        <f t="shared" si="1709"/>
        <v>9.4971358245541284E-3</v>
      </c>
      <c r="AQ1297" s="13">
        <f t="shared" si="1710"/>
        <v>2.2337084761243635E-3</v>
      </c>
      <c r="AR1297" s="13">
        <f t="shared" si="1711"/>
        <v>1.7666613172034052E-5</v>
      </c>
      <c r="AS1297" s="13">
        <f t="shared" si="1712"/>
        <v>8.6749894145244342E-5</v>
      </c>
      <c r="AT1297" s="13">
        <f t="shared" si="1713"/>
        <v>2.1298774306452548E-4</v>
      </c>
      <c r="AU1297" s="13">
        <f t="shared" si="1714"/>
        <v>3.486173606142448E-4</v>
      </c>
      <c r="AV1297" s="13">
        <f t="shared" si="1715"/>
        <v>4.2796147224123297E-4</v>
      </c>
      <c r="AW1297" s="13">
        <f t="shared" si="1716"/>
        <v>5.3933339164604056E-5</v>
      </c>
      <c r="AX1297" s="13">
        <f t="shared" si="1717"/>
        <v>5.6004999768092312E-2</v>
      </c>
      <c r="AY1297" s="13">
        <f t="shared" si="1718"/>
        <v>5.2689082265790992E-2</v>
      </c>
      <c r="AZ1297" s="13">
        <f t="shared" si="1719"/>
        <v>2.4784746018273705E-2</v>
      </c>
      <c r="BA1297" s="13">
        <f t="shared" si="1720"/>
        <v>7.7724341713598264E-3</v>
      </c>
      <c r="BB1297" s="13">
        <f t="shared" si="1721"/>
        <v>1.8280618924916944E-3</v>
      </c>
      <c r="BC1297" s="13">
        <f t="shared" si="1722"/>
        <v>3.4396537394623179E-4</v>
      </c>
      <c r="BD1297" s="13">
        <f t="shared" si="1723"/>
        <v>2.7701027843753757E-6</v>
      </c>
      <c r="BE1297" s="13">
        <f t="shared" si="1724"/>
        <v>1.3602274582907094E-5</v>
      </c>
      <c r="BF1297" s="13">
        <f t="shared" si="1725"/>
        <v>3.3396210940692685E-5</v>
      </c>
      <c r="BG1297" s="13">
        <f t="shared" si="1726"/>
        <v>5.4662764838696418E-5</v>
      </c>
      <c r="BH1297" s="13">
        <f t="shared" si="1727"/>
        <v>6.7103822012554539E-5</v>
      </c>
      <c r="BI1297" s="13">
        <f t="shared" si="1728"/>
        <v>6.5901136789991665E-5</v>
      </c>
      <c r="BJ1297" s="14">
        <f t="shared" si="1729"/>
        <v>0.71071019975405059</v>
      </c>
      <c r="BK1297" s="14">
        <f t="shared" si="1730"/>
        <v>9.4773403428664929E-2</v>
      </c>
      <c r="BL1297" s="14">
        <f t="shared" si="1731"/>
        <v>2.1874167486997016E-2</v>
      </c>
      <c r="BM1297" s="14">
        <f t="shared" si="1732"/>
        <v>0.70617390541439462</v>
      </c>
      <c r="BN1297" s="14">
        <f t="shared" si="1733"/>
        <v>6.8947921011230179E-2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1.9388000000000001</v>
      </c>
      <c r="F1298" s="10">
        <f>VLOOKUP(B1298,home!$B$2:$E$405,3,FALSE)</f>
        <v>1.6505000000000001</v>
      </c>
      <c r="G1298" s="10">
        <f>VLOOKUP(C1298,away!$B$2:$E$405,4,FALSE)</f>
        <v>0.9284</v>
      </c>
      <c r="H1298" s="10">
        <f>VLOOKUP(A1298,away!$A$2:$E$405,3,FALSE)</f>
        <v>1.5306</v>
      </c>
      <c r="I1298" s="10">
        <f>VLOOKUP(C1298,away!$B$2:$E$405,3,FALSE)</f>
        <v>0.78400000000000003</v>
      </c>
      <c r="J1298" s="10">
        <f>VLOOKUP(B1298,home!$B$2:$E$405,4,FALSE)</f>
        <v>0.65329999999999999</v>
      </c>
      <c r="K1298" s="12">
        <f t="shared" si="1678"/>
        <v>2.9708701589600004</v>
      </c>
      <c r="L1298" s="12">
        <f t="shared" si="1679"/>
        <v>0.7839537283200001</v>
      </c>
      <c r="M1298" s="13">
        <f t="shared" si="1680"/>
        <v>2.3404572089128925E-2</v>
      </c>
      <c r="N1298" s="13">
        <f t="shared" si="1681"/>
        <v>6.9531944802821238E-2</v>
      </c>
      <c r="O1298" s="13">
        <f t="shared" si="1682"/>
        <v>1.8348101549006835E-2</v>
      </c>
      <c r="P1298" s="13">
        <f t="shared" si="1683"/>
        <v>5.4509827365512173E-2</v>
      </c>
      <c r="Q1298" s="13">
        <f t="shared" si="1684"/>
        <v>0.10328518995457776</v>
      </c>
      <c r="R1298" s="13">
        <f t="shared" si="1685"/>
        <v>7.1920313084689368E-3</v>
      </c>
      <c r="S1298" s="13">
        <f t="shared" si="1686"/>
        <v>3.1738684092392284E-2</v>
      </c>
      <c r="T1298" s="13">
        <f t="shared" si="1687"/>
        <v>8.097080974513067E-2</v>
      </c>
      <c r="U1298" s="13">
        <f t="shared" si="1688"/>
        <v>2.1366591196636413E-2</v>
      </c>
      <c r="V1298" s="13">
        <f t="shared" si="1689"/>
        <v>8.213353376218804E-3</v>
      </c>
      <c r="W1298" s="13">
        <f t="shared" si="1690"/>
        <v>0.10228229623285676</v>
      </c>
      <c r="X1298" s="13">
        <f t="shared" si="1691"/>
        <v>8.0184587472878766E-2</v>
      </c>
      <c r="Y1298" s="13">
        <f t="shared" si="1692"/>
        <v>3.1430503151582231E-2</v>
      </c>
      <c r="Z1298" s="13">
        <f t="shared" si="1693"/>
        <v>1.8794065861561309E-3</v>
      </c>
      <c r="AA1298" s="13">
        <f t="shared" si="1694"/>
        <v>5.5834729433641376E-3</v>
      </c>
      <c r="AB1298" s="13">
        <f t="shared" si="1695"/>
        <v>8.2938865754005383E-3</v>
      </c>
      <c r="AC1298" s="13">
        <f t="shared" si="1696"/>
        <v>1.1955689494254501E-3</v>
      </c>
      <c r="AD1298" s="13">
        <f t="shared" si="1697"/>
        <v>7.5966855417025247E-2</v>
      </c>
      <c r="AE1298" s="13">
        <f t="shared" si="1698"/>
        <v>5.9554499532923341E-2</v>
      </c>
      <c r="AF1298" s="13">
        <f t="shared" si="1699"/>
        <v>2.3343985973533474E-2</v>
      </c>
      <c r="AG1298" s="13">
        <f t="shared" si="1700"/>
        <v>6.1002016126004525E-3</v>
      </c>
      <c r="AH1298" s="13">
        <f t="shared" si="1701"/>
        <v>3.683419500615655E-4</v>
      </c>
      <c r="AI1298" s="13">
        <f t="shared" si="1702"/>
        <v>1.0942961077310398E-3</v>
      </c>
      <c r="AJ1298" s="13">
        <f t="shared" si="1703"/>
        <v>1.6255058257621119E-3</v>
      </c>
      <c r="AK1298" s="13">
        <f t="shared" si="1704"/>
        <v>1.6097222503240975E-3</v>
      </c>
      <c r="AL1298" s="13">
        <f t="shared" si="1705"/>
        <v>1.11380386342579E-4</v>
      </c>
      <c r="AM1298" s="13">
        <f t="shared" si="1706"/>
        <v>4.5137532765693822E-2</v>
      </c>
      <c r="AN1298" s="13">
        <f t="shared" si="1707"/>
        <v>3.5385737098831839E-2</v>
      </c>
      <c r="AO1298" s="13">
        <f t="shared" si="1708"/>
        <v>1.3870390263990279E-2</v>
      </c>
      <c r="AP1298" s="13">
        <f t="shared" si="1709"/>
        <v>3.6245813869028708E-3</v>
      </c>
      <c r="AQ1298" s="13">
        <f t="shared" si="1710"/>
        <v>7.1037602296544539E-4</v>
      </c>
      <c r="AR1298" s="13">
        <f t="shared" si="1711"/>
        <v>5.775260900948472E-5</v>
      </c>
      <c r="AS1298" s="13">
        <f t="shared" si="1712"/>
        <v>1.7157550270836266E-4</v>
      </c>
      <c r="AT1298" s="13">
        <f t="shared" si="1713"/>
        <v>2.5486427050241766E-4</v>
      </c>
      <c r="AU1298" s="13">
        <f t="shared" si="1714"/>
        <v>2.5238955194024736E-4</v>
      </c>
      <c r="AV1298" s="13">
        <f t="shared" si="1715"/>
        <v>1.8745414707314146E-4</v>
      </c>
      <c r="AW1298" s="13">
        <f t="shared" si="1716"/>
        <v>7.2057687516938796E-6</v>
      </c>
      <c r="AX1298" s="13">
        <f t="shared" si="1717"/>
        <v>2.2349624857113174E-2</v>
      </c>
      <c r="AY1298" s="13">
        <f t="shared" si="1718"/>
        <v>1.7521071733287225E-2</v>
      </c>
      <c r="AZ1298" s="13">
        <f t="shared" si="1719"/>
        <v>6.8678547547363416E-3</v>
      </c>
      <c r="BA1298" s="13">
        <f t="shared" si="1720"/>
        <v>1.7946934468452652E-3</v>
      </c>
      <c r="BB1298" s="13">
        <f t="shared" si="1721"/>
        <v>3.5173915471145432E-4</v>
      </c>
      <c r="BC1298" s="13">
        <f t="shared" si="1722"/>
        <v>5.5149444346434E-5</v>
      </c>
      <c r="BD1298" s="13">
        <f t="shared" si="1723"/>
        <v>7.5458955255321279E-6</v>
      </c>
      <c r="BE1298" s="13">
        <f t="shared" si="1724"/>
        <v>2.2417875839433191E-5</v>
      </c>
      <c r="BF1298" s="13">
        <f t="shared" si="1725"/>
        <v>3.3300299179321219E-5</v>
      </c>
      <c r="BG1298" s="13">
        <f t="shared" si="1726"/>
        <v>3.2976955038761864E-5</v>
      </c>
      <c r="BH1298" s="13">
        <f t="shared" si="1727"/>
        <v>2.4492562914505812E-5</v>
      </c>
      <c r="BI1298" s="13">
        <f t="shared" si="1728"/>
        <v>1.4552844855831135E-5</v>
      </c>
      <c r="BJ1298" s="14">
        <f t="shared" si="1729"/>
        <v>0.78031962482535422</v>
      </c>
      <c r="BK1298" s="14">
        <f t="shared" si="1730"/>
        <v>0.13669445799230742</v>
      </c>
      <c r="BL1298" s="14">
        <f t="shared" si="1731"/>
        <v>6.654127222134272E-2</v>
      </c>
      <c r="BM1298" s="14">
        <f t="shared" si="1732"/>
        <v>0.69164922859110944</v>
      </c>
      <c r="BN1298" s="14">
        <f t="shared" si="1733"/>
        <v>0.27627166706951589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1.9388000000000001</v>
      </c>
      <c r="F1299" s="10">
        <f>VLOOKUP(B1299,home!$B$2:$E$405,3,FALSE)</f>
        <v>1.0316000000000001</v>
      </c>
      <c r="G1299" s="10">
        <f>VLOOKUP(C1299,away!$B$2:$E$405,4,FALSE)</f>
        <v>0.61890000000000001</v>
      </c>
      <c r="H1299" s="10">
        <f>VLOOKUP(A1299,away!$A$2:$E$405,3,FALSE)</f>
        <v>1.5306</v>
      </c>
      <c r="I1299" s="10">
        <f>VLOOKUP(C1299,away!$B$2:$E$405,3,FALSE)</f>
        <v>2.2214</v>
      </c>
      <c r="J1299" s="10">
        <f>VLOOKUP(B1299,home!$B$2:$E$405,4,FALSE)</f>
        <v>1.4373</v>
      </c>
      <c r="K1299" s="12">
        <f t="shared" si="1678"/>
        <v>1.2378408969120003</v>
      </c>
      <c r="L1299" s="12">
        <f t="shared" si="1679"/>
        <v>4.8869275675320001</v>
      </c>
      <c r="M1299" s="13">
        <f t="shared" si="1680"/>
        <v>2.187997658793996E-3</v>
      </c>
      <c r="N1299" s="13">
        <f t="shared" si="1681"/>
        <v>2.7083929844029164E-3</v>
      </c>
      <c r="O1299" s="13">
        <f t="shared" si="1682"/>
        <v>1.0692586076455856E-2</v>
      </c>
      <c r="P1299" s="13">
        <f t="shared" si="1683"/>
        <v>1.323572033918888E-2</v>
      </c>
      <c r="Q1299" s="13">
        <f t="shared" si="1684"/>
        <v>1.676279800501738E-3</v>
      </c>
      <c r="R1299" s="13">
        <f t="shared" si="1685"/>
        <v>2.6126946832620474E-2</v>
      </c>
      <c r="S1299" s="13">
        <f t="shared" si="1686"/>
        <v>2.0016508266487154E-2</v>
      </c>
      <c r="T1299" s="13">
        <f t="shared" si="1687"/>
        <v>8.1918579679689865E-3</v>
      </c>
      <c r="U1299" s="13">
        <f t="shared" si="1688"/>
        <v>3.2341003300863071E-2</v>
      </c>
      <c r="V1299" s="13">
        <f t="shared" si="1689"/>
        <v>1.3453848723662861E-2</v>
      </c>
      <c r="W1299" s="13">
        <f t="shared" si="1690"/>
        <v>6.9165589724284697E-4</v>
      </c>
      <c r="X1299" s="13">
        <f t="shared" si="1691"/>
        <v>3.3800722714821493E-3</v>
      </c>
      <c r="Y1299" s="13">
        <f t="shared" si="1692"/>
        <v>8.2590841818783109E-3</v>
      </c>
      <c r="Z1299" s="13">
        <f t="shared" si="1693"/>
        <v>4.2560165577258613E-2</v>
      </c>
      <c r="AA1299" s="13">
        <f t="shared" si="1694"/>
        <v>5.2682713530877029E-2</v>
      </c>
      <c r="AB1299" s="13">
        <f t="shared" si="1695"/>
        <v>3.2606408684409408E-2</v>
      </c>
      <c r="AC1299" s="13">
        <f t="shared" si="1696"/>
        <v>5.0865964845886267E-3</v>
      </c>
      <c r="AD1299" s="13">
        <f t="shared" si="1697"/>
        <v>2.1403998904939001E-4</v>
      </c>
      <c r="AE1299" s="13">
        <f t="shared" si="1698"/>
        <v>1.0459979230397116E-3</v>
      </c>
      <c r="AF1299" s="13">
        <f t="shared" si="1699"/>
        <v>2.5558580428419911E-3</v>
      </c>
      <c r="AG1299" s="13">
        <f t="shared" si="1700"/>
        <v>4.1634310427543023E-3</v>
      </c>
      <c r="AH1299" s="13">
        <f t="shared" si="1701"/>
        <v>5.199711160955791E-2</v>
      </c>
      <c r="AI1299" s="13">
        <f t="shared" si="1702"/>
        <v>6.4364151271608536E-2</v>
      </c>
      <c r="AJ1299" s="13">
        <f t="shared" si="1703"/>
        <v>3.9836289369513798E-2</v>
      </c>
      <c r="AK1299" s="13">
        <f t="shared" si="1704"/>
        <v>1.6436996054268318E-2</v>
      </c>
      <c r="AL1299" s="13">
        <f t="shared" si="1705"/>
        <v>1.2308014732598043E-3</v>
      </c>
      <c r="AM1299" s="13">
        <f t="shared" si="1706"/>
        <v>5.2989490403986317E-5</v>
      </c>
      <c r="AN1299" s="13">
        <f t="shared" si="1707"/>
        <v>2.5895580144471317E-4</v>
      </c>
      <c r="AO1299" s="13">
        <f t="shared" si="1708"/>
        <v>6.3274912242625582E-4</v>
      </c>
      <c r="AP1299" s="13">
        <f t="shared" si="1709"/>
        <v>1.0307330432388498E-3</v>
      </c>
      <c r="AQ1299" s="13">
        <f t="shared" si="1710"/>
        <v>1.2592794309425222E-3</v>
      </c>
      <c r="AR1299" s="13">
        <f t="shared" si="1711"/>
        <v>5.0821223631357347E-2</v>
      </c>
      <c r="AS1299" s="13">
        <f t="shared" si="1712"/>
        <v>6.290858904200472E-2</v>
      </c>
      <c r="AT1299" s="13">
        <f t="shared" si="1713"/>
        <v>3.893541214161178E-2</v>
      </c>
      <c r="AU1299" s="13">
        <f t="shared" si="1714"/>
        <v>1.606528182900371E-2</v>
      </c>
      <c r="AV1299" s="13">
        <f t="shared" si="1715"/>
        <v>4.9715657170895039E-3</v>
      </c>
      <c r="AW1299" s="13">
        <f t="shared" si="1716"/>
        <v>2.0681700086801441E-4</v>
      </c>
      <c r="AX1299" s="13">
        <f t="shared" si="1717"/>
        <v>1.0932093054763363E-5</v>
      </c>
      <c r="AY1299" s="13">
        <f t="shared" si="1718"/>
        <v>5.3424346920148196E-5</v>
      </c>
      <c r="AZ1299" s="13">
        <f t="shared" si="1719"/>
        <v>1.3054045687073277E-4</v>
      </c>
      <c r="BA1299" s="13">
        <f t="shared" si="1720"/>
        <v>2.1264725245326863E-4</v>
      </c>
      <c r="BB1299" s="13">
        <f t="shared" si="1721"/>
        <v>2.5979793004345385E-4</v>
      </c>
      <c r="BC1299" s="13">
        <f t="shared" si="1722"/>
        <v>2.5392273326342092E-4</v>
      </c>
      <c r="BD1299" s="13">
        <f t="shared" si="1723"/>
        <v>4.1393273129964825E-2</v>
      </c>
      <c r="BE1299" s="13">
        <f t="shared" si="1724"/>
        <v>5.1238286337319049E-2</v>
      </c>
      <c r="BF1299" s="13">
        <f t="shared" si="1725"/>
        <v>3.1712423158010455E-2</v>
      </c>
      <c r="BG1299" s="13">
        <f t="shared" si="1726"/>
        <v>1.3084978108388188E-2</v>
      </c>
      <c r="BH1299" s="13">
        <f t="shared" si="1727"/>
        <v>4.0492802594402815E-3</v>
      </c>
      <c r="BI1299" s="13">
        <f t="shared" si="1728"/>
        <v>1.0024729416387229E-3</v>
      </c>
      <c r="BJ1299" s="14">
        <f t="shared" si="1729"/>
        <v>3.7042641802224455E-2</v>
      </c>
      <c r="BK1299" s="14">
        <f t="shared" si="1730"/>
        <v>5.5264897292901467E-2</v>
      </c>
      <c r="BL1299" s="14">
        <f t="shared" si="1731"/>
        <v>0.64326699302600276</v>
      </c>
      <c r="BM1299" s="14">
        <f t="shared" si="1732"/>
        <v>0.72166016666037158</v>
      </c>
      <c r="BN1299" s="14">
        <f t="shared" si="1733"/>
        <v>5.6627923691963858E-2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1.6234</v>
      </c>
      <c r="F1300" s="10">
        <f>VLOOKUP(B1300,home!$B$2:$E$405,3,FALSE)</f>
        <v>1.1088</v>
      </c>
      <c r="G1300" s="10">
        <f>VLOOKUP(C1300,away!$B$2:$E$405,4,FALSE)</f>
        <v>0.90349999999999997</v>
      </c>
      <c r="H1300" s="10">
        <f>VLOOKUP(A1300,away!$A$2:$E$405,3,FALSE)</f>
        <v>1.1247</v>
      </c>
      <c r="I1300" s="10">
        <f>VLOOKUP(C1300,away!$B$2:$E$405,3,FALSE)</f>
        <v>1.0669999999999999</v>
      </c>
      <c r="J1300" s="10">
        <f>VLOOKUP(B1300,home!$B$2:$E$405,4,FALSE)</f>
        <v>1.2447999999999999</v>
      </c>
      <c r="K1300" s="12">
        <f t="shared" si="1678"/>
        <v>1.62632341872</v>
      </c>
      <c r="L1300" s="12">
        <f t="shared" si="1679"/>
        <v>1.4938283395199998</v>
      </c>
      <c r="M1300" s="13">
        <f t="shared" si="1680"/>
        <v>4.4150467713986633E-2</v>
      </c>
      <c r="N1300" s="13">
        <f t="shared" si="1681"/>
        <v>7.1802939590697709E-2</v>
      </c>
      <c r="O1300" s="13">
        <f t="shared" si="1682"/>
        <v>6.5953219874216013E-2</v>
      </c>
      <c r="P1300" s="13">
        <f t="shared" si="1683"/>
        <v>0.1072612660214268</v>
      </c>
      <c r="Q1300" s="13">
        <f t="shared" si="1684"/>
        <v>5.8387401094644589E-2</v>
      </c>
      <c r="R1300" s="13">
        <f t="shared" si="1685"/>
        <v>4.9261394465348787E-2</v>
      </c>
      <c r="S1300" s="13">
        <f t="shared" si="1686"/>
        <v>6.5146417378012189E-2</v>
      </c>
      <c r="T1300" s="13">
        <f t="shared" si="1687"/>
        <v>8.7220754426101138E-2</v>
      </c>
      <c r="U1300" s="13">
        <f t="shared" si="1688"/>
        <v>8.0114959457800505E-2</v>
      </c>
      <c r="V1300" s="13">
        <f t="shared" si="1689"/>
        <v>1.7585537132781565E-2</v>
      </c>
      <c r="W1300" s="13">
        <f t="shared" si="1690"/>
        <v>3.1652265919472754E-2</v>
      </c>
      <c r="X1300" s="13">
        <f t="shared" si="1691"/>
        <v>4.7283051840531456E-2</v>
      </c>
      <c r="Y1300" s="13">
        <f t="shared" si="1692"/>
        <v>3.5316381409189593E-2</v>
      </c>
      <c r="Z1300" s="13">
        <f t="shared" si="1693"/>
        <v>2.4529355698870568E-2</v>
      </c>
      <c r="AA1300" s="13">
        <f t="shared" si="1694"/>
        <v>3.9892665619186092E-2</v>
      </c>
      <c r="AB1300" s="13">
        <f t="shared" si="1695"/>
        <v>3.2439188165824272E-2</v>
      </c>
      <c r="AC1300" s="13">
        <f t="shared" si="1696"/>
        <v>2.6701967643190591E-3</v>
      </c>
      <c r="AD1300" s="13">
        <f t="shared" si="1697"/>
        <v>1.2869205330097862E-2</v>
      </c>
      <c r="AE1300" s="13">
        <f t="shared" si="1698"/>
        <v>1.9224383629202018E-2</v>
      </c>
      <c r="AF1300" s="13">
        <f t="shared" si="1699"/>
        <v>1.4358964537553162E-2</v>
      </c>
      <c r="AG1300" s="13">
        <f t="shared" si="1700"/>
        <v>7.1499427174532022E-3</v>
      </c>
      <c r="AH1300" s="13">
        <f t="shared" si="1701"/>
        <v>9.160661673284819E-3</v>
      </c>
      <c r="AI1300" s="13">
        <f t="shared" si="1702"/>
        <v>1.4898198610233841E-2</v>
      </c>
      <c r="AJ1300" s="13">
        <f t="shared" si="1703"/>
        <v>1.2114644648282531E-2</v>
      </c>
      <c r="AK1300" s="13">
        <f t="shared" si="1704"/>
        <v>6.5674434336575986E-3</v>
      </c>
      <c r="AL1300" s="13">
        <f t="shared" si="1705"/>
        <v>2.5948416884059107E-4</v>
      </c>
      <c r="AM1300" s="13">
        <f t="shared" si="1706"/>
        <v>4.1858980017308771E-3</v>
      </c>
      <c r="AN1300" s="13">
        <f t="shared" si="1707"/>
        <v>6.2530130613257205E-3</v>
      </c>
      <c r="AO1300" s="13">
        <f t="shared" si="1708"/>
        <v>4.6704640591985367E-3</v>
      </c>
      <c r="AP1300" s="13">
        <f t="shared" si="1709"/>
        <v>2.3256238567801301E-3</v>
      </c>
      <c r="AQ1300" s="13">
        <f t="shared" si="1710"/>
        <v>8.685207060804902E-4</v>
      </c>
      <c r="AR1300" s="13">
        <f t="shared" si="1711"/>
        <v>2.7368912032615105E-3</v>
      </c>
      <c r="AS1300" s="13">
        <f t="shared" si="1712"/>
        <v>4.4510702583529533E-3</v>
      </c>
      <c r="AT1300" s="13">
        <f t="shared" si="1713"/>
        <v>3.6194398997637456E-3</v>
      </c>
      <c r="AU1300" s="13">
        <f t="shared" si="1714"/>
        <v>1.9621266238784496E-3</v>
      </c>
      <c r="AV1300" s="13">
        <f t="shared" si="1715"/>
        <v>7.9776311972688254E-4</v>
      </c>
      <c r="AW1300" s="13">
        <f t="shared" si="1716"/>
        <v>1.7511202726764641E-5</v>
      </c>
      <c r="AX1300" s="13">
        <f t="shared" si="1717"/>
        <v>1.1346039914313627E-3</v>
      </c>
      <c r="AY1300" s="13">
        <f t="shared" si="1718"/>
        <v>1.6949035965326763E-3</v>
      </c>
      <c r="AZ1300" s="13">
        <f t="shared" si="1719"/>
        <v>1.2659475126274421E-3</v>
      </c>
      <c r="BA1300" s="13">
        <f t="shared" si="1720"/>
        <v>6.3036942356924205E-4</v>
      </c>
      <c r="BB1300" s="13">
        <f t="shared" si="1721"/>
        <v>2.3541592732365517E-4</v>
      </c>
      <c r="BC1300" s="13">
        <f t="shared" si="1722"/>
        <v>7.0334196762091288E-5</v>
      </c>
      <c r="BD1300" s="13">
        <f t="shared" si="1723"/>
        <v>6.8140760693583989E-4</v>
      </c>
      <c r="BE1300" s="13">
        <f t="shared" si="1724"/>
        <v>1.108189148853709E-3</v>
      </c>
      <c r="BF1300" s="13">
        <f t="shared" si="1725"/>
        <v>9.0113698257608579E-4</v>
      </c>
      <c r="BG1300" s="13">
        <f t="shared" si="1726"/>
        <v>4.8851339274605496E-4</v>
      </c>
      <c r="BH1300" s="13">
        <f t="shared" si="1727"/>
        <v>1.9862019274531742E-4</v>
      </c>
      <c r="BI1300" s="13">
        <f t="shared" si="1728"/>
        <v>6.4604134178477946E-5</v>
      </c>
      <c r="BJ1300" s="14">
        <f t="shared" si="1729"/>
        <v>0.40860038482830574</v>
      </c>
      <c r="BK1300" s="14">
        <f t="shared" si="1730"/>
        <v>0.23876827277589954</v>
      </c>
      <c r="BL1300" s="14">
        <f t="shared" si="1731"/>
        <v>0.3274121385108536</v>
      </c>
      <c r="BM1300" s="14">
        <f t="shared" si="1732"/>
        <v>0.60081607065980269</v>
      </c>
      <c r="BN1300" s="14">
        <f t="shared" si="1733"/>
        <v>0.3968166887603205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1.6234</v>
      </c>
      <c r="F1301" s="10">
        <f>VLOOKUP(B1301,home!$B$2:$E$405,3,FALSE)</f>
        <v>0.44</v>
      </c>
      <c r="G1301" s="10">
        <f>VLOOKUP(C1301,away!$B$2:$E$405,4,FALSE)</f>
        <v>0.83599999999999997</v>
      </c>
      <c r="H1301" s="10">
        <f>VLOOKUP(A1301,away!$A$2:$E$405,3,FALSE)</f>
        <v>1.1247</v>
      </c>
      <c r="I1301" s="10">
        <f>VLOOKUP(C1301,away!$B$2:$E$405,3,FALSE)</f>
        <v>1.0797000000000001</v>
      </c>
      <c r="J1301" s="10">
        <f>VLOOKUP(B1301,home!$B$2:$E$405,4,FALSE)</f>
        <v>1.0797000000000001</v>
      </c>
      <c r="K1301" s="12">
        <f t="shared" si="1678"/>
        <v>0.59715145599999997</v>
      </c>
      <c r="L1301" s="12">
        <f t="shared" si="1679"/>
        <v>1.3111213756230002</v>
      </c>
      <c r="M1301" s="13">
        <f t="shared" si="1680"/>
        <v>0.14833636735374456</v>
      </c>
      <c r="N1301" s="13">
        <f t="shared" si="1681"/>
        <v>8.8579277743039406E-2</v>
      </c>
      <c r="O1301" s="13">
        <f t="shared" si="1682"/>
        <v>0.19448698201976025</v>
      </c>
      <c r="P1301" s="13">
        <f t="shared" si="1683"/>
        <v>0.11613818448614562</v>
      </c>
      <c r="Q1301" s="13">
        <f t="shared" si="1684"/>
        <v>2.6447622337842185E-2</v>
      </c>
      <c r="R1301" s="13">
        <f t="shared" si="1685"/>
        <v>0.12749801970325694</v>
      </c>
      <c r="S1301" s="13">
        <f t="shared" si="1686"/>
        <v>2.2732250587565565E-2</v>
      </c>
      <c r="T1301" s="13">
        <f t="shared" si="1687"/>
        <v>3.4676042981549228E-2</v>
      </c>
      <c r="U1301" s="13">
        <f t="shared" si="1688"/>
        <v>7.6135628102916547E-2</v>
      </c>
      <c r="V1301" s="13">
        <f t="shared" si="1689"/>
        <v>1.9775492982768285E-3</v>
      </c>
      <c r="W1301" s="13">
        <f t="shared" si="1690"/>
        <v>5.2644120622601948E-3</v>
      </c>
      <c r="X1301" s="13">
        <f t="shared" si="1691"/>
        <v>6.9022831849169007E-3</v>
      </c>
      <c r="Y1301" s="13">
        <f t="shared" si="1692"/>
        <v>4.5248655121738774E-3</v>
      </c>
      <c r="Z1301" s="13">
        <f t="shared" si="1693"/>
        <v>5.5721792994180869E-2</v>
      </c>
      <c r="AA1301" s="13">
        <f t="shared" si="1694"/>
        <v>3.3274349817405693E-2</v>
      </c>
      <c r="AB1301" s="13">
        <f t="shared" si="1695"/>
        <v>9.9349132204585716E-3</v>
      </c>
      <c r="AC1301" s="13">
        <f t="shared" si="1696"/>
        <v>9.6768660532694898E-5</v>
      </c>
      <c r="AD1301" s="13">
        <f t="shared" si="1697"/>
        <v>7.8591283199065925E-4</v>
      </c>
      <c r="AE1301" s="13">
        <f t="shared" si="1698"/>
        <v>1.0304271133993609E-3</v>
      </c>
      <c r="AF1301" s="13">
        <f t="shared" si="1699"/>
        <v>6.7550750719970389E-4</v>
      </c>
      <c r="AG1301" s="13">
        <f t="shared" si="1700"/>
        <v>2.9522411069444652E-4</v>
      </c>
      <c r="AH1301" s="13">
        <f t="shared" si="1701"/>
        <v>1.8264508470677621E-2</v>
      </c>
      <c r="AI1301" s="13">
        <f t="shared" si="1702"/>
        <v>1.0906677826389471E-2</v>
      </c>
      <c r="AJ1301" s="13">
        <f t="shared" si="1703"/>
        <v>3.2564692720756937E-3</v>
      </c>
      <c r="AK1301" s="13">
        <f t="shared" si="1704"/>
        <v>6.4820178907975352E-4</v>
      </c>
      <c r="AL1301" s="13">
        <f t="shared" si="1705"/>
        <v>3.0305546104205897E-6</v>
      </c>
      <c r="AM1301" s="13">
        <f t="shared" si="1706"/>
        <v>9.386179838246115E-5</v>
      </c>
      <c r="AN1301" s="13">
        <f t="shared" si="1707"/>
        <v>1.2306421021366113E-4</v>
      </c>
      <c r="AO1301" s="13">
        <f t="shared" si="1708"/>
        <v>8.0676058292646763E-5</v>
      </c>
      <c r="AP1301" s="13">
        <f t="shared" si="1709"/>
        <v>3.5258701509498793E-5</v>
      </c>
      <c r="AQ1301" s="13">
        <f t="shared" si="1710"/>
        <v>1.1557109306453703E-5</v>
      </c>
      <c r="AR1301" s="13">
        <f t="shared" si="1711"/>
        <v>4.7893974942305531E-3</v>
      </c>
      <c r="AS1301" s="13">
        <f t="shared" si="1712"/>
        <v>2.8599956870425259E-3</v>
      </c>
      <c r="AT1301" s="13">
        <f t="shared" si="1713"/>
        <v>8.5392529433558223E-4</v>
      </c>
      <c r="AU1301" s="13">
        <f t="shared" si="1714"/>
        <v>1.6997424427590716E-4</v>
      </c>
      <c r="AV1301" s="13">
        <f t="shared" si="1715"/>
        <v>2.5375091862964399E-5</v>
      </c>
      <c r="AW1301" s="13">
        <f t="shared" si="1716"/>
        <v>6.5909346724615771E-8</v>
      </c>
      <c r="AX1301" s="13">
        <f t="shared" si="1717"/>
        <v>9.3416182611441791E-6</v>
      </c>
      <c r="AY1301" s="13">
        <f t="shared" si="1718"/>
        <v>1.2247995385096294E-5</v>
      </c>
      <c r="AZ1301" s="13">
        <f t="shared" si="1719"/>
        <v>8.029304278965809E-6</v>
      </c>
      <c r="BA1301" s="13">
        <f t="shared" si="1720"/>
        <v>3.509130823844431E-6</v>
      </c>
      <c r="BB1301" s="13">
        <f t="shared" si="1721"/>
        <v>1.1502241082499956E-6</v>
      </c>
      <c r="BC1301" s="13">
        <f t="shared" si="1722"/>
        <v>3.0161668301669445E-7</v>
      </c>
      <c r="BD1301" s="13">
        <f t="shared" si="1723"/>
        <v>1.0465802385068183E-3</v>
      </c>
      <c r="BE1301" s="13">
        <f t="shared" si="1724"/>
        <v>6.2496691324517373E-4</v>
      </c>
      <c r="BF1301" s="13">
        <f t="shared" si="1725"/>
        <v>1.8659995109809058E-4</v>
      </c>
      <c r="BG1301" s="13">
        <f t="shared" si="1726"/>
        <v>3.7142810829251192E-5</v>
      </c>
      <c r="BH1301" s="13">
        <f t="shared" si="1727"/>
        <v>5.5449708916549774E-6</v>
      </c>
      <c r="BI1301" s="13">
        <f t="shared" si="1728"/>
        <v>6.6223748828587788E-7</v>
      </c>
      <c r="BJ1301" s="14">
        <f t="shared" si="1729"/>
        <v>0.16956057315231096</v>
      </c>
      <c r="BK1301" s="14">
        <f t="shared" si="1730"/>
        <v>0.28929639893626075</v>
      </c>
      <c r="BL1301" s="14">
        <f t="shared" si="1731"/>
        <v>0.48500591515582742</v>
      </c>
      <c r="BM1301" s="14">
        <f t="shared" si="1732"/>
        <v>0.29808604450875265</v>
      </c>
      <c r="BN1301" s="14">
        <f t="shared" si="1733"/>
        <v>0.70148645364378892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1.6234</v>
      </c>
      <c r="F1302" s="10">
        <f>VLOOKUP(B1302,home!$B$2:$E$405,3,FALSE)</f>
        <v>1.1000000000000001</v>
      </c>
      <c r="G1302" s="10">
        <f>VLOOKUP(C1302,away!$B$2:$E$405,4,FALSE)</f>
        <v>1.232</v>
      </c>
      <c r="H1302" s="10">
        <f>VLOOKUP(A1302,away!$A$2:$E$405,3,FALSE)</f>
        <v>1.1247</v>
      </c>
      <c r="I1302" s="10">
        <f>VLOOKUP(C1302,away!$B$2:$E$405,3,FALSE)</f>
        <v>1.2447999999999999</v>
      </c>
      <c r="J1302" s="10">
        <f>VLOOKUP(B1302,home!$B$2:$E$405,4,FALSE)</f>
        <v>0.8891</v>
      </c>
      <c r="K1302" s="12">
        <f t="shared" si="1678"/>
        <v>2.2000316799999999</v>
      </c>
      <c r="L1302" s="12">
        <f t="shared" si="1679"/>
        <v>1.2447636144959999</v>
      </c>
      <c r="M1302" s="13">
        <f t="shared" si="1680"/>
        <v>3.1911293791521578E-2</v>
      </c>
      <c r="N1302" s="13">
        <f t="shared" si="1681"/>
        <v>7.0205857291134779E-2</v>
      </c>
      <c r="O1302" s="13">
        <f t="shared" si="1682"/>
        <v>3.9722017403178156E-2</v>
      </c>
      <c r="P1302" s="13">
        <f t="shared" si="1683"/>
        <v>8.7389696680503282E-2</v>
      </c>
      <c r="Q1302" s="13">
        <f t="shared" si="1684"/>
        <v>7.7227555081027771E-2</v>
      </c>
      <c r="R1302" s="13">
        <f t="shared" si="1685"/>
        <v>2.4722260978926529E-2</v>
      </c>
      <c r="S1302" s="13">
        <f t="shared" si="1686"/>
        <v>5.9829594624109313E-2</v>
      </c>
      <c r="T1302" s="13">
        <f t="shared" si="1687"/>
        <v>9.6130050601349035E-2</v>
      </c>
      <c r="U1302" s="13">
        <f t="shared" si="1688"/>
        <v>5.4389757354866182E-2</v>
      </c>
      <c r="V1302" s="13">
        <f t="shared" si="1689"/>
        <v>1.8204944970532742E-2</v>
      </c>
      <c r="W1302" s="13">
        <f t="shared" si="1690"/>
        <v>5.6634355915735346E-2</v>
      </c>
      <c r="X1302" s="13">
        <f t="shared" si="1691"/>
        <v>7.0496385574323639E-2</v>
      </c>
      <c r="Y1302" s="13">
        <f t="shared" si="1692"/>
        <v>4.3875667858199387E-2</v>
      </c>
      <c r="Z1302" s="13">
        <f t="shared" si="1693"/>
        <v>1.0257790311547332E-2</v>
      </c>
      <c r="AA1302" s="13">
        <f t="shared" si="1694"/>
        <v>2.2567463652201202E-2</v>
      </c>
      <c r="AB1302" s="13">
        <f t="shared" si="1695"/>
        <v>2.4824567486045578E-2</v>
      </c>
      <c r="AC1302" s="13">
        <f t="shared" si="1696"/>
        <v>3.1159121701820501E-3</v>
      </c>
      <c r="AD1302" s="13">
        <f t="shared" si="1697"/>
        <v>3.1149344297753304E-2</v>
      </c>
      <c r="AE1302" s="13">
        <f t="shared" si="1698"/>
        <v>3.8773570397251766E-2</v>
      </c>
      <c r="AF1302" s="13">
        <f t="shared" si="1699"/>
        <v>2.4131964817299109E-2</v>
      </c>
      <c r="AG1302" s="13">
        <f t="shared" si="1700"/>
        <v>1.0012863916957177E-2</v>
      </c>
      <c r="AH1302" s="13">
        <f t="shared" si="1701"/>
        <v>3.1921310362359287E-3</v>
      </c>
      <c r="AI1302" s="13">
        <f t="shared" si="1702"/>
        <v>7.0227894064302712E-3</v>
      </c>
      <c r="AJ1302" s="13">
        <f t="shared" si="1703"/>
        <v>7.7251795880574972E-3</v>
      </c>
      <c r="AK1302" s="13">
        <f t="shared" si="1704"/>
        <v>5.6652132758052802E-3</v>
      </c>
      <c r="AL1302" s="13">
        <f t="shared" si="1705"/>
        <v>3.4131943532498708E-4</v>
      </c>
      <c r="AM1302" s="13">
        <f t="shared" si="1706"/>
        <v>1.3705908853256912E-2</v>
      </c>
      <c r="AN1302" s="13">
        <f t="shared" si="1707"/>
        <v>1.70606166441328E-2</v>
      </c>
      <c r="AO1302" s="13">
        <f t="shared" si="1708"/>
        <v>1.0618217419740681E-2</v>
      </c>
      <c r="AP1302" s="13">
        <f t="shared" si="1709"/>
        <v>4.4057235649669329E-3</v>
      </c>
      <c r="AQ1302" s="13">
        <f t="shared" si="1710"/>
        <v>1.3710210972996111E-3</v>
      </c>
      <c r="AR1302" s="13">
        <f t="shared" si="1711"/>
        <v>7.9468971332197897E-4</v>
      </c>
      <c r="AS1302" s="13">
        <f t="shared" si="1712"/>
        <v>1.7483425450784717E-3</v>
      </c>
      <c r="AT1302" s="13">
        <f t="shared" si="1713"/>
        <v>1.9232044933322333E-3</v>
      </c>
      <c r="AU1302" s="13">
        <f t="shared" si="1714"/>
        <v>1.4103702708164205E-3</v>
      </c>
      <c r="AV1302" s="13">
        <f t="shared" si="1715"/>
        <v>7.7571481908157648E-4</v>
      </c>
      <c r="AW1302" s="13">
        <f t="shared" si="1716"/>
        <v>2.596416362380295E-5</v>
      </c>
      <c r="AX1302" s="13">
        <f t="shared" si="1717"/>
        <v>5.0255722800596116E-3</v>
      </c>
      <c r="AY1302" s="13">
        <f t="shared" si="1718"/>
        <v>6.2556495162379051E-3</v>
      </c>
      <c r="AZ1302" s="13">
        <f t="shared" si="1719"/>
        <v>3.8934024514262248E-3</v>
      </c>
      <c r="BA1302" s="13">
        <f t="shared" si="1720"/>
        <v>1.6154552360416311E-3</v>
      </c>
      <c r="BB1302" s="13">
        <f t="shared" si="1721"/>
        <v>5.0271497466791769E-4</v>
      </c>
      <c r="BC1302" s="13">
        <f t="shared" si="1722"/>
        <v>1.251522617857804E-4</v>
      </c>
      <c r="BD1302" s="13">
        <f t="shared" si="1723"/>
        <v>1.6486680665957616E-4</v>
      </c>
      <c r="BE1302" s="13">
        <f t="shared" si="1724"/>
        <v>3.6271219763150259E-4</v>
      </c>
      <c r="BF1302" s="13">
        <f t="shared" si="1725"/>
        <v>3.9898916275586335E-4</v>
      </c>
      <c r="BG1302" s="13">
        <f t="shared" si="1726"/>
        <v>2.9259626601319178E-4</v>
      </c>
      <c r="BH1302" s="13">
        <f t="shared" si="1727"/>
        <v>1.6093026366968238E-4</v>
      </c>
      <c r="BI1302" s="13">
        <f t="shared" si="1728"/>
        <v>7.0810335668810802E-5</v>
      </c>
      <c r="BJ1302" s="14">
        <f t="shared" si="1729"/>
        <v>0.5832170500506475</v>
      </c>
      <c r="BK1302" s="14">
        <f t="shared" si="1730"/>
        <v>0.20704841118841186</v>
      </c>
      <c r="BL1302" s="14">
        <f t="shared" si="1731"/>
        <v>0.19793460705577587</v>
      </c>
      <c r="BM1302" s="14">
        <f t="shared" si="1732"/>
        <v>0.66104949202747654</v>
      </c>
      <c r="BN1302" s="14">
        <f t="shared" si="1733"/>
        <v>0.33117868122629207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1.6234</v>
      </c>
      <c r="F1303" s="10">
        <f>VLOOKUP(B1303,home!$B$2:$E$405,3,FALSE)</f>
        <v>0.88</v>
      </c>
      <c r="G1303" s="10">
        <f>VLOOKUP(C1303,away!$B$2:$E$405,4,FALSE)</f>
        <v>1.0266999999999999</v>
      </c>
      <c r="H1303" s="10">
        <f>VLOOKUP(A1303,away!$A$2:$E$405,3,FALSE)</f>
        <v>1.1247</v>
      </c>
      <c r="I1303" s="10">
        <f>VLOOKUP(C1303,away!$B$2:$E$405,3,FALSE)</f>
        <v>0.82989999999999997</v>
      </c>
      <c r="J1303" s="10">
        <f>VLOOKUP(B1303,home!$B$2:$E$405,4,FALSE)</f>
        <v>0.9526</v>
      </c>
      <c r="K1303" s="12">
        <f t="shared" si="1678"/>
        <v>1.4667354063999998</v>
      </c>
      <c r="L1303" s="12">
        <f t="shared" si="1679"/>
        <v>0.889145913678</v>
      </c>
      <c r="M1303" s="13">
        <f t="shared" si="1680"/>
        <v>9.4809911824301499E-2</v>
      </c>
      <c r="N1303" s="13">
        <f t="shared" si="1681"/>
        <v>0.13906105455036499</v>
      </c>
      <c r="O1303" s="13">
        <f t="shared" si="1682"/>
        <v>8.4299845674749171E-2</v>
      </c>
      <c r="P1303" s="13">
        <f t="shared" si="1683"/>
        <v>0.12364556840521047</v>
      </c>
      <c r="Q1303" s="13">
        <f t="shared" si="1684"/>
        <v>0.1019828861801711</v>
      </c>
      <c r="R1303" s="13">
        <f t="shared" si="1685"/>
        <v>3.7477431652694619E-2</v>
      </c>
      <c r="S1303" s="13">
        <f t="shared" si="1686"/>
        <v>4.0312838320584056E-2</v>
      </c>
      <c r="T1303" s="13">
        <f t="shared" si="1687"/>
        <v>9.0677666512187699E-2</v>
      </c>
      <c r="U1303" s="13">
        <f t="shared" si="1688"/>
        <v>5.4969475945943251E-2</v>
      </c>
      <c r="V1303" s="13">
        <f t="shared" si="1689"/>
        <v>5.8415174722484921E-3</v>
      </c>
      <c r="W1303" s="13">
        <f t="shared" si="1690"/>
        <v>4.9860636669106041E-2</v>
      </c>
      <c r="X1303" s="13">
        <f t="shared" si="1691"/>
        <v>4.4333381347719081E-2</v>
      </c>
      <c r="Y1303" s="13">
        <f t="shared" si="1692"/>
        <v>1.9709422432426439E-2</v>
      </c>
      <c r="Z1303" s="13">
        <f t="shared" si="1693"/>
        <v>1.110763506971332E-2</v>
      </c>
      <c r="AA1303" s="13">
        <f t="shared" si="1694"/>
        <v>1.6291961638118854E-2</v>
      </c>
      <c r="AB1303" s="13">
        <f t="shared" si="1695"/>
        <v>1.1947998487169733E-2</v>
      </c>
      <c r="AC1303" s="13">
        <f t="shared" si="1696"/>
        <v>4.7613544189849168E-4</v>
      </c>
      <c r="AD1303" s="13">
        <f t="shared" si="1697"/>
        <v>1.8283090297055993E-2</v>
      </c>
      <c r="AE1303" s="13">
        <f t="shared" si="1698"/>
        <v>1.6256335027033227E-2</v>
      </c>
      <c r="AF1303" s="13">
        <f t="shared" si="1699"/>
        <v>7.2271269303335658E-3</v>
      </c>
      <c r="AG1303" s="13">
        <f t="shared" si="1700"/>
        <v>2.1419901259127727E-3</v>
      </c>
      <c r="AH1303" s="13">
        <f t="shared" si="1701"/>
        <v>2.4690770832155114E-3</v>
      </c>
      <c r="AI1303" s="13">
        <f t="shared" si="1702"/>
        <v>3.6214827790830286E-3</v>
      </c>
      <c r="AJ1303" s="13">
        <f t="shared" si="1703"/>
        <v>2.6558785078744738E-3</v>
      </c>
      <c r="AK1303" s="13">
        <f t="shared" si="1704"/>
        <v>1.2984903475320967E-3</v>
      </c>
      <c r="AL1303" s="13">
        <f t="shared" si="1705"/>
        <v>2.48379251572366E-5</v>
      </c>
      <c r="AM1303" s="13">
        <f t="shared" si="1706"/>
        <v>5.3632911754200588E-3</v>
      </c>
      <c r="AN1303" s="13">
        <f t="shared" si="1707"/>
        <v>4.7687484324900227E-3</v>
      </c>
      <c r="AO1303" s="13">
        <f t="shared" si="1708"/>
        <v>2.1200565910534357E-3</v>
      </c>
      <c r="AP1303" s="13">
        <f t="shared" si="1709"/>
        <v>6.2834655156709105E-4</v>
      </c>
      <c r="AQ1303" s="13">
        <f t="shared" si="1710"/>
        <v>1.3967294217488542E-4</v>
      </c>
      <c r="AR1303" s="13">
        <f t="shared" si="1711"/>
        <v>4.3907395981941351E-4</v>
      </c>
      <c r="AS1303" s="13">
        <f t="shared" si="1712"/>
        <v>6.440053228953846E-4</v>
      </c>
      <c r="AT1303" s="13">
        <f t="shared" si="1713"/>
        <v>4.7229270450036259E-4</v>
      </c>
      <c r="AU1303" s="13">
        <f t="shared" si="1714"/>
        <v>2.3090947729169803E-4</v>
      </c>
      <c r="AV1303" s="13">
        <f t="shared" si="1715"/>
        <v>8.4670776504262556E-5</v>
      </c>
      <c r="AW1303" s="13">
        <f t="shared" si="1716"/>
        <v>8.9978267361488089E-7</v>
      </c>
      <c r="AX1303" s="13">
        <f t="shared" si="1717"/>
        <v>1.3110881769702143E-3</v>
      </c>
      <c r="AY1303" s="13">
        <f t="shared" si="1718"/>
        <v>1.1657486950246044E-3</v>
      </c>
      <c r="AZ1303" s="13">
        <f t="shared" si="1719"/>
        <v>5.1826034427829401E-4</v>
      </c>
      <c r="BA1303" s="13">
        <f t="shared" si="1720"/>
        <v>1.5360302244546618E-4</v>
      </c>
      <c r="BB1303" s="13">
        <f t="shared" si="1721"/>
        <v>3.4143874933994099E-5</v>
      </c>
      <c r="BC1303" s="13">
        <f t="shared" si="1722"/>
        <v>6.0717773749387102E-6</v>
      </c>
      <c r="BD1303" s="13">
        <f t="shared" si="1723"/>
        <v>6.506680286264162E-5</v>
      </c>
      <c r="BE1303" s="13">
        <f t="shared" si="1724"/>
        <v>9.5435783539885315E-5</v>
      </c>
      <c r="BF1303" s="13">
        <f t="shared" si="1725"/>
        <v>6.9989521377738058E-5</v>
      </c>
      <c r="BG1303" s="13">
        <f t="shared" si="1726"/>
        <v>3.421870302723936E-5</v>
      </c>
      <c r="BH1303" s="13">
        <f t="shared" si="1727"/>
        <v>1.2547445822784706E-5</v>
      </c>
      <c r="BI1303" s="13">
        <f t="shared" si="1728"/>
        <v>3.6807566096328179E-6</v>
      </c>
      <c r="BJ1303" s="14">
        <f t="shared" si="1729"/>
        <v>0.505742621656044</v>
      </c>
      <c r="BK1303" s="14">
        <f t="shared" si="1730"/>
        <v>0.26627655808442485</v>
      </c>
      <c r="BL1303" s="14">
        <f t="shared" si="1731"/>
        <v>0.21718353337063179</v>
      </c>
      <c r="BM1303" s="14">
        <f t="shared" si="1732"/>
        <v>0.41786880098097101</v>
      </c>
      <c r="BN1303" s="14">
        <f t="shared" si="1733"/>
        <v>0.58127669828749184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1.6234</v>
      </c>
      <c r="F1304" s="10">
        <f>VLOOKUP(B1304,home!$B$2:$E$405,3,FALSE)</f>
        <v>0.90349999999999997</v>
      </c>
      <c r="G1304" s="10">
        <f>VLOOKUP(C1304,away!$B$2:$E$405,4,FALSE)</f>
        <v>1.0266999999999999</v>
      </c>
      <c r="H1304" s="10">
        <f>VLOOKUP(A1304,away!$A$2:$E$405,3,FALSE)</f>
        <v>1.1247</v>
      </c>
      <c r="I1304" s="10">
        <f>VLOOKUP(C1304,away!$B$2:$E$405,3,FALSE)</f>
        <v>1.0077</v>
      </c>
      <c r="J1304" s="10">
        <f>VLOOKUP(B1304,home!$B$2:$E$405,4,FALSE)</f>
        <v>0.8891</v>
      </c>
      <c r="K1304" s="12">
        <f t="shared" si="1678"/>
        <v>1.5059039087299999</v>
      </c>
      <c r="L1304" s="12">
        <f t="shared" si="1679"/>
        <v>1.007670544929</v>
      </c>
      <c r="M1304" s="13">
        <f t="shared" si="1680"/>
        <v>8.0978268238471679E-2</v>
      </c>
      <c r="N1304" s="13">
        <f t="shared" si="1681"/>
        <v>0.12194549066250089</v>
      </c>
      <c r="O1304" s="13">
        <f t="shared" si="1682"/>
        <v>8.1599415683267493E-2</v>
      </c>
      <c r="P1304" s="13">
        <f t="shared" si="1683"/>
        <v>0.12288087902751656</v>
      </c>
      <c r="Q1304" s="13">
        <f t="shared" si="1684"/>
        <v>9.1819095520328922E-2</v>
      </c>
      <c r="R1304" s="13">
        <f t="shared" si="1685"/>
        <v>4.1112663833723063E-2</v>
      </c>
      <c r="S1304" s="13">
        <f t="shared" si="1686"/>
        <v>4.6616551449668732E-2</v>
      </c>
      <c r="T1304" s="13">
        <f t="shared" si="1687"/>
        <v>9.2523398017857736E-2</v>
      </c>
      <c r="U1304" s="13">
        <f t="shared" si="1688"/>
        <v>6.1911721165506063E-2</v>
      </c>
      <c r="V1304" s="13">
        <f t="shared" si="1689"/>
        <v>7.8598355171560254E-3</v>
      </c>
      <c r="W1304" s="13">
        <f t="shared" si="1690"/>
        <v>4.6090244946705515E-2</v>
      </c>
      <c r="X1304" s="13">
        <f t="shared" si="1691"/>
        <v>4.6443782241357832E-2</v>
      </c>
      <c r="Y1304" s="13">
        <f t="shared" si="1692"/>
        <v>2.3400015679856428E-2</v>
      </c>
      <c r="Z1304" s="13">
        <f t="shared" si="1693"/>
        <v>1.3809340122936839E-2</v>
      </c>
      <c r="AA1304" s="13">
        <f t="shared" si="1694"/>
        <v>2.07955392681126E-2</v>
      </c>
      <c r="AB1304" s="13">
        <f t="shared" si="1695"/>
        <v>1.5658041933999486E-2</v>
      </c>
      <c r="AC1304" s="13">
        <f t="shared" si="1696"/>
        <v>7.4543417509527715E-4</v>
      </c>
      <c r="AD1304" s="13">
        <f t="shared" si="1697"/>
        <v>1.7351870004891738E-2</v>
      </c>
      <c r="AE1304" s="13">
        <f t="shared" si="1698"/>
        <v>1.7484968303366429E-2</v>
      </c>
      <c r="AF1304" s="13">
        <f t="shared" si="1699"/>
        <v>8.8095437691597701E-3</v>
      </c>
      <c r="AG1304" s="13">
        <f t="shared" si="1700"/>
        <v>2.9590392568150346E-3</v>
      </c>
      <c r="AH1304" s="13">
        <f t="shared" si="1701"/>
        <v>3.4788163216974166E-3</v>
      </c>
      <c r="AI1304" s="13">
        <f t="shared" si="1702"/>
        <v>5.2387630965978595E-3</v>
      </c>
      <c r="AJ1304" s="13">
        <f t="shared" si="1703"/>
        <v>3.9445369120385985E-3</v>
      </c>
      <c r="AK1304" s="13">
        <f t="shared" si="1704"/>
        <v>1.9800311846562297E-3</v>
      </c>
      <c r="AL1304" s="13">
        <f t="shared" si="1705"/>
        <v>4.5246513014138081E-5</v>
      </c>
      <c r="AM1304" s="13">
        <f t="shared" si="1706"/>
        <v>5.2260497728282614E-3</v>
      </c>
      <c r="AN1304" s="13">
        <f t="shared" si="1707"/>
        <v>5.2661364224119303E-3</v>
      </c>
      <c r="AO1304" s="13">
        <f t="shared" si="1708"/>
        <v>2.653265279221142E-3</v>
      </c>
      <c r="AP1304" s="13">
        <f t="shared" si="1709"/>
        <v>8.9120575658465468E-4</v>
      </c>
      <c r="AQ1304" s="13">
        <f t="shared" si="1710"/>
        <v>2.2451044759538014E-4</v>
      </c>
      <c r="AR1304" s="13">
        <f t="shared" si="1711"/>
        <v>7.011001477185471E-4</v>
      </c>
      <c r="AS1304" s="13">
        <f t="shared" si="1712"/>
        <v>1.0557894528605402E-3</v>
      </c>
      <c r="AT1304" s="13">
        <f t="shared" si="1713"/>
        <v>7.94958731929298E-4</v>
      </c>
      <c r="AU1304" s="13">
        <f t="shared" si="1714"/>
        <v>3.9904382056379131E-4</v>
      </c>
      <c r="AV1304" s="13">
        <f t="shared" si="1715"/>
        <v>1.5023041228539151E-4</v>
      </c>
      <c r="AW1304" s="13">
        <f t="shared" si="1716"/>
        <v>1.9072096656482273E-6</v>
      </c>
      <c r="AX1304" s="13">
        <f t="shared" si="1717"/>
        <v>1.3116547966865999E-3</v>
      </c>
      <c r="AY1304" s="13">
        <f t="shared" si="1718"/>
        <v>1.3217159037359229E-3</v>
      </c>
      <c r="AZ1304" s="13">
        <f t="shared" si="1719"/>
        <v>6.6592709247945147E-4</v>
      </c>
      <c r="BA1304" s="13">
        <f t="shared" si="1720"/>
        <v>2.2367837205391783E-4</v>
      </c>
      <c r="BB1304" s="13">
        <f t="shared" si="1721"/>
        <v>5.634852676410074E-5</v>
      </c>
      <c r="BC1304" s="13">
        <f t="shared" si="1722"/>
        <v>1.1356150134065549E-5</v>
      </c>
      <c r="BD1304" s="13">
        <f t="shared" si="1723"/>
        <v>1.1774632798355841E-4</v>
      </c>
      <c r="BE1304" s="13">
        <f t="shared" si="1724"/>
        <v>1.7731465554904517E-4</v>
      </c>
      <c r="BF1304" s="13">
        <f t="shared" si="1725"/>
        <v>1.3350941643321037E-4</v>
      </c>
      <c r="BG1304" s="13">
        <f t="shared" si="1726"/>
        <v>6.7017450686344268E-5</v>
      </c>
      <c r="BH1304" s="13">
        <f t="shared" si="1727"/>
        <v>2.523046023542146E-5</v>
      </c>
      <c r="BI1304" s="13">
        <f t="shared" si="1728"/>
        <v>7.5989297375155999E-6</v>
      </c>
      <c r="BJ1304" s="14">
        <f t="shared" si="1729"/>
        <v>0.48667929692333567</v>
      </c>
      <c r="BK1304" s="14">
        <f t="shared" si="1730"/>
        <v>0.26044793082465834</v>
      </c>
      <c r="BL1304" s="14">
        <f t="shared" si="1731"/>
        <v>0.23934906920558144</v>
      </c>
      <c r="BM1304" s="14">
        <f t="shared" si="1732"/>
        <v>0.45863001541663351</v>
      </c>
      <c r="BN1304" s="14">
        <f t="shared" si="1733"/>
        <v>0.54033581296580857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1.6234</v>
      </c>
      <c r="F1305" s="10">
        <f>VLOOKUP(B1305,home!$B$2:$E$405,3,FALSE)</f>
        <v>1.276</v>
      </c>
      <c r="G1305" s="10">
        <f>VLOOKUP(C1305,away!$B$2:$E$405,4,FALSE)</f>
        <v>0.44</v>
      </c>
      <c r="H1305" s="10">
        <f>VLOOKUP(A1305,away!$A$2:$E$405,3,FALSE)</f>
        <v>1.1247</v>
      </c>
      <c r="I1305" s="10">
        <f>VLOOKUP(C1305,away!$B$2:$E$405,3,FALSE)</f>
        <v>0.8256</v>
      </c>
      <c r="J1305" s="10">
        <f>VLOOKUP(B1305,home!$B$2:$E$405,4,FALSE)</f>
        <v>0.7621</v>
      </c>
      <c r="K1305" s="12">
        <f t="shared" si="1678"/>
        <v>0.91144169600000002</v>
      </c>
      <c r="L1305" s="12">
        <f t="shared" si="1679"/>
        <v>0.70764972307200003</v>
      </c>
      <c r="M1305" s="13">
        <f t="shared" si="1680"/>
        <v>0.19807858777662074</v>
      </c>
      <c r="N1305" s="13">
        <f t="shared" si="1681"/>
        <v>0.18053708398440807</v>
      </c>
      <c r="O1305" s="13">
        <f t="shared" si="1682"/>
        <v>0.14017025778661851</v>
      </c>
      <c r="P1305" s="13">
        <f t="shared" si="1683"/>
        <v>0.12775701748579277</v>
      </c>
      <c r="Q1305" s="13">
        <f t="shared" si="1684"/>
        <v>8.2274513008821659E-2</v>
      </c>
      <c r="R1305" s="13">
        <f t="shared" si="1685"/>
        <v>4.9595722052815719E-2</v>
      </c>
      <c r="S1305" s="13">
        <f t="shared" si="1686"/>
        <v>2.0600227036240551E-2</v>
      </c>
      <c r="T1305" s="13">
        <f t="shared" si="1687"/>
        <v>5.8221536346576307E-2</v>
      </c>
      <c r="U1305" s="13">
        <f t="shared" si="1688"/>
        <v>4.5203609022162958E-2</v>
      </c>
      <c r="V1305" s="13">
        <f t="shared" si="1689"/>
        <v>1.4763071764269614E-3</v>
      </c>
      <c r="W1305" s="13">
        <f t="shared" si="1690"/>
        <v>2.4996140558111498E-2</v>
      </c>
      <c r="X1305" s="13">
        <f t="shared" si="1691"/>
        <v>1.7688511943816387E-2</v>
      </c>
      <c r="Y1305" s="13">
        <f t="shared" si="1692"/>
        <v>6.2586352892987154E-3</v>
      </c>
      <c r="Z1305" s="13">
        <f t="shared" si="1693"/>
        <v>1.1698799658743646E-2</v>
      </c>
      <c r="AA1305" s="13">
        <f t="shared" si="1694"/>
        <v>1.066277380212953E-2</v>
      </c>
      <c r="AB1305" s="13">
        <f t="shared" si="1695"/>
        <v>4.859248319138653E-3</v>
      </c>
      <c r="AC1305" s="13">
        <f t="shared" si="1696"/>
        <v>5.951192272668825E-5</v>
      </c>
      <c r="AD1305" s="13">
        <f t="shared" si="1697"/>
        <v>5.6956311859348817E-3</v>
      </c>
      <c r="AE1305" s="13">
        <f t="shared" si="1698"/>
        <v>4.0305118314470654E-3</v>
      </c>
      <c r="AF1305" s="13">
        <f t="shared" si="1699"/>
        <v>1.4260952906809678E-3</v>
      </c>
      <c r="AG1305" s="13">
        <f t="shared" si="1700"/>
        <v>3.3639197917489022E-4</v>
      </c>
      <c r="AH1305" s="13">
        <f t="shared" si="1701"/>
        <v>2.0696630846961869E-3</v>
      </c>
      <c r="AI1305" s="13">
        <f t="shared" si="1702"/>
        <v>1.8863772320640842E-3</v>
      </c>
      <c r="AJ1305" s="13">
        <f t="shared" si="1703"/>
        <v>8.5966143184413723E-4</v>
      </c>
      <c r="AK1305" s="13">
        <f t="shared" si="1704"/>
        <v>2.6117709114193631E-4</v>
      </c>
      <c r="AL1305" s="13">
        <f t="shared" si="1705"/>
        <v>1.5353634812826654E-6</v>
      </c>
      <c r="AM1305" s="13">
        <f t="shared" si="1706"/>
        <v>1.0382471495797962E-3</v>
      </c>
      <c r="AN1305" s="13">
        <f t="shared" si="1707"/>
        <v>7.3471530788043603E-4</v>
      </c>
      <c r="AO1305" s="13">
        <f t="shared" si="1708"/>
        <v>2.5996054207917489E-4</v>
      </c>
      <c r="AP1305" s="13">
        <f t="shared" si="1709"/>
        <v>6.1320335203991736E-5</v>
      </c>
      <c r="AQ1305" s="13">
        <f t="shared" si="1710"/>
        <v>1.0848329556446738E-5</v>
      </c>
      <c r="AR1305" s="13">
        <f t="shared" si="1711"/>
        <v>2.9291930174751965E-4</v>
      </c>
      <c r="AS1305" s="13">
        <f t="shared" si="1712"/>
        <v>2.6697886517589503E-4</v>
      </c>
      <c r="AT1305" s="13">
        <f t="shared" si="1713"/>
        <v>1.2166783483603655E-4</v>
      </c>
      <c r="AU1305" s="13">
        <f t="shared" si="1714"/>
        <v>3.6964379243868352E-5</v>
      </c>
      <c r="AV1305" s="13">
        <f t="shared" si="1715"/>
        <v>8.4227191274046415E-6</v>
      </c>
      <c r="AW1305" s="13">
        <f t="shared" si="1716"/>
        <v>2.7507805154936978E-8</v>
      </c>
      <c r="AX1305" s="13">
        <f t="shared" si="1717"/>
        <v>1.5771695714669582E-4</v>
      </c>
      <c r="AY1305" s="13">
        <f t="shared" si="1718"/>
        <v>1.1160836104861778E-4</v>
      </c>
      <c r="AZ1305" s="13">
        <f t="shared" si="1719"/>
        <v>3.9489812894287081E-5</v>
      </c>
      <c r="BA1305" s="13">
        <f t="shared" si="1720"/>
        <v>9.3149850529357869E-6</v>
      </c>
      <c r="BB1305" s="13">
        <f t="shared" si="1721"/>
        <v>1.6479366482824568E-6</v>
      </c>
      <c r="BC1305" s="13">
        <f t="shared" si="1722"/>
        <v>2.3323238255945609E-7</v>
      </c>
      <c r="BD1305" s="13">
        <f t="shared" si="1723"/>
        <v>3.454737712734598E-5</v>
      </c>
      <c r="BE1305" s="13">
        <f t="shared" si="1724"/>
        <v>3.1487920001299825E-5</v>
      </c>
      <c r="BF1305" s="13">
        <f t="shared" si="1725"/>
        <v>1.4349701604748516E-5</v>
      </c>
      <c r="BG1305" s="13">
        <f t="shared" si="1726"/>
        <v>4.3596387892419708E-6</v>
      </c>
      <c r="BH1305" s="13">
        <f t="shared" si="1727"/>
        <v>9.9338914300352195E-7</v>
      </c>
      <c r="BI1305" s="13">
        <f t="shared" si="1728"/>
        <v>1.8108325705742334E-7</v>
      </c>
      <c r="BJ1305" s="14">
        <f t="shared" si="1729"/>
        <v>0.38389015436774371</v>
      </c>
      <c r="BK1305" s="14">
        <f t="shared" si="1730"/>
        <v>0.34808479512233759</v>
      </c>
      <c r="BL1305" s="14">
        <f t="shared" si="1731"/>
        <v>0.25638136203266515</v>
      </c>
      <c r="BM1305" s="14">
        <f t="shared" si="1732"/>
        <v>0.221530348233169</v>
      </c>
      <c r="BN1305" s="14">
        <f t="shared" si="1733"/>
        <v>0.77841318209507737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1.6234</v>
      </c>
      <c r="F1306" s="10">
        <f>VLOOKUP(B1306,home!$B$2:$E$405,3,FALSE)</f>
        <v>0.90349999999999997</v>
      </c>
      <c r="G1306" s="10">
        <f>VLOOKUP(C1306,away!$B$2:$E$405,4,FALSE)</f>
        <v>0.86240000000000006</v>
      </c>
      <c r="H1306" s="10">
        <f>VLOOKUP(A1306,away!$A$2:$E$405,3,FALSE)</f>
        <v>1.1247</v>
      </c>
      <c r="I1306" s="10">
        <f>VLOOKUP(C1306,away!$B$2:$E$405,3,FALSE)</f>
        <v>0.53349999999999997</v>
      </c>
      <c r="J1306" s="10">
        <f>VLOOKUP(B1306,home!$B$2:$E$405,4,FALSE)</f>
        <v>0.59279999999999999</v>
      </c>
      <c r="K1306" s="12">
        <f t="shared" si="1678"/>
        <v>1.26491821456</v>
      </c>
      <c r="L1306" s="12">
        <f t="shared" si="1679"/>
        <v>0.35569627236000001</v>
      </c>
      <c r="M1306" s="13">
        <f t="shared" si="1680"/>
        <v>0.19777713027658897</v>
      </c>
      <c r="N1306" s="13">
        <f t="shared" si="1681"/>
        <v>0.25017189451026345</v>
      </c>
      <c r="O1306" s="13">
        <f t="shared" si="1682"/>
        <v>7.0348587997440801E-2</v>
      </c>
      <c r="P1306" s="13">
        <f t="shared" si="1683"/>
        <v>8.8985210326539874E-2</v>
      </c>
      <c r="Q1306" s="13">
        <f t="shared" si="1684"/>
        <v>0.15822349306850758</v>
      </c>
      <c r="R1306" s="13">
        <f t="shared" si="1685"/>
        <v>1.2511365258239565E-2</v>
      </c>
      <c r="S1306" s="13">
        <f t="shared" si="1686"/>
        <v>1.0009205368923083E-2</v>
      </c>
      <c r="T1306" s="13">
        <f t="shared" si="1687"/>
        <v>5.6279506684246451E-2</v>
      </c>
      <c r="U1306" s="13">
        <f t="shared" si="1688"/>
        <v>1.5825853804160406E-2</v>
      </c>
      <c r="V1306" s="13">
        <f t="shared" si="1689"/>
        <v>5.0037874208855402E-4</v>
      </c>
      <c r="W1306" s="13">
        <f t="shared" si="1690"/>
        <v>6.6713259451221057E-2</v>
      </c>
      <c r="X1306" s="13">
        <f t="shared" si="1691"/>
        <v>2.3729657703784875E-2</v>
      </c>
      <c r="Y1306" s="13">
        <f t="shared" si="1692"/>
        <v>4.2202753948075182E-3</v>
      </c>
      <c r="Z1306" s="13">
        <f t="shared" si="1693"/>
        <v>1.4834153281634078E-3</v>
      </c>
      <c r="AA1306" s="13">
        <f t="shared" si="1694"/>
        <v>1.8763990683513944E-3</v>
      </c>
      <c r="AB1306" s="13">
        <f t="shared" si="1695"/>
        <v>1.1867456796705467E-3</v>
      </c>
      <c r="AC1306" s="13">
        <f t="shared" si="1696"/>
        <v>1.4070859565957502E-5</v>
      </c>
      <c r="AD1306" s="13">
        <f t="shared" si="1697"/>
        <v>2.1096704258129158E-2</v>
      </c>
      <c r="AE1306" s="13">
        <f t="shared" si="1698"/>
        <v>7.5040190636978827E-3</v>
      </c>
      <c r="AF1306" s="13">
        <f t="shared" si="1699"/>
        <v>1.3345758043378569E-3</v>
      </c>
      <c r="AG1306" s="13">
        <f t="shared" si="1700"/>
        <v>1.582345462616082E-4</v>
      </c>
      <c r="AH1306" s="13">
        <f t="shared" si="1701"/>
        <v>1.3191132564735255E-4</v>
      </c>
      <c r="AI1306" s="13">
        <f t="shared" si="1702"/>
        <v>1.6685703851809195E-4</v>
      </c>
      <c r="AJ1306" s="13">
        <f t="shared" si="1703"/>
        <v>1.0553025362453702E-4</v>
      </c>
      <c r="AK1306" s="13">
        <f t="shared" si="1704"/>
        <v>4.4495713332271127E-5</v>
      </c>
      <c r="AL1306" s="13">
        <f t="shared" si="1705"/>
        <v>2.5323421291448375E-7</v>
      </c>
      <c r="AM1306" s="13">
        <f t="shared" si="1706"/>
        <v>5.3371210966586145E-3</v>
      </c>
      <c r="AN1306" s="13">
        <f t="shared" si="1707"/>
        <v>1.898394079215385E-3</v>
      </c>
      <c r="AO1306" s="13">
        <f t="shared" si="1708"/>
        <v>3.3762584872360348E-4</v>
      </c>
      <c r="AP1306" s="13">
        <f t="shared" si="1709"/>
        <v>4.0030751947789016E-5</v>
      </c>
      <c r="AQ1306" s="13">
        <f t="shared" si="1710"/>
        <v>3.5596973118990904E-6</v>
      </c>
      <c r="AR1306" s="13">
        <f t="shared" si="1711"/>
        <v>9.3840733629658744E-6</v>
      </c>
      <c r="AS1306" s="13">
        <f t="shared" si="1712"/>
        <v>1.187008532358285E-5</v>
      </c>
      <c r="AT1306" s="13">
        <f t="shared" si="1713"/>
        <v>7.5073435670906396E-6</v>
      </c>
      <c r="AU1306" s="13">
        <f t="shared" si="1714"/>
        <v>3.1653918736575985E-6</v>
      </c>
      <c r="AV1306" s="13">
        <f t="shared" si="1715"/>
        <v>1.0009904593024262E-6</v>
      </c>
      <c r="AW1306" s="13">
        <f t="shared" si="1716"/>
        <v>3.1649120045372703E-9</v>
      </c>
      <c r="AX1306" s="13">
        <f t="shared" si="1717"/>
        <v>1.1251702814126529E-3</v>
      </c>
      <c r="AY1306" s="13">
        <f t="shared" si="1718"/>
        <v>4.0021887486873289E-4</v>
      </c>
      <c r="AZ1306" s="13">
        <f t="shared" si="1719"/>
        <v>7.1178180959460783E-5</v>
      </c>
      <c r="BA1306" s="13">
        <f t="shared" si="1720"/>
        <v>8.4392712135485795E-6</v>
      </c>
      <c r="BB1306" s="13">
        <f t="shared" si="1721"/>
        <v>7.5045432802357079E-7</v>
      </c>
      <c r="BC1306" s="13">
        <f t="shared" si="1722"/>
        <v>5.338676141088256E-8</v>
      </c>
      <c r="BD1306" s="13">
        <f t="shared" si="1723"/>
        <v>5.563133191266218E-7</v>
      </c>
      <c r="BE1306" s="13">
        <f t="shared" si="1724"/>
        <v>7.0369085036559401E-7</v>
      </c>
      <c r="BF1306" s="13">
        <f t="shared" si="1725"/>
        <v>4.4505568702332773E-7</v>
      </c>
      <c r="BG1306" s="13">
        <f t="shared" si="1726"/>
        <v>1.8765301500310733E-7</v>
      </c>
      <c r="BH1306" s="13">
        <f t="shared" si="1727"/>
        <v>5.9341429173632883E-8</v>
      </c>
      <c r="BI1306" s="13">
        <f t="shared" si="1728"/>
        <v>1.5012410927950075E-8</v>
      </c>
      <c r="BJ1306" s="14">
        <f t="shared" si="1729"/>
        <v>0.59865416240865876</v>
      </c>
      <c r="BK1306" s="14">
        <f t="shared" si="1730"/>
        <v>0.29768646768278811</v>
      </c>
      <c r="BL1306" s="14">
        <f t="shared" si="1731"/>
        <v>0.1022326410902832</v>
      </c>
      <c r="BM1306" s="14">
        <f t="shared" si="1732"/>
        <v>0.22163878936235618</v>
      </c>
      <c r="BN1306" s="14">
        <f t="shared" si="1733"/>
        <v>0.77801768143758021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1.6234</v>
      </c>
      <c r="F1307" s="10">
        <f>VLOOKUP(B1307,home!$B$2:$E$405,3,FALSE)</f>
        <v>1.232</v>
      </c>
      <c r="G1307" s="10">
        <f>VLOOKUP(C1307,away!$B$2:$E$405,4,FALSE)</f>
        <v>1.1498999999999999</v>
      </c>
      <c r="H1307" s="10">
        <f>VLOOKUP(A1307,away!$A$2:$E$405,3,FALSE)</f>
        <v>1.1247</v>
      </c>
      <c r="I1307" s="10">
        <f>VLOOKUP(C1307,away!$B$2:$E$405,3,FALSE)</f>
        <v>0.82989999999999997</v>
      </c>
      <c r="J1307" s="10">
        <f>VLOOKUP(B1307,home!$B$2:$E$405,4,FALSE)</f>
        <v>0.94840000000000002</v>
      </c>
      <c r="K1307" s="12">
        <f t="shared" si="1678"/>
        <v>2.2998331171199999</v>
      </c>
      <c r="L1307" s="12">
        <f t="shared" si="1679"/>
        <v>0.88522568185200001</v>
      </c>
      <c r="M1307" s="13">
        <f t="shared" si="1680"/>
        <v>4.1375812874181621E-2</v>
      </c>
      <c r="N1307" s="13">
        <f t="shared" si="1681"/>
        <v>9.5157464695802926E-2</v>
      </c>
      <c r="O1307" s="13">
        <f t="shared" si="1682"/>
        <v>3.6626932163728185E-2</v>
      </c>
      <c r="P1307" s="13">
        <f t="shared" si="1683"/>
        <v>8.4235831568649763E-2</v>
      </c>
      <c r="Q1307" s="13">
        <f t="shared" si="1684"/>
        <v>0.10942314432429241</v>
      </c>
      <c r="R1307" s="13">
        <f t="shared" si="1685"/>
        <v>1.6211550499391613E-2</v>
      </c>
      <c r="S1307" s="13">
        <f t="shared" si="1686"/>
        <v>4.2873328807091625E-2</v>
      </c>
      <c r="T1307" s="13">
        <f t="shared" si="1687"/>
        <v>9.6864177544861554E-2</v>
      </c>
      <c r="U1307" s="13">
        <f t="shared" si="1688"/>
        <v>3.7283860718364106E-2</v>
      </c>
      <c r="V1307" s="13">
        <f t="shared" si="1689"/>
        <v>9.6982868151698955E-3</v>
      </c>
      <c r="W1307" s="13">
        <f t="shared" si="1690"/>
        <v>8.3884990365469703E-2</v>
      </c>
      <c r="X1307" s="13">
        <f t="shared" si="1691"/>
        <v>7.4257147793421366E-2</v>
      </c>
      <c r="Y1307" s="13">
        <f t="shared" si="1692"/>
        <v>3.2867167143908083E-2</v>
      </c>
      <c r="Z1307" s="13">
        <f t="shared" si="1693"/>
        <v>4.7836269482340252E-3</v>
      </c>
      <c r="AA1307" s="13">
        <f t="shared" si="1694"/>
        <v>1.100154367549629E-2</v>
      </c>
      <c r="AB1307" s="13">
        <f t="shared" si="1695"/>
        <v>1.2650857242174228E-2</v>
      </c>
      <c r="AC1307" s="13">
        <f t="shared" si="1696"/>
        <v>1.2340290104259168E-3</v>
      </c>
      <c r="AD1307" s="13">
        <f t="shared" si="1697"/>
        <v>4.8230369717949841E-2</v>
      </c>
      <c r="AE1307" s="13">
        <f t="shared" si="1698"/>
        <v>4.2694761919546201E-2</v>
      </c>
      <c r="AF1307" s="13">
        <f t="shared" si="1699"/>
        <v>1.8897249865869544E-2</v>
      </c>
      <c r="AG1307" s="13">
        <f t="shared" si="1700"/>
        <v>5.5761102992139952E-3</v>
      </c>
      <c r="AH1307" s="13">
        <f t="shared" si="1701"/>
        <v>1.0586473567440165E-3</v>
      </c>
      <c r="AI1307" s="13">
        <f t="shared" si="1702"/>
        <v>2.4347122503914401E-3</v>
      </c>
      <c r="AJ1307" s="13">
        <f t="shared" si="1703"/>
        <v>2.7997159320539981E-3</v>
      </c>
      <c r="AK1307" s="13">
        <f t="shared" si="1704"/>
        <v>2.1462931396887576E-3</v>
      </c>
      <c r="AL1307" s="13">
        <f t="shared" si="1705"/>
        <v>1.004929717650857E-4</v>
      </c>
      <c r="AM1307" s="13">
        <f t="shared" si="1706"/>
        <v>2.2184360305656514E-2</v>
      </c>
      <c r="AN1307" s="13">
        <f t="shared" si="1707"/>
        <v>1.963816547802523E-2</v>
      </c>
      <c r="AO1307" s="13">
        <f t="shared" si="1708"/>
        <v>8.6921042128036453E-3</v>
      </c>
      <c r="AP1307" s="13">
        <f t="shared" si="1709"/>
        <v>2.56482462616925E-3</v>
      </c>
      <c r="AQ1307" s="13">
        <f t="shared" si="1710"/>
        <v>5.6761215713286878E-4</v>
      </c>
      <c r="AR1307" s="13">
        <f t="shared" si="1711"/>
        <v>1.87428365642908E-4</v>
      </c>
      <c r="AS1307" s="13">
        <f t="shared" si="1712"/>
        <v>4.3105396239323616E-4</v>
      </c>
      <c r="AT1307" s="13">
        <f t="shared" si="1713"/>
        <v>4.9567608898888182E-4</v>
      </c>
      <c r="AU1307" s="13">
        <f t="shared" si="1714"/>
        <v>3.7999076160705024E-4</v>
      </c>
      <c r="AV1307" s="13">
        <f t="shared" si="1715"/>
        <v>2.184788344358863E-4</v>
      </c>
      <c r="AW1307" s="13">
        <f t="shared" si="1716"/>
        <v>5.6830766947898E-6</v>
      </c>
      <c r="AX1307" s="13">
        <f t="shared" si="1717"/>
        <v>8.5033877521785359E-3</v>
      </c>
      <c r="AY1307" s="13">
        <f t="shared" si="1718"/>
        <v>7.5274172209741893E-3</v>
      </c>
      <c r="AZ1307" s="13">
        <f t="shared" si="1719"/>
        <v>3.3317315210106817E-3</v>
      </c>
      <c r="BA1307" s="13">
        <f t="shared" si="1720"/>
        <v>9.8311143581149394E-4</v>
      </c>
      <c r="BB1307" s="13">
        <f t="shared" si="1721"/>
        <v>2.1756887277568212E-4</v>
      </c>
      <c r="BC1307" s="13">
        <f t="shared" si="1722"/>
        <v>3.8519510750524863E-5</v>
      </c>
      <c r="BD1307" s="13">
        <f t="shared" si="1723"/>
        <v>2.7652733795774854E-5</v>
      </c>
      <c r="BE1307" s="13">
        <f t="shared" si="1724"/>
        <v>6.3596672962426445E-5</v>
      </c>
      <c r="BF1307" s="13">
        <f t="shared" si="1725"/>
        <v>7.3130867308819218E-5</v>
      </c>
      <c r="BG1307" s="13">
        <f t="shared" si="1726"/>
        <v>5.6062930173510285E-5</v>
      </c>
      <c r="BH1307" s="13">
        <f t="shared" si="1727"/>
        <v>3.2233845863956265E-5</v>
      </c>
      <c r="BI1307" s="13">
        <f t="shared" si="1728"/>
        <v>1.4826493242013622E-5</v>
      </c>
      <c r="BJ1307" s="14">
        <f t="shared" si="1729"/>
        <v>0.68210138676362408</v>
      </c>
      <c r="BK1307" s="14">
        <f t="shared" si="1730"/>
        <v>0.18704519926825811</v>
      </c>
      <c r="BL1307" s="14">
        <f t="shared" si="1731"/>
        <v>0.12419424453444709</v>
      </c>
      <c r="BM1307" s="14">
        <f t="shared" si="1732"/>
        <v>0.60757198724423744</v>
      </c>
      <c r="BN1307" s="14">
        <f t="shared" si="1733"/>
        <v>0.38303073612604649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1.6234</v>
      </c>
      <c r="F1308" s="10">
        <f>VLOOKUP(B1308,home!$B$2:$E$405,3,FALSE)</f>
        <v>0.88</v>
      </c>
      <c r="G1308" s="10">
        <f>VLOOKUP(C1308,away!$B$2:$E$405,4,FALSE)</f>
        <v>1.32</v>
      </c>
      <c r="H1308" s="10">
        <f>VLOOKUP(A1308,away!$A$2:$E$405,3,FALSE)</f>
        <v>1.1247</v>
      </c>
      <c r="I1308" s="10">
        <f>VLOOKUP(C1308,away!$B$2:$E$405,3,FALSE)</f>
        <v>0.5716</v>
      </c>
      <c r="J1308" s="10">
        <f>VLOOKUP(B1308,home!$B$2:$E$405,4,FALSE)</f>
        <v>1.3337000000000001</v>
      </c>
      <c r="K1308" s="12">
        <f t="shared" si="1678"/>
        <v>1.8857414399999999</v>
      </c>
      <c r="L1308" s="12">
        <f t="shared" si="1679"/>
        <v>0.85740708212400008</v>
      </c>
      <c r="M1308" s="13">
        <f t="shared" si="1680"/>
        <v>6.4367365440900423E-2</v>
      </c>
      <c r="N1308" s="13">
        <f t="shared" si="1681"/>
        <v>0.12138020839552977</v>
      </c>
      <c r="O1308" s="13">
        <f t="shared" si="1682"/>
        <v>5.5189034986691629E-2</v>
      </c>
      <c r="P1308" s="13">
        <f t="shared" si="1683"/>
        <v>0.10407225030801423</v>
      </c>
      <c r="Q1308" s="13">
        <f t="shared" si="1684"/>
        <v>0.11444584448364323</v>
      </c>
      <c r="R1308" s="13">
        <f t="shared" si="1685"/>
        <v>2.3659734726589308E-2</v>
      </c>
      <c r="S1308" s="13">
        <f t="shared" si="1686"/>
        <v>4.2067254151168423E-2</v>
      </c>
      <c r="T1308" s="13">
        <f t="shared" si="1687"/>
        <v>9.8126677579937621E-2</v>
      </c>
      <c r="U1308" s="13">
        <f t="shared" si="1688"/>
        <v>4.4616142233336521E-2</v>
      </c>
      <c r="V1308" s="13">
        <f t="shared" si="1689"/>
        <v>7.5573731671197244E-3</v>
      </c>
      <c r="W1308" s="13">
        <f t="shared" si="1690"/>
        <v>7.193842385953382E-2</v>
      </c>
      <c r="X1308" s="13">
        <f t="shared" si="1691"/>
        <v>6.1680514094002437E-2</v>
      </c>
      <c r="Y1308" s="13">
        <f t="shared" si="1692"/>
        <v>2.6442654806623445E-2</v>
      </c>
      <c r="Z1308" s="13">
        <f t="shared" si="1693"/>
        <v>6.762008038584272E-3</v>
      </c>
      <c r="AA1308" s="13">
        <f t="shared" si="1694"/>
        <v>1.2751398775971479E-2</v>
      </c>
      <c r="AB1308" s="13">
        <f t="shared" si="1695"/>
        <v>1.202292054490735E-2</v>
      </c>
      <c r="AC1308" s="13">
        <f t="shared" si="1696"/>
        <v>7.6369526169447176E-4</v>
      </c>
      <c r="AD1308" s="13">
        <f t="shared" si="1697"/>
        <v>3.3914316750051916E-2</v>
      </c>
      <c r="AE1308" s="13">
        <f t="shared" si="1698"/>
        <v>2.9078375366891111E-2</v>
      </c>
      <c r="AF1308" s="13">
        <f t="shared" si="1699"/>
        <v>1.2466002488116254E-2</v>
      </c>
      <c r="AG1308" s="13">
        <f t="shared" si="1700"/>
        <v>3.5628129396954272E-3</v>
      </c>
      <c r="AH1308" s="13">
        <f t="shared" si="1701"/>
        <v>1.4494483954153932E-3</v>
      </c>
      <c r="AI1308" s="13">
        <f t="shared" si="1702"/>
        <v>2.7332849043763124E-3</v>
      </c>
      <c r="AJ1308" s="13">
        <f t="shared" si="1703"/>
        <v>2.5771343057544257E-3</v>
      </c>
      <c r="AK1308" s="13">
        <f t="shared" si="1704"/>
        <v>1.6199363189355837E-3</v>
      </c>
      <c r="AL1308" s="13">
        <f t="shared" si="1705"/>
        <v>4.9391168266525661E-5</v>
      </c>
      <c r="AM1308" s="13">
        <f t="shared" si="1706"/>
        <v>1.2790726500971803E-2</v>
      </c>
      <c r="AN1308" s="13">
        <f t="shared" si="1707"/>
        <v>1.0966859487444353E-2</v>
      </c>
      <c r="AO1308" s="13">
        <f t="shared" si="1708"/>
        <v>4.7015314965967846E-3</v>
      </c>
      <c r="AP1308" s="13">
        <f t="shared" si="1709"/>
        <v>1.3437088006703775E-3</v>
      </c>
      <c r="AQ1308" s="13">
        <f t="shared" si="1710"/>
        <v>2.8802636050178195E-4</v>
      </c>
      <c r="AR1308" s="13">
        <f t="shared" si="1711"/>
        <v>2.4855346388048534E-4</v>
      </c>
      <c r="AS1308" s="13">
        <f t="shared" si="1712"/>
        <v>4.6870756689497433E-4</v>
      </c>
      <c r="AT1308" s="13">
        <f t="shared" si="1713"/>
        <v>4.4193064106771269E-4</v>
      </c>
      <c r="AU1308" s="13">
        <f t="shared" si="1714"/>
        <v>2.777889744890506E-4</v>
      </c>
      <c r="AV1308" s="13">
        <f t="shared" si="1715"/>
        <v>1.3095954519227638E-4</v>
      </c>
      <c r="AW1308" s="13">
        <f t="shared" si="1716"/>
        <v>2.2182781909701152E-6</v>
      </c>
      <c r="AX1308" s="13">
        <f t="shared" si="1717"/>
        <v>4.0200005017647852E-3</v>
      </c>
      <c r="AY1308" s="13">
        <f t="shared" si="1718"/>
        <v>3.446776900355161E-3</v>
      </c>
      <c r="AZ1308" s="13">
        <f t="shared" si="1719"/>
        <v>1.4776454624329618E-3</v>
      </c>
      <c r="BA1308" s="13">
        <f t="shared" si="1720"/>
        <v>4.2231456145280484E-4</v>
      </c>
      <c r="BB1308" s="13">
        <f t="shared" si="1721"/>
        <v>9.052387396843152E-5</v>
      </c>
      <c r="BC1308" s="13">
        <f t="shared" si="1722"/>
        <v>1.5523162128366725E-5</v>
      </c>
      <c r="BD1308" s="13">
        <f t="shared" si="1723"/>
        <v>3.5518583369596649E-5</v>
      </c>
      <c r="BE1308" s="13">
        <f t="shared" si="1724"/>
        <v>6.6978864550143222E-5</v>
      </c>
      <c r="BF1308" s="13">
        <f t="shared" si="1725"/>
        <v>6.3152410243176026E-5</v>
      </c>
      <c r="BG1308" s="13">
        <f t="shared" si="1726"/>
        <v>3.9696372343812515E-5</v>
      </c>
      <c r="BH1308" s="13">
        <f t="shared" si="1727"/>
        <v>1.8714273586599296E-5</v>
      </c>
      <c r="BI1308" s="13">
        <f t="shared" si="1728"/>
        <v>7.0580562443495429E-6</v>
      </c>
      <c r="BJ1308" s="14">
        <f t="shared" si="1729"/>
        <v>0.61259946787231256</v>
      </c>
      <c r="BK1308" s="14">
        <f t="shared" si="1730"/>
        <v>0.22232410639751893</v>
      </c>
      <c r="BL1308" s="14">
        <f t="shared" si="1731"/>
        <v>0.15841809394384018</v>
      </c>
      <c r="BM1308" s="14">
        <f t="shared" si="1732"/>
        <v>0.51354467928872305</v>
      </c>
      <c r="BN1308" s="14">
        <f t="shared" si="1733"/>
        <v>0.48311443834136869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1.6234</v>
      </c>
      <c r="F1309" s="10">
        <f>VLOOKUP(B1309,home!$B$2:$E$405,3,FALSE)</f>
        <v>1.232</v>
      </c>
      <c r="G1309" s="10">
        <f>VLOOKUP(C1309,away!$B$2:$E$405,4,FALSE)</f>
        <v>0.65710000000000002</v>
      </c>
      <c r="H1309" s="10">
        <f>VLOOKUP(A1309,away!$A$2:$E$405,3,FALSE)</f>
        <v>1.1247</v>
      </c>
      <c r="I1309" s="10">
        <f>VLOOKUP(C1309,away!$B$2:$E$405,3,FALSE)</f>
        <v>0.47420000000000001</v>
      </c>
      <c r="J1309" s="10">
        <f>VLOOKUP(B1309,home!$B$2:$E$405,4,FALSE)</f>
        <v>1.2067000000000001</v>
      </c>
      <c r="K1309" s="12">
        <f t="shared" si="1678"/>
        <v>1.31421892448</v>
      </c>
      <c r="L1309" s="12">
        <f t="shared" si="1679"/>
        <v>0.6435726173580002</v>
      </c>
      <c r="M1309" s="13">
        <f t="shared" si="1680"/>
        <v>0.14116984460692975</v>
      </c>
      <c r="N1309" s="13">
        <f t="shared" si="1681"/>
        <v>0.18552808134832791</v>
      </c>
      <c r="O1309" s="13">
        <f t="shared" si="1682"/>
        <v>9.0853046385703948E-2</v>
      </c>
      <c r="P1309" s="13">
        <f t="shared" si="1683"/>
        <v>0.11940079290675137</v>
      </c>
      <c r="Q1309" s="13">
        <f t="shared" si="1684"/>
        <v>0.12191225776521875</v>
      </c>
      <c r="R1309" s="13">
        <f t="shared" si="1685"/>
        <v>2.9235266428697639E-2</v>
      </c>
      <c r="S1309" s="13">
        <f t="shared" si="1686"/>
        <v>2.5247157752522429E-2</v>
      </c>
      <c r="T1309" s="13">
        <f t="shared" si="1687"/>
        <v>7.8459390817985017E-2</v>
      </c>
      <c r="U1309" s="13">
        <f t="shared" si="1688"/>
        <v>3.8421540402809262E-2</v>
      </c>
      <c r="V1309" s="13">
        <f t="shared" si="1689"/>
        <v>2.3726586326536176E-3</v>
      </c>
      <c r="W1309" s="13">
        <f t="shared" si="1690"/>
        <v>5.3406465427044782E-2</v>
      </c>
      <c r="X1309" s="13">
        <f t="shared" si="1691"/>
        <v>3.437093873872276E-2</v>
      </c>
      <c r="Y1309" s="13">
        <f t="shared" si="1692"/>
        <v>1.1060097502565643E-2</v>
      </c>
      <c r="Z1309" s="13">
        <f t="shared" si="1693"/>
        <v>6.2716723115584716E-3</v>
      </c>
      <c r="AA1309" s="13">
        <f t="shared" si="1694"/>
        <v>8.2423504399873702E-3</v>
      </c>
      <c r="AB1309" s="13">
        <f t="shared" si="1695"/>
        <v>5.4161264652137289E-3</v>
      </c>
      <c r="AC1309" s="13">
        <f t="shared" si="1696"/>
        <v>1.2542397192929965E-4</v>
      </c>
      <c r="AD1309" s="13">
        <f t="shared" si="1697"/>
        <v>1.7546946888452274E-2</v>
      </c>
      <c r="AE1309" s="13">
        <f t="shared" si="1698"/>
        <v>1.1292734535643048E-2</v>
      </c>
      <c r="AF1309" s="13">
        <f t="shared" si="1699"/>
        <v>3.6338473611164383E-3</v>
      </c>
      <c r="AG1309" s="13">
        <f t="shared" si="1700"/>
        <v>7.7954821909105609E-4</v>
      </c>
      <c r="AH1309" s="13">
        <f t="shared" si="1701"/>
        <v>1.0090691411903459E-3</v>
      </c>
      <c r="AI1309" s="13">
        <f t="shared" si="1702"/>
        <v>1.3261377614611337E-3</v>
      </c>
      <c r="AJ1309" s="13">
        <f t="shared" si="1703"/>
        <v>8.7141767128988315E-4</v>
      </c>
      <c r="AK1309" s="13">
        <f t="shared" si="1704"/>
        <v>3.8174453157848549E-4</v>
      </c>
      <c r="AL1309" s="13">
        <f t="shared" si="1705"/>
        <v>4.2433203038710118E-6</v>
      </c>
      <c r="AM1309" s="13">
        <f t="shared" si="1706"/>
        <v>4.6121059335298854E-3</v>
      </c>
      <c r="AN1309" s="13">
        <f t="shared" si="1707"/>
        <v>2.9682250871741916E-3</v>
      </c>
      <c r="AO1309" s="13">
        <f t="shared" si="1708"/>
        <v>9.5513419413018627E-4</v>
      </c>
      <c r="AP1309" s="13">
        <f t="shared" si="1709"/>
        <v>2.0489940441482943E-4</v>
      </c>
      <c r="AQ1309" s="13">
        <f t="shared" si="1710"/>
        <v>3.2966911498586782E-5</v>
      </c>
      <c r="AR1309" s="13">
        <f t="shared" si="1711"/>
        <v>1.2988185365821216E-4</v>
      </c>
      <c r="AS1309" s="13">
        <f t="shared" si="1712"/>
        <v>1.7069319002416432E-4</v>
      </c>
      <c r="AT1309" s="13">
        <f t="shared" si="1713"/>
        <v>1.1216411030480878E-4</v>
      </c>
      <c r="AU1309" s="13">
        <f t="shared" si="1714"/>
        <v>4.9136065470013964E-5</v>
      </c>
      <c r="AV1309" s="13">
        <f t="shared" si="1715"/>
        <v>1.6143886778795155E-5</v>
      </c>
      <c r="AW1309" s="13">
        <f t="shared" si="1716"/>
        <v>9.9693900683612896E-8</v>
      </c>
      <c r="AX1309" s="13">
        <f t="shared" si="1717"/>
        <v>1.0102194832585783E-3</v>
      </c>
      <c r="AY1309" s="13">
        <f t="shared" si="1718"/>
        <v>6.5014959694676962E-4</v>
      </c>
      <c r="AZ1309" s="13">
        <f t="shared" si="1719"/>
        <v>2.0920923889064069E-4</v>
      </c>
      <c r="BA1309" s="13">
        <f t="shared" si="1720"/>
        <v>4.4880445816108257E-5</v>
      </c>
      <c r="BB1309" s="13">
        <f t="shared" si="1721"/>
        <v>7.2209564955166726E-6</v>
      </c>
      <c r="BC1309" s="13">
        <f t="shared" si="1722"/>
        <v>9.2944197432958407E-7</v>
      </c>
      <c r="BD1309" s="13">
        <f t="shared" si="1723"/>
        <v>1.3931400751020719E-5</v>
      </c>
      <c r="BE1309" s="13">
        <f t="shared" si="1724"/>
        <v>1.8308910511506311E-5</v>
      </c>
      <c r="BF1309" s="13">
        <f t="shared" si="1725"/>
        <v>1.2030958340416198E-5</v>
      </c>
      <c r="BG1309" s="13">
        <f t="shared" si="1726"/>
        <v>5.270437710201821E-6</v>
      </c>
      <c r="BH1309" s="13">
        <f t="shared" si="1727"/>
        <v>1.7316272447600679E-6</v>
      </c>
      <c r="BI1309" s="13">
        <f t="shared" si="1728"/>
        <v>4.551474590417684E-7</v>
      </c>
      <c r="BJ1309" s="14">
        <f t="shared" si="1729"/>
        <v>0.52868624929829744</v>
      </c>
      <c r="BK1309" s="14">
        <f t="shared" si="1730"/>
        <v>0.28897027078803711</v>
      </c>
      <c r="BL1309" s="14">
        <f t="shared" si="1731"/>
        <v>0.17628644681618469</v>
      </c>
      <c r="BM1309" s="14">
        <f t="shared" si="1732"/>
        <v>0.31146529986940208</v>
      </c>
      <c r="BN1309" s="14">
        <f t="shared" si="1733"/>
        <v>0.68809928944162935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1.2644</v>
      </c>
      <c r="F1310" s="10">
        <f>VLOOKUP(B1310,home!$B$2:$E$405,3,FALSE)</f>
        <v>0.49430000000000002</v>
      </c>
      <c r="G1310" s="10">
        <f>VLOOKUP(C1310,away!$B$2:$E$405,4,FALSE)</f>
        <v>1.0545</v>
      </c>
      <c r="H1310" s="10">
        <f>VLOOKUP(A1310,away!$A$2:$E$405,3,FALSE)</f>
        <v>0.96630000000000005</v>
      </c>
      <c r="I1310" s="10">
        <f>VLOOKUP(C1310,away!$B$2:$E$405,3,FALSE)</f>
        <v>1.6097999999999999</v>
      </c>
      <c r="J1310" s="10">
        <f>VLOOKUP(B1310,home!$B$2:$E$405,4,FALSE)</f>
        <v>0.51739999999999997</v>
      </c>
      <c r="K1310" s="12">
        <f t="shared" si="1678"/>
        <v>0.65905503414</v>
      </c>
      <c r="L1310" s="12">
        <f t="shared" si="1679"/>
        <v>0.80484143547599996</v>
      </c>
      <c r="M1310" s="13">
        <f t="shared" si="1680"/>
        <v>0.23133313381476772</v>
      </c>
      <c r="N1310" s="13">
        <f t="shared" si="1681"/>
        <v>0.1524612664040049</v>
      </c>
      <c r="O1310" s="13">
        <f t="shared" si="1682"/>
        <v>0.18618649149263924</v>
      </c>
      <c r="P1310" s="13">
        <f t="shared" si="1683"/>
        <v>0.12270714450708814</v>
      </c>
      <c r="Q1310" s="13">
        <f t="shared" si="1684"/>
        <v>5.0240182567459539E-2</v>
      </c>
      <c r="R1310" s="13">
        <f t="shared" si="1685"/>
        <v>7.4925301539587902E-2</v>
      </c>
      <c r="S1310" s="13">
        <f t="shared" si="1686"/>
        <v>1.6272034905665349E-2</v>
      </c>
      <c r="T1310" s="13">
        <f t="shared" si="1687"/>
        <v>4.0435380656170444E-2</v>
      </c>
      <c r="U1310" s="13">
        <f t="shared" si="1688"/>
        <v>4.9379897164122888E-2</v>
      </c>
      <c r="V1310" s="13">
        <f t="shared" si="1689"/>
        <v>9.5902817516291738E-4</v>
      </c>
      <c r="W1310" s="13">
        <f t="shared" si="1690"/>
        <v>1.1037015079065626E-2</v>
      </c>
      <c r="X1310" s="13">
        <f t="shared" si="1691"/>
        <v>8.8830470596054367E-3</v>
      </c>
      <c r="Y1310" s="13">
        <f t="shared" si="1692"/>
        <v>3.5747221734268495E-3</v>
      </c>
      <c r="Z1310" s="13">
        <f t="shared" si="1693"/>
        <v>2.0100995748198024E-2</v>
      </c>
      <c r="AA1310" s="13">
        <f t="shared" si="1694"/>
        <v>1.3247662439076642E-2</v>
      </c>
      <c r="AB1310" s="13">
        <f t="shared" si="1695"/>
        <v>4.3654693105304263E-3</v>
      </c>
      <c r="AC1310" s="13">
        <f t="shared" si="1696"/>
        <v>3.1793869877043083E-5</v>
      </c>
      <c r="AD1310" s="13">
        <f t="shared" si="1697"/>
        <v>1.8185000874343224E-3</v>
      </c>
      <c r="AE1310" s="13">
        <f t="shared" si="1698"/>
        <v>1.4636042207838715E-3</v>
      </c>
      <c r="AF1310" s="13">
        <f t="shared" si="1699"/>
        <v>5.8898466101221173E-4</v>
      </c>
      <c r="AG1310" s="13">
        <f t="shared" si="1700"/>
        <v>1.5801308668080458E-4</v>
      </c>
      <c r="AH1310" s="13">
        <f t="shared" si="1701"/>
        <v>4.0445285681191667E-3</v>
      </c>
      <c r="AI1310" s="13">
        <f t="shared" si="1702"/>
        <v>2.6655669135419824E-3</v>
      </c>
      <c r="AJ1310" s="13">
        <f t="shared" si="1703"/>
        <v>8.7837764660343286E-4</v>
      </c>
      <c r="AK1310" s="13">
        <f t="shared" si="1704"/>
        <v>1.9296640329001275E-4</v>
      </c>
      <c r="AL1310" s="13">
        <f t="shared" si="1705"/>
        <v>6.7458300004110082E-7</v>
      </c>
      <c r="AM1310" s="13">
        <f t="shared" si="1706"/>
        <v>2.3969832744152414E-4</v>
      </c>
      <c r="AN1310" s="13">
        <f t="shared" si="1707"/>
        <v>1.9291914593923257E-4</v>
      </c>
      <c r="AO1310" s="13">
        <f t="shared" si="1708"/>
        <v>7.7634661174267932E-5</v>
      </c>
      <c r="AP1310" s="13">
        <f t="shared" si="1709"/>
        <v>2.0827864047396893E-5</v>
      </c>
      <c r="AQ1310" s="13">
        <f t="shared" si="1710"/>
        <v>4.1907819994514705E-6</v>
      </c>
      <c r="AR1310" s="13">
        <f t="shared" si="1711"/>
        <v>6.5104083571774444E-4</v>
      </c>
      <c r="AS1310" s="13">
        <f t="shared" si="1712"/>
        <v>4.2907174021049213E-4</v>
      </c>
      <c r="AT1310" s="13">
        <f t="shared" si="1713"/>
        <v>1.4139094519646756E-4</v>
      </c>
      <c r="AU1310" s="13">
        <f t="shared" si="1714"/>
        <v>3.1061471404514931E-5</v>
      </c>
      <c r="AV1310" s="13">
        <f t="shared" si="1715"/>
        <v>5.1178047742353042E-6</v>
      </c>
      <c r="AW1310" s="13">
        <f t="shared" si="1716"/>
        <v>9.9395082925384376E-9</v>
      </c>
      <c r="AX1310" s="13">
        <f t="shared" si="1717"/>
        <v>2.6329064895879087E-5</v>
      </c>
      <c r="AY1310" s="13">
        <f t="shared" si="1718"/>
        <v>2.1190722385540084E-5</v>
      </c>
      <c r="AZ1310" s="13">
        <f t="shared" si="1719"/>
        <v>8.5275857117757431E-6</v>
      </c>
      <c r="BA1310" s="13">
        <f t="shared" si="1720"/>
        <v>2.2877847751367385E-6</v>
      </c>
      <c r="BB1310" s="13">
        <f t="shared" si="1721"/>
        <v>4.6032599562029755E-7</v>
      </c>
      <c r="BC1310" s="13">
        <f t="shared" si="1722"/>
        <v>7.4097887020391861E-8</v>
      </c>
      <c r="BD1310" s="13">
        <f t="shared" si="1723"/>
        <v>8.7330773462093993E-5</v>
      </c>
      <c r="BE1310" s="13">
        <f t="shared" si="1724"/>
        <v>5.7555785885532947E-5</v>
      </c>
      <c r="BF1310" s="13">
        <f t="shared" si="1725"/>
        <v>1.8966215215872224E-5</v>
      </c>
      <c r="BG1310" s="13">
        <f t="shared" si="1726"/>
        <v>4.1665932055344184E-6</v>
      </c>
      <c r="BH1310" s="13">
        <f t="shared" si="1727"/>
        <v>6.8650355683024443E-7</v>
      </c>
      <c r="BI1310" s="13">
        <f t="shared" si="1728"/>
        <v>9.0488725016797661E-8</v>
      </c>
      <c r="BJ1310" s="14">
        <f t="shared" si="1729"/>
        <v>0.27125485635789681</v>
      </c>
      <c r="BK1310" s="14">
        <f t="shared" si="1730"/>
        <v>0.37132500057794676</v>
      </c>
      <c r="BL1310" s="14">
        <f t="shared" si="1731"/>
        <v>0.33731274063486599</v>
      </c>
      <c r="BM1310" s="14">
        <f t="shared" si="1732"/>
        <v>0.18211889221048291</v>
      </c>
      <c r="BN1310" s="14">
        <f t="shared" si="1733"/>
        <v>0.81785352032554737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1.2644</v>
      </c>
      <c r="F1311" s="10">
        <f>VLOOKUP(B1311,home!$B$2:$E$405,3,FALSE)</f>
        <v>1.5818000000000001</v>
      </c>
      <c r="G1311" s="10">
        <f>VLOOKUP(C1311,away!$B$2:$E$405,4,FALSE)</f>
        <v>1.0545</v>
      </c>
      <c r="H1311" s="10">
        <f>VLOOKUP(A1311,away!$A$2:$E$405,3,FALSE)</f>
        <v>0.96630000000000005</v>
      </c>
      <c r="I1311" s="10">
        <f>VLOOKUP(C1311,away!$B$2:$E$405,3,FALSE)</f>
        <v>1.1498999999999999</v>
      </c>
      <c r="J1311" s="10">
        <f>VLOOKUP(B1311,home!$B$2:$E$405,4,FALSE)</f>
        <v>1.0348999999999999</v>
      </c>
      <c r="K1311" s="12">
        <f t="shared" si="1678"/>
        <v>2.1090294416399997</v>
      </c>
      <c r="L1311" s="12">
        <f t="shared" si="1679"/>
        <v>1.149927448113</v>
      </c>
      <c r="M1311" s="13">
        <f t="shared" si="1680"/>
        <v>3.8428462240958333E-2</v>
      </c>
      <c r="N1311" s="13">
        <f t="shared" si="1681"/>
        <v>8.1046758263132179E-2</v>
      </c>
      <c r="O1311" s="13">
        <f t="shared" si="1682"/>
        <v>4.418994351965199E-2</v>
      </c>
      <c r="P1311" s="13">
        <f t="shared" si="1683"/>
        <v>9.3197891907354766E-2</v>
      </c>
      <c r="Q1311" s="13">
        <f t="shared" si="1684"/>
        <v>8.5464999663212846E-2</v>
      </c>
      <c r="R1311" s="13">
        <f t="shared" si="1685"/>
        <v>2.5407614491905515E-2</v>
      </c>
      <c r="S1311" s="13">
        <f t="shared" si="1686"/>
        <v>5.6506600508186101E-2</v>
      </c>
      <c r="T1311" s="13">
        <f t="shared" si="1687"/>
        <v>9.8278548965696752E-2</v>
      </c>
      <c r="U1311" s="13">
        <f t="shared" si="1688"/>
        <v>5.358540700526785E-2</v>
      </c>
      <c r="V1311" s="13">
        <f t="shared" si="1689"/>
        <v>1.5226838936875891E-2</v>
      </c>
      <c r="W1311" s="13">
        <f t="shared" si="1690"/>
        <v>6.0082733506489523E-2</v>
      </c>
      <c r="X1311" s="13">
        <f t="shared" si="1691"/>
        <v>6.9090784416770926E-2</v>
      </c>
      <c r="Y1311" s="13">
        <f t="shared" si="1692"/>
        <v>3.9724694706251416E-2</v>
      </c>
      <c r="Z1311" s="13">
        <f t="shared" si="1693"/>
        <v>9.7389710984385897E-3</v>
      </c>
      <c r="AA1311" s="13">
        <f t="shared" si="1694"/>
        <v>2.0539776777888034E-2</v>
      </c>
      <c r="AB1311" s="13">
        <f t="shared" si="1695"/>
        <v>2.1659496974639716E-2</v>
      </c>
      <c r="AC1311" s="13">
        <f t="shared" si="1696"/>
        <v>2.3080374652246802E-3</v>
      </c>
      <c r="AD1311" s="13">
        <f t="shared" si="1697"/>
        <v>3.1679063474849119E-2</v>
      </c>
      <c r="AE1311" s="13">
        <f t="shared" si="1698"/>
        <v>3.6428624620242989E-2</v>
      </c>
      <c r="AF1311" s="13">
        <f t="shared" si="1699"/>
        <v>2.0945137673911218E-2</v>
      </c>
      <c r="AG1311" s="13">
        <f t="shared" si="1700"/>
        <v>8.0284629052453892E-3</v>
      </c>
      <c r="AH1311" s="13">
        <f t="shared" si="1701"/>
        <v>2.7997775456184391E-3</v>
      </c>
      <c r="AI1311" s="13">
        <f t="shared" si="1702"/>
        <v>5.9048132737518659E-3</v>
      </c>
      <c r="AJ1311" s="13">
        <f t="shared" si="1703"/>
        <v>6.2267125208646783E-3</v>
      </c>
      <c r="AK1311" s="13">
        <f t="shared" si="1704"/>
        <v>4.3774400103773429E-3</v>
      </c>
      <c r="AL1311" s="13">
        <f t="shared" si="1705"/>
        <v>2.2390094597422608E-4</v>
      </c>
      <c r="AM1311" s="13">
        <f t="shared" si="1706"/>
        <v>1.3362415510407833E-2</v>
      </c>
      <c r="AN1311" s="13">
        <f t="shared" si="1707"/>
        <v>1.536580836850885E-2</v>
      </c>
      <c r="AO1311" s="13">
        <f t="shared" si="1708"/>
        <v>8.8347824026963825E-3</v>
      </c>
      <c r="AP1311" s="13">
        <f t="shared" si="1709"/>
        <v>3.386452927655428E-3</v>
      </c>
      <c r="AQ1311" s="13">
        <f t="shared" si="1710"/>
        <v>9.7354379331340184E-4</v>
      </c>
      <c r="AR1311" s="13">
        <f t="shared" si="1711"/>
        <v>6.4390820966341825E-4</v>
      </c>
      <c r="AS1311" s="13">
        <f t="shared" si="1712"/>
        <v>1.3580213718938511E-3</v>
      </c>
      <c r="AT1311" s="13">
        <f t="shared" si="1713"/>
        <v>1.4320535278502374E-3</v>
      </c>
      <c r="AU1311" s="13">
        <f t="shared" si="1714"/>
        <v>1.0067476840801928E-3</v>
      </c>
      <c r="AV1311" s="13">
        <f t="shared" si="1715"/>
        <v>5.3081512650700281E-4</v>
      </c>
      <c r="AW1311" s="13">
        <f t="shared" si="1716"/>
        <v>1.5083652226034116E-5</v>
      </c>
      <c r="AX1311" s="13">
        <f t="shared" si="1717"/>
        <v>4.6969546204795164E-3</v>
      </c>
      <c r="AY1311" s="13">
        <f t="shared" si="1718"/>
        <v>5.4011570406305746E-3</v>
      </c>
      <c r="AZ1311" s="13">
        <f t="shared" si="1719"/>
        <v>3.1054693662949406E-3</v>
      </c>
      <c r="BA1311" s="13">
        <f t="shared" si="1720"/>
        <v>1.1903548211922115E-3</v>
      </c>
      <c r="BB1311" s="13">
        <f t="shared" si="1721"/>
        <v>3.4220542047064181E-4</v>
      </c>
      <c r="BC1311" s="13">
        <f t="shared" si="1722"/>
        <v>7.8702281178448288E-5</v>
      </c>
      <c r="BD1311" s="13">
        <f t="shared" si="1723"/>
        <v>1.2340795405954401E-4</v>
      </c>
      <c r="BE1311" s="13">
        <f t="shared" si="1724"/>
        <v>2.6027100844413484E-4</v>
      </c>
      <c r="BF1311" s="13">
        <f t="shared" si="1725"/>
        <v>2.7445960980700671E-4</v>
      </c>
      <c r="BG1311" s="13">
        <f t="shared" si="1726"/>
        <v>1.9294779920800119E-4</v>
      </c>
      <c r="BH1311" s="13">
        <f t="shared" si="1727"/>
        <v>1.0173314730732936E-4</v>
      </c>
      <c r="BI1311" s="13">
        <f t="shared" si="1728"/>
        <v>4.2911640572371354E-5</v>
      </c>
      <c r="BJ1311" s="14">
        <f t="shared" si="1729"/>
        <v>0.58750765474863065</v>
      </c>
      <c r="BK1311" s="14">
        <f t="shared" si="1730"/>
        <v>0.21129288904520455</v>
      </c>
      <c r="BL1311" s="14">
        <f t="shared" si="1731"/>
        <v>0.19065825919935853</v>
      </c>
      <c r="BM1311" s="14">
        <f t="shared" si="1732"/>
        <v>0.62607603061701211</v>
      </c>
      <c r="BN1311" s="14">
        <f t="shared" si="1733"/>
        <v>0.36773567008621566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1.1910000000000001</v>
      </c>
      <c r="F1312" s="10">
        <f>VLOOKUP(B1312,home!$B$2:$E$405,3,FALSE)</f>
        <v>0.96879999999999999</v>
      </c>
      <c r="G1312" s="10">
        <f>VLOOKUP(C1312,away!$B$2:$E$405,4,FALSE)</f>
        <v>0.9042</v>
      </c>
      <c r="H1312" s="10">
        <f>VLOOKUP(A1312,away!$A$2:$E$405,3,FALSE)</f>
        <v>1.03</v>
      </c>
      <c r="I1312" s="10">
        <f>VLOOKUP(C1312,away!$B$2:$E$405,3,FALSE)</f>
        <v>0.59750000000000003</v>
      </c>
      <c r="J1312" s="10">
        <f>VLOOKUP(B1312,home!$B$2:$E$405,4,FALSE)</f>
        <v>0.97089999999999999</v>
      </c>
      <c r="K1312" s="12">
        <f t="shared" si="1678"/>
        <v>1.04330285136</v>
      </c>
      <c r="L1312" s="12">
        <f t="shared" si="1679"/>
        <v>0.59751613250000002</v>
      </c>
      <c r="M1312" s="13">
        <f t="shared" si="1680"/>
        <v>0.19382124080389707</v>
      </c>
      <c r="N1312" s="13">
        <f t="shared" si="1681"/>
        <v>0.20221425318483899</v>
      </c>
      <c r="O1312" s="13">
        <f t="shared" si="1682"/>
        <v>0.11581131820149577</v>
      </c>
      <c r="P1312" s="13">
        <f t="shared" si="1683"/>
        <v>0.12082627849938082</v>
      </c>
      <c r="Q1312" s="13">
        <f t="shared" si="1684"/>
        <v>0.10548535346668775</v>
      </c>
      <c r="R1312" s="13">
        <f t="shared" si="1685"/>
        <v>3.4599565475742305E-2</v>
      </c>
      <c r="S1312" s="13">
        <f t="shared" si="1686"/>
        <v>1.8830482040382748E-2</v>
      </c>
      <c r="T1312" s="13">
        <f t="shared" si="1687"/>
        <v>6.3029200438810731E-2</v>
      </c>
      <c r="U1312" s="13">
        <f t="shared" si="1688"/>
        <v>3.6097825316658963E-2</v>
      </c>
      <c r="V1312" s="13">
        <f t="shared" si="1689"/>
        <v>1.3043043957251747E-3</v>
      </c>
      <c r="W1312" s="13">
        <f t="shared" si="1690"/>
        <v>3.668439001617093E-2</v>
      </c>
      <c r="X1312" s="13">
        <f t="shared" si="1691"/>
        <v>2.1919514845584069E-2</v>
      </c>
      <c r="Y1312" s="13">
        <f t="shared" si="1692"/>
        <v>6.5486318684048637E-3</v>
      </c>
      <c r="Z1312" s="13">
        <f t="shared" si="1693"/>
        <v>6.8912661830820227E-3</v>
      </c>
      <c r="AA1312" s="13">
        <f t="shared" si="1694"/>
        <v>7.1896776582902186E-3</v>
      </c>
      <c r="AB1312" s="13">
        <f t="shared" si="1695"/>
        <v>3.7505056006267362E-3</v>
      </c>
      <c r="AC1312" s="13">
        <f t="shared" si="1696"/>
        <v>5.0818168042436703E-5</v>
      </c>
      <c r="AD1312" s="13">
        <f t="shared" si="1697"/>
        <v>9.568232176068359E-3</v>
      </c>
      <c r="AE1312" s="13">
        <f t="shared" si="1698"/>
        <v>5.7171730847064266E-3</v>
      </c>
      <c r="AF1312" s="13">
        <f t="shared" si="1699"/>
        <v>1.7080515752034393E-3</v>
      </c>
      <c r="AG1312" s="13">
        <f t="shared" si="1700"/>
        <v>3.40196123775364E-4</v>
      </c>
      <c r="AH1312" s="13">
        <f t="shared" si="1701"/>
        <v>1.0294106794358018E-3</v>
      </c>
      <c r="AI1312" s="13">
        <f t="shared" si="1702"/>
        <v>1.0739870970758068E-3</v>
      </c>
      <c r="AJ1312" s="13">
        <f t="shared" si="1703"/>
        <v>5.6024690035151928E-4</v>
      </c>
      <c r="AK1312" s="13">
        <f t="shared" si="1704"/>
        <v>1.9483572953411395E-4</v>
      </c>
      <c r="AL1312" s="13">
        <f t="shared" si="1705"/>
        <v>1.267182089900301E-6</v>
      </c>
      <c r="AM1312" s="13">
        <f t="shared" si="1706"/>
        <v>1.9965127823533243E-3</v>
      </c>
      <c r="AN1312" s="13">
        <f t="shared" si="1707"/>
        <v>1.1929485961985726E-3</v>
      </c>
      <c r="AO1312" s="13">
        <f t="shared" si="1708"/>
        <v>3.5640301573593765E-4</v>
      </c>
      <c r="AP1312" s="13">
        <f t="shared" si="1709"/>
        <v>7.0985517191291379E-5</v>
      </c>
      <c r="AQ1312" s="13">
        <f t="shared" si="1710"/>
        <v>1.0603747923913171E-5</v>
      </c>
      <c r="AR1312" s="13">
        <f t="shared" si="1711"/>
        <v>1.2301789758613555E-4</v>
      </c>
      <c r="AS1312" s="13">
        <f t="shared" si="1712"/>
        <v>1.2834492331992769E-4</v>
      </c>
      <c r="AT1312" s="13">
        <f t="shared" si="1713"/>
        <v>6.6951312228630554E-5</v>
      </c>
      <c r="AU1312" s="13">
        <f t="shared" si="1714"/>
        <v>2.3283498316807967E-5</v>
      </c>
      <c r="AV1312" s="13">
        <f t="shared" si="1715"/>
        <v>6.0729350458903772E-6</v>
      </c>
      <c r="AW1312" s="13">
        <f t="shared" si="1716"/>
        <v>2.1943027885540781E-8</v>
      </c>
      <c r="AX1312" s="13">
        <f t="shared" si="1717"/>
        <v>3.4716124643431817E-4</v>
      </c>
      <c r="AY1312" s="13">
        <f t="shared" si="1718"/>
        <v>2.0743444532331324E-4</v>
      </c>
      <c r="AZ1312" s="13">
        <f t="shared" si="1719"/>
        <v>6.1972713758434418E-5</v>
      </c>
      <c r="BA1312" s="13">
        <f t="shared" si="1720"/>
        <v>1.2343232081823093E-5</v>
      </c>
      <c r="BB1312" s="13">
        <f t="shared" si="1721"/>
        <v>1.8438200740202144E-6</v>
      </c>
      <c r="BC1312" s="13">
        <f t="shared" si="1722"/>
        <v>2.2034244793088453E-7</v>
      </c>
      <c r="BD1312" s="13">
        <f t="shared" si="1723"/>
        <v>1.2250863065658129E-5</v>
      </c>
      <c r="BE1312" s="13">
        <f t="shared" si="1724"/>
        <v>1.2781360368022036E-5</v>
      </c>
      <c r="BF1312" s="13">
        <f t="shared" si="1725"/>
        <v>6.6674148581085449E-6</v>
      </c>
      <c r="BG1312" s="13">
        <f t="shared" si="1726"/>
        <v>2.318710977554892E-6</v>
      </c>
      <c r="BH1312" s="13">
        <f t="shared" si="1727"/>
        <v>6.0477944359068773E-7</v>
      </c>
      <c r="BI1312" s="13">
        <f t="shared" si="1728"/>
        <v>1.261936235884158E-7</v>
      </c>
      <c r="BJ1312" s="14">
        <f t="shared" si="1729"/>
        <v>0.45747342623977366</v>
      </c>
      <c r="BK1312" s="14">
        <f t="shared" si="1730"/>
        <v>0.33504182553484146</v>
      </c>
      <c r="BL1312" s="14">
        <f t="shared" si="1731"/>
        <v>0.20068979254804517</v>
      </c>
      <c r="BM1312" s="14">
        <f t="shared" si="1732"/>
        <v>0.22713088837140435</v>
      </c>
      <c r="BN1312" s="14">
        <f t="shared" si="1733"/>
        <v>0.77275800963204277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1.6234</v>
      </c>
      <c r="F1315" s="10">
        <f>VLOOKUP(B1315,home!$B$2:$E$405,3,FALSE)</f>
        <v>0.98560000000000003</v>
      </c>
      <c r="G1315" s="10">
        <f>VLOOKUP(C1315,away!$B$2:$E$405,4,FALSE)</f>
        <v>0.88</v>
      </c>
      <c r="H1315" s="10">
        <f>VLOOKUP(A1315,away!$A$2:$E$405,3,FALSE)</f>
        <v>1.1247</v>
      </c>
      <c r="I1315" s="10">
        <f>VLOOKUP(C1315,away!$B$2:$E$405,3,FALSE)</f>
        <v>0.8256</v>
      </c>
      <c r="J1315" s="10">
        <f>VLOOKUP(B1315,home!$B$2:$E$405,4,FALSE)</f>
        <v>1.0077</v>
      </c>
      <c r="K1315" s="12">
        <f t="shared" si="1678"/>
        <v>1.4080202751999999</v>
      </c>
      <c r="L1315" s="12">
        <f t="shared" si="1679"/>
        <v>0.93570217286400004</v>
      </c>
      <c r="M1315" s="13">
        <f t="shared" si="1680"/>
        <v>9.5969730160436376E-2</v>
      </c>
      <c r="N1315" s="13">
        <f t="shared" si="1681"/>
        <v>0.13512732587136736</v>
      </c>
      <c r="O1315" s="13">
        <f t="shared" si="1682"/>
        <v>8.9799085040292076E-2</v>
      </c>
      <c r="P1315" s="13">
        <f t="shared" si="1683"/>
        <v>0.12643893243114027</v>
      </c>
      <c r="Q1315" s="13">
        <f t="shared" si="1684"/>
        <v>9.5131007280221377E-2</v>
      </c>
      <c r="R1315" s="13">
        <f t="shared" si="1685"/>
        <v>4.2012599496700199E-2</v>
      </c>
      <c r="S1315" s="13">
        <f t="shared" si="1686"/>
        <v>4.1645432386859582E-2</v>
      </c>
      <c r="T1315" s="13">
        <f t="shared" si="1687"/>
        <v>8.9014290218844161E-2</v>
      </c>
      <c r="U1315" s="13">
        <f t="shared" si="1688"/>
        <v>5.9154591905211204E-2</v>
      </c>
      <c r="V1315" s="13">
        <f t="shared" si="1689"/>
        <v>6.0963713394317654E-3</v>
      </c>
      <c r="W1315" s="13">
        <f t="shared" si="1690"/>
        <v>4.4648795683583514E-2</v>
      </c>
      <c r="X1315" s="13">
        <f t="shared" si="1691"/>
        <v>4.1777975136889883E-2</v>
      </c>
      <c r="Y1315" s="13">
        <f t="shared" si="1692"/>
        <v>1.9545871056723015E-2</v>
      </c>
      <c r="Z1315" s="13">
        <f t="shared" si="1693"/>
        <v>1.310376021224246E-2</v>
      </c>
      <c r="AA1315" s="13">
        <f t="shared" si="1694"/>
        <v>1.8450360060196441E-2</v>
      </c>
      <c r="AB1315" s="13">
        <f t="shared" si="1695"/>
        <v>1.298924052474844E-2</v>
      </c>
      <c r="AC1315" s="13">
        <f t="shared" si="1696"/>
        <v>5.0199336458286428E-4</v>
      </c>
      <c r="AD1315" s="13">
        <f t="shared" si="1697"/>
        <v>1.5716602396436959E-2</v>
      </c>
      <c r="AE1315" s="13">
        <f t="shared" si="1698"/>
        <v>1.4706059012385612E-2</v>
      </c>
      <c r="AF1315" s="13">
        <f t="shared" si="1699"/>
        <v>6.880245686077713E-3</v>
      </c>
      <c r="AG1315" s="13">
        <f t="shared" si="1700"/>
        <v>2.1459536127670267E-3</v>
      </c>
      <c r="AH1315" s="13">
        <f t="shared" si="1701"/>
        <v>3.0653042258210242E-3</v>
      </c>
      <c r="AI1315" s="13">
        <f t="shared" si="1702"/>
        <v>4.3160104996122417E-3</v>
      </c>
      <c r="AJ1315" s="13">
        <f t="shared" si="1703"/>
        <v>3.0385151457150593E-3</v>
      </c>
      <c r="AK1315" s="13">
        <f t="shared" si="1704"/>
        <v>1.426096977223029E-3</v>
      </c>
      <c r="AL1315" s="13">
        <f t="shared" si="1705"/>
        <v>2.6454801946099318E-5</v>
      </c>
      <c r="AM1315" s="13">
        <f t="shared" si="1706"/>
        <v>4.4258589662880213E-3</v>
      </c>
      <c r="AN1315" s="13">
        <f t="shared" si="1707"/>
        <v>4.1412858515453193E-3</v>
      </c>
      <c r="AO1315" s="13">
        <f t="shared" si="1708"/>
        <v>1.9375050848709477E-3</v>
      </c>
      <c r="AP1315" s="13">
        <f t="shared" si="1709"/>
        <v>6.0430923928293161E-4</v>
      </c>
      <c r="AQ1315" s="13">
        <f t="shared" si="1710"/>
        <v>1.4136336706970748E-4</v>
      </c>
      <c r="AR1315" s="13">
        <f t="shared" si="1711"/>
        <v>5.7364236491798707E-4</v>
      </c>
      <c r="AS1315" s="13">
        <f t="shared" si="1712"/>
        <v>8.0770008051820306E-4</v>
      </c>
      <c r="AT1315" s="13">
        <f t="shared" si="1713"/>
        <v>5.6862904482515115E-4</v>
      </c>
      <c r="AU1315" s="13">
        <f t="shared" si="1714"/>
        <v>2.6688040806047424E-4</v>
      </c>
      <c r="AV1315" s="13">
        <f t="shared" si="1715"/>
        <v>9.3943256400699315E-5</v>
      </c>
      <c r="AW1315" s="13">
        <f t="shared" si="1716"/>
        <v>9.6816317619403401E-7</v>
      </c>
      <c r="AX1315" s="13">
        <f t="shared" si="1717"/>
        <v>1.0386165266182085E-3</v>
      </c>
      <c r="AY1315" s="13">
        <f t="shared" si="1718"/>
        <v>9.7183574072911834E-4</v>
      </c>
      <c r="AZ1315" s="13">
        <f t="shared" si="1719"/>
        <v>4.5467440713356543E-4</v>
      </c>
      <c r="BA1315" s="13">
        <f t="shared" si="1720"/>
        <v>1.4181327690017609E-4</v>
      </c>
      <c r="BB1315" s="13">
        <f t="shared" si="1721"/>
        <v>3.3173747834114711E-5</v>
      </c>
      <c r="BC1315" s="13">
        <f t="shared" si="1722"/>
        <v>6.2081495860847126E-6</v>
      </c>
      <c r="BD1315" s="13">
        <f t="shared" si="1723"/>
        <v>8.9459734550100621E-5</v>
      </c>
      <c r="BE1315" s="13">
        <f t="shared" si="1724"/>
        <v>1.2596112006055162E-4</v>
      </c>
      <c r="BF1315" s="13">
        <f t="shared" si="1725"/>
        <v>8.8677905466079073E-5</v>
      </c>
      <c r="BG1315" s="13">
        <f t="shared" si="1726"/>
        <v>4.1620096286169425E-5</v>
      </c>
      <c r="BH1315" s="13">
        <f t="shared" si="1727"/>
        <v>1.4650484856675693E-5</v>
      </c>
      <c r="BI1315" s="13">
        <f t="shared" si="1728"/>
        <v>4.1256359439419815E-6</v>
      </c>
      <c r="BJ1315" s="14">
        <f t="shared" si="1729"/>
        <v>0.47859077031315478</v>
      </c>
      <c r="BK1315" s="14">
        <f t="shared" si="1730"/>
        <v>0.27165075022512603</v>
      </c>
      <c r="BL1315" s="14">
        <f t="shared" si="1731"/>
        <v>0.23692709400740578</v>
      </c>
      <c r="BM1315" s="14">
        <f t="shared" si="1732"/>
        <v>0.41482282690021838</v>
      </c>
      <c r="BN1315" s="14">
        <f t="shared" si="1733"/>
        <v>0.5844786802801577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1.6234</v>
      </c>
      <c r="F1316" s="10">
        <f>VLOOKUP(B1316,home!$B$2:$E$405,3,FALSE)</f>
        <v>1.0677000000000001</v>
      </c>
      <c r="G1316" s="10">
        <f>VLOOKUP(C1316,away!$B$2:$E$405,4,FALSE)</f>
        <v>0.82130000000000003</v>
      </c>
      <c r="H1316" s="10">
        <f>VLOOKUP(A1316,away!$A$2:$E$405,3,FALSE)</f>
        <v>1.1247</v>
      </c>
      <c r="I1316" s="10">
        <f>VLOOKUP(C1316,away!$B$2:$E$405,3,FALSE)</f>
        <v>1.1262000000000001</v>
      </c>
      <c r="J1316" s="10">
        <f>VLOOKUP(B1316,home!$B$2:$E$405,4,FALSE)</f>
        <v>0.71130000000000004</v>
      </c>
      <c r="K1316" s="12">
        <f t="shared" si="1678"/>
        <v>1.4235627230340002</v>
      </c>
      <c r="L1316" s="12">
        <f t="shared" si="1679"/>
        <v>0.90095899768200005</v>
      </c>
      <c r="M1316" s="13">
        <f t="shared" si="1680"/>
        <v>9.783022303277511E-2</v>
      </c>
      <c r="N1316" s="13">
        <f t="shared" si="1681"/>
        <v>0.1392674586955609</v>
      </c>
      <c r="O1316" s="13">
        <f t="shared" si="1682"/>
        <v>8.8141019686615585E-2</v>
      </c>
      <c r="P1316" s="13">
        <f t="shared" si="1683"/>
        <v>0.12547426999607189</v>
      </c>
      <c r="Q1316" s="13">
        <f t="shared" si="1684"/>
        <v>9.912798136533893E-2</v>
      </c>
      <c r="R1316" s="13">
        <f t="shared" si="1685"/>
        <v>3.9705722375761296E-2</v>
      </c>
      <c r="S1316" s="13">
        <f t="shared" si="1686"/>
        <v>4.0232435189718058E-2</v>
      </c>
      <c r="T1316" s="13">
        <f t="shared" si="1687"/>
        <v>8.9310246733155754E-2</v>
      </c>
      <c r="U1316" s="13">
        <f t="shared" si="1688"/>
        <v>5.6523586265270785E-2</v>
      </c>
      <c r="V1316" s="13">
        <f t="shared" si="1689"/>
        <v>5.7334422829673458E-3</v>
      </c>
      <c r="W1316" s="13">
        <f t="shared" si="1690"/>
        <v>4.7038299693768514E-2</v>
      </c>
      <c r="X1316" s="13">
        <f t="shared" si="1691"/>
        <v>4.2379579344763212E-2</v>
      </c>
      <c r="Y1316" s="13">
        <f t="shared" si="1692"/>
        <v>1.9091131664321324E-2</v>
      </c>
      <c r="Z1316" s="13">
        <f t="shared" si="1693"/>
        <v>1.1924409277968555E-2</v>
      </c>
      <c r="AA1316" s="13">
        <f t="shared" si="1694"/>
        <v>1.6975144542316814E-2</v>
      </c>
      <c r="AB1316" s="13">
        <f t="shared" si="1695"/>
        <v>1.2082591494278138E-2</v>
      </c>
      <c r="AC1316" s="13">
        <f t="shared" si="1696"/>
        <v>4.5959690594472906E-4</v>
      </c>
      <c r="AD1316" s="13">
        <f t="shared" si="1697"/>
        <v>1.6740492499737619E-2</v>
      </c>
      <c r="AE1316" s="13">
        <f t="shared" si="1698"/>
        <v>1.5082497343266646E-2</v>
      </c>
      <c r="AF1316" s="13">
        <f t="shared" si="1699"/>
        <v>6.7943558444654726E-3</v>
      </c>
      <c r="AG1316" s="13">
        <f t="shared" si="1700"/>
        <v>2.0404786771748172E-3</v>
      </c>
      <c r="AH1316" s="13">
        <f t="shared" si="1701"/>
        <v>2.6858509577571224E-3</v>
      </c>
      <c r="AI1316" s="13">
        <f t="shared" si="1702"/>
        <v>3.8234773030882065E-3</v>
      </c>
      <c r="AJ1316" s="13">
        <f t="shared" si="1703"/>
        <v>2.7214798805214719E-3</v>
      </c>
      <c r="AK1316" s="13">
        <f t="shared" si="1704"/>
        <v>1.2913991031324641E-3</v>
      </c>
      <c r="AL1316" s="13">
        <f t="shared" si="1705"/>
        <v>2.3578638370904417E-5</v>
      </c>
      <c r="AM1316" s="13">
        <f t="shared" si="1706"/>
        <v>4.766228217571348E-3</v>
      </c>
      <c r="AN1316" s="13">
        <f t="shared" si="1707"/>
        <v>4.2941761976267485E-3</v>
      </c>
      <c r="AO1316" s="13">
        <f t="shared" si="1708"/>
        <v>1.9344383414418482E-3</v>
      </c>
      <c r="AP1316" s="13">
        <f t="shared" si="1709"/>
        <v>5.8094987639435941E-4</v>
      </c>
      <c r="AQ1316" s="13">
        <f t="shared" si="1710"/>
        <v>1.3085300458493595E-4</v>
      </c>
      <c r="AR1316" s="13">
        <f t="shared" si="1711"/>
        <v>4.8396831736481947E-4</v>
      </c>
      <c r="AS1316" s="13">
        <f t="shared" si="1712"/>
        <v>6.8895925573004559E-4</v>
      </c>
      <c r="AT1316" s="13">
        <f t="shared" si="1713"/>
        <v>4.9038835707327104E-4</v>
      </c>
      <c r="AU1316" s="13">
        <f t="shared" si="1714"/>
        <v>2.326995283131318E-4</v>
      </c>
      <c r="AV1316" s="13">
        <f t="shared" si="1715"/>
        <v>8.2815593543542331E-5</v>
      </c>
      <c r="AW1316" s="13">
        <f t="shared" si="1716"/>
        <v>8.4003591612749482E-7</v>
      </c>
      <c r="AX1316" s="13">
        <f t="shared" si="1717"/>
        <v>1.1308374700012254E-3</v>
      </c>
      <c r="AY1316" s="13">
        <f t="shared" si="1718"/>
        <v>1.018838193513553E-3</v>
      </c>
      <c r="AZ1316" s="13">
        <f t="shared" si="1719"/>
        <v>4.5896571881405508E-4</v>
      </c>
      <c r="BA1316" s="13">
        <f t="shared" si="1720"/>
        <v>1.378364313310366E-4</v>
      </c>
      <c r="BB1316" s="13">
        <f t="shared" si="1721"/>
        <v>3.1046243254018634E-5</v>
      </c>
      <c r="BC1316" s="13">
        <f t="shared" si="1722"/>
        <v>5.5942784407864384E-6</v>
      </c>
      <c r="BD1316" s="13">
        <f t="shared" si="1723"/>
        <v>7.2672601687141948E-5</v>
      </c>
      <c r="BE1316" s="13">
        <f t="shared" si="1724"/>
        <v>1.0345400674771307E-4</v>
      </c>
      <c r="BF1316" s="13">
        <f t="shared" si="1725"/>
        <v>7.3636633777276141E-5</v>
      </c>
      <c r="BG1316" s="13">
        <f t="shared" si="1726"/>
        <v>3.4942122298345555E-5</v>
      </c>
      <c r="BH1316" s="13">
        <f t="shared" si="1727"/>
        <v>1.2435575691904963E-5</v>
      </c>
      <c r="BI1316" s="13">
        <f t="shared" si="1728"/>
        <v>3.5405643988927302E-6</v>
      </c>
      <c r="BJ1316" s="14">
        <f t="shared" si="1729"/>
        <v>0.49136228583452701</v>
      </c>
      <c r="BK1316" s="14">
        <f t="shared" si="1730"/>
        <v>0.27077238423936156</v>
      </c>
      <c r="BL1316" s="14">
        <f t="shared" si="1731"/>
        <v>0.22622978416536799</v>
      </c>
      <c r="BM1316" s="14">
        <f t="shared" si="1732"/>
        <v>0.40972419020750395</v>
      </c>
      <c r="BN1316" s="14">
        <f t="shared" si="1733"/>
        <v>0.58954667515212378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1.2644</v>
      </c>
      <c r="F1317" s="15">
        <f>VLOOKUP(B1317,home!$B$2:$E$405,3,FALSE)</f>
        <v>0.69199999999999995</v>
      </c>
      <c r="G1317" s="15">
        <f>VLOOKUP(C1317,away!$B$2:$E$405,4,FALSE)</f>
        <v>0.52729999999999999</v>
      </c>
      <c r="H1317" s="15">
        <f>VLOOKUP(A1317,away!$A$2:$E$405,3,FALSE)</f>
        <v>0.96630000000000005</v>
      </c>
      <c r="I1317" s="15">
        <f>VLOOKUP(C1317,away!$B$2:$E$405,3,FALSE)</f>
        <v>0.57489999999999997</v>
      </c>
      <c r="J1317" s="15">
        <f>VLOOKUP(B1317,home!$B$2:$E$405,4,FALSE)</f>
        <v>0.7762</v>
      </c>
      <c r="K1317" s="16">
        <f t="shared" si="1678"/>
        <v>0.46136893903999993</v>
      </c>
      <c r="L1317" s="16">
        <f t="shared" si="1679"/>
        <v>0.43119918029400001</v>
      </c>
      <c r="M1317" s="17">
        <f t="shared" si="1680"/>
        <v>0.40960249280158034</v>
      </c>
      <c r="N1317" s="17">
        <f t="shared" si="1681"/>
        <v>0.18897786753200435</v>
      </c>
      <c r="O1317" s="17">
        <f t="shared" si="1682"/>
        <v>0.17662025914242049</v>
      </c>
      <c r="P1317" s="17">
        <f t="shared" si="1683"/>
        <v>8.14871015735084E-2</v>
      </c>
      <c r="Q1317" s="17">
        <f t="shared" si="1684"/>
        <v>4.3594259122641241E-2</v>
      </c>
      <c r="R1317" s="17">
        <f t="shared" si="1685"/>
        <v>3.8079255482762787E-2</v>
      </c>
      <c r="S1317" s="17">
        <f t="shared" si="1686"/>
        <v>4.0527998727707282E-3</v>
      </c>
      <c r="T1317" s="17">
        <f t="shared" si="1687"/>
        <v>1.8797808799207137E-2</v>
      </c>
      <c r="U1317" s="17">
        <f t="shared" si="1688"/>
        <v>1.7568585701515368E-2</v>
      </c>
      <c r="V1317" s="17">
        <f t="shared" si="1689"/>
        <v>8.9585748973009118E-5</v>
      </c>
      <c r="W1317" s="17">
        <f t="shared" si="1690"/>
        <v>6.7043456932159434E-3</v>
      </c>
      <c r="X1317" s="17">
        <f t="shared" si="1691"/>
        <v>2.8909083673223242E-3</v>
      </c>
      <c r="Y1317" s="17">
        <f t="shared" si="1692"/>
        <v>6.2327865914722596E-4</v>
      </c>
      <c r="Z1317" s="17">
        <f t="shared" si="1693"/>
        <v>5.4732479167910412E-3</v>
      </c>
      <c r="AA1317" s="17">
        <f t="shared" si="1694"/>
        <v>2.5251865844727727E-3</v>
      </c>
      <c r="AB1317" s="17">
        <f t="shared" si="1695"/>
        <v>5.8252132767812206E-4</v>
      </c>
      <c r="AC1317" s="17">
        <f t="shared" si="1696"/>
        <v>1.1138974912255237E-6</v>
      </c>
      <c r="AD1317" s="17">
        <f t="shared" si="1697"/>
        <v>7.7329421485910804E-4</v>
      </c>
      <c r="AE1317" s="17">
        <f t="shared" si="1698"/>
        <v>3.3344383157333976E-4</v>
      </c>
      <c r="AF1317" s="17">
        <f t="shared" si="1699"/>
        <v>7.189035342425734E-5</v>
      </c>
      <c r="AG1317" s="17">
        <f t="shared" si="1700"/>
        <v>1.0333020489195243E-5</v>
      </c>
      <c r="AH1317" s="17">
        <f t="shared" si="1701"/>
        <v>5.9001500381653492E-4</v>
      </c>
      <c r="AI1317" s="17">
        <f t="shared" si="1702"/>
        <v>2.722145963285162E-4</v>
      </c>
      <c r="AJ1317" s="17">
        <f t="shared" si="1703"/>
        <v>6.2795679749644685E-5</v>
      </c>
      <c r="AK1317" s="17">
        <f t="shared" si="1704"/>
        <v>9.6573253807963922E-6</v>
      </c>
      <c r="AL1317" s="17">
        <f t="shared" si="1705"/>
        <v>8.8640357034096887E-9</v>
      </c>
      <c r="AM1317" s="17">
        <f t="shared" si="1706"/>
        <v>7.1354786295063302E-5</v>
      </c>
      <c r="AN1317" s="17">
        <f t="shared" si="1707"/>
        <v>3.0768125360484845E-5</v>
      </c>
      <c r="AO1317" s="17">
        <f t="shared" si="1708"/>
        <v>6.6335952173120489E-6</v>
      </c>
      <c r="AP1317" s="17">
        <f t="shared" si="1709"/>
        <v>9.5346694003571842E-7</v>
      </c>
      <c r="AQ1317" s="17">
        <f t="shared" si="1710"/>
        <v>1.0278354074520753E-7</v>
      </c>
      <c r="AR1317" s="17">
        <f t="shared" si="1711"/>
        <v>5.088279720137023E-5</v>
      </c>
      <c r="AS1317" s="17">
        <f t="shared" si="1712"/>
        <v>2.3475742160183662E-5</v>
      </c>
      <c r="AT1317" s="17">
        <f t="shared" si="1713"/>
        <v>5.4154891268102656E-6</v>
      </c>
      <c r="AU1317" s="17">
        <f t="shared" si="1714"/>
        <v>8.3284615760636932E-7</v>
      </c>
      <c r="AV1317" s="17">
        <f t="shared" si="1715"/>
        <v>9.6062337029597788E-8</v>
      </c>
      <c r="AW1317" s="17">
        <f t="shared" si="1716"/>
        <v>4.8984116064344615E-11</v>
      </c>
      <c r="AX1317" s="17">
        <f t="shared" si="1717"/>
        <v>5.4868136747298773E-6</v>
      </c>
      <c r="AY1317" s="17">
        <f t="shared" si="1718"/>
        <v>2.3659095589694333E-6</v>
      </c>
      <c r="AZ1317" s="17">
        <f t="shared" si="1719"/>
        <v>5.1008913123867923E-7</v>
      </c>
      <c r="BA1317" s="17">
        <f t="shared" si="1720"/>
        <v>7.3316671755665718E-8</v>
      </c>
      <c r="BB1317" s="17">
        <f t="shared" si="1721"/>
        <v>7.9035221907318274E-9</v>
      </c>
      <c r="BC1317" s="17">
        <f t="shared" si="1722"/>
        <v>6.8159845801580078E-10</v>
      </c>
      <c r="BD1317" s="17">
        <f t="shared" si="1723"/>
        <v>3.6567700740494472E-6</v>
      </c>
      <c r="BE1317" s="17">
        <f t="shared" si="1724"/>
        <v>1.6871201293774154E-6</v>
      </c>
      <c r="BF1317" s="17">
        <f t="shared" si="1725"/>
        <v>3.8919241206194275E-7</v>
      </c>
      <c r="BG1317" s="17">
        <f t="shared" si="1726"/>
        <v>5.9853763411812333E-8</v>
      </c>
      <c r="BH1317" s="17">
        <f t="shared" si="1727"/>
        <v>6.9036668307147553E-9</v>
      </c>
      <c r="BI1317" s="17">
        <f t="shared" si="1728"/>
        <v>6.3702748823450128E-10</v>
      </c>
      <c r="BJ1317" s="18">
        <f t="shared" si="1729"/>
        <v>0.26289568706539496</v>
      </c>
      <c r="BK1317" s="18">
        <f t="shared" si="1730"/>
        <v>0.49523546866791845</v>
      </c>
      <c r="BL1317" s="18">
        <f t="shared" si="1731"/>
        <v>0.23639699425818123</v>
      </c>
      <c r="BM1317" s="18">
        <f t="shared" si="1732"/>
        <v>6.163779639279332E-2</v>
      </c>
      <c r="BN1317" s="18">
        <f t="shared" si="1733"/>
        <v>0.93836123565491758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1.1910000000000001</v>
      </c>
      <c r="F1318" s="10">
        <f>VLOOKUP(B1318,home!$B$2:$E$405,3,FALSE)</f>
        <v>1.0980000000000001</v>
      </c>
      <c r="G1318" s="10">
        <f>VLOOKUP(C1318,away!$B$2:$E$405,4,FALSE)</f>
        <v>1.2594000000000001</v>
      </c>
      <c r="H1318" s="10">
        <f>VLOOKUP(A1318,away!$A$2:$E$405,3,FALSE)</f>
        <v>1.03</v>
      </c>
      <c r="I1318" s="10">
        <f>VLOOKUP(C1318,away!$B$2:$E$405,3,FALSE)</f>
        <v>0.90149999999999997</v>
      </c>
      <c r="J1318" s="10">
        <f>VLOOKUP(B1318,home!$B$2:$E$405,4,FALSE)</f>
        <v>1.1202000000000001</v>
      </c>
      <c r="K1318" s="12">
        <f t="shared" ref="K1318:K1327" si="1734">E1318*F1318*G1318</f>
        <v>1.6469400492000004</v>
      </c>
      <c r="L1318" s="12">
        <f t="shared" ref="L1318:L1327" si="1735">H1318*I1318*J1318</f>
        <v>1.040156109</v>
      </c>
      <c r="M1318" s="13">
        <f t="shared" ref="M1318:M1327" si="1736">_xlfn.POISSON.DIST(0,K1318,FALSE) * _xlfn.POISSON.DIST(0,L1318,FALSE)</f>
        <v>6.8078341354283853E-2</v>
      </c>
      <c r="N1318" s="13">
        <f t="shared" ref="N1318:N1327" si="1737">_xlfn.POISSON.DIST(1,K1318,FALSE) * _xlfn.POISSON.DIST(0,L1318,FALSE)</f>
        <v>0.11212094685947868</v>
      </c>
      <c r="O1318" s="13">
        <f t="shared" ref="O1318:O1327" si="1738">_xlfn.POISSON.DIST(0,K1318,FALSE) * _xlfn.POISSON.DIST(1,L1318,FALSE)</f>
        <v>7.0812102650245679E-2</v>
      </c>
      <c r="P1318" s="13">
        <f t="shared" ref="P1318:P1327" si="1739">_xlfn.POISSON.DIST(1,K1318,FALSE) * _xlfn.POISSON.DIST(1,L1318,FALSE)</f>
        <v>0.1166232878227511</v>
      </c>
      <c r="Q1318" s="13">
        <f t="shared" ref="Q1318:Q1327" si="1740">_xlfn.POISSON.DIST(2,K1318,FALSE) * _xlfn.POISSON.DIST(0,L1318,FALSE)</f>
        <v>9.2328238868550239E-2</v>
      </c>
      <c r="R1318" s="13">
        <f t="shared" ref="R1318:R1327" si="1741">_xlfn.POISSON.DIST(0,K1318,FALSE) * _xlfn.POISSON.DIST(2,L1318,FALSE)</f>
        <v>3.6827820581394069E-2</v>
      </c>
      <c r="S1318" s="13">
        <f t="shared" ref="S1318:S1327" si="1742">_xlfn.POISSON.DIST(2,K1318,FALSE) * _xlfn.POISSON.DIST(2,L1318,FALSE)</f>
        <v>4.9946102504935662E-2</v>
      </c>
      <c r="T1318" s="13">
        <f t="shared" ref="T1318:T1327" si="1743">_xlfn.POISSON.DIST(2,K1318,FALSE) * _xlfn.POISSON.DIST(1,L1318,FALSE)</f>
        <v>9.603578169233376E-2</v>
      </c>
      <c r="U1318" s="13">
        <f t="shared" ref="U1318:U1327" si="1744">_xlfn.POISSON.DIST(1,K1318,FALSE) * _xlfn.POISSON.DIST(2,L1318,FALSE)</f>
        <v>6.0653212640249934E-2</v>
      </c>
      <c r="V1318" s="13">
        <f t="shared" ref="V1318:V1327" si="1745">_xlfn.POISSON.DIST(3,K1318,FALSE) * _xlfn.POISSON.DIST(3,L1318,FALSE)</f>
        <v>9.5068230253938339E-3</v>
      </c>
      <c r="W1318" s="13">
        <f t="shared" ref="W1318:W1327" si="1746">_xlfn.POISSON.DIST(3,K1318,FALSE) * _xlfn.POISSON.DIST(0,L1318,FALSE)</f>
        <v>5.068635808823984E-2</v>
      </c>
      <c r="X1318" s="13">
        <f t="shared" ref="X1318:X1327" si="1747">_xlfn.POISSON.DIST(3,K1318,FALSE) * _xlfn.POISSON.DIST(1,L1318,FALSE)</f>
        <v>5.2721725008444222E-2</v>
      </c>
      <c r="Y1318" s="13">
        <f t="shared" ref="Y1318:Y1327" si="1748">_xlfn.POISSON.DIST(3,K1318,FALSE) * _xlfn.POISSON.DIST(2,L1318,FALSE)</f>
        <v>2.7419412172275667E-2</v>
      </c>
      <c r="Z1318" s="13">
        <f t="shared" ref="Z1318:Z1327" si="1749">_xlfn.POISSON.DIST(0,K1318,FALSE) * _xlfn.POISSON.DIST(3,L1318,FALSE)</f>
        <v>1.2768894186297661E-2</v>
      </c>
      <c r="AA1318" s="13">
        <f t="shared" ref="AA1318:AA1327" si="1750">_xlfn.POISSON.DIST(1,K1318,FALSE) * _xlfn.POISSON.DIST(3,L1318,FALSE)</f>
        <v>2.1029603219410668E-2</v>
      </c>
      <c r="AB1318" s="13">
        <f t="shared" ref="AB1318:AB1327" si="1751">_xlfn.POISSON.DIST(2,K1318,FALSE) * _xlfn.POISSON.DIST(3,L1318,FALSE)</f>
        <v>1.7317247880416348E-2</v>
      </c>
      <c r="AC1318" s="13">
        <f t="shared" ref="AC1318:AC1327" si="1752">_xlfn.POISSON.DIST(4,K1318,FALSE) * _xlfn.POISSON.DIST(4,L1318,FALSE)</f>
        <v>1.0178686568249283E-3</v>
      </c>
      <c r="AD1318" s="13">
        <f t="shared" ref="AD1318:AD1327" si="1753">_xlfn.POISSON.DIST(4,K1318,FALSE) * _xlfn.POISSON.DIST(0,L1318,FALSE)</f>
        <v>2.0869348270903636E-2</v>
      </c>
      <c r="AE1318" s="13">
        <f t="shared" ref="AE1318:AE1327" si="1754">_xlfn.POISSON.DIST(4,K1318,FALSE) * _xlfn.POISSON.DIST(1,L1318,FALSE)</f>
        <v>2.1707380094829004E-2</v>
      </c>
      <c r="AF1318" s="13">
        <f t="shared" ref="AF1318:AF1327" si="1755">_xlfn.POISSON.DIST(4,K1318,FALSE) * _xlfn.POISSON.DIST(2,L1318,FALSE)</f>
        <v>1.1289532008010694E-2</v>
      </c>
      <c r="AG1318" s="13">
        <f t="shared" ref="AG1318:AG1327" si="1756">_xlfn.POISSON.DIST(4,K1318,FALSE) * _xlfn.POISSON.DIST(3,L1318,FALSE)</f>
        <v>3.9142918952944543E-3</v>
      </c>
      <c r="AH1318" s="13">
        <f t="shared" ref="AH1318:AH1327" si="1757">_xlfn.POISSON.DIST(0,K1318,FALSE) * _xlfn.POISSON.DIST(4,L1318,FALSE)</f>
        <v>3.3204108232630226E-3</v>
      </c>
      <c r="AI1318" s="13">
        <f t="shared" ref="AI1318:AI1327" si="1758">_xlfn.POISSON.DIST(1,K1318,FALSE) * _xlfn.POISSON.DIST(4,L1318,FALSE)</f>
        <v>5.4685175646290163E-3</v>
      </c>
      <c r="AJ1318" s="13">
        <f t="shared" ref="AJ1318:AJ1327" si="1759">_xlfn.POISSON.DIST(2,K1318,FALSE) * _xlfn.POISSON.DIST(4,L1318,FALSE)</f>
        <v>4.5031602934705898E-3</v>
      </c>
      <c r="AK1318" s="13">
        <f t="shared" ref="AK1318:AK1327" si="1760">_xlfn.POISSON.DIST(3,K1318,FALSE) * _xlfn.POISSON.DIST(4,L1318,FALSE)</f>
        <v>2.472145011761314E-3</v>
      </c>
      <c r="AL1318" s="13">
        <f t="shared" ref="AL1318:AL1327" si="1761">_xlfn.POISSON.DIST(5,K1318,FALSE) * _xlfn.POISSON.DIST(5,L1318,FALSE)</f>
        <v>6.9747403928595333E-5</v>
      </c>
      <c r="AM1318" s="13">
        <f t="shared" ref="AM1318:AM1327" si="1762">_xlfn.POISSON.DIST(5,K1318,FALSE) * _xlfn.POISSON.DIST(0,L1318,FALSE)</f>
        <v>6.8741130936107991E-3</v>
      </c>
      <c r="AN1318" s="13">
        <f t="shared" ref="AN1318:AN1327" si="1763">_xlfn.POISSON.DIST(5,K1318,FALSE) * _xlfn.POISSON.DIST(1,L1318,FALSE)</f>
        <v>7.1501507282761617E-3</v>
      </c>
      <c r="AO1318" s="13">
        <f t="shared" ref="AO1318:AO1327" si="1764">_xlfn.POISSON.DIST(5,K1318,FALSE) * _xlfn.POISSON.DIST(2,L1318,FALSE)</f>
        <v>3.7186364801436241E-3</v>
      </c>
      <c r="AP1318" s="13">
        <f t="shared" ref="AP1318:AP1327" si="1765">_xlfn.POISSON.DIST(5,K1318,FALSE) * _xlfn.POISSON.DIST(3,L1318,FALSE)</f>
        <v>1.2893208173238829E-3</v>
      </c>
      <c r="AQ1318" s="13">
        <f t="shared" ref="AQ1318:AQ1327" si="1766">_xlfn.POISSON.DIST(5,K1318,FALSE) * _xlfn.POISSON.DIST(4,L1318,FALSE)</f>
        <v>3.3527373115007736E-4</v>
      </c>
      <c r="AR1318" s="13">
        <f t="shared" ref="AR1318:AR1327" si="1767">_xlfn.POISSON.DIST(0,K1318,FALSE) * _xlfn.POISSON.DIST(5,L1318,FALSE)</f>
        <v>6.9074912044135074E-4</v>
      </c>
      <c r="AS1318" s="13">
        <f t="shared" ref="AS1318:AS1327" si="1768">_xlfn.POISSON.DIST(1,K1318,FALSE) * _xlfn.POISSON.DIST(5,L1318,FALSE)</f>
        <v>1.1376223904045351E-3</v>
      </c>
      <c r="AT1318" s="13">
        <f t="shared" ref="AT1318:AT1327" si="1769">_xlfn.POISSON.DIST(2,K1318,FALSE) * _xlfn.POISSON.DIST(5,L1318,FALSE)</f>
        <v>9.3679793781193375E-4</v>
      </c>
      <c r="AU1318" s="13">
        <f t="shared" ref="AU1318:AU1327" si="1770">_xlfn.POISSON.DIST(3,K1318,FALSE) * _xlfn.POISSON.DIST(5,L1318,FALSE)</f>
        <v>5.1428334726348168E-4</v>
      </c>
      <c r="AV1318" s="13">
        <f t="shared" ref="AV1318:AV1327" si="1771">_xlfn.POISSON.DIST(4,K1318,FALSE) * _xlfn.POISSON.DIST(5,L1318,FALSE)</f>
        <v>2.1174846031121484E-4</v>
      </c>
      <c r="AW1318" s="13">
        <f t="shared" ref="AW1318:AW1327" si="1772">_xlfn.POISSON.DIST(6,K1318,FALSE) * _xlfn.POISSON.DIST(6,L1318,FALSE)</f>
        <v>3.3189587994593219E-6</v>
      </c>
      <c r="AX1318" s="13">
        <f t="shared" ref="AX1318:AX1327" si="1773">_xlfn.POISSON.DIST(6,K1318,FALSE) * _xlfn.POISSON.DIST(0,L1318,FALSE)</f>
        <v>1.8868753594329557E-3</v>
      </c>
      <c r="AY1318" s="13">
        <f t="shared" ref="AY1318:AY1327" si="1774">_xlfn.POISSON.DIST(6,K1318,FALSE) * _xlfn.POISSON.DIST(1,L1318,FALSE)</f>
        <v>1.9626449320357597E-3</v>
      </c>
      <c r="AZ1318" s="13">
        <f t="shared" ref="AZ1318:AZ1327" si="1775">_xlfn.POISSON.DIST(6,K1318,FALSE) * _xlfn.POISSON.DIST(2,L1318,FALSE)</f>
        <v>1.0207285579274426E-3</v>
      </c>
      <c r="BA1318" s="13">
        <f t="shared" ref="BA1318:BA1327" si="1776">_xlfn.POISSON.DIST(6,K1318,FALSE) * _xlfn.POISSON.DIST(3,L1318,FALSE)</f>
        <v>3.5390568171966337E-4</v>
      </c>
      <c r="BB1318" s="13">
        <f t="shared" ref="BB1318:BB1327" si="1777">_xlfn.POISSON.DIST(6,K1318,FALSE) * _xlfn.POISSON.DIST(4,L1318,FALSE)</f>
        <v>9.2029289212629332E-5</v>
      </c>
      <c r="BC1318" s="13">
        <f t="shared" ref="BC1318:BC1327" si="1778">_xlfn.POISSON.DIST(6,K1318,FALSE) * _xlfn.POISSON.DIST(5,L1318,FALSE)</f>
        <v>1.9144965476288847E-5</v>
      </c>
      <c r="BD1318" s="13">
        <f t="shared" ref="BD1318:BD1327" si="1779">_xlfn.POISSON.DIST(0,K1318,FALSE) * _xlfn.POISSON.DIST(6,L1318,FALSE)</f>
        <v>1.1974781956890791E-4</v>
      </c>
      <c r="BE1318" s="13">
        <f t="shared" ref="BE1318:BE1327" si="1780">_xlfn.POISSON.DIST(1,K1318,FALSE) * _xlfn.POISSON.DIST(6,L1318,FALSE)</f>
        <v>1.9721747985240997E-4</v>
      </c>
      <c r="BF1318" s="13">
        <f t="shared" ref="BF1318:BF1327" si="1781">_xlfn.POISSON.DIST(2,K1318,FALSE) * _xlfn.POISSON.DIST(6,L1318,FALSE)</f>
        <v>1.624026829856141E-4</v>
      </c>
      <c r="BG1318" s="13">
        <f t="shared" ref="BG1318:BG1327" si="1782">_xlfn.POISSON.DIST(3,K1318,FALSE) * _xlfn.POISSON.DIST(6,L1318,FALSE)</f>
        <v>8.9155827568846455E-5</v>
      </c>
      <c r="BH1318" s="13">
        <f t="shared" ref="BH1318:BH1327" si="1783">_xlfn.POISSON.DIST(4,K1318,FALSE) * _xlfn.POISSON.DIST(6,L1318,FALSE)</f>
        <v>3.6708575760675683E-5</v>
      </c>
      <c r="BI1318" s="13">
        <f t="shared" ref="BI1318:BI1327" si="1784">_xlfn.POISSON.DIST(5,K1318,FALSE) * _xlfn.POISSON.DIST(6,L1318,FALSE)</f>
        <v>1.2091364713869836E-5</v>
      </c>
      <c r="BJ1318" s="14">
        <f t="shared" ref="BJ1318:BJ1327" si="1785">SUM(N1318,Q1318,T1318,W1318,X1318,Y1318,AD1318,AE1318,AF1318,AG1318,AM1318,AN1318,AO1318,AP1318,AQ1318,AX1318,AY1318,AZ1318,BA1318,BB1318,BC1318)</f>
        <v>0.5137958385946696</v>
      </c>
      <c r="BK1318" s="14">
        <f t="shared" ref="BK1318:BK1327" si="1786">SUM(M1318,P1318,S1318,V1318,AC1318,AL1318,AY1318)</f>
        <v>0.24720481570015373</v>
      </c>
      <c r="BL1318" s="14">
        <f t="shared" ref="BL1318:BL1327" si="1787">SUM(O1318,R1318,U1318,AA1318,AB1318,AH1318,AI1318,AJ1318,AK1318,AR1318,AS1318,AT1318,AU1318,AV1318,BD1318,BE1318,BF1318,BG1318,BH1318,BI1318)</f>
        <v>0.22651274567152349</v>
      </c>
      <c r="BM1318" s="14">
        <f t="shared" ref="BM1318:BM1327" si="1788">SUM(S1318:BI1318)</f>
        <v>0.50153223004270442</v>
      </c>
      <c r="BN1318" s="14">
        <f t="shared" ref="BN1318:BN1327" si="1789">SUM(M1318:R1318)</f>
        <v>0.4967907381367036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1.1910000000000001</v>
      </c>
      <c r="F1319" s="10">
        <f>VLOOKUP(B1319,home!$B$2:$E$405,3,FALSE)</f>
        <v>0.65969999999999995</v>
      </c>
      <c r="G1319" s="10">
        <f>VLOOKUP(C1319,away!$B$2:$E$405,4,FALSE)</f>
        <v>1.0196000000000001</v>
      </c>
      <c r="H1319" s="10">
        <f>VLOOKUP(A1319,away!$A$2:$E$405,3,FALSE)</f>
        <v>1.03</v>
      </c>
      <c r="I1319" s="10">
        <f>VLOOKUP(C1319,away!$B$2:$E$405,3,FALSE)</f>
        <v>1.1095999999999999</v>
      </c>
      <c r="J1319" s="10">
        <f>VLOOKUP(B1319,home!$B$2:$E$405,4,FALSE)</f>
        <v>0.83220000000000005</v>
      </c>
      <c r="K1319" s="12">
        <f t="shared" si="1734"/>
        <v>0.80110247292000003</v>
      </c>
      <c r="L1319" s="12">
        <f t="shared" si="1735"/>
        <v>0.95111139359999997</v>
      </c>
      <c r="M1319" s="13">
        <f t="shared" si="1736"/>
        <v>0.1733896566717642</v>
      </c>
      <c r="N1319" s="13">
        <f t="shared" si="1737"/>
        <v>0.13890288273850007</v>
      </c>
      <c r="O1319" s="13">
        <f t="shared" si="1738"/>
        <v>0.16491287799290719</v>
      </c>
      <c r="P1319" s="13">
        <f t="shared" si="1739"/>
        <v>0.13211211437647216</v>
      </c>
      <c r="Q1319" s="13">
        <f t="shared" si="1740"/>
        <v>5.5637721428764587E-2</v>
      </c>
      <c r="R1319" s="13">
        <f t="shared" si="1741"/>
        <v>7.8425258605210338E-2</v>
      </c>
      <c r="S1319" s="13">
        <f t="shared" si="1742"/>
        <v>2.5165299793606884E-2</v>
      </c>
      <c r="T1319" s="13">
        <f t="shared" si="1743"/>
        <v>5.2917670764840871E-2</v>
      </c>
      <c r="U1319" s="13">
        <f t="shared" si="1744"/>
        <v>6.2826668608024508E-2</v>
      </c>
      <c r="V1319" s="13">
        <f t="shared" si="1745"/>
        <v>2.1304878198542964E-3</v>
      </c>
      <c r="W1319" s="13">
        <f t="shared" si="1746"/>
        <v>1.4857172074739135E-2</v>
      </c>
      <c r="X1319" s="13">
        <f t="shared" si="1747"/>
        <v>1.4130825636960142E-2</v>
      </c>
      <c r="Y1319" s="13">
        <f t="shared" si="1748"/>
        <v>6.7199946321438832E-3</v>
      </c>
      <c r="Z1319" s="13">
        <f t="shared" si="1749"/>
        <v>2.4863719001814007E-2</v>
      </c>
      <c r="AA1319" s="13">
        <f t="shared" si="1750"/>
        <v>1.9918386778341193E-2</v>
      </c>
      <c r="AB1319" s="13">
        <f t="shared" si="1751"/>
        <v>7.9783344523530805E-3</v>
      </c>
      <c r="AC1319" s="13">
        <f t="shared" si="1752"/>
        <v>1.0145618542687076E-4</v>
      </c>
      <c r="AD1319" s="13">
        <f t="shared" si="1753"/>
        <v>2.9755293224178712E-3</v>
      </c>
      <c r="AE1319" s="13">
        <f t="shared" si="1754"/>
        <v>2.8300598405425251E-3</v>
      </c>
      <c r="AF1319" s="13">
        <f t="shared" si="1755"/>
        <v>1.3458510794548972E-3</v>
      </c>
      <c r="AG1319" s="13">
        <f t="shared" si="1756"/>
        <v>4.2668476525280392E-4</v>
      </c>
      <c r="AH1319" s="13">
        <f t="shared" si="1757"/>
        <v>5.9120416074735279E-3</v>
      </c>
      <c r="AI1319" s="13">
        <f t="shared" si="1758"/>
        <v>4.736151151752974E-3</v>
      </c>
      <c r="AJ1319" s="13">
        <f t="shared" si="1759"/>
        <v>1.8970711998961068E-3</v>
      </c>
      <c r="AK1319" s="13">
        <f t="shared" si="1760"/>
        <v>5.0658280984736115E-4</v>
      </c>
      <c r="AL1319" s="13">
        <f t="shared" si="1761"/>
        <v>3.0921316601229651E-6</v>
      </c>
      <c r="AM1319" s="13">
        <f t="shared" si="1762"/>
        <v>4.7674077968698584E-4</v>
      </c>
      <c r="AN1319" s="13">
        <f t="shared" si="1763"/>
        <v>4.5343358735403969E-4</v>
      </c>
      <c r="AO1319" s="13">
        <f t="shared" si="1764"/>
        <v>2.1563292558667395E-4</v>
      </c>
      <c r="AP1319" s="13">
        <f t="shared" si="1765"/>
        <v>6.836364412026221E-5</v>
      </c>
      <c r="AQ1319" s="13">
        <f t="shared" si="1766"/>
        <v>1.6255360207699252E-5</v>
      </c>
      <c r="AR1319" s="13">
        <f t="shared" si="1767"/>
        <v>1.1246020264610666E-3</v>
      </c>
      <c r="AS1319" s="13">
        <f t="shared" si="1768"/>
        <v>9.0092146444880369E-4</v>
      </c>
      <c r="AT1319" s="13">
        <f t="shared" si="1769"/>
        <v>3.6086520653832223E-4</v>
      </c>
      <c r="AU1319" s="13">
        <f t="shared" si="1770"/>
        <v>9.6363336449545536E-5</v>
      </c>
      <c r="AV1319" s="13">
        <f t="shared" si="1771"/>
        <v>1.929922678213822E-5</v>
      </c>
      <c r="AW1319" s="13">
        <f t="shared" si="1772"/>
        <v>6.5444768126221535E-8</v>
      </c>
      <c r="AX1319" s="13">
        <f t="shared" si="1773"/>
        <v>6.3653036258175534E-5</v>
      </c>
      <c r="AY1319" s="13">
        <f t="shared" si="1774"/>
        <v>6.0541128022384654E-5</v>
      </c>
      <c r="AZ1319" s="13">
        <f t="shared" si="1775"/>
        <v>2.8790678321743136E-5</v>
      </c>
      <c r="BA1319" s="13">
        <f t="shared" si="1776"/>
        <v>9.1277140604274751E-6</v>
      </c>
      <c r="BB1319" s="13">
        <f t="shared" si="1777"/>
        <v>2.1703682100988717E-6</v>
      </c>
      <c r="BC1319" s="13">
        <f t="shared" si="1778"/>
        <v>4.128523865864553E-7</v>
      </c>
      <c r="BD1319" s="13">
        <f t="shared" si="1779"/>
        <v>1.7827030010546144E-4</v>
      </c>
      <c r="BE1319" s="13">
        <f t="shared" si="1780"/>
        <v>1.4281277826267569E-4</v>
      </c>
      <c r="BF1319" s="13">
        <f t="shared" si="1781"/>
        <v>5.7203834915402549E-5</v>
      </c>
      <c r="BG1319" s="13">
        <f t="shared" si="1782"/>
        <v>1.5275377870412147E-5</v>
      </c>
      <c r="BH1319" s="13">
        <f t="shared" si="1783"/>
        <v>3.0592857466936525E-6</v>
      </c>
      <c r="BI1319" s="13">
        <f t="shared" si="1784"/>
        <v>4.9016027540903897E-7</v>
      </c>
      <c r="BJ1319" s="14">
        <f t="shared" si="1785"/>
        <v>0.29213951435783198</v>
      </c>
      <c r="BK1319" s="14">
        <f t="shared" si="1786"/>
        <v>0.33296264810680698</v>
      </c>
      <c r="BL1319" s="14">
        <f t="shared" si="1787"/>
        <v>0.35001253620366224</v>
      </c>
      <c r="BM1319" s="14">
        <f t="shared" si="1788"/>
        <v>0.25653743017324221</v>
      </c>
      <c r="BN1319" s="14">
        <f t="shared" si="1789"/>
        <v>0.74338051181361853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1.1910000000000001</v>
      </c>
      <c r="F1320" s="10">
        <f>VLOOKUP(B1320,home!$B$2:$E$405,3,FALSE)</f>
        <v>1.0196000000000001</v>
      </c>
      <c r="G1320" s="10">
        <f>VLOOKUP(C1320,away!$B$2:$E$405,4,FALSE)</f>
        <v>0.83960000000000001</v>
      </c>
      <c r="H1320" s="10">
        <f>VLOOKUP(A1320,away!$A$2:$E$405,3,FALSE)</f>
        <v>1.03</v>
      </c>
      <c r="I1320" s="10">
        <f>VLOOKUP(C1320,away!$B$2:$E$405,3,FALSE)</f>
        <v>0.97089999999999999</v>
      </c>
      <c r="J1320" s="10">
        <f>VLOOKUP(B1320,home!$B$2:$E$405,4,FALSE)</f>
        <v>0.83220000000000005</v>
      </c>
      <c r="K1320" s="12">
        <f t="shared" si="1734"/>
        <v>1.0195628865600002</v>
      </c>
      <c r="L1320" s="12">
        <f t="shared" si="1735"/>
        <v>0.8322224694</v>
      </c>
      <c r="M1320" s="13">
        <f t="shared" si="1736"/>
        <v>0.15695669244895977</v>
      </c>
      <c r="N1320" s="13">
        <f t="shared" si="1737"/>
        <v>0.16002721841817158</v>
      </c>
      <c r="O1320" s="13">
        <f t="shared" si="1738"/>
        <v>0.13062288617872964</v>
      </c>
      <c r="P1320" s="13">
        <f t="shared" si="1739"/>
        <v>0.13317824688318392</v>
      </c>
      <c r="Q1320" s="13">
        <f t="shared" si="1740"/>
        <v>8.1578906369299306E-2</v>
      </c>
      <c r="R1320" s="13">
        <f t="shared" si="1741"/>
        <v>5.4353650447908741E-2</v>
      </c>
      <c r="S1320" s="13">
        <f t="shared" si="1742"/>
        <v>2.8250540270281781E-2</v>
      </c>
      <c r="T1320" s="13">
        <f t="shared" si="1743"/>
        <v>6.7891798909609655E-2</v>
      </c>
      <c r="U1320" s="13">
        <f t="shared" si="1744"/>
        <v>5.5416964745743078E-2</v>
      </c>
      <c r="V1320" s="13">
        <f t="shared" si="1745"/>
        <v>2.6634080239273565E-3</v>
      </c>
      <c r="W1320" s="13">
        <f t="shared" si="1746"/>
        <v>2.7724941753430273E-2</v>
      </c>
      <c r="X1320" s="13">
        <f t="shared" si="1747"/>
        <v>2.3073319490010905E-2</v>
      </c>
      <c r="Y1320" s="13">
        <f t="shared" si="1748"/>
        <v>9.6010674616160106E-3</v>
      </c>
      <c r="Z1320" s="13">
        <f t="shared" si="1749"/>
        <v>1.5078109732221016E-2</v>
      </c>
      <c r="AA1320" s="13">
        <f t="shared" si="1750"/>
        <v>1.5373081082451688E-2</v>
      </c>
      <c r="AB1320" s="13">
        <f t="shared" si="1751"/>
        <v>7.8369114618726862E-3</v>
      </c>
      <c r="AC1320" s="13">
        <f t="shared" si="1752"/>
        <v>1.4124437998900424E-4</v>
      </c>
      <c r="AD1320" s="13">
        <f t="shared" si="1753"/>
        <v>7.0668304109588083E-3</v>
      </c>
      <c r="AE1320" s="13">
        <f t="shared" si="1754"/>
        <v>5.8811750554391556E-3</v>
      </c>
      <c r="AF1320" s="13">
        <f t="shared" si="1755"/>
        <v>2.4472230138056278E-3</v>
      </c>
      <c r="AG1320" s="13">
        <f t="shared" si="1756"/>
        <v>6.7887799324061024E-4</v>
      </c>
      <c r="AH1320" s="13">
        <f t="shared" si="1757"/>
        <v>3.1370854288082857E-3</v>
      </c>
      <c r="AI1320" s="13">
        <f t="shared" si="1758"/>
        <v>3.198455875181091E-3</v>
      </c>
      <c r="AJ1320" s="13">
        <f t="shared" si="1759"/>
        <v>1.630513452317212E-3</v>
      </c>
      <c r="AK1320" s="13">
        <f t="shared" si="1760"/>
        <v>5.5413700067314948E-4</v>
      </c>
      <c r="AL1320" s="13">
        <f t="shared" si="1761"/>
        <v>4.7938520149830103E-6</v>
      </c>
      <c r="AM1320" s="13">
        <f t="shared" si="1762"/>
        <v>1.4410156025254314E-3</v>
      </c>
      <c r="AN1320" s="13">
        <f t="shared" si="1763"/>
        <v>1.1992455631776435E-3</v>
      </c>
      <c r="AO1320" s="13">
        <f t="shared" si="1764"/>
        <v>4.9901955200234592E-4</v>
      </c>
      <c r="AP1320" s="13">
        <f t="shared" si="1765"/>
        <v>1.3843176128209141E-4</v>
      </c>
      <c r="AQ1320" s="13">
        <f t="shared" si="1766"/>
        <v>2.8801505554393346E-5</v>
      </c>
      <c r="AR1320" s="13">
        <f t="shared" si="1767"/>
        <v>5.2215059645631791E-4</v>
      </c>
      <c r="AS1320" s="13">
        <f t="shared" si="1768"/>
        <v>5.3236536934202921E-4</v>
      </c>
      <c r="AT1320" s="13">
        <f t="shared" si="1769"/>
        <v>2.7138998633546992E-4</v>
      </c>
      <c r="AU1320" s="13">
        <f t="shared" si="1770"/>
        <v>9.2233052617223603E-5</v>
      </c>
      <c r="AV1320" s="13">
        <f t="shared" si="1771"/>
        <v>2.3509349340664213E-5</v>
      </c>
      <c r="AW1320" s="13">
        <f t="shared" si="1772"/>
        <v>1.1298884729345661E-7</v>
      </c>
      <c r="AX1320" s="13">
        <f t="shared" si="1773"/>
        <v>2.4486767121480434E-4</v>
      </c>
      <c r="AY1320" s="13">
        <f t="shared" si="1774"/>
        <v>2.0378437801461176E-4</v>
      </c>
      <c r="AZ1320" s="13">
        <f t="shared" si="1775"/>
        <v>8.4796969148231616E-5</v>
      </c>
      <c r="BA1320" s="13">
        <f t="shared" si="1776"/>
        <v>2.352331435405899E-5</v>
      </c>
      <c r="BB1320" s="13">
        <f t="shared" si="1777"/>
        <v>4.894157690051858E-6</v>
      </c>
      <c r="BC1320" s="13">
        <f t="shared" si="1778"/>
        <v>8.1460559968959142E-7</v>
      </c>
      <c r="BD1320" s="13">
        <f t="shared" si="1779"/>
        <v>7.2424243130259967E-5</v>
      </c>
      <c r="BE1320" s="13">
        <f t="shared" si="1780"/>
        <v>7.3841070382811097E-5</v>
      </c>
      <c r="BF1320" s="13">
        <f t="shared" si="1781"/>
        <v>3.7642807433089502E-5</v>
      </c>
      <c r="BG1320" s="13">
        <f t="shared" si="1782"/>
        <v>1.2793069801567659E-5</v>
      </c>
      <c r="BH1320" s="13">
        <f t="shared" si="1783"/>
        <v>3.2608347937124721E-6</v>
      </c>
      <c r="BI1320" s="13">
        <f t="shared" si="1784"/>
        <v>6.649252269745544E-7</v>
      </c>
      <c r="BJ1320" s="14">
        <f t="shared" si="1785"/>
        <v>0.3898405539561452</v>
      </c>
      <c r="BK1320" s="14">
        <f t="shared" si="1786"/>
        <v>0.3213987102363714</v>
      </c>
      <c r="BL1320" s="14">
        <f t="shared" si="1787"/>
        <v>0.27376596097854577</v>
      </c>
      <c r="BM1320" s="14">
        <f t="shared" si="1788"/>
        <v>0.2831620627678631</v>
      </c>
      <c r="BN1320" s="14">
        <f t="shared" si="1789"/>
        <v>0.71671760074625301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1.1910000000000001</v>
      </c>
      <c r="F1321" s="10">
        <f>VLOOKUP(B1321,home!$B$2:$E$405,3,FALSE)</f>
        <v>0.59970000000000001</v>
      </c>
      <c r="G1321" s="10">
        <f>VLOOKUP(C1321,away!$B$2:$E$405,4,FALSE)</f>
        <v>0.71970000000000001</v>
      </c>
      <c r="H1321" s="10">
        <f>VLOOKUP(A1321,away!$A$2:$E$405,3,FALSE)</f>
        <v>1.03</v>
      </c>
      <c r="I1321" s="10">
        <f>VLOOKUP(C1321,away!$B$2:$E$405,3,FALSE)</f>
        <v>1.1095999999999999</v>
      </c>
      <c r="J1321" s="10">
        <f>VLOOKUP(B1321,home!$B$2:$E$405,4,FALSE)</f>
        <v>1.595</v>
      </c>
      <c r="K1321" s="12">
        <f t="shared" si="1734"/>
        <v>0.51404047118999996</v>
      </c>
      <c r="L1321" s="12">
        <f t="shared" si="1735"/>
        <v>1.8229063599999997</v>
      </c>
      <c r="M1321" s="13">
        <f t="shared" si="1736"/>
        <v>9.6622192203766014E-2</v>
      </c>
      <c r="N1321" s="13">
        <f t="shared" si="1737"/>
        <v>4.9667717207834618E-2</v>
      </c>
      <c r="O1321" s="13">
        <f t="shared" si="1738"/>
        <v>0.1761332086853874</v>
      </c>
      <c r="P1321" s="13">
        <f t="shared" si="1739"/>
        <v>9.0539597584843132E-2</v>
      </c>
      <c r="Q1321" s="13">
        <f t="shared" si="1740"/>
        <v>1.2765608378223487E-2</v>
      </c>
      <c r="R1321" s="13">
        <f t="shared" si="1741"/>
        <v>0.16053717315990002</v>
      </c>
      <c r="S1321" s="13">
        <f t="shared" si="1742"/>
        <v>2.1209979156594391E-2</v>
      </c>
      <c r="T1321" s="13">
        <f t="shared" si="1743"/>
        <v>2.3270508701932872E-2</v>
      </c>
      <c r="U1321" s="13">
        <f t="shared" si="1744"/>
        <v>8.2522604134625616E-2</v>
      </c>
      <c r="V1321" s="13">
        <f t="shared" si="1745"/>
        <v>2.2083067780940776E-3</v>
      </c>
      <c r="W1321" s="13">
        <f t="shared" si="1746"/>
        <v>2.1873464485896712E-3</v>
      </c>
      <c r="X1321" s="13">
        <f t="shared" si="1747"/>
        <v>3.9873277526575237E-3</v>
      </c>
      <c r="Y1321" s="13">
        <f t="shared" si="1748"/>
        <v>3.6342625598619538E-3</v>
      </c>
      <c r="Z1321" s="13">
        <f t="shared" si="1749"/>
        <v>9.7548077989867629E-2</v>
      </c>
      <c r="AA1321" s="13">
        <f t="shared" si="1750"/>
        <v>5.0143659973590417E-2</v>
      </c>
      <c r="AB1321" s="13">
        <f t="shared" si="1751"/>
        <v>1.2887935300007779E-2</v>
      </c>
      <c r="AC1321" s="13">
        <f t="shared" si="1752"/>
        <v>1.2933054150933863E-4</v>
      </c>
      <c r="AD1321" s="13">
        <f t="shared" si="1753"/>
        <v>2.8109614977220185E-4</v>
      </c>
      <c r="AE1321" s="13">
        <f t="shared" si="1754"/>
        <v>5.1241195919125902E-4</v>
      </c>
      <c r="AF1321" s="13">
        <f t="shared" si="1755"/>
        <v>4.670395096749034E-4</v>
      </c>
      <c r="AG1321" s="13">
        <f t="shared" si="1756"/>
        <v>2.8378976418588753E-4</v>
      </c>
      <c r="AH1321" s="13">
        <f t="shared" si="1757"/>
        <v>4.4455252943376426E-2</v>
      </c>
      <c r="AI1321" s="13">
        <f t="shared" si="1758"/>
        <v>2.2851799169883849E-2</v>
      </c>
      <c r="AJ1321" s="13">
        <f t="shared" si="1759"/>
        <v>5.8733748064131713E-3</v>
      </c>
      <c r="AK1321" s="13">
        <f t="shared" si="1760"/>
        <v>1.0063841176547008E-3</v>
      </c>
      <c r="AL1321" s="13">
        <f t="shared" si="1761"/>
        <v>4.8475551699308158E-6</v>
      </c>
      <c r="AM1321" s="13">
        <f t="shared" si="1762"/>
        <v>2.8898959455719491E-5</v>
      </c>
      <c r="AN1321" s="13">
        <f t="shared" si="1763"/>
        <v>5.268009698921318E-5</v>
      </c>
      <c r="AO1321" s="13">
        <f t="shared" si="1764"/>
        <v>4.8015441923526785E-5</v>
      </c>
      <c r="AP1321" s="13">
        <f t="shared" si="1765"/>
        <v>2.9175884820202524E-5</v>
      </c>
      <c r="AQ1321" s="13">
        <f t="shared" si="1766"/>
        <v>1.3296226499343659E-5</v>
      </c>
      <c r="AR1321" s="13">
        <f t="shared" si="1767"/>
        <v>1.6207552665177916E-2</v>
      </c>
      <c r="AS1321" s="13">
        <f t="shared" si="1768"/>
        <v>8.3313380088447936E-3</v>
      </c>
      <c r="AT1321" s="13">
        <f t="shared" si="1769"/>
        <v>2.1413224578548671E-3</v>
      </c>
      <c r="AU1321" s="13">
        <f t="shared" si="1770"/>
        <v>3.6690880173514826E-4</v>
      </c>
      <c r="AV1321" s="13">
        <f t="shared" si="1771"/>
        <v>4.7151493331923459E-5</v>
      </c>
      <c r="AW1321" s="13">
        <f t="shared" si="1772"/>
        <v>1.261775042293589E-7</v>
      </c>
      <c r="AX1321" s="13">
        <f t="shared" si="1773"/>
        <v>2.4758724559197914E-6</v>
      </c>
      <c r="AY1321" s="13">
        <f t="shared" si="1774"/>
        <v>4.5132836464450064E-6</v>
      </c>
      <c r="AZ1321" s="13">
        <f t="shared" si="1775"/>
        <v>4.1136467317942976E-6</v>
      </c>
      <c r="BA1321" s="13">
        <f t="shared" si="1776"/>
        <v>2.4995975967270117E-6</v>
      </c>
      <c r="BB1321" s="13">
        <f t="shared" si="1777"/>
        <v>1.1391330891285962E-6</v>
      </c>
      <c r="BC1321" s="13">
        <f t="shared" si="1778"/>
        <v>4.1530659061179278E-7</v>
      </c>
      <c r="BD1321" s="13">
        <f t="shared" si="1779"/>
        <v>4.9241418055646288E-3</v>
      </c>
      <c r="BE1321" s="13">
        <f t="shared" si="1780"/>
        <v>2.5312081739388191E-3</v>
      </c>
      <c r="BF1321" s="13">
        <f t="shared" si="1781"/>
        <v>6.5057172120574483E-4</v>
      </c>
      <c r="BG1321" s="13">
        <f t="shared" si="1782"/>
        <v>1.1147339803716349E-4</v>
      </c>
      <c r="BH1321" s="13">
        <f t="shared" si="1783"/>
        <v>1.432545951304348E-5</v>
      </c>
      <c r="BI1321" s="13">
        <f t="shared" si="1784"/>
        <v>1.4727731916196278E-6</v>
      </c>
      <c r="BJ1321" s="14">
        <f t="shared" si="1785"/>
        <v>9.724433188172299E-2</v>
      </c>
      <c r="BK1321" s="14">
        <f t="shared" si="1786"/>
        <v>0.21071876710362336</v>
      </c>
      <c r="BL1321" s="14">
        <f t="shared" si="1787"/>
        <v>0.59173885904923529</v>
      </c>
      <c r="BM1321" s="14">
        <f t="shared" si="1788"/>
        <v>0.41098015169835206</v>
      </c>
      <c r="BN1321" s="14">
        <f t="shared" si="1789"/>
        <v>0.58626549721995469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1.1910000000000001</v>
      </c>
      <c r="F1322" s="10">
        <f>VLOOKUP(B1322,home!$B$2:$E$405,3,FALSE)</f>
        <v>0.33589999999999998</v>
      </c>
      <c r="G1322" s="10">
        <f>VLOOKUP(C1322,away!$B$2:$E$405,4,FALSE)</f>
        <v>1.3193999999999999</v>
      </c>
      <c r="H1322" s="10">
        <f>VLOOKUP(A1322,away!$A$2:$E$405,3,FALSE)</f>
        <v>1.03</v>
      </c>
      <c r="I1322" s="10">
        <f>VLOOKUP(C1322,away!$B$2:$E$405,3,FALSE)</f>
        <v>0.90149999999999997</v>
      </c>
      <c r="J1322" s="10">
        <f>VLOOKUP(B1322,home!$B$2:$E$405,4,FALSE)</f>
        <v>0.71199999999999997</v>
      </c>
      <c r="K1322" s="12">
        <f t="shared" si="1734"/>
        <v>0.52783507385999995</v>
      </c>
      <c r="L1322" s="12">
        <f t="shared" si="1735"/>
        <v>0.66112403999999991</v>
      </c>
      <c r="M1322" s="13">
        <f t="shared" si="1736"/>
        <v>0.30453808862450477</v>
      </c>
      <c r="N1322" s="13">
        <f t="shared" si="1737"/>
        <v>0.16074588450229865</v>
      </c>
      <c r="O1322" s="13">
        <f t="shared" si="1738"/>
        <v>0.2013374514853106</v>
      </c>
      <c r="P1322" s="13">
        <f t="shared" si="1739"/>
        <v>0.10627296857553306</v>
      </c>
      <c r="Q1322" s="13">
        <f t="shared" si="1740"/>
        <v>4.2423657909480918E-2</v>
      </c>
      <c r="R1322" s="13">
        <f t="shared" si="1741"/>
        <v>6.6554514664636258E-2</v>
      </c>
      <c r="S1322" s="13">
        <f t="shared" si="1742"/>
        <v>9.2713721794760971E-3</v>
      </c>
      <c r="T1322" s="13">
        <f t="shared" si="1743"/>
        <v>2.8047300108693971E-2</v>
      </c>
      <c r="U1322" s="13">
        <f t="shared" si="1744"/>
        <v>3.512980716372472E-2</v>
      </c>
      <c r="V1322" s="13">
        <f t="shared" si="1745"/>
        <v>3.5948659483021715E-4</v>
      </c>
      <c r="W1322" s="13">
        <f t="shared" si="1746"/>
        <v>7.464231535354077E-3</v>
      </c>
      <c r="X1322" s="13">
        <f t="shared" si="1747"/>
        <v>4.9347829081486895E-3</v>
      </c>
      <c r="Y1322" s="13">
        <f t="shared" si="1748"/>
        <v>1.6312518063791048E-3</v>
      </c>
      <c r="Z1322" s="13">
        <f t="shared" si="1749"/>
        <v>1.4666929871774521E-2</v>
      </c>
      <c r="AA1322" s="13">
        <f t="shared" si="1750"/>
        <v>7.7417200121675427E-3</v>
      </c>
      <c r="AB1322" s="13">
        <f t="shared" si="1751"/>
        <v>2.0431756772129471E-3</v>
      </c>
      <c r="AC1322" s="13">
        <f t="shared" si="1752"/>
        <v>7.840502761138649E-6</v>
      </c>
      <c r="AD1322" s="13">
        <f t="shared" si="1753"/>
        <v>9.8497080094293995E-4</v>
      </c>
      <c r="AE1322" s="13">
        <f t="shared" si="1754"/>
        <v>6.5118787520143217E-4</v>
      </c>
      <c r="AF1322" s="13">
        <f t="shared" si="1755"/>
        <v>2.1525797942609326E-4</v>
      </c>
      <c r="AG1322" s="13">
        <f t="shared" si="1756"/>
        <v>4.7437408333471887E-5</v>
      </c>
      <c r="AH1322" s="13">
        <f t="shared" si="1757"/>
        <v>2.4241649828060626E-3</v>
      </c>
      <c r="AI1322" s="13">
        <f t="shared" si="1758"/>
        <v>1.2795593027482635E-3</v>
      </c>
      <c r="AJ1322" s="13">
        <f t="shared" si="1759"/>
        <v>3.3769813953718985E-4</v>
      </c>
      <c r="AK1322" s="13">
        <f t="shared" si="1760"/>
        <v>5.9416307474999056E-5</v>
      </c>
      <c r="AL1322" s="13">
        <f t="shared" si="1761"/>
        <v>1.0944227138408881E-7</v>
      </c>
      <c r="AM1322" s="13">
        <f t="shared" si="1762"/>
        <v>1.0398042709313205E-4</v>
      </c>
      <c r="AN1322" s="13">
        <f t="shared" si="1763"/>
        <v>6.8743960040736906E-5</v>
      </c>
      <c r="AO1322" s="13">
        <f t="shared" si="1764"/>
        <v>2.2724142293865267E-5</v>
      </c>
      <c r="AP1322" s="13">
        <f t="shared" si="1765"/>
        <v>5.007825586285024E-6</v>
      </c>
      <c r="AQ1322" s="13">
        <f t="shared" si="1766"/>
        <v>8.276984708050308E-7</v>
      </c>
      <c r="AR1322" s="13">
        <f t="shared" si="1767"/>
        <v>3.2053474941185498E-4</v>
      </c>
      <c r="AS1322" s="13">
        <f t="shared" si="1768"/>
        <v>1.6918948313050303E-4</v>
      </c>
      <c r="AT1322" s="13">
        <f t="shared" si="1769"/>
        <v>4.4652071662262142E-5</v>
      </c>
      <c r="AU1322" s="13">
        <f t="shared" si="1770"/>
        <v>7.8563098479507152E-6</v>
      </c>
      <c r="AV1322" s="13">
        <f t="shared" si="1771"/>
        <v>1.0367089722150277E-6</v>
      </c>
      <c r="AW1322" s="13">
        <f t="shared" si="1772"/>
        <v>1.0608739652757023E-9</v>
      </c>
      <c r="AX1322" s="13">
        <f t="shared" si="1773"/>
        <v>9.1474194024496091E-6</v>
      </c>
      <c r="AY1322" s="13">
        <f t="shared" si="1774"/>
        <v>6.0475788709218701E-6</v>
      </c>
      <c r="AZ1322" s="13">
        <f t="shared" si="1775"/>
        <v>1.9990998876812523E-6</v>
      </c>
      <c r="BA1322" s="13">
        <f t="shared" si="1776"/>
        <v>4.4055099803579188E-7</v>
      </c>
      <c r="BB1322" s="13">
        <f t="shared" si="1777"/>
        <v>7.2814713911863683E-8</v>
      </c>
      <c r="BC1322" s="13">
        <f t="shared" si="1778"/>
        <v>9.6279115665711038E-9</v>
      </c>
      <c r="BD1322" s="13">
        <f t="shared" si="1779"/>
        <v>3.5318871415258843E-5</v>
      </c>
      <c r="BE1322" s="13">
        <f t="shared" si="1780"/>
        <v>1.864253910212499E-5</v>
      </c>
      <c r="BF1322" s="13">
        <f t="shared" si="1781"/>
        <v>4.9200930019540404E-6</v>
      </c>
      <c r="BG1322" s="13">
        <f t="shared" si="1782"/>
        <v>8.6566588436149327E-7</v>
      </c>
      <c r="BH1322" s="13">
        <f t="shared" si="1783"/>
        <v>1.1423220400250773E-7</v>
      </c>
      <c r="BI1322" s="13">
        <f t="shared" si="1784"/>
        <v>1.2059152767370856E-8</v>
      </c>
      <c r="BJ1322" s="14">
        <f t="shared" si="1785"/>
        <v>0.24736496397952881</v>
      </c>
      <c r="BK1322" s="14">
        <f t="shared" si="1786"/>
        <v>0.42045591349824757</v>
      </c>
      <c r="BL1322" s="14">
        <f t="shared" si="1787"/>
        <v>0.31751065051940397</v>
      </c>
      <c r="BM1322" s="14">
        <f t="shared" si="1788"/>
        <v>0.11811984558919346</v>
      </c>
      <c r="BN1322" s="14">
        <f t="shared" si="1789"/>
        <v>0.8818725657617642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1.1910000000000001</v>
      </c>
      <c r="F1323" s="10">
        <f>VLOOKUP(B1323,home!$B$2:$E$405,3,FALSE)</f>
        <v>1.2272000000000001</v>
      </c>
      <c r="G1323" s="10">
        <f>VLOOKUP(C1323,away!$B$2:$E$405,4,FALSE)</f>
        <v>0.55979999999999996</v>
      </c>
      <c r="H1323" s="10">
        <f>VLOOKUP(A1323,away!$A$2:$E$405,3,FALSE)</f>
        <v>1.03</v>
      </c>
      <c r="I1323" s="10">
        <f>VLOOKUP(C1323,away!$B$2:$E$405,3,FALSE)</f>
        <v>2.1844999999999999</v>
      </c>
      <c r="J1323" s="10">
        <f>VLOOKUP(B1323,home!$B$2:$E$405,4,FALSE)</f>
        <v>1.2696000000000001</v>
      </c>
      <c r="K1323" s="12">
        <f t="shared" si="1734"/>
        <v>0.81820099296000004</v>
      </c>
      <c r="L1323" s="12">
        <f t="shared" si="1735"/>
        <v>2.8566444360000003</v>
      </c>
      <c r="M1323" s="13">
        <f t="shared" si="1736"/>
        <v>2.5353324109542181E-2</v>
      </c>
      <c r="N1323" s="13">
        <f t="shared" si="1737"/>
        <v>2.0744114961264118E-2</v>
      </c>
      <c r="O1323" s="13">
        <f t="shared" si="1738"/>
        <v>7.2425432251628327E-2</v>
      </c>
      <c r="P1323" s="13">
        <f t="shared" si="1739"/>
        <v>5.9258560583839506E-2</v>
      </c>
      <c r="Q1323" s="13">
        <f t="shared" si="1740"/>
        <v>8.4864277296913468E-3</v>
      </c>
      <c r="R1323" s="13">
        <f t="shared" si="1741"/>
        <v>0.10344685403325452</v>
      </c>
      <c r="S1323" s="13">
        <f t="shared" si="1742"/>
        <v>3.462639639773047E-2</v>
      </c>
      <c r="T1323" s="13">
        <f t="shared" si="1743"/>
        <v>2.4242706555538899E-2</v>
      </c>
      <c r="U1323" s="13">
        <f t="shared" si="1744"/>
        <v>8.4640318688597033E-2</v>
      </c>
      <c r="V1323" s="13">
        <f t="shared" si="1745"/>
        <v>8.9925109792284279E-3</v>
      </c>
      <c r="W1323" s="13">
        <f t="shared" si="1746"/>
        <v>2.3145345317055802E-3</v>
      </c>
      <c r="X1323" s="13">
        <f t="shared" si="1747"/>
        <v>6.6118021919266108E-3</v>
      </c>
      <c r="Y1323" s="13">
        <f t="shared" si="1748"/>
        <v>9.4437839717498809E-3</v>
      </c>
      <c r="Z1323" s="13">
        <f t="shared" si="1749"/>
        <v>9.8503626665266908E-2</v>
      </c>
      <c r="AA1323" s="13">
        <f t="shared" si="1750"/>
        <v>8.0595765147682519E-2</v>
      </c>
      <c r="AB1323" s="13">
        <f t="shared" si="1751"/>
        <v>3.2971767536102398E-2</v>
      </c>
      <c r="AC1323" s="13">
        <f t="shared" si="1752"/>
        <v>1.3136424792885677E-3</v>
      </c>
      <c r="AD1323" s="13">
        <f t="shared" si="1753"/>
        <v>4.7343861302042844E-4</v>
      </c>
      <c r="AE1323" s="13">
        <f t="shared" si="1754"/>
        <v>1.3524457796723641E-3</v>
      </c>
      <c r="AF1323" s="13">
        <f t="shared" si="1755"/>
        <v>1.9317283557463709E-3</v>
      </c>
      <c r="AG1323" s="13">
        <f t="shared" si="1756"/>
        <v>1.8394203531020999E-3</v>
      </c>
      <c r="AH1323" s="13">
        <f t="shared" si="1757"/>
        <v>7.0347459259789011E-2</v>
      </c>
      <c r="AI1323" s="13">
        <f t="shared" si="1758"/>
        <v>5.7558361018572514E-2</v>
      </c>
      <c r="AJ1323" s="13">
        <f t="shared" si="1759"/>
        <v>2.3547154069273095E-2</v>
      </c>
      <c r="AK1323" s="13">
        <f t="shared" si="1760"/>
        <v>6.4221016136204508E-3</v>
      </c>
      <c r="AL1323" s="13">
        <f t="shared" si="1761"/>
        <v>1.2281555208790715E-4</v>
      </c>
      <c r="AM1323" s="13">
        <f t="shared" si="1762"/>
        <v>7.7473588655783984E-5</v>
      </c>
      <c r="AN1323" s="13">
        <f t="shared" si="1763"/>
        <v>2.2131449597049803E-4</v>
      </c>
      <c r="AO1323" s="13">
        <f t="shared" si="1764"/>
        <v>3.1610841176013386E-4</v>
      </c>
      <c r="AP1323" s="13">
        <f t="shared" si="1765"/>
        <v>3.0100311187579454E-4</v>
      </c>
      <c r="AQ1323" s="13">
        <f t="shared" si="1766"/>
        <v>2.1496471618966855E-4</v>
      </c>
      <c r="AR1323" s="13">
        <f t="shared" si="1767"/>
        <v>4.0191535616242592E-2</v>
      </c>
      <c r="AS1323" s="13">
        <f t="shared" si="1768"/>
        <v>3.2884754349796895E-2</v>
      </c>
      <c r="AT1323" s="13">
        <f t="shared" si="1769"/>
        <v>1.3453169331124748E-2</v>
      </c>
      <c r="AU1323" s="13">
        <f t="shared" si="1770"/>
        <v>3.6691321683950968E-3</v>
      </c>
      <c r="AV1323" s="13">
        <f t="shared" si="1771"/>
        <v>7.5052189587058635E-4</v>
      </c>
      <c r="AW1323" s="13">
        <f t="shared" si="1772"/>
        <v>7.9738314946548487E-6</v>
      </c>
      <c r="AX1323" s="13">
        <f t="shared" si="1773"/>
        <v>1.056482786105617E-5</v>
      </c>
      <c r="AY1323" s="13">
        <f t="shared" si="1774"/>
        <v>3.0179956726583892E-5</v>
      </c>
      <c r="AZ1323" s="13">
        <f t="shared" si="1775"/>
        <v>4.310670273085833E-5</v>
      </c>
      <c r="BA1323" s="13">
        <f t="shared" si="1776"/>
        <v>4.1046840836804161E-5</v>
      </c>
      <c r="BB1323" s="13">
        <f t="shared" si="1777"/>
        <v>2.9314057372958554E-5</v>
      </c>
      <c r="BC1323" s="13">
        <f t="shared" si="1778"/>
        <v>1.6747967778209368E-5</v>
      </c>
      <c r="BD1323" s="13">
        <f t="shared" si="1779"/>
        <v>1.9135487765405881E-2</v>
      </c>
      <c r="BE1323" s="13">
        <f t="shared" si="1780"/>
        <v>1.5656675090429024E-2</v>
      </c>
      <c r="BF1323" s="13">
        <f t="shared" si="1781"/>
        <v>6.4051535527205623E-3</v>
      </c>
      <c r="BG1323" s="13">
        <f t="shared" si="1782"/>
        <v>1.7469009989657456E-3</v>
      </c>
      <c r="BH1323" s="13">
        <f t="shared" si="1783"/>
        <v>3.5732903298914715E-4</v>
      </c>
      <c r="BI1323" s="13">
        <f t="shared" si="1784"/>
        <v>5.8473393921031388E-5</v>
      </c>
      <c r="BJ1323" s="14">
        <f t="shared" si="1785"/>
        <v>7.8742227721176075E-2</v>
      </c>
      <c r="BK1323" s="14">
        <f t="shared" si="1786"/>
        <v>0.12969743005844361</v>
      </c>
      <c r="BL1323" s="14">
        <f t="shared" si="1787"/>
        <v>0.66626434681438107</v>
      </c>
      <c r="BM1323" s="14">
        <f t="shared" si="1788"/>
        <v>0.68347071146481575</v>
      </c>
      <c r="BN1323" s="14">
        <f t="shared" si="1789"/>
        <v>0.28971471366921997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1.1910000000000001</v>
      </c>
      <c r="F1324" s="10">
        <f>VLOOKUP(B1324,home!$B$2:$E$405,3,FALSE)</f>
        <v>0.71970000000000001</v>
      </c>
      <c r="G1324" s="10">
        <f>VLOOKUP(C1324,away!$B$2:$E$405,4,FALSE)</f>
        <v>0.76970000000000005</v>
      </c>
      <c r="H1324" s="10">
        <f>VLOOKUP(A1324,away!$A$2:$E$405,3,FALSE)</f>
        <v>1.03</v>
      </c>
      <c r="I1324" s="10">
        <f>VLOOKUP(C1324,away!$B$2:$E$405,3,FALSE)</f>
        <v>1.1327</v>
      </c>
      <c r="J1324" s="10">
        <f>VLOOKUP(B1324,home!$B$2:$E$405,4,FALSE)</f>
        <v>0.62409999999999999</v>
      </c>
      <c r="K1324" s="12">
        <f t="shared" si="1734"/>
        <v>0.65975813019000007</v>
      </c>
      <c r="L1324" s="12">
        <f t="shared" si="1735"/>
        <v>0.72812561210000004</v>
      </c>
      <c r="M1324" s="13">
        <f t="shared" si="1736"/>
        <v>0.24960297030681092</v>
      </c>
      <c r="N1324" s="13">
        <f t="shared" si="1737"/>
        <v>0.1646775889794917</v>
      </c>
      <c r="O1324" s="13">
        <f t="shared" si="1738"/>
        <v>0.18174231553662487</v>
      </c>
      <c r="P1324" s="13">
        <f t="shared" si="1739"/>
        <v>0.11990597027484462</v>
      </c>
      <c r="Q1324" s="13">
        <f t="shared" si="1740"/>
        <v>5.4323689094653391E-2</v>
      </c>
      <c r="R1324" s="13">
        <f t="shared" si="1741"/>
        <v>6.6165617372288141E-2</v>
      </c>
      <c r="S1324" s="13">
        <f t="shared" si="1742"/>
        <v>1.4400311111962353E-2</v>
      </c>
      <c r="T1324" s="13">
        <f t="shared" si="1743"/>
        <v>3.9554469373574604E-2</v>
      </c>
      <c r="U1324" s="13">
        <f t="shared" si="1744"/>
        <v>4.365330400040781E-2</v>
      </c>
      <c r="V1324" s="13">
        <f t="shared" si="1745"/>
        <v>7.6863547382070233E-4</v>
      </c>
      <c r="W1324" s="13">
        <f t="shared" si="1746"/>
        <v>1.1946831847370474E-2</v>
      </c>
      <c r="X1324" s="13">
        <f t="shared" si="1747"/>
        <v>8.6987942515224011E-3</v>
      </c>
      <c r="Y1324" s="13">
        <f t="shared" si="1748"/>
        <v>3.1669074444608545E-3</v>
      </c>
      <c r="Z1324" s="13">
        <f t="shared" si="1749"/>
        <v>1.6058960216390569E-2</v>
      </c>
      <c r="AA1324" s="13">
        <f t="shared" si="1750"/>
        <v>1.0595029565161443E-2</v>
      </c>
      <c r="AB1324" s="13">
        <f t="shared" si="1751"/>
        <v>3.4950784476093411E-3</v>
      </c>
      <c r="AC1324" s="13">
        <f t="shared" si="1752"/>
        <v>2.3077645611260304E-5</v>
      </c>
      <c r="AD1324" s="13">
        <f t="shared" si="1753"/>
        <v>1.9705048603288712E-3</v>
      </c>
      <c r="AE1324" s="13">
        <f t="shared" si="1754"/>
        <v>1.4347750575729847E-3</v>
      </c>
      <c r="AF1324" s="13">
        <f t="shared" si="1755"/>
        <v>5.2234823351057097E-4</v>
      </c>
      <c r="AG1324" s="13">
        <f t="shared" si="1756"/>
        <v>1.2677837575141278E-4</v>
      </c>
      <c r="AH1324" s="13">
        <f t="shared" si="1757"/>
        <v>2.9232350593122324E-3</v>
      </c>
      <c r="AI1324" s="13">
        <f t="shared" si="1758"/>
        <v>1.9286280968376925E-3</v>
      </c>
      <c r="AJ1324" s="13">
        <f t="shared" si="1759"/>
        <v>6.3621403350076712E-4</v>
      </c>
      <c r="AK1324" s="13">
        <f t="shared" si="1760"/>
        <v>1.3991579371436808E-4</v>
      </c>
      <c r="AL1324" s="13">
        <f t="shared" si="1761"/>
        <v>4.4344784603737865E-7</v>
      </c>
      <c r="AM1324" s="13">
        <f t="shared" si="1762"/>
        <v>2.6001132043617671E-4</v>
      </c>
      <c r="AN1324" s="13">
        <f t="shared" si="1763"/>
        <v>1.8932090184552045E-4</v>
      </c>
      <c r="AO1324" s="13">
        <f t="shared" si="1764"/>
        <v>6.8924698769796779E-5</v>
      </c>
      <c r="AP1324" s="13">
        <f t="shared" si="1765"/>
        <v>1.6728612826855471E-5</v>
      </c>
      <c r="AQ1324" s="13">
        <f t="shared" si="1766"/>
        <v>3.0451328635345118E-6</v>
      </c>
      <c r="AR1324" s="13">
        <f t="shared" si="1767"/>
        <v>4.2569646337477999E-4</v>
      </c>
      <c r="AS1324" s="13">
        <f t="shared" si="1768"/>
        <v>2.8085670270464069E-4</v>
      </c>
      <c r="AT1324" s="13">
        <f t="shared" si="1769"/>
        <v>9.2648746513871239E-5</v>
      </c>
      <c r="AU1324" s="13">
        <f t="shared" si="1770"/>
        <v>2.0375254588146325E-5</v>
      </c>
      <c r="AV1324" s="13">
        <f t="shared" si="1771"/>
        <v>3.3606849673051589E-6</v>
      </c>
      <c r="AW1324" s="13">
        <f t="shared" si="1772"/>
        <v>5.9174024540790288E-9</v>
      </c>
      <c r="AX1324" s="13">
        <f t="shared" si="1773"/>
        <v>2.8590763766534144E-5</v>
      </c>
      <c r="AY1324" s="13">
        <f t="shared" si="1774"/>
        <v>2.0817667367914177E-5</v>
      </c>
      <c r="AZ1324" s="13">
        <f t="shared" si="1775"/>
        <v>7.5789383973783516E-6</v>
      </c>
      <c r="BA1324" s="13">
        <f t="shared" si="1776"/>
        <v>1.8394730532197689E-6</v>
      </c>
      <c r="BB1324" s="13">
        <f t="shared" si="1777"/>
        <v>3.3484186070427499E-7</v>
      </c>
      <c r="BC1324" s="13">
        <f t="shared" si="1778"/>
        <v>4.876138695640065E-8</v>
      </c>
      <c r="BD1324" s="13">
        <f t="shared" si="1779"/>
        <v>5.1660082993927808E-5</v>
      </c>
      <c r="BE1324" s="13">
        <f t="shared" si="1780"/>
        <v>3.4083159761534031E-5</v>
      </c>
      <c r="BF1324" s="13">
        <f t="shared" si="1781"/>
        <v>1.1243320877618369E-5</v>
      </c>
      <c r="BG1324" s="13">
        <f t="shared" si="1782"/>
        <v>2.4726241197812288E-6</v>
      </c>
      <c r="BH1324" s="13">
        <f t="shared" si="1783"/>
        <v>4.0783346648238944E-7</v>
      </c>
      <c r="BI1324" s="13">
        <f t="shared" si="1784"/>
        <v>5.381428905506547E-8</v>
      </c>
      <c r="BJ1324" s="14">
        <f t="shared" si="1785"/>
        <v>0.28701992863081188</v>
      </c>
      <c r="BK1324" s="14">
        <f t="shared" si="1786"/>
        <v>0.38472222592826377</v>
      </c>
      <c r="BL1324" s="14">
        <f t="shared" si="1787"/>
        <v>0.31220219659311388</v>
      </c>
      <c r="BM1324" s="14">
        <f t="shared" si="1788"/>
        <v>0.16356434805390097</v>
      </c>
      <c r="BN1324" s="14">
        <f t="shared" si="1789"/>
        <v>0.83641815156471355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1.1910000000000001</v>
      </c>
      <c r="F1325" s="10">
        <f>VLOOKUP(B1325,home!$B$2:$E$405,3,FALSE)</f>
        <v>0.77500000000000002</v>
      </c>
      <c r="G1325" s="10">
        <f>VLOOKUP(C1325,away!$B$2:$E$405,4,FALSE)</f>
        <v>1.0634999999999999</v>
      </c>
      <c r="H1325" s="10">
        <f>VLOOKUP(A1325,away!$A$2:$E$405,3,FALSE)</f>
        <v>1.03</v>
      </c>
      <c r="I1325" s="10">
        <f>VLOOKUP(C1325,away!$B$2:$E$405,3,FALSE)</f>
        <v>1.1003000000000001</v>
      </c>
      <c r="J1325" s="10">
        <f>VLOOKUP(B1325,home!$B$2:$E$405,4,FALSE)</f>
        <v>0.8962</v>
      </c>
      <c r="K1325" s="12">
        <f t="shared" si="1734"/>
        <v>0.98163708750000001</v>
      </c>
      <c r="L1325" s="12">
        <f t="shared" si="1735"/>
        <v>1.0156715258000002</v>
      </c>
      <c r="M1325" s="13">
        <f t="shared" si="1736"/>
        <v>0.13570001341276688</v>
      </c>
      <c r="N1325" s="13">
        <f t="shared" si="1737"/>
        <v>0.13320816594021945</v>
      </c>
      <c r="O1325" s="13">
        <f t="shared" si="1738"/>
        <v>0.13782663967402542</v>
      </c>
      <c r="P1325" s="13">
        <f t="shared" si="1739"/>
        <v>0.13529574114952228</v>
      </c>
      <c r="Q1325" s="13">
        <f t="shared" si="1740"/>
        <v>6.5381038022386845E-2</v>
      </c>
      <c r="R1325" s="13">
        <f t="shared" si="1741"/>
        <v>6.9993296706802113E-2</v>
      </c>
      <c r="S1325" s="13">
        <f t="shared" si="1742"/>
        <v>3.3723168319665715E-2</v>
      </c>
      <c r="T1325" s="13">
        <f t="shared" si="1743"/>
        <v>6.6405658646585458E-2</v>
      </c>
      <c r="U1325" s="13">
        <f t="shared" si="1744"/>
        <v>6.8708015923788585E-2</v>
      </c>
      <c r="V1325" s="13">
        <f t="shared" si="1745"/>
        <v>3.7358557281141451E-3</v>
      </c>
      <c r="W1325" s="13">
        <f t="shared" si="1746"/>
        <v>2.1393483914007531E-2</v>
      </c>
      <c r="X1325" s="13">
        <f t="shared" si="1747"/>
        <v>2.1728752449117785E-2</v>
      </c>
      <c r="Y1325" s="13">
        <f t="shared" si="1748"/>
        <v>1.1034637576862976E-2</v>
      </c>
      <c r="Z1325" s="13">
        <f t="shared" si="1749"/>
        <v>2.369673282065661E-2</v>
      </c>
      <c r="AA1325" s="13">
        <f t="shared" si="1750"/>
        <v>2.3261591789335019E-2</v>
      </c>
      <c r="AB1325" s="13">
        <f t="shared" si="1751"/>
        <v>1.1417220607348368E-2</v>
      </c>
      <c r="AC1325" s="13">
        <f t="shared" si="1752"/>
        <v>2.3279537564665145E-4</v>
      </c>
      <c r="AD1325" s="13">
        <f t="shared" si="1753"/>
        <v>5.2501593102061116E-3</v>
      </c>
      <c r="AE1325" s="13">
        <f t="shared" si="1754"/>
        <v>5.3324373172901176E-3</v>
      </c>
      <c r="AF1325" s="13">
        <f t="shared" si="1755"/>
        <v>2.7080023731424568E-3</v>
      </c>
      <c r="AG1325" s="13">
        <f t="shared" si="1756"/>
        <v>9.168136340665401E-4</v>
      </c>
      <c r="AH1325" s="13">
        <f t="shared" si="1757"/>
        <v>6.0170241951078103E-3</v>
      </c>
      <c r="AI1325" s="13">
        <f t="shared" si="1758"/>
        <v>5.9065341063026635E-3</v>
      </c>
      <c r="AJ1325" s="13">
        <f t="shared" si="1759"/>
        <v>2.8990364686651802E-3</v>
      </c>
      <c r="AK1325" s="13">
        <f t="shared" si="1760"/>
        <v>9.4860057188559104E-4</v>
      </c>
      <c r="AL1325" s="13">
        <f t="shared" si="1761"/>
        <v>9.2840736245150467E-6</v>
      </c>
      <c r="AM1325" s="13">
        <f t="shared" si="1762"/>
        <v>1.0307502188363477E-3</v>
      </c>
      <c r="AN1325" s="13">
        <f t="shared" si="1763"/>
        <v>1.0469036474841972E-3</v>
      </c>
      <c r="AO1325" s="13">
        <f t="shared" si="1764"/>
        <v>5.3165511250293006E-4</v>
      </c>
      <c r="AP1325" s="13">
        <f t="shared" si="1765"/>
        <v>1.7999565310507392E-4</v>
      </c>
      <c r="AQ1325" s="13">
        <f t="shared" si="1766"/>
        <v>4.5704114906649491E-5</v>
      </c>
      <c r="AR1325" s="13">
        <f t="shared" si="1767"/>
        <v>1.2222640290041338E-3</v>
      </c>
      <c r="AS1325" s="13">
        <f t="shared" si="1768"/>
        <v>1.1998197015876337E-3</v>
      </c>
      <c r="AT1325" s="13">
        <f t="shared" si="1769"/>
        <v>5.8889375869580177E-4</v>
      </c>
      <c r="AU1325" s="13">
        <f t="shared" si="1770"/>
        <v>1.9269331804435826E-4</v>
      </c>
      <c r="AV1325" s="13">
        <f t="shared" si="1771"/>
        <v>4.7288726876443745E-5</v>
      </c>
      <c r="AW1325" s="13">
        <f t="shared" si="1772"/>
        <v>2.5712263525779071E-7</v>
      </c>
      <c r="AX1325" s="13">
        <f t="shared" si="1773"/>
        <v>1.6863710712641659E-4</v>
      </c>
      <c r="AY1325" s="13">
        <f t="shared" si="1774"/>
        <v>1.712799079015856E-4</v>
      </c>
      <c r="AZ1325" s="13">
        <f t="shared" si="1775"/>
        <v>8.6982062698643479E-5</v>
      </c>
      <c r="BA1325" s="13">
        <f t="shared" si="1776"/>
        <v>2.9448401446120836E-5</v>
      </c>
      <c r="BB1325" s="13">
        <f t="shared" si="1777"/>
        <v>7.47747570728812E-6</v>
      </c>
      <c r="BC1325" s="13">
        <f t="shared" si="1778"/>
        <v>1.5189318321507524E-6</v>
      </c>
      <c r="BD1325" s="13">
        <f t="shared" si="1779"/>
        <v>2.0690312854484735E-4</v>
      </c>
      <c r="BE1325" s="13">
        <f t="shared" si="1780"/>
        <v>2.031037844994021E-4</v>
      </c>
      <c r="BF1325" s="13">
        <f t="shared" si="1781"/>
        <v>9.9687103738110329E-5</v>
      </c>
      <c r="BG1325" s="13">
        <f t="shared" si="1782"/>
        <v>3.2618852724929667E-5</v>
      </c>
      <c r="BH1325" s="13">
        <f t="shared" si="1783"/>
        <v>8.0049688966228482E-6</v>
      </c>
      <c r="BI1325" s="13">
        <f t="shared" si="1784"/>
        <v>1.571594870641789E-6</v>
      </c>
      <c r="BJ1325" s="14">
        <f t="shared" si="1785"/>
        <v>0.33665950181743265</v>
      </c>
      <c r="BK1325" s="14">
        <f t="shared" si="1786"/>
        <v>0.30886813796724177</v>
      </c>
      <c r="BL1325" s="14">
        <f t="shared" si="1787"/>
        <v>0.33078080901074358</v>
      </c>
      <c r="BM1325" s="14">
        <f t="shared" si="1788"/>
        <v>0.32242926392508525</v>
      </c>
      <c r="BN1325" s="14">
        <f t="shared" si="1789"/>
        <v>0.67740489490572298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1.1910000000000001</v>
      </c>
      <c r="F1326" s="10">
        <f>VLOOKUP(B1326,home!$B$2:$E$405,3,FALSE)</f>
        <v>0.96879999999999999</v>
      </c>
      <c r="G1326" s="10">
        <f>VLOOKUP(C1326,away!$B$2:$E$405,4,FALSE)</f>
        <v>0.58130000000000004</v>
      </c>
      <c r="H1326" s="10">
        <f>VLOOKUP(A1326,away!$A$2:$E$405,3,FALSE)</f>
        <v>1.03</v>
      </c>
      <c r="I1326" s="10">
        <f>VLOOKUP(C1326,away!$B$2:$E$405,3,FALSE)</f>
        <v>0.8962</v>
      </c>
      <c r="J1326" s="10">
        <f>VLOOKUP(B1326,home!$B$2:$E$405,4,FALSE)</f>
        <v>0.97089999999999999</v>
      </c>
      <c r="K1326" s="12">
        <f t="shared" si="1734"/>
        <v>0.67072765704000004</v>
      </c>
      <c r="L1326" s="12">
        <f t="shared" si="1735"/>
        <v>0.89622419740000003</v>
      </c>
      <c r="M1326" s="13">
        <f t="shared" si="1736"/>
        <v>0.20868030183245467</v>
      </c>
      <c r="N1326" s="13">
        <f t="shared" si="1737"/>
        <v>0.13996764991848232</v>
      </c>
      <c r="O1326" s="13">
        <f t="shared" si="1738"/>
        <v>0.18702433602298141</v>
      </c>
      <c r="P1326" s="13">
        <f t="shared" si="1739"/>
        <v>0.12544239471015597</v>
      </c>
      <c r="Q1326" s="13">
        <f t="shared" si="1740"/>
        <v>4.6940086945609298E-2</v>
      </c>
      <c r="R1326" s="13">
        <f t="shared" si="1741"/>
        <v>8.3807867723232204E-2</v>
      </c>
      <c r="S1326" s="13">
        <f t="shared" si="1742"/>
        <v>1.8851556965894811E-2</v>
      </c>
      <c r="T1326" s="13">
        <f t="shared" si="1743"/>
        <v>4.2068841748714905E-2</v>
      </c>
      <c r="U1326" s="13">
        <f t="shared" si="1744"/>
        <v>5.6212254759521768E-2</v>
      </c>
      <c r="V1326" s="13">
        <f t="shared" si="1745"/>
        <v>1.2591213710644272E-3</v>
      </c>
      <c r="W1326" s="13">
        <f t="shared" si="1746"/>
        <v>1.0494671512760807E-2</v>
      </c>
      <c r="X1326" s="13">
        <f t="shared" si="1747"/>
        <v>9.4055785535006962E-3</v>
      </c>
      <c r="Y1326" s="13">
        <f t="shared" si="1748"/>
        <v>4.2147535450969068E-3</v>
      </c>
      <c r="Z1326" s="13">
        <f t="shared" si="1749"/>
        <v>2.5036879662019725E-2</v>
      </c>
      <c r="AA1326" s="13">
        <f t="shared" si="1750"/>
        <v>1.6792927635298917E-2</v>
      </c>
      <c r="AB1326" s="13">
        <f t="shared" si="1751"/>
        <v>5.6317405038331545E-3</v>
      </c>
      <c r="AC1326" s="13">
        <f t="shared" si="1752"/>
        <v>4.730537532474834E-5</v>
      </c>
      <c r="AD1326" s="13">
        <f t="shared" si="1753"/>
        <v>1.7597666087896216E-3</v>
      </c>
      <c r="AE1326" s="13">
        <f t="shared" si="1754"/>
        <v>1.5771454165737983E-3</v>
      </c>
      <c r="AF1326" s="13">
        <f t="shared" si="1755"/>
        <v>7.0673794257597043E-4</v>
      </c>
      <c r="AG1326" s="13">
        <f t="shared" si="1756"/>
        <v>2.1113188178575889E-4</v>
      </c>
      <c r="AH1326" s="13">
        <f t="shared" si="1757"/>
        <v>5.6096643451235004E-3</v>
      </c>
      <c r="AI1326" s="13">
        <f t="shared" si="1758"/>
        <v>3.7625570229855112E-3</v>
      </c>
      <c r="AJ1326" s="13">
        <f t="shared" si="1759"/>
        <v>1.2618255282532346E-3</v>
      </c>
      <c r="AK1326" s="13">
        <f t="shared" si="1760"/>
        <v>2.8211376005285086E-4</v>
      </c>
      <c r="AL1326" s="13">
        <f t="shared" si="1761"/>
        <v>1.1374527468651131E-6</v>
      </c>
      <c r="AM1326" s="13">
        <f t="shared" si="1762"/>
        <v>2.3606482689013793E-4</v>
      </c>
      <c r="AN1326" s="13">
        <f t="shared" si="1763"/>
        <v>2.1156701001398377E-4</v>
      </c>
      <c r="AO1326" s="13">
        <f t="shared" si="1764"/>
        <v>9.4805736873050179E-5</v>
      </c>
      <c r="AP1326" s="13">
        <f t="shared" si="1765"/>
        <v>2.832239847932167E-5</v>
      </c>
      <c r="AQ1326" s="13">
        <f t="shared" si="1766"/>
        <v>6.3458047113932589E-6</v>
      </c>
      <c r="AR1326" s="13">
        <f t="shared" si="1767"/>
        <v>1.0055033850783419E-3</v>
      </c>
      <c r="AS1326" s="13">
        <f t="shared" si="1768"/>
        <v>6.7441892961938503E-4</v>
      </c>
      <c r="AT1326" s="13">
        <f t="shared" si="1769"/>
        <v>2.2617571426351737E-4</v>
      </c>
      <c r="AU1326" s="13">
        <f t="shared" si="1770"/>
        <v>5.0567435635772517E-5</v>
      </c>
      <c r="AV1326" s="13">
        <f t="shared" si="1771"/>
        <v>8.4792444066256749E-6</v>
      </c>
      <c r="AW1326" s="13">
        <f t="shared" si="1772"/>
        <v>1.8993007643146382E-8</v>
      </c>
      <c r="AX1326" s="13">
        <f t="shared" si="1773"/>
        <v>2.6389201374929228E-5</v>
      </c>
      <c r="AY1326" s="13">
        <f t="shared" si="1774"/>
        <v>2.365064082227292E-5</v>
      </c>
      <c r="AZ1326" s="13">
        <f t="shared" si="1775"/>
        <v>1.0598138294468612E-5</v>
      </c>
      <c r="BA1326" s="13">
        <f t="shared" si="1776"/>
        <v>3.1661026622981134E-6</v>
      </c>
      <c r="BB1326" s="13">
        <f t="shared" si="1777"/>
        <v>7.0938445435103213E-7</v>
      </c>
      <c r="BC1326" s="13">
        <f t="shared" si="1778"/>
        <v>1.2715350264975823E-7</v>
      </c>
      <c r="BD1326" s="13">
        <f t="shared" si="1779"/>
        <v>1.5019274404580327E-4</v>
      </c>
      <c r="BE1326" s="13">
        <f t="shared" si="1780"/>
        <v>1.0073842731825004E-4</v>
      </c>
      <c r="BF1326" s="13">
        <f t="shared" si="1781"/>
        <v>3.3784024664532088E-5</v>
      </c>
      <c r="BG1326" s="13">
        <f t="shared" si="1782"/>
        <v>7.5532932362077278E-6</v>
      </c>
      <c r="BH1326" s="13">
        <f t="shared" si="1783"/>
        <v>1.2665506688144218E-6</v>
      </c>
      <c r="BI1326" s="13">
        <f t="shared" si="1784"/>
        <v>1.6990211252326849E-7</v>
      </c>
      <c r="BJ1326" s="14">
        <f t="shared" si="1785"/>
        <v>0.25798811047196896</v>
      </c>
      <c r="BK1326" s="14">
        <f t="shared" si="1786"/>
        <v>0.35430546834846377</v>
      </c>
      <c r="BL1326" s="14">
        <f t="shared" si="1787"/>
        <v>0.36264413695233222</v>
      </c>
      <c r="BM1326" s="14">
        <f t="shared" si="1788"/>
        <v>0.20808832663405424</v>
      </c>
      <c r="BN1326" s="14">
        <f t="shared" si="1789"/>
        <v>0.79186263715291583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1.1910000000000001</v>
      </c>
      <c r="F1327" s="15">
        <f>VLOOKUP(B1327,home!$B$2:$E$405,3,FALSE)</f>
        <v>0.71970000000000001</v>
      </c>
      <c r="G1327" s="15">
        <f>VLOOKUP(C1327,away!$B$2:$E$405,4,FALSE)</f>
        <v>1.3794</v>
      </c>
      <c r="H1327" s="15">
        <f>VLOOKUP(A1327,away!$A$2:$E$405,3,FALSE)</f>
        <v>1.03</v>
      </c>
      <c r="I1327" s="15">
        <f>VLOOKUP(C1327,away!$B$2:$E$405,3,FALSE)</f>
        <v>0.76280000000000003</v>
      </c>
      <c r="J1327" s="15">
        <f>VLOOKUP(B1327,home!$B$2:$E$405,4,FALSE)</f>
        <v>0.69350000000000001</v>
      </c>
      <c r="K1327" s="16">
        <f t="shared" si="1734"/>
        <v>1.1823702283799999</v>
      </c>
      <c r="L1327" s="16">
        <f t="shared" si="1735"/>
        <v>0.54487185400000004</v>
      </c>
      <c r="M1327" s="17">
        <f t="shared" si="1736"/>
        <v>0.17777402061045533</v>
      </c>
      <c r="N1327" s="17">
        <f t="shared" si="1737"/>
        <v>0.21019470934921491</v>
      </c>
      <c r="O1327" s="17">
        <f t="shared" si="1738"/>
        <v>9.6864060203053007E-2</v>
      </c>
      <c r="P1327" s="17">
        <f t="shared" si="1739"/>
        <v>0.11452918098409784</v>
      </c>
      <c r="Q1327" s="17">
        <f t="shared" si="1740"/>
        <v>0.1242639832487495</v>
      </c>
      <c r="R1327" s="17">
        <f t="shared" si="1741"/>
        <v>2.6389250034402557E-2</v>
      </c>
      <c r="S1327" s="17">
        <f t="shared" si="1742"/>
        <v>1.8446077289367452E-2</v>
      </c>
      <c r="T1327" s="17">
        <f t="shared" si="1743"/>
        <v>6.7707946938171074E-2</v>
      </c>
      <c r="U1327" s="17">
        <f t="shared" si="1744"/>
        <v>3.1201863589953475E-2</v>
      </c>
      <c r="V1327" s="17">
        <f t="shared" si="1745"/>
        <v>1.3204117333693577E-3</v>
      </c>
      <c r="W1327" s="17">
        <f t="shared" si="1746"/>
        <v>4.8975344751077454E-2</v>
      </c>
      <c r="X1327" s="17">
        <f t="shared" si="1747"/>
        <v>2.6685286894808737E-2</v>
      </c>
      <c r="Y1327" s="17">
        <f t="shared" si="1748"/>
        <v>7.2700308724481704E-3</v>
      </c>
      <c r="Z1327" s="17">
        <f t="shared" si="1749"/>
        <v>4.7929198639714964E-3</v>
      </c>
      <c r="AA1327" s="17">
        <f t="shared" si="1750"/>
        <v>5.6670057541710157E-3</v>
      </c>
      <c r="AB1327" s="17">
        <f t="shared" si="1751"/>
        <v>3.3502494438949798E-3</v>
      </c>
      <c r="AC1327" s="17">
        <f t="shared" si="1752"/>
        <v>5.3166399773042685E-5</v>
      </c>
      <c r="AD1327" s="17">
        <f t="shared" si="1753"/>
        <v>1.4476747389580175E-2</v>
      </c>
      <c r="AE1327" s="17">
        <f t="shared" si="1754"/>
        <v>7.8879721900502082E-3</v>
      </c>
      <c r="AF1327" s="17">
        <f t="shared" si="1755"/>
        <v>2.1489670157465494E-3</v>
      </c>
      <c r="AG1327" s="17">
        <f t="shared" si="1756"/>
        <v>3.9030388068488992E-4</v>
      </c>
      <c r="AH1327" s="17">
        <f t="shared" si="1757"/>
        <v>6.528817830888942E-4</v>
      </c>
      <c r="AI1327" s="17">
        <f t="shared" si="1758"/>
        <v>7.719479829759574E-4</v>
      </c>
      <c r="AJ1327" s="17">
        <f t="shared" si="1759"/>
        <v>4.5636415646438166E-4</v>
      </c>
      <c r="AK1327" s="17">
        <f t="shared" si="1760"/>
        <v>1.7986379730107889E-4</v>
      </c>
      <c r="AL1327" s="17">
        <f t="shared" si="1761"/>
        <v>1.3700774052294999E-6</v>
      </c>
      <c r="AM1327" s="17">
        <f t="shared" si="1762"/>
        <v>3.4233750234434956E-3</v>
      </c>
      <c r="AN1327" s="17">
        <f t="shared" si="1763"/>
        <v>1.8653006959609508E-3</v>
      </c>
      <c r="AO1327" s="17">
        <f t="shared" si="1764"/>
        <v>5.0817492423786681E-4</v>
      </c>
      <c r="AP1327" s="17">
        <f t="shared" si="1765"/>
        <v>9.2296737708598702E-5</v>
      </c>
      <c r="AQ1327" s="17">
        <f t="shared" si="1766"/>
        <v>1.2572473648358972E-5</v>
      </c>
      <c r="AR1327" s="17">
        <f t="shared" si="1767"/>
        <v>7.1147381518894346E-5</v>
      </c>
      <c r="AS1327" s="17">
        <f t="shared" si="1768"/>
        <v>8.4122545735134104E-5</v>
      </c>
      <c r="AT1327" s="17">
        <f t="shared" si="1769"/>
        <v>4.9731996806378761E-5</v>
      </c>
      <c r="AU1327" s="17">
        <f t="shared" si="1770"/>
        <v>1.9600544140583817E-5</v>
      </c>
      <c r="AV1327" s="17">
        <f t="shared" si="1771"/>
        <v>5.7937749629685914E-6</v>
      </c>
      <c r="AW1327" s="17">
        <f t="shared" si="1772"/>
        <v>2.4518306156778959E-8</v>
      </c>
      <c r="AX1327" s="17">
        <f t="shared" si="1773"/>
        <v>6.7461611804987831E-4</v>
      </c>
      <c r="AY1327" s="17">
        <f t="shared" si="1774"/>
        <v>3.6757933498012002E-4</v>
      </c>
      <c r="AZ1327" s="17">
        <f t="shared" si="1775"/>
        <v>1.0014181687135254E-4</v>
      </c>
      <c r="BA1327" s="17">
        <f t="shared" si="1776"/>
        <v>1.8188152473874116E-5</v>
      </c>
      <c r="BB1327" s="17">
        <f t="shared" si="1777"/>
        <v>2.477553089818619E-6</v>
      </c>
      <c r="BC1327" s="17">
        <f t="shared" si="1778"/>
        <v>2.6998978908657998E-7</v>
      </c>
      <c r="BD1327" s="17">
        <f t="shared" si="1779"/>
        <v>6.4610342792408809E-6</v>
      </c>
      <c r="BE1327" s="17">
        <f t="shared" si="1780"/>
        <v>7.6393345763170494E-6</v>
      </c>
      <c r="BF1327" s="17">
        <f t="shared" si="1781"/>
        <v>4.5162608838356107E-6</v>
      </c>
      <c r="BG1327" s="17">
        <f t="shared" si="1782"/>
        <v>1.779964137548123E-6</v>
      </c>
      <c r="BH1327" s="17">
        <f t="shared" si="1783"/>
        <v>5.2614415095524616E-7</v>
      </c>
      <c r="BI1327" s="17">
        <f t="shared" si="1784"/>
        <v>1.2441943598515111E-7</v>
      </c>
      <c r="BJ1327" s="18">
        <f t="shared" si="1785"/>
        <v>0.5170662853507848</v>
      </c>
      <c r="BK1327" s="18">
        <f t="shared" si="1786"/>
        <v>0.31249180642944829</v>
      </c>
      <c r="BL1327" s="18">
        <f t="shared" si="1787"/>
        <v>0.16578493014593312</v>
      </c>
      <c r="BM1327" s="18">
        <f t="shared" si="1788"/>
        <v>0.24975318254349094</v>
      </c>
      <c r="BN1327" s="18">
        <f t="shared" si="1789"/>
        <v>0.75001520442997316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1.2644</v>
      </c>
      <c r="F1328" s="10">
        <f>VLOOKUP(B1328,home!$B$2:$E$405,3,FALSE)</f>
        <v>0.98860000000000003</v>
      </c>
      <c r="G1328" s="10">
        <f>VLOOKUP(C1328,away!$B$2:$E$405,4,FALSE)</f>
        <v>1.0545</v>
      </c>
      <c r="H1328" s="10">
        <f>VLOOKUP(A1328,away!$A$2:$E$405,3,FALSE)</f>
        <v>0.96630000000000005</v>
      </c>
      <c r="I1328" s="10">
        <f>VLOOKUP(C1328,away!$B$2:$E$405,3,FALSE)</f>
        <v>1.4947999999999999</v>
      </c>
      <c r="J1328" s="10">
        <f>VLOOKUP(B1328,home!$B$2:$E$405,4,FALSE)</f>
        <v>1.0348999999999999</v>
      </c>
      <c r="K1328" s="12">
        <f t="shared" ref="K1328:K1356" si="1790">E1328*F1328*G1328</f>
        <v>1.31811006828</v>
      </c>
      <c r="L1328" s="12">
        <f t="shared" ref="L1328:L1356" si="1791">H1328*I1328*J1328</f>
        <v>1.4948356808759999</v>
      </c>
      <c r="M1328" s="13">
        <f t="shared" ref="M1328:M1356" si="1792">_xlfn.POISSON.DIST(0,K1328,FALSE) * _xlfn.POISSON.DIST(0,L1328,FALSE)</f>
        <v>6.0027904543093723E-2</v>
      </c>
      <c r="N1328" s="13">
        <f t="shared" ref="N1328:N1356" si="1793">_xlfn.POISSON.DIST(1,K1328,FALSE) * _xlfn.POISSON.DIST(0,L1328,FALSE)</f>
        <v>7.9123385356002579E-2</v>
      </c>
      <c r="O1328" s="13">
        <f t="shared" ref="O1328:O1356" si="1794">_xlfn.POISSON.DIST(0,K1328,FALSE) * _xlfn.POISSON.DIST(1,L1328,FALSE)</f>
        <v>8.9731853559235034E-2</v>
      </c>
      <c r="P1328" s="13">
        <f t="shared" ref="P1328:P1356" si="1795">_xlfn.POISSON.DIST(1,K1328,FALSE) * _xlfn.POISSON.DIST(1,L1328,FALSE)</f>
        <v>0.11827645962185424</v>
      </c>
      <c r="Q1328" s="13">
        <f t="shared" ref="Q1328:Q1356" si="1796">_xlfn.POISSON.DIST(2,K1328,FALSE) * _xlfn.POISSON.DIST(0,L1328,FALSE)</f>
        <v>5.2146665437072665E-2</v>
      </c>
      <c r="R1328" s="13">
        <f t="shared" ref="R1328:R1356" si="1797">_xlfn.POISSON.DIST(0,K1328,FALSE) * _xlfn.POISSON.DIST(2,L1328,FALSE)</f>
        <v>6.7067188205742326E-2</v>
      </c>
      <c r="S1328" s="13">
        <f t="shared" ref="S1328:S1356" si="1798">_xlfn.POISSON.DIST(2,K1328,FALSE) * _xlfn.POISSON.DIST(2,L1328,FALSE)</f>
        <v>5.8261740965142556E-2</v>
      </c>
      <c r="T1328" s="13">
        <f t="shared" ref="T1328:T1356" si="1799">_xlfn.POISSON.DIST(2,K1328,FALSE) * _xlfn.POISSON.DIST(1,L1328,FALSE)</f>
        <v>7.7950696134039488E-2</v>
      </c>
      <c r="U1328" s="13">
        <f t="shared" ref="U1328:U1356" si="1800">_xlfn.POISSON.DIST(1,K1328,FALSE) * _xlfn.POISSON.DIST(2,L1328,FALSE)</f>
        <v>8.8401936025218605E-2</v>
      </c>
      <c r="V1328" s="13">
        <f t="shared" ref="V1328:V1356" si="1801">_xlfn.POISSON.DIST(3,K1328,FALSE) * _xlfn.POISSON.DIST(3,L1328,FALSE)</f>
        <v>1.2755165017214078E-2</v>
      </c>
      <c r="W1328" s="13">
        <f t="shared" ref="W1328:W1356" si="1802">_xlfn.POISSON.DIST(3,K1328,FALSE) * _xlfn.POISSON.DIST(0,L1328,FALSE)</f>
        <v>2.2911681579944724E-2</v>
      </c>
      <c r="X1328" s="13">
        <f t="shared" ref="X1328:X1356" si="1803">_xlfn.POISSON.DIST(3,K1328,FALSE) * _xlfn.POISSON.DIST(1,L1328,FALSE)</f>
        <v>3.4249199134570779E-2</v>
      </c>
      <c r="Y1328" s="13">
        <f t="shared" ref="Y1328:Y1356" si="1804">_xlfn.POISSON.DIST(3,K1328,FALSE) * _xlfn.POISSON.DIST(2,L1328,FALSE)</f>
        <v>2.5598462453891913E-2</v>
      </c>
      <c r="Z1328" s="13">
        <f t="shared" ref="Z1328:Z1356" si="1805">_xlfn.POISSON.DIST(0,K1328,FALSE) * _xlfn.POISSON.DIST(3,L1328,FALSE)</f>
        <v>3.3418141981989884E-2</v>
      </c>
      <c r="AA1328" s="13">
        <f t="shared" ref="AA1328:AA1356" si="1806">_xlfn.POISSON.DIST(1,K1328,FALSE) * _xlfn.POISSON.DIST(3,L1328,FALSE)</f>
        <v>4.4048789409671413E-2</v>
      </c>
      <c r="AB1328" s="13">
        <f t="shared" ref="AB1328:AB1356" si="1807">_xlfn.POISSON.DIST(2,K1328,FALSE) * _xlfn.POISSON.DIST(3,L1328,FALSE)</f>
        <v>2.9030576408216671E-2</v>
      </c>
      <c r="AC1328" s="13">
        <f t="shared" ref="AC1328:AC1356" si="1808">_xlfn.POISSON.DIST(4,K1328,FALSE) * _xlfn.POISSON.DIST(4,L1328,FALSE)</f>
        <v>1.5707650587794201E-3</v>
      </c>
      <c r="AD1328" s="13">
        <f t="shared" ref="AD1328:AD1356" si="1809">_xlfn.POISSON.DIST(4,K1328,FALSE) * _xlfn.POISSON.DIST(0,L1328,FALSE)</f>
        <v>7.5500295429376373E-3</v>
      </c>
      <c r="AE1328" s="13">
        <f t="shared" ref="AE1328:AE1356" si="1810">_xlfn.POISSON.DIST(4,K1328,FALSE) * _xlfn.POISSON.DIST(1,L1328,FALSE)</f>
        <v>1.1286053552451098E-2</v>
      </c>
      <c r="AF1328" s="13">
        <f t="shared" ref="AF1328:AF1356" si="1811">_xlfn.POISSON.DIST(4,K1328,FALSE) * _xlfn.POISSON.DIST(2,L1328,FALSE)</f>
        <v>8.4353977732406181E-3</v>
      </c>
      <c r="AG1328" s="13">
        <f t="shared" ref="AG1328:AG1356" si="1812">_xlfn.POISSON.DIST(4,K1328,FALSE) * _xlfn.POISSON.DIST(3,L1328,FALSE)</f>
        <v>4.2031778579406775E-3</v>
      </c>
      <c r="AH1328" s="13">
        <f t="shared" ref="AH1328:AH1356" si="1813">_xlfn.POISSON.DIST(0,K1328,FALSE) * _xlfn.POISSON.DIST(4,L1328,FALSE)</f>
        <v>1.2488657755814673E-2</v>
      </c>
      <c r="AI1328" s="13">
        <f t="shared" ref="AI1328:AI1356" si="1814">_xlfn.POISSON.DIST(1,K1328,FALSE) * _xlfn.POISSON.DIST(4,L1328,FALSE)</f>
        <v>1.6461425527242429E-2</v>
      </c>
      <c r="AJ1328" s="13">
        <f t="shared" ref="AJ1328:AJ1356" si="1815">_xlfn.POISSON.DIST(2,K1328,FALSE) * _xlfn.POISSON.DIST(4,L1328,FALSE)</f>
        <v>1.0848985362849827E-2</v>
      </c>
      <c r="AK1328" s="13">
        <f t="shared" ref="AK1328:AK1356" si="1816">_xlfn.POISSON.DIST(3,K1328,FALSE) * _xlfn.POISSON.DIST(4,L1328,FALSE)</f>
        <v>4.7667189457982363E-3</v>
      </c>
      <c r="AL1328" s="13">
        <f t="shared" ref="AL1328:AL1356" si="1817">_xlfn.POISSON.DIST(5,K1328,FALSE) * _xlfn.POISSON.DIST(5,L1328,FALSE)</f>
        <v>1.2379877756137208E-4</v>
      </c>
      <c r="AM1328" s="13">
        <f t="shared" ref="AM1328:AM1356" si="1818">_xlfn.POISSON.DIST(5,K1328,FALSE) * _xlfn.POISSON.DIST(0,L1328,FALSE)</f>
        <v>1.9903539912715083E-3</v>
      </c>
      <c r="AN1328" s="13">
        <f t="shared" ref="AN1328:AN1356" si="1819">_xlfn.POISSON.DIST(5,K1328,FALSE) * _xlfn.POISSON.DIST(1,L1328,FALSE)</f>
        <v>2.9752521637266089E-3</v>
      </c>
      <c r="AO1328" s="13">
        <f t="shared" ref="AO1328:AO1356" si="1820">_xlfn.POISSON.DIST(5,K1328,FALSE) * _xlfn.POISSON.DIST(2,L1328,FALSE)</f>
        <v>2.2237565469710291E-3</v>
      </c>
      <c r="AP1328" s="13">
        <f t="shared" ref="AP1328:AP1356" si="1821">_xlfn.POISSON.DIST(5,K1328,FALSE) * _xlfn.POISSON.DIST(3,L1328,FALSE)</f>
        <v>1.1080502106646337E-3</v>
      </c>
      <c r="AQ1328" s="13">
        <f t="shared" ref="AQ1328:AQ1356" si="1822">_xlfn.POISSON.DIST(5,K1328,FALSE) * _xlfn.POISSON.DIST(4,L1328,FALSE)</f>
        <v>4.1408824777591573E-4</v>
      </c>
      <c r="AR1328" s="13">
        <f t="shared" ref="AR1328:AR1356" si="1823">_xlfn.POISSON.DIST(0,K1328,FALSE) * _xlfn.POISSON.DIST(5,L1328,FALSE)</f>
        <v>3.7336982439281109E-3</v>
      </c>
      <c r="AS1328" s="13">
        <f t="shared" ref="AS1328:AS1356" si="1824">_xlfn.POISSON.DIST(1,K1328,FALSE) * _xlfn.POISSON.DIST(5,L1328,FALSE)</f>
        <v>4.9214252472409977E-3</v>
      </c>
      <c r="AT1328" s="13">
        <f t="shared" ref="AT1328:AT1356" si="1825">_xlfn.POISSON.DIST(2,K1328,FALSE) * _xlfn.POISSON.DIST(5,L1328,FALSE)</f>
        <v>3.2434900843378743E-3</v>
      </c>
      <c r="AU1328" s="13">
        <f t="shared" ref="AU1328:AU1356" si="1826">_xlfn.POISSON.DIST(3,K1328,FALSE) * _xlfn.POISSON.DIST(5,L1328,FALSE)</f>
        <v>1.4250923121773662E-3</v>
      </c>
      <c r="AV1328" s="13">
        <f t="shared" ref="AV1328:AV1356" si="1827">_xlfn.POISSON.DIST(4,K1328,FALSE) * _xlfn.POISSON.DIST(5,L1328,FALSE)</f>
        <v>4.6960713122735269E-4</v>
      </c>
      <c r="AW1328" s="13">
        <f t="shared" ref="AW1328:AW1356" si="1828">_xlfn.POISSON.DIST(6,K1328,FALSE) * _xlfn.POISSON.DIST(6,L1328,FALSE)</f>
        <v>6.775775193833564E-6</v>
      </c>
      <c r="AX1328" s="13">
        <f t="shared" ref="AX1328:AX1356" si="1829">_xlfn.POISSON.DIST(6,K1328,FALSE) * _xlfn.POISSON.DIST(0,L1328,FALSE)</f>
        <v>4.3725093922270946E-4</v>
      </c>
      <c r="AY1328" s="13">
        <f t="shared" ref="AY1328:AY1356" si="1830">_xlfn.POISSON.DIST(6,K1328,FALSE) * _xlfn.POISSON.DIST(1,L1328,FALSE)</f>
        <v>6.5361830544664933E-4</v>
      </c>
      <c r="AZ1328" s="13">
        <f t="shared" ref="AZ1328:AZ1356" si="1831">_xlfn.POISSON.DIST(6,K1328,FALSE) * _xlfn.POISSON.DIST(2,L1328,FALSE)</f>
        <v>4.8852598232767977E-4</v>
      </c>
      <c r="BA1328" s="13">
        <f t="shared" ref="BA1328:BA1356" si="1832">_xlfn.POISSON.DIST(6,K1328,FALSE) * _xlfn.POISSON.DIST(3,L1328,FALSE)</f>
        <v>2.434220231394713E-4</v>
      </c>
      <c r="BB1328" s="13">
        <f t="shared" ref="BB1328:BB1356" si="1833">_xlfn.POISSON.DIST(6,K1328,FALSE) * _xlfn.POISSON.DIST(4,L1328,FALSE)</f>
        <v>9.0968981424976254E-5</v>
      </c>
      <c r="BC1328" s="13">
        <f t="shared" ref="BC1328:BC1356" si="1834">_xlfn.POISSON.DIST(6,K1328,FALSE) * _xlfn.POISSON.DIST(5,L1328,FALSE)</f>
        <v>2.7196735857400101E-5</v>
      </c>
      <c r="BD1328" s="13">
        <f t="shared" ref="BD1328:BD1356" si="1835">_xlfn.POISSON.DIST(0,K1328,FALSE) * _xlfn.POISSON.DIST(6,L1328,FALSE)</f>
        <v>9.3021089277463341E-4</v>
      </c>
      <c r="BE1328" s="13">
        <f t="shared" ref="BE1328:BE1356" si="1836">_xlfn.POISSON.DIST(1,K1328,FALSE) * _xlfn.POISSON.DIST(6,L1328,FALSE)</f>
        <v>1.2261203433899717E-3</v>
      </c>
      <c r="BF1328" s="13">
        <f t="shared" ref="BF1328:BF1356" si="1837">_xlfn.POISSON.DIST(2,K1328,FALSE) * _xlfn.POISSON.DIST(6,L1328,FALSE)</f>
        <v>8.0808078477262641E-4</v>
      </c>
      <c r="BG1328" s="13">
        <f t="shared" ref="BG1328:BG1356" si="1838">_xlfn.POISSON.DIST(3,K1328,FALSE) * _xlfn.POISSON.DIST(6,L1328,FALSE)</f>
        <v>3.5504647279746755E-4</v>
      </c>
      <c r="BH1328" s="13">
        <f t="shared" ref="BH1328:BH1356" si="1839">_xlfn.POISSON.DIST(4,K1328,FALSE) * _xlfn.POISSON.DIST(6,L1328,FALSE)</f>
        <v>1.1699758262541074E-4</v>
      </c>
      <c r="BI1328" s="13">
        <f t="shared" ref="BI1328:BI1356" si="1840">_xlfn.POISSON.DIST(5,K1328,FALSE) * _xlfn.POISSON.DIST(6,L1328,FALSE)</f>
        <v>3.0843138324595006E-5</v>
      </c>
      <c r="BJ1328" s="14">
        <f t="shared" ref="BJ1328:BJ1356" si="1841">SUM(N1328,Q1328,T1328,W1328,X1328,Y1328,AD1328,AE1328,AF1328,AG1328,AM1328,AN1328,AO1328,AP1328,AQ1328,AX1328,AY1328,AZ1328,BA1328,BB1328,BC1328)</f>
        <v>0.33410723294992067</v>
      </c>
      <c r="BK1328" s="14">
        <f t="shared" ref="BK1328:BK1356" si="1842">SUM(M1328,P1328,S1328,V1328,AC1328,AL1328,AY1328)</f>
        <v>0.25166945228909199</v>
      </c>
      <c r="BL1328" s="14">
        <f t="shared" ref="BL1328:BL1356" si="1843">SUM(O1328,R1328,U1328,AA1328,AB1328,AH1328,AI1328,AJ1328,AK1328,AR1328,AS1328,AT1328,AU1328,AV1328,BD1328,BE1328,BF1328,BG1328,BH1328,BI1328)</f>
        <v>0.38010674343338557</v>
      </c>
      <c r="BM1328" s="14">
        <f t="shared" ref="BM1328:BM1356" si="1844">SUM(S1328:BI1328)</f>
        <v>0.5322812714011349</v>
      </c>
      <c r="BN1328" s="14">
        <f t="shared" ref="BN1328:BN1356" si="1845">SUM(M1328:R1328)</f>
        <v>0.46637345672300057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1.2644</v>
      </c>
      <c r="F1329" s="10">
        <f>VLOOKUP(B1329,home!$B$2:$E$405,3,FALSE)</f>
        <v>1.1862999999999999</v>
      </c>
      <c r="G1329" s="10">
        <f>VLOOKUP(C1329,away!$B$2:$E$405,4,FALSE)</f>
        <v>0.45190000000000002</v>
      </c>
      <c r="H1329" s="10">
        <f>VLOOKUP(A1329,away!$A$2:$E$405,3,FALSE)</f>
        <v>0.96630000000000005</v>
      </c>
      <c r="I1329" s="10">
        <f>VLOOKUP(C1329,away!$B$2:$E$405,3,FALSE)</f>
        <v>0.73919999999999997</v>
      </c>
      <c r="J1329" s="10">
        <f>VLOOKUP(B1329,home!$B$2:$E$405,4,FALSE)</f>
        <v>1.9403999999999999</v>
      </c>
      <c r="K1329" s="12">
        <f t="shared" si="1790"/>
        <v>0.67783089366799998</v>
      </c>
      <c r="L1329" s="12">
        <f t="shared" si="1791"/>
        <v>1.3860062979839998</v>
      </c>
      <c r="M1329" s="13">
        <f t="shared" si="1792"/>
        <v>0.12696584170516809</v>
      </c>
      <c r="N1329" s="13">
        <f t="shared" si="1793"/>
        <v>8.6061369948323904E-2</v>
      </c>
      <c r="O1329" s="13">
        <f t="shared" si="1794"/>
        <v>0.17597545623220257</v>
      </c>
      <c r="P1329" s="13">
        <f t="shared" si="1795"/>
        <v>0.11928160076150787</v>
      </c>
      <c r="Q1329" s="13">
        <f t="shared" si="1796"/>
        <v>2.9167527651182374E-2</v>
      </c>
      <c r="R1329" s="13">
        <f t="shared" si="1797"/>
        <v>0.12195154531422023</v>
      </c>
      <c r="S1329" s="13">
        <f t="shared" si="1798"/>
        <v>2.8015606578002561E-2</v>
      </c>
      <c r="T1329" s="13">
        <f t="shared" si="1799"/>
        <v>4.0426377021161232E-2</v>
      </c>
      <c r="U1329" s="13">
        <f t="shared" si="1800"/>
        <v>8.2662524944531496E-2</v>
      </c>
      <c r="V1329" s="13">
        <f t="shared" si="1801"/>
        <v>2.924449209723286E-3</v>
      </c>
      <c r="W1329" s="13">
        <f t="shared" si="1802"/>
        <v>6.5902171112956834E-3</v>
      </c>
      <c r="X1329" s="13">
        <f t="shared" si="1803"/>
        <v>9.134082421337739E-3</v>
      </c>
      <c r="Y1329" s="13">
        <f t="shared" si="1804"/>
        <v>6.3299478811395249E-3</v>
      </c>
      <c r="Z1329" s="13">
        <f t="shared" si="1805"/>
        <v>5.6341869951463473E-2</v>
      </c>
      <c r="AA1329" s="13">
        <f t="shared" si="1806"/>
        <v>3.819026006012672E-2</v>
      </c>
      <c r="AB1329" s="13">
        <f t="shared" si="1807"/>
        <v>1.2943269052984509E-2</v>
      </c>
      <c r="AC1329" s="13">
        <f t="shared" si="1808"/>
        <v>1.7171596037005246E-4</v>
      </c>
      <c r="AD1329" s="13">
        <f t="shared" si="1809"/>
        <v>1.1167631885039245E-3</v>
      </c>
      <c r="AE1329" s="13">
        <f t="shared" si="1810"/>
        <v>1.547840812623132E-3</v>
      </c>
      <c r="AF1329" s="13">
        <f t="shared" si="1811"/>
        <v>1.0726585572861666E-3</v>
      </c>
      <c r="AG1329" s="13">
        <f t="shared" si="1812"/>
        <v>4.955705053283527E-4</v>
      </c>
      <c r="AH1329" s="13">
        <f t="shared" si="1813"/>
        <v>1.952254664823095E-2</v>
      </c>
      <c r="AI1329" s="13">
        <f t="shared" si="1814"/>
        <v>1.3232985241245603E-2</v>
      </c>
      <c r="AJ1329" s="13">
        <f t="shared" si="1815"/>
        <v>4.4848631059844803E-3</v>
      </c>
      <c r="AK1329" s="13">
        <f t="shared" si="1816"/>
        <v>1.0133262557027009E-3</v>
      </c>
      <c r="AL1329" s="13">
        <f t="shared" si="1817"/>
        <v>6.4529339085713367E-6</v>
      </c>
      <c r="AM1329" s="13">
        <f t="shared" si="1818"/>
        <v>1.513953180158281E-4</v>
      </c>
      <c r="AN1329" s="13">
        <f t="shared" si="1819"/>
        <v>2.0983486425522825E-4</v>
      </c>
      <c r="AO1329" s="13">
        <f t="shared" si="1820"/>
        <v>1.4541622169718203E-4</v>
      </c>
      <c r="AP1329" s="13">
        <f t="shared" si="1821"/>
        <v>6.7182599700443962E-5</v>
      </c>
      <c r="AQ1329" s="13">
        <f t="shared" si="1822"/>
        <v>2.3278876574938313E-5</v>
      </c>
      <c r="AR1329" s="13">
        <f t="shared" si="1823"/>
        <v>5.4116745214269008E-3</v>
      </c>
      <c r="AS1329" s="13">
        <f t="shared" si="1824"/>
        <v>3.6682001770991426E-3</v>
      </c>
      <c r="AT1329" s="13">
        <f t="shared" si="1825"/>
        <v>1.2432097020981137E-3</v>
      </c>
      <c r="AU1329" s="13">
        <f t="shared" si="1826"/>
        <v>2.808953144632975E-4</v>
      </c>
      <c r="AV1329" s="13">
        <f t="shared" si="1827"/>
        <v>4.7599880507452692E-5</v>
      </c>
      <c r="AW1329" s="13">
        <f t="shared" si="1828"/>
        <v>1.6839968658875563E-7</v>
      </c>
      <c r="AX1329" s="13">
        <f t="shared" si="1829"/>
        <v>1.7103403951303297E-5</v>
      </c>
      <c r="AY1329" s="13">
        <f t="shared" si="1830"/>
        <v>2.3705425593470795E-5</v>
      </c>
      <c r="AZ1329" s="13">
        <f t="shared" si="1831"/>
        <v>1.6427934584470811E-5</v>
      </c>
      <c r="BA1329" s="13">
        <f t="shared" si="1832"/>
        <v>7.5897402656485708E-6</v>
      </c>
      <c r="BB1329" s="13">
        <f t="shared" si="1833"/>
        <v>2.6298569520629173E-6</v>
      </c>
      <c r="BC1329" s="13">
        <f t="shared" si="1834"/>
        <v>7.2899965967124127E-7</v>
      </c>
      <c r="BD1329" s="13">
        <f t="shared" si="1835"/>
        <v>1.2501024948895398E-3</v>
      </c>
      <c r="BE1329" s="13">
        <f t="shared" si="1836"/>
        <v>8.4735809128757319E-4</v>
      </c>
      <c r="BF1329" s="13">
        <f t="shared" si="1837"/>
        <v>2.8718274613713317E-4</v>
      </c>
      <c r="BG1329" s="13">
        <f t="shared" si="1838"/>
        <v>6.4887112486721127E-5</v>
      </c>
      <c r="BH1329" s="13">
        <f t="shared" si="1839"/>
        <v>1.0995622361102553E-5</v>
      </c>
      <c r="BI1329" s="13">
        <f t="shared" si="1840"/>
        <v>1.4906345062923981E-6</v>
      </c>
      <c r="BJ1329" s="14">
        <f t="shared" si="1841"/>
        <v>0.18260764833943227</v>
      </c>
      <c r="BK1329" s="14">
        <f t="shared" si="1842"/>
        <v>0.27738937257427393</v>
      </c>
      <c r="BL1329" s="14">
        <f t="shared" si="1843"/>
        <v>0.48309037315249254</v>
      </c>
      <c r="BM1329" s="14">
        <f t="shared" si="1844"/>
        <v>0.34000238537915023</v>
      </c>
      <c r="BN1329" s="14">
        <f t="shared" si="1845"/>
        <v>0.65940334161260505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1.2644</v>
      </c>
      <c r="F1330" s="10">
        <f>VLOOKUP(B1330,home!$B$2:$E$405,3,FALSE)</f>
        <v>1.2427999999999999</v>
      </c>
      <c r="G1330" s="10">
        <f>VLOOKUP(C1330,away!$B$2:$E$405,4,FALSE)</f>
        <v>1.3841000000000001</v>
      </c>
      <c r="H1330" s="10">
        <f>VLOOKUP(A1330,away!$A$2:$E$405,3,FALSE)</f>
        <v>0.96630000000000005</v>
      </c>
      <c r="I1330" s="10">
        <f>VLOOKUP(C1330,away!$B$2:$E$405,3,FALSE)</f>
        <v>1.423</v>
      </c>
      <c r="J1330" s="10">
        <f>VLOOKUP(B1330,home!$B$2:$E$405,4,FALSE)</f>
        <v>0.73919999999999997</v>
      </c>
      <c r="K1330" s="12">
        <f t="shared" si="1790"/>
        <v>2.1749696465119999</v>
      </c>
      <c r="L1330" s="12">
        <f t="shared" si="1791"/>
        <v>1.0164331900799999</v>
      </c>
      <c r="M1330" s="13">
        <f t="shared" si="1792"/>
        <v>4.1114154025118081E-2</v>
      </c>
      <c r="N1330" s="13">
        <f t="shared" si="1793"/>
        <v>8.9422037046650998E-2</v>
      </c>
      <c r="O1330" s="13">
        <f t="shared" si="1794"/>
        <v>4.1789790733191251E-2</v>
      </c>
      <c r="P1330" s="13">
        <f t="shared" si="1795"/>
        <v>9.0891526378779411E-2</v>
      </c>
      <c r="Q1330" s="13">
        <f t="shared" si="1796"/>
        <v>9.7245108152868756E-2</v>
      </c>
      <c r="R1330" s="13">
        <f t="shared" si="1797"/>
        <v>2.1238265153856593E-2</v>
      </c>
      <c r="S1330" s="13">
        <f t="shared" si="1798"/>
        <v>5.0233731930962588E-2</v>
      </c>
      <c r="T1330" s="13">
        <f t="shared" si="1799"/>
        <v>9.8843155499495017E-2</v>
      </c>
      <c r="U1330" s="13">
        <f t="shared" si="1800"/>
        <v>4.6192582054211603E-2</v>
      </c>
      <c r="V1330" s="13">
        <f t="shared" si="1801"/>
        <v>1.2339142292884773E-2</v>
      </c>
      <c r="W1330" s="13">
        <f t="shared" si="1802"/>
        <v>7.0501719501422047E-2</v>
      </c>
      <c r="X1330" s="13">
        <f t="shared" si="1803"/>
        <v>7.1660287658955754E-2</v>
      </c>
      <c r="Y1330" s="13">
        <f t="shared" si="1804"/>
        <v>3.6418947393621413E-2</v>
      </c>
      <c r="Z1330" s="13">
        <f t="shared" si="1805"/>
        <v>7.195759200699787E-3</v>
      </c>
      <c r="AA1330" s="13">
        <f t="shared" si="1806"/>
        <v>1.5650557845131488E-2</v>
      </c>
      <c r="AB1330" s="13">
        <f t="shared" si="1807"/>
        <v>1.7019744132070622E-2</v>
      </c>
      <c r="AC1330" s="13">
        <f t="shared" si="1808"/>
        <v>1.704892609063643E-3</v>
      </c>
      <c r="AD1330" s="13">
        <f t="shared" si="1809"/>
        <v>3.8334774985624022E-2</v>
      </c>
      <c r="AE1330" s="13">
        <f t="shared" si="1810"/>
        <v>3.8964737629636814E-2</v>
      </c>
      <c r="AF1330" s="13">
        <f t="shared" si="1811"/>
        <v>1.9802526284760976E-2</v>
      </c>
      <c r="AG1330" s="13">
        <f t="shared" si="1812"/>
        <v>6.709314987754217E-3</v>
      </c>
      <c r="AH1330" s="13">
        <f t="shared" si="1813"/>
        <v>1.8285021198536982E-3</v>
      </c>
      <c r="AI1330" s="13">
        <f t="shared" si="1814"/>
        <v>3.9769366092646408E-3</v>
      </c>
      <c r="AJ1330" s="13">
        <f t="shared" si="1815"/>
        <v>4.3248582056264742E-3</v>
      </c>
      <c r="AK1330" s="13">
        <f t="shared" si="1816"/>
        <v>3.1354784409019778E-3</v>
      </c>
      <c r="AL1330" s="13">
        <f t="shared" si="1817"/>
        <v>1.5076101670974274E-4</v>
      </c>
      <c r="AM1330" s="13">
        <f t="shared" si="1818"/>
        <v>1.6675394399919934E-2</v>
      </c>
      <c r="AN1330" s="13">
        <f t="shared" si="1819"/>
        <v>1.6949424325752787E-2</v>
      </c>
      <c r="AO1330" s="13">
        <f t="shared" si="1820"/>
        <v>8.6139787187222271E-3</v>
      </c>
      <c r="AP1330" s="13">
        <f t="shared" si="1821"/>
        <v>2.9185112894506882E-3</v>
      </c>
      <c r="AQ1330" s="13">
        <f t="shared" si="1822"/>
        <v>7.41617935055214E-4</v>
      </c>
      <c r="AR1330" s="13">
        <f t="shared" si="1823"/>
        <v>3.717100485501875E-4</v>
      </c>
      <c r="AS1330" s="13">
        <f t="shared" si="1824"/>
        <v>8.0845807290015961E-4</v>
      </c>
      <c r="AT1330" s="13">
        <f t="shared" si="1825"/>
        <v>8.7918588451771655E-4</v>
      </c>
      <c r="AU1330" s="13">
        <f t="shared" si="1826"/>
        <v>6.3740087082261258E-4</v>
      </c>
      <c r="AV1330" s="13">
        <f t="shared" si="1827"/>
        <v>3.4658188667487468E-4</v>
      </c>
      <c r="AW1330" s="13">
        <f t="shared" si="1828"/>
        <v>9.2580302413032768E-6</v>
      </c>
      <c r="AX1330" s="13">
        <f t="shared" si="1829"/>
        <v>6.0447461105736771E-3</v>
      </c>
      <c r="AY1330" s="13">
        <f t="shared" si="1830"/>
        <v>6.1440805723940754E-3</v>
      </c>
      <c r="AZ1330" s="13">
        <f t="shared" si="1831"/>
        <v>3.1225237081535301E-3</v>
      </c>
      <c r="BA1330" s="13">
        <f t="shared" si="1832"/>
        <v>1.057945577926308E-3</v>
      </c>
      <c r="BB1330" s="13">
        <f t="shared" si="1833"/>
        <v>2.6883274967566648E-4</v>
      </c>
      <c r="BC1330" s="13">
        <f t="shared" si="1834"/>
        <v>5.4650105870163168E-5</v>
      </c>
      <c r="BD1330" s="13">
        <f t="shared" si="1835"/>
        <v>6.29697384054431E-5</v>
      </c>
      <c r="BE1330" s="13">
        <f t="shared" si="1836"/>
        <v>1.3695726968063969E-4</v>
      </c>
      <c r="BF1330" s="13">
        <f t="shared" si="1837"/>
        <v>1.4893895221227481E-4</v>
      </c>
      <c r="BG1330" s="13">
        <f t="shared" si="1838"/>
        <v>1.0797923341499964E-4</v>
      </c>
      <c r="BH1330" s="13">
        <f t="shared" si="1839"/>
        <v>5.8712888782814635E-5</v>
      </c>
      <c r="BI1330" s="13">
        <f t="shared" si="1840"/>
        <v>2.5539750192331322E-5</v>
      </c>
      <c r="BJ1330" s="14">
        <f t="shared" si="1841"/>
        <v>0.63049431463428429</v>
      </c>
      <c r="BK1330" s="14">
        <f t="shared" si="1842"/>
        <v>0.20257828882591231</v>
      </c>
      <c r="BL1330" s="14">
        <f t="shared" si="1843"/>
        <v>0.15874114989026245</v>
      </c>
      <c r="BM1330" s="14">
        <f t="shared" si="1844"/>
        <v>0.61117380851854131</v>
      </c>
      <c r="BN1330" s="14">
        <f t="shared" si="1845"/>
        <v>0.38170088149046505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1.3841000000000001</v>
      </c>
      <c r="F1331" s="10">
        <f>VLOOKUP(B1331,home!$B$2:$E$405,3,FALSE)</f>
        <v>0.96330000000000005</v>
      </c>
      <c r="G1331" s="10">
        <f>VLOOKUP(C1331,away!$B$2:$E$405,4,FALSE)</f>
        <v>0.52980000000000005</v>
      </c>
      <c r="H1331" s="10">
        <f>VLOOKUP(A1331,away!$A$2:$E$405,3,FALSE)</f>
        <v>1.1721999999999999</v>
      </c>
      <c r="I1331" s="10">
        <f>VLOOKUP(C1331,away!$B$2:$E$405,3,FALSE)</f>
        <v>1.2512000000000001</v>
      </c>
      <c r="J1331" s="10">
        <f>VLOOKUP(B1331,home!$B$2:$E$405,4,FALSE)</f>
        <v>1.1375</v>
      </c>
      <c r="K1331" s="12">
        <f t="shared" si="1790"/>
        <v>0.70638421019400022</v>
      </c>
      <c r="L1331" s="12">
        <f t="shared" si="1791"/>
        <v>1.6683219280000001</v>
      </c>
      <c r="M1331" s="13">
        <f t="shared" si="1792"/>
        <v>9.3041826632962482E-2</v>
      </c>
      <c r="N1331" s="13">
        <f t="shared" si="1793"/>
        <v>6.572327722113229E-2</v>
      </c>
      <c r="O1331" s="13">
        <f t="shared" si="1794"/>
        <v>0.15522371959294573</v>
      </c>
      <c r="P1331" s="13">
        <f t="shared" si="1795"/>
        <v>0.10964758456803793</v>
      </c>
      <c r="Q1331" s="13">
        <f t="shared" si="1796"/>
        <v>2.321294263560543E-2</v>
      </c>
      <c r="R1331" s="13">
        <f t="shared" si="1797"/>
        <v>0.12948156757131732</v>
      </c>
      <c r="S1331" s="13">
        <f t="shared" si="1798"/>
        <v>3.2304269049425863E-2</v>
      </c>
      <c r="T1331" s="13">
        <f t="shared" si="1799"/>
        <v>3.8726661212386659E-2</v>
      </c>
      <c r="U1331" s="13">
        <f t="shared" si="1800"/>
        <v>9.1463734843546043E-2</v>
      </c>
      <c r="V1331" s="13">
        <f t="shared" si="1801"/>
        <v>4.2299793791531612E-3</v>
      </c>
      <c r="W1331" s="13">
        <f t="shared" si="1802"/>
        <v>5.4657520499769244E-3</v>
      </c>
      <c r="X1331" s="13">
        <f t="shared" si="1803"/>
        <v>9.1186339979874558E-3</v>
      </c>
      <c r="Y1331" s="13">
        <f t="shared" si="1804"/>
        <v>7.6064085261243908E-3</v>
      </c>
      <c r="Z1331" s="13">
        <f t="shared" si="1805"/>
        <v>7.2005646150347477E-2</v>
      </c>
      <c r="AA1331" s="13">
        <f t="shared" si="1806"/>
        <v>5.0863651485421851E-2</v>
      </c>
      <c r="AB1331" s="13">
        <f t="shared" si="1807"/>
        <v>1.7964640141056299E-2</v>
      </c>
      <c r="AC1331" s="13">
        <f t="shared" si="1808"/>
        <v>3.1155814438597152E-4</v>
      </c>
      <c r="AD1331" s="13">
        <f t="shared" si="1809"/>
        <v>9.6523023623479678E-4</v>
      </c>
      <c r="AE1331" s="13">
        <f t="shared" si="1810"/>
        <v>1.6103147686791317E-3</v>
      </c>
      <c r="AF1331" s="13">
        <f t="shared" si="1811"/>
        <v>1.3432617197848217E-3</v>
      </c>
      <c r="AG1331" s="13">
        <f t="shared" si="1812"/>
        <v>7.4699766072000324E-4</v>
      </c>
      <c r="AH1331" s="13">
        <f t="shared" si="1813"/>
        <v>3.0032149603108373E-2</v>
      </c>
      <c r="AI1331" s="13">
        <f t="shared" si="1814"/>
        <v>2.1214236277819765E-2</v>
      </c>
      <c r="AJ1331" s="13">
        <f t="shared" si="1815"/>
        <v>7.4927007689883111E-3</v>
      </c>
      <c r="AK1331" s="13">
        <f t="shared" si="1816"/>
        <v>1.7642418383072617E-3</v>
      </c>
      <c r="AL1331" s="13">
        <f t="shared" si="1817"/>
        <v>1.4686555163704904E-5</v>
      </c>
      <c r="AM1331" s="13">
        <f t="shared" si="1818"/>
        <v>1.363646796156171E-4</v>
      </c>
      <c r="AN1331" s="13">
        <f t="shared" si="1819"/>
        <v>2.2750018520742863E-4</v>
      </c>
      <c r="AO1331" s="13">
        <f t="shared" si="1820"/>
        <v>1.8977177380280721E-4</v>
      </c>
      <c r="AP1331" s="13">
        <f t="shared" si="1821"/>
        <v>1.055334705168931E-4</v>
      </c>
      <c r="AQ1331" s="13">
        <f t="shared" si="1822"/>
        <v>4.4015950750318573E-5</v>
      </c>
      <c r="AR1331" s="13">
        <f t="shared" si="1823"/>
        <v>1.0020658745568437E-2</v>
      </c>
      <c r="AS1331" s="13">
        <f t="shared" si="1824"/>
        <v>7.078435113611962E-3</v>
      </c>
      <c r="AT1331" s="13">
        <f t="shared" si="1825"/>
        <v>2.5000473985691317E-3</v>
      </c>
      <c r="AU1331" s="13">
        <f t="shared" si="1826"/>
        <v>5.8866466902860696E-4</v>
      </c>
      <c r="AV1331" s="13">
        <f t="shared" si="1827"/>
        <v>1.0395585682522125E-4</v>
      </c>
      <c r="AW1331" s="13">
        <f t="shared" si="1828"/>
        <v>4.8077101975451771E-7</v>
      </c>
      <c r="AX1331" s="13">
        <f t="shared" si="1829"/>
        <v>1.6054309418105916E-5</v>
      </c>
      <c r="AY1331" s="13">
        <f t="shared" si="1830"/>
        <v>2.6783756441123021E-5</v>
      </c>
      <c r="AZ1331" s="13">
        <f t="shared" si="1831"/>
        <v>2.234196409246839E-5</v>
      </c>
      <c r="BA1331" s="13">
        <f t="shared" si="1832"/>
        <v>1.2424529536684546E-5</v>
      </c>
      <c r="BB1331" s="13">
        <f t="shared" si="1833"/>
        <v>5.1820287677836287E-6</v>
      </c>
      <c r="BC1331" s="13">
        <f t="shared" si="1834"/>
        <v>1.7290584449640492E-6</v>
      </c>
      <c r="BD1331" s="13">
        <f t="shared" si="1835"/>
        <v>2.7862807863728014E-3</v>
      </c>
      <c r="BE1331" s="13">
        <f t="shared" si="1836"/>
        <v>1.968184752660669E-3</v>
      </c>
      <c r="BF1331" s="13">
        <f t="shared" si="1837"/>
        <v>6.9514731601204012E-4</v>
      </c>
      <c r="BG1331" s="13">
        <f t="shared" si="1838"/>
        <v>1.6368036259654801E-4</v>
      </c>
      <c r="BH1331" s="13">
        <f t="shared" si="1839"/>
        <v>2.890530591425753E-5</v>
      </c>
      <c r="BI1331" s="13">
        <f t="shared" si="1840"/>
        <v>4.0836503377317553E-6</v>
      </c>
      <c r="BJ1331" s="14">
        <f t="shared" si="1841"/>
        <v>0.15530718173522615</v>
      </c>
      <c r="BK1331" s="14">
        <f t="shared" si="1842"/>
        <v>0.23957668808557023</v>
      </c>
      <c r="BL1331" s="14">
        <f t="shared" si="1843"/>
        <v>0.53143868608000833</v>
      </c>
      <c r="BM1331" s="14">
        <f t="shared" si="1844"/>
        <v>0.42197098084372964</v>
      </c>
      <c r="BN1331" s="14">
        <f t="shared" si="1845"/>
        <v>0.57633091822200111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1.2644</v>
      </c>
      <c r="F1332" s="10">
        <f>VLOOKUP(B1332,home!$B$2:$E$405,3,FALSE)</f>
        <v>1.1862999999999999</v>
      </c>
      <c r="G1332" s="10">
        <f>VLOOKUP(C1332,away!$B$2:$E$405,4,FALSE)</f>
        <v>0.56489999999999996</v>
      </c>
      <c r="H1332" s="10">
        <f>VLOOKUP(A1332,away!$A$2:$E$405,3,FALSE)</f>
        <v>0.96630000000000005</v>
      </c>
      <c r="I1332" s="10">
        <f>VLOOKUP(C1332,away!$B$2:$E$405,3,FALSE)</f>
        <v>0.59140000000000004</v>
      </c>
      <c r="J1332" s="10">
        <f>VLOOKUP(B1332,home!$B$2:$E$405,4,FALSE)</f>
        <v>1.8109999999999999</v>
      </c>
      <c r="K1332" s="12">
        <f t="shared" si="1790"/>
        <v>0.84732611602799979</v>
      </c>
      <c r="L1332" s="12">
        <f t="shared" si="1791"/>
        <v>1.0349318440199999</v>
      </c>
      <c r="M1332" s="13">
        <f t="shared" si="1792"/>
        <v>0.15224595208320649</v>
      </c>
      <c r="N1332" s="13">
        <f t="shared" si="1793"/>
        <v>0.1290019712596483</v>
      </c>
      <c r="O1332" s="13">
        <f t="shared" si="1794"/>
        <v>0.15756418393405344</v>
      </c>
      <c r="P1332" s="13">
        <f t="shared" si="1795"/>
        <v>0.13350824799796285</v>
      </c>
      <c r="Q1332" s="13">
        <f t="shared" si="1796"/>
        <v>5.4653369633696727E-2</v>
      </c>
      <c r="R1332" s="13">
        <f t="shared" si="1797"/>
        <v>8.1534095715188173E-2</v>
      </c>
      <c r="S1332" s="13">
        <f t="shared" si="1798"/>
        <v>2.9269172742510771E-2</v>
      </c>
      <c r="T1332" s="13">
        <f t="shared" si="1799"/>
        <v>5.6562512616908422E-2</v>
      </c>
      <c r="U1332" s="13">
        <f t="shared" si="1800"/>
        <v>6.9085968646205573E-2</v>
      </c>
      <c r="V1332" s="13">
        <f t="shared" si="1801"/>
        <v>2.851873651178657E-3</v>
      </c>
      <c r="W1332" s="13">
        <f t="shared" si="1802"/>
        <v>1.5436409139854293E-2</v>
      </c>
      <c r="X1332" s="13">
        <f t="shared" si="1803"/>
        <v>1.5975631376156586E-2</v>
      </c>
      <c r="Y1332" s="13">
        <f t="shared" si="1804"/>
        <v>8.2668448197547508E-3</v>
      </c>
      <c r="Z1332" s="13">
        <f t="shared" si="1805"/>
        <v>2.8127410676340964E-2</v>
      </c>
      <c r="AA1332" s="13">
        <f t="shared" si="1806"/>
        <v>2.3833089642308482E-2</v>
      </c>
      <c r="AB1332" s="13">
        <f t="shared" si="1807"/>
        <v>1.0097199639782199E-2</v>
      </c>
      <c r="AC1332" s="13">
        <f t="shared" si="1808"/>
        <v>1.5630491708916114E-4</v>
      </c>
      <c r="AD1332" s="13">
        <f t="shared" si="1809"/>
        <v>3.2699181504729632E-3</v>
      </c>
      <c r="AE1332" s="13">
        <f t="shared" si="1810"/>
        <v>3.3841424212634513E-3</v>
      </c>
      <c r="AF1332" s="13">
        <f t="shared" si="1811"/>
        <v>1.7511783782322454E-3</v>
      </c>
      <c r="AG1332" s="13">
        <f t="shared" si="1812"/>
        <v>6.0411675606395041E-4</v>
      </c>
      <c r="AH1332" s="13">
        <f t="shared" si="1813"/>
        <v>7.2774882496933454E-3</v>
      </c>
      <c r="AI1332" s="13">
        <f t="shared" si="1814"/>
        <v>6.166405853052068E-3</v>
      </c>
      <c r="AJ1332" s="13">
        <f t="shared" si="1815"/>
        <v>2.6124783606594672E-3</v>
      </c>
      <c r="AK1332" s="13">
        <f t="shared" si="1816"/>
        <v>7.3787371418159418E-4</v>
      </c>
      <c r="AL1332" s="13">
        <f t="shared" si="1817"/>
        <v>5.4827061996724461E-6</v>
      </c>
      <c r="AM1332" s="13">
        <f t="shared" si="1818"/>
        <v>5.541374092339434E-4</v>
      </c>
      <c r="AN1332" s="13">
        <f t="shared" si="1819"/>
        <v>5.7349445077895043E-4</v>
      </c>
      <c r="AO1332" s="13">
        <f t="shared" si="1820"/>
        <v>2.9676383473994808E-4</v>
      </c>
      <c r="AP1332" s="13">
        <f t="shared" si="1821"/>
        <v>1.0237678090862036E-4</v>
      </c>
      <c r="AQ1332" s="13">
        <f t="shared" si="1822"/>
        <v>2.6488247662647492E-5</v>
      </c>
      <c r="AR1332" s="13">
        <f t="shared" si="1823"/>
        <v>1.5063408668178036E-3</v>
      </c>
      <c r="AS1332" s="13">
        <f t="shared" si="1824"/>
        <v>1.2763619560949798E-3</v>
      </c>
      <c r="AT1332" s="13">
        <f t="shared" si="1825"/>
        <v>5.4074740945192989E-4</v>
      </c>
      <c r="AU1332" s="13">
        <f t="shared" si="1826"/>
        <v>1.5272980073436878E-4</v>
      </c>
      <c r="AV1332" s="13">
        <f t="shared" si="1827"/>
        <v>3.235298721449575E-5</v>
      </c>
      <c r="AW1332" s="13">
        <f t="shared" si="1828"/>
        <v>1.3355335907128215E-7</v>
      </c>
      <c r="AX1332" s="13">
        <f t="shared" si="1829"/>
        <v>7.8255849785335905E-5</v>
      </c>
      <c r="AY1332" s="13">
        <f t="shared" si="1830"/>
        <v>8.0989470923689794E-5</v>
      </c>
      <c r="AZ1332" s="13">
        <f t="shared" si="1831"/>
        <v>4.1909291244629225E-5</v>
      </c>
      <c r="BA1332" s="13">
        <f t="shared" si="1832"/>
        <v>1.4457753356458456E-5</v>
      </c>
      <c r="BB1332" s="13">
        <f t="shared" si="1833"/>
        <v>3.7406973353964726E-6</v>
      </c>
      <c r="BC1332" s="13">
        <f t="shared" si="1834"/>
        <v>7.7427335824851456E-7</v>
      </c>
      <c r="BD1332" s="13">
        <f t="shared" si="1835"/>
        <v>2.5982668850307232E-4</v>
      </c>
      <c r="BE1332" s="13">
        <f t="shared" si="1836"/>
        <v>2.201579388097252E-4</v>
      </c>
      <c r="BF1332" s="13">
        <f t="shared" si="1837"/>
        <v>9.3272785602187264E-5</v>
      </c>
      <c r="BG1332" s="13">
        <f t="shared" si="1838"/>
        <v>2.6344155718471226E-5</v>
      </c>
      <c r="BH1332" s="13">
        <f t="shared" si="1839"/>
        <v>5.5805227862422604E-6</v>
      </c>
      <c r="BI1332" s="13">
        <f t="shared" si="1840"/>
        <v>9.4570453957448141E-7</v>
      </c>
      <c r="BJ1332" s="14">
        <f t="shared" si="1841"/>
        <v>0.29067948261137955</v>
      </c>
      <c r="BK1332" s="14">
        <f t="shared" si="1842"/>
        <v>0.31811802356907132</v>
      </c>
      <c r="BL1332" s="14">
        <f t="shared" si="1843"/>
        <v>0.36302344457139712</v>
      </c>
      <c r="BM1332" s="14">
        <f t="shared" si="1844"/>
        <v>0.29135968488686836</v>
      </c>
      <c r="BN1332" s="14">
        <f t="shared" si="1845"/>
        <v>0.70850782062375595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1.2644</v>
      </c>
      <c r="F1333" s="10">
        <f>VLOOKUP(B1333,home!$B$2:$E$405,3,FALSE)</f>
        <v>0.90390000000000004</v>
      </c>
      <c r="G1333" s="10">
        <f>VLOOKUP(C1333,away!$B$2:$E$405,4,FALSE)</f>
        <v>0.49430000000000002</v>
      </c>
      <c r="H1333" s="10">
        <f>VLOOKUP(A1333,away!$A$2:$E$405,3,FALSE)</f>
        <v>0.96630000000000005</v>
      </c>
      <c r="I1333" s="10">
        <f>VLOOKUP(C1333,away!$B$2:$E$405,3,FALSE)</f>
        <v>0.51739999999999997</v>
      </c>
      <c r="J1333" s="10">
        <f>VLOOKUP(B1333,home!$B$2:$E$405,4,FALSE)</f>
        <v>0.88700000000000001</v>
      </c>
      <c r="K1333" s="12">
        <f t="shared" si="1790"/>
        <v>0.56493110038799998</v>
      </c>
      <c r="L1333" s="12">
        <f t="shared" si="1791"/>
        <v>0.44346773094000003</v>
      </c>
      <c r="M1333" s="13">
        <f t="shared" si="1792"/>
        <v>0.36480262272223285</v>
      </c>
      <c r="N1333" s="13">
        <f t="shared" si="1793"/>
        <v>0.20608834707889936</v>
      </c>
      <c r="O1333" s="13">
        <f t="shared" si="1794"/>
        <v>0.16177819133958948</v>
      </c>
      <c r="P1333" s="13">
        <f t="shared" si="1795"/>
        <v>9.1393531652254681E-2</v>
      </c>
      <c r="Q1333" s="13">
        <f t="shared" si="1796"/>
        <v>5.8212858346213335E-2</v>
      </c>
      <c r="R1333" s="13">
        <f t="shared" si="1797"/>
        <v>3.5871703714472451E-2</v>
      </c>
      <c r="S1333" s="13">
        <f t="shared" si="1798"/>
        <v>5.7241759705162739E-3</v>
      </c>
      <c r="T1333" s="13">
        <f t="shared" si="1799"/>
        <v>2.581552420232687E-2</v>
      </c>
      <c r="U1333" s="13">
        <f t="shared" si="1800"/>
        <v>2.0265041052209221E-2</v>
      </c>
      <c r="V1333" s="13">
        <f t="shared" si="1801"/>
        <v>1.5934116001950176E-4</v>
      </c>
      <c r="W1333" s="13">
        <f t="shared" si="1802"/>
        <v>1.0962084707419027E-2</v>
      </c>
      <c r="X1333" s="13">
        <f t="shared" si="1803"/>
        <v>4.86133083157119E-3</v>
      </c>
      <c r="Y1333" s="13">
        <f t="shared" si="1804"/>
        <v>1.0779216766127692E-3</v>
      </c>
      <c r="Z1333" s="13">
        <f t="shared" si="1805"/>
        <v>5.3026476837363563E-3</v>
      </c>
      <c r="AA1333" s="13">
        <f t="shared" si="1806"/>
        <v>2.9956305909430579E-3</v>
      </c>
      <c r="AB1333" s="13">
        <f t="shared" si="1807"/>
        <v>8.461624430487082E-4</v>
      </c>
      <c r="AC1333" s="13">
        <f t="shared" si="1808"/>
        <v>2.4949709864815105E-6</v>
      </c>
      <c r="AD1333" s="13">
        <f t="shared" si="1809"/>
        <v>1.5482056440771737E-3</v>
      </c>
      <c r="AE1333" s="13">
        <f t="shared" si="1810"/>
        <v>6.8657924400740552E-4</v>
      </c>
      <c r="AF1333" s="13">
        <f t="shared" si="1811"/>
        <v>1.5223786972523234E-4</v>
      </c>
      <c r="AG1333" s="13">
        <f t="shared" si="1812"/>
        <v>2.2504194216729369E-5</v>
      </c>
      <c r="AH1333" s="13">
        <f t="shared" si="1813"/>
        <v>5.8788828407020199E-4</v>
      </c>
      <c r="AI1333" s="13">
        <f t="shared" si="1814"/>
        <v>3.3211637522499227E-4</v>
      </c>
      <c r="AJ1333" s="13">
        <f t="shared" si="1815"/>
        <v>9.3811434656364381E-5</v>
      </c>
      <c r="AK1333" s="13">
        <f t="shared" si="1816"/>
        <v>1.7665665669798971E-5</v>
      </c>
      <c r="AL1333" s="13">
        <f t="shared" si="1817"/>
        <v>2.5002474831226955E-8</v>
      </c>
      <c r="AM1333" s="13">
        <f t="shared" si="1818"/>
        <v>1.7492590362708604E-4</v>
      </c>
      <c r="AN1333" s="13">
        <f t="shared" si="1819"/>
        <v>7.7573993564132956E-5</v>
      </c>
      <c r="AO1333" s="13">
        <f t="shared" si="1820"/>
        <v>1.7200781452920102E-5</v>
      </c>
      <c r="AP1333" s="13">
        <f t="shared" si="1821"/>
        <v>2.542663840440438E-6</v>
      </c>
      <c r="AQ1333" s="13">
        <f t="shared" si="1822"/>
        <v>2.8189734096582677E-7</v>
      </c>
      <c r="AR1333" s="13">
        <f t="shared" si="1823"/>
        <v>5.2141896676564557E-5</v>
      </c>
      <c r="AS1333" s="13">
        <f t="shared" si="1824"/>
        <v>2.945657906580901E-5</v>
      </c>
      <c r="AT1333" s="13">
        <f t="shared" si="1825"/>
        <v>8.3204688126568031E-6</v>
      </c>
      <c r="AU1333" s="13">
        <f t="shared" si="1826"/>
        <v>1.5668305340260818E-6</v>
      </c>
      <c r="AV1333" s="13">
        <f t="shared" si="1827"/>
        <v>2.2128782442721791E-7</v>
      </c>
      <c r="AW1333" s="13">
        <f t="shared" si="1828"/>
        <v>1.7399549574848134E-10</v>
      </c>
      <c r="AX1333" s="13">
        <f t="shared" si="1829"/>
        <v>1.6470180537069157E-5</v>
      </c>
      <c r="AY1333" s="13">
        <f t="shared" si="1830"/>
        <v>7.30399359094621E-6</v>
      </c>
      <c r="AZ1333" s="13">
        <f t="shared" si="1831"/>
        <v>1.6195427322886088E-6</v>
      </c>
      <c r="BA1333" s="13">
        <f t="shared" si="1832"/>
        <v>2.3940498021613242E-7</v>
      </c>
      <c r="BB1333" s="13">
        <f t="shared" si="1833"/>
        <v>2.6542095838045955E-8</v>
      </c>
      <c r="BC1333" s="13">
        <f t="shared" si="1834"/>
        <v>2.354112603138053E-9</v>
      </c>
      <c r="BD1333" s="13">
        <f t="shared" si="1835"/>
        <v>3.8538747676773317E-6</v>
      </c>
      <c r="BE1333" s="13">
        <f t="shared" si="1836"/>
        <v>2.1771737132615023E-6</v>
      </c>
      <c r="BF1333" s="13">
        <f t="shared" si="1837"/>
        <v>6.149765707843242E-7</v>
      </c>
      <c r="BG1333" s="13">
        <f t="shared" si="1838"/>
        <v>1.1580646361534238E-7</v>
      </c>
      <c r="BH1333" s="13">
        <f t="shared" si="1839"/>
        <v>1.6355668230564556E-8</v>
      </c>
      <c r="BI1333" s="13">
        <f t="shared" si="1840"/>
        <v>1.8479651302147779E-9</v>
      </c>
      <c r="BJ1333" s="14">
        <f t="shared" si="1841"/>
        <v>0.30972578105294363</v>
      </c>
      <c r="BK1333" s="14">
        <f t="shared" si="1842"/>
        <v>0.46208949547207551</v>
      </c>
      <c r="BL1333" s="14">
        <f t="shared" si="1843"/>
        <v>0.2228866979979465</v>
      </c>
      <c r="BM1333" s="14">
        <f t="shared" si="1844"/>
        <v>8.1850063533444359E-2</v>
      </c>
      <c r="BN1333" s="14">
        <f t="shared" si="1845"/>
        <v>0.91814725485366222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1.2644</v>
      </c>
      <c r="F1334" s="10">
        <f>VLOOKUP(B1334,home!$B$2:$E$405,3,FALSE)</f>
        <v>1.0545</v>
      </c>
      <c r="G1334" s="10">
        <f>VLOOKUP(C1334,away!$B$2:$E$405,4,FALSE)</f>
        <v>1.4688000000000001</v>
      </c>
      <c r="H1334" s="10">
        <f>VLOOKUP(A1334,away!$A$2:$E$405,3,FALSE)</f>
        <v>0.96630000000000005</v>
      </c>
      <c r="I1334" s="10">
        <f>VLOOKUP(C1334,away!$B$2:$E$405,3,FALSE)</f>
        <v>1.0348999999999999</v>
      </c>
      <c r="J1334" s="10">
        <f>VLOOKUP(B1334,home!$B$2:$E$405,4,FALSE)</f>
        <v>1.1498999999999999</v>
      </c>
      <c r="K1334" s="12">
        <f t="shared" si="1790"/>
        <v>1.9583654342399999</v>
      </c>
      <c r="L1334" s="12">
        <f t="shared" si="1791"/>
        <v>1.1499274481129997</v>
      </c>
      <c r="M1334" s="13">
        <f t="shared" si="1792"/>
        <v>4.4677159444387951E-2</v>
      </c>
      <c r="N1334" s="13">
        <f t="shared" si="1793"/>
        <v>8.7494204755918514E-2</v>
      </c>
      <c r="O1334" s="13">
        <f t="shared" si="1794"/>
        <v>5.1375491948822641E-2</v>
      </c>
      <c r="P1334" s="13">
        <f t="shared" si="1795"/>
        <v>0.10061198759964966</v>
      </c>
      <c r="Q1334" s="13">
        <f t="shared" si="1796"/>
        <v>8.5672813145153945E-2</v>
      </c>
      <c r="R1334" s="13">
        <f t="shared" si="1797"/>
        <v>2.9539044176129795E-2</v>
      </c>
      <c r="S1334" s="13">
        <f t="shared" si="1798"/>
        <v>5.6643999834817264E-2</v>
      </c>
      <c r="T1334" s="13">
        <f t="shared" si="1799"/>
        <v>9.8517519392668729E-2</v>
      </c>
      <c r="U1334" s="13">
        <f t="shared" si="1800"/>
        <v>5.7848243075020969E-2</v>
      </c>
      <c r="V1334" s="13">
        <f t="shared" si="1801"/>
        <v>1.4173450097568244E-2</v>
      </c>
      <c r="W1334" s="13">
        <f t="shared" si="1802"/>
        <v>5.5926225305857252E-2</v>
      </c>
      <c r="X1334" s="13">
        <f t="shared" si="1803"/>
        <v>6.4311101548557098E-2</v>
      </c>
      <c r="Y1334" s="13">
        <f t="shared" si="1804"/>
        <v>3.6976550444534129E-2</v>
      </c>
      <c r="Z1334" s="13">
        <f t="shared" si="1805"/>
        <v>1.1322585896384699E-2</v>
      </c>
      <c r="AA1334" s="13">
        <f t="shared" si="1806"/>
        <v>2.2173760845693117E-2</v>
      </c>
      <c r="AB1334" s="13">
        <f t="shared" si="1807"/>
        <v>2.1712163393654862E-2</v>
      </c>
      <c r="AC1334" s="13">
        <f t="shared" si="1808"/>
        <v>1.9948937600260709E-3</v>
      </c>
      <c r="AD1334" s="13">
        <f t="shared" si="1809"/>
        <v>2.7380996626627307E-2</v>
      </c>
      <c r="AE1334" s="13">
        <f t="shared" si="1810"/>
        <v>3.1486159577648193E-2</v>
      </c>
      <c r="AF1334" s="13">
        <f t="shared" si="1811"/>
        <v>1.8103399567001837E-2</v>
      </c>
      <c r="AG1334" s="13">
        <f t="shared" si="1812"/>
        <v>6.9391986887508009E-3</v>
      </c>
      <c r="AH1334" s="13">
        <f t="shared" si="1813"/>
        <v>3.2550380764674752E-3</v>
      </c>
      <c r="AI1334" s="13">
        <f t="shared" si="1814"/>
        <v>6.3745540560889609E-3</v>
      </c>
      <c r="AJ1334" s="13">
        <f t="shared" si="1815"/>
        <v>6.2418531610695062E-3</v>
      </c>
      <c r="AK1334" s="13">
        <f t="shared" si="1816"/>
        <v>4.0746098254133998E-3</v>
      </c>
      <c r="AL1334" s="13">
        <f t="shared" si="1817"/>
        <v>1.7969828766414411E-4</v>
      </c>
      <c r="AM1334" s="13">
        <f t="shared" si="1818"/>
        <v>1.072439946972579E-2</v>
      </c>
      <c r="AN1334" s="13">
        <f t="shared" si="1819"/>
        <v>1.2332281314766186E-2</v>
      </c>
      <c r="AO1334" s="13">
        <f t="shared" si="1820"/>
        <v>7.0906143908503558E-3</v>
      </c>
      <c r="AP1334" s="13">
        <f t="shared" si="1821"/>
        <v>2.7178973706746198E-3</v>
      </c>
      <c r="AQ1334" s="13">
        <f t="shared" si="1822"/>
        <v>7.8134619692322451E-4</v>
      </c>
      <c r="AR1334" s="13">
        <f t="shared" si="1823"/>
        <v>7.4861152575657797E-4</v>
      </c>
      <c r="AS1334" s="13">
        <f t="shared" si="1824"/>
        <v>1.4660549357153494E-3</v>
      </c>
      <c r="AT1334" s="13">
        <f t="shared" si="1825"/>
        <v>1.4355356554009431E-3</v>
      </c>
      <c r="AU1334" s="13">
        <f t="shared" si="1826"/>
        <v>9.3710113571875695E-4</v>
      </c>
      <c r="AV1334" s="13">
        <f t="shared" si="1827"/>
        <v>4.5879661814466515E-4</v>
      </c>
      <c r="AW1334" s="13">
        <f t="shared" si="1828"/>
        <v>1.1241017231540391E-5</v>
      </c>
      <c r="AX1334" s="13">
        <f t="shared" si="1829"/>
        <v>3.5003822040821282E-3</v>
      </c>
      <c r="AY1334" s="13">
        <f t="shared" si="1830"/>
        <v>4.025185575360319E-3</v>
      </c>
      <c r="AZ1334" s="13">
        <f t="shared" si="1831"/>
        <v>2.3143356884276745E-3</v>
      </c>
      <c r="BA1334" s="13">
        <f t="shared" si="1832"/>
        <v>8.8710604409015918E-4</v>
      </c>
      <c r="BB1334" s="13">
        <f t="shared" si="1833"/>
        <v>2.550268973715538E-4</v>
      </c>
      <c r="BC1334" s="13">
        <f t="shared" si="1834"/>
        <v>5.8652485858929329E-5</v>
      </c>
      <c r="BD1334" s="13">
        <f t="shared" si="1835"/>
        <v>1.4347482357354E-4</v>
      </c>
      <c r="BE1334" s="13">
        <f t="shared" si="1836"/>
        <v>2.8097613517010303E-4</v>
      </c>
      <c r="BF1334" s="13">
        <f t="shared" si="1837"/>
        <v>2.7512697548173792E-4</v>
      </c>
      <c r="BG1334" s="13">
        <f t="shared" si="1838"/>
        <v>1.7959971960347716E-4</v>
      </c>
      <c r="BH1334" s="13">
        <f t="shared" si="1839"/>
        <v>8.7930470717661457E-5</v>
      </c>
      <c r="BI1334" s="13">
        <f t="shared" si="1840"/>
        <v>3.4439998893984129E-5</v>
      </c>
      <c r="BJ1334" s="14">
        <f t="shared" si="1841"/>
        <v>0.55749539669084869</v>
      </c>
      <c r="BK1334" s="14">
        <f t="shared" si="1842"/>
        <v>0.22230637459947367</v>
      </c>
      <c r="BL1334" s="14">
        <f t="shared" si="1843"/>
        <v>0.20864240655253763</v>
      </c>
      <c r="BM1334" s="14">
        <f t="shared" si="1844"/>
        <v>0.59638211811105313</v>
      </c>
      <c r="BN1334" s="14">
        <f t="shared" si="1845"/>
        <v>0.39937070107006251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1.2644</v>
      </c>
      <c r="F1335" s="10">
        <f>VLOOKUP(B1335,home!$B$2:$E$405,3,FALSE)</f>
        <v>0.67789999999999995</v>
      </c>
      <c r="G1335" s="10">
        <f>VLOOKUP(C1335,away!$B$2:$E$405,4,FALSE)</f>
        <v>0.49430000000000002</v>
      </c>
      <c r="H1335" s="10">
        <f>VLOOKUP(A1335,away!$A$2:$E$405,3,FALSE)</f>
        <v>0.96630000000000005</v>
      </c>
      <c r="I1335" s="10">
        <f>VLOOKUP(C1335,away!$B$2:$E$405,3,FALSE)</f>
        <v>1.0348999999999999</v>
      </c>
      <c r="J1335" s="10">
        <f>VLOOKUP(B1335,home!$B$2:$E$405,4,FALSE)</f>
        <v>0.73919999999999997</v>
      </c>
      <c r="K1335" s="12">
        <f t="shared" si="1790"/>
        <v>0.423682700468</v>
      </c>
      <c r="L1335" s="12">
        <f t="shared" si="1791"/>
        <v>0.73921764470399987</v>
      </c>
      <c r="M1335" s="13">
        <f t="shared" si="1792"/>
        <v>0.31257828000080196</v>
      </c>
      <c r="N1335" s="13">
        <f t="shared" si="1793"/>
        <v>0.13243400977838243</v>
      </c>
      <c r="O1335" s="13">
        <f t="shared" si="1794"/>
        <v>0.23106337992782019</v>
      </c>
      <c r="P1335" s="13">
        <f t="shared" si="1795"/>
        <v>9.789755678708234E-2</v>
      </c>
      <c r="Q1335" s="13">
        <f t="shared" si="1796"/>
        <v>2.8054999448355288E-2</v>
      </c>
      <c r="R1335" s="13">
        <f t="shared" si="1797"/>
        <v>8.5403063743794361E-2</v>
      </c>
      <c r="S1335" s="13">
        <f t="shared" si="1798"/>
        <v>7.6652251916347319E-3</v>
      </c>
      <c r="T1335" s="13">
        <f t="shared" si="1799"/>
        <v>2.073875061438521E-2</v>
      </c>
      <c r="U1335" s="13">
        <f t="shared" si="1800"/>
        <v>3.6183800675211542E-2</v>
      </c>
      <c r="V1335" s="13">
        <f t="shared" si="1801"/>
        <v>2.6674449480904082E-4</v>
      </c>
      <c r="W1335" s="13">
        <f t="shared" si="1802"/>
        <v>3.9621393093024733E-3</v>
      </c>
      <c r="X1335" s="13">
        <f t="shared" si="1803"/>
        <v>2.9288832882117069E-3</v>
      </c>
      <c r="Y1335" s="13">
        <f t="shared" si="1804"/>
        <v>1.0825411029623821E-3</v>
      </c>
      <c r="Z1335" s="13">
        <f t="shared" si="1805"/>
        <v>2.1043817210397744E-2</v>
      </c>
      <c r="AA1335" s="13">
        <f t="shared" si="1806"/>
        <v>8.9159013038562912E-3</v>
      </c>
      <c r="AB1335" s="13">
        <f t="shared" si="1807"/>
        <v>1.8887565707619977E-3</v>
      </c>
      <c r="AC1335" s="13">
        <f t="shared" si="1808"/>
        <v>5.2214189210744788E-6</v>
      </c>
      <c r="AD1335" s="13">
        <f t="shared" si="1809"/>
        <v>4.196724705489221E-4</v>
      </c>
      <c r="AE1335" s="13">
        <f t="shared" si="1810"/>
        <v>3.102292952262829E-4</v>
      </c>
      <c r="AF1335" s="13">
        <f t="shared" si="1811"/>
        <v>1.1466348446767733E-4</v>
      </c>
      <c r="AG1335" s="13">
        <f t="shared" si="1812"/>
        <v>2.8253756973916704E-5</v>
      </c>
      <c r="AH1335" s="13">
        <f t="shared" si="1813"/>
        <v>3.8889902484629292E-3</v>
      </c>
      <c r="AI1335" s="13">
        <f t="shared" si="1814"/>
        <v>1.6476978905624923E-3</v>
      </c>
      <c r="AJ1335" s="13">
        <f t="shared" si="1815"/>
        <v>3.4905054591447189E-4</v>
      </c>
      <c r="AK1335" s="13">
        <f t="shared" si="1816"/>
        <v>4.9295559297624363E-5</v>
      </c>
      <c r="AL1335" s="13">
        <f t="shared" si="1817"/>
        <v>6.5412626281483631E-8</v>
      </c>
      <c r="AM1335" s="13">
        <f t="shared" si="1818"/>
        <v>3.5561593126848906E-5</v>
      </c>
      <c r="AN1335" s="13">
        <f t="shared" si="1819"/>
        <v>2.6287757113151196E-5</v>
      </c>
      <c r="AO1335" s="13">
        <f t="shared" si="1820"/>
        <v>9.7161869488672227E-6</v>
      </c>
      <c r="AP1335" s="13">
        <f t="shared" si="1821"/>
        <v>2.3941256106151238E-6</v>
      </c>
      <c r="AQ1335" s="13">
        <f t="shared" si="1822"/>
        <v>4.424449737511093E-7</v>
      </c>
      <c r="AR1335" s="13">
        <f t="shared" si="1823"/>
        <v>5.7496204234911807E-4</v>
      </c>
      <c r="AS1335" s="13">
        <f t="shared" si="1824"/>
        <v>2.4360147076907097E-4</v>
      </c>
      <c r="AT1335" s="13">
        <f t="shared" si="1825"/>
        <v>5.1604864486708268E-5</v>
      </c>
      <c r="AU1335" s="13">
        <f t="shared" si="1826"/>
        <v>7.2880294476712509E-6</v>
      </c>
      <c r="AV1335" s="13">
        <f t="shared" si="1827"/>
        <v>7.7195299936991554E-7</v>
      </c>
      <c r="AW1335" s="13">
        <f t="shared" si="1828"/>
        <v>5.6907845221001782E-10</v>
      </c>
      <c r="AX1335" s="13">
        <f t="shared" si="1829"/>
        <v>2.5111386348212685E-6</v>
      </c>
      <c r="AY1335" s="13">
        <f t="shared" si="1830"/>
        <v>1.8562779871577955E-6</v>
      </c>
      <c r="AZ1335" s="13">
        <f t="shared" si="1831"/>
        <v>6.8609672079133359E-7</v>
      </c>
      <c r="BA1335" s="13">
        <f t="shared" si="1832"/>
        <v>1.6905826732750248E-7</v>
      </c>
      <c r="BB1335" s="13">
        <f t="shared" si="1833"/>
        <v>3.1242713547893887E-8</v>
      </c>
      <c r="BC1335" s="13">
        <f t="shared" si="1834"/>
        <v>4.6190330246071753E-9</v>
      </c>
      <c r="BD1335" s="13">
        <f t="shared" si="1835"/>
        <v>7.0837014456586047E-5</v>
      </c>
      <c r="BE1335" s="13">
        <f t="shared" si="1836"/>
        <v>3.0012417578057137E-5</v>
      </c>
      <c r="BF1335" s="13">
        <f t="shared" si="1837"/>
        <v>6.3578710635222588E-6</v>
      </c>
      <c r="BG1335" s="13">
        <f t="shared" si="1838"/>
        <v>8.979066604734887E-7</v>
      </c>
      <c r="BH1335" s="13">
        <f t="shared" si="1839"/>
        <v>9.5106879669402823E-8</v>
      </c>
      <c r="BI1335" s="13">
        <f t="shared" si="1840"/>
        <v>8.0590279222835444E-9</v>
      </c>
      <c r="BJ1335" s="14">
        <f t="shared" si="1841"/>
        <v>0.19015380308994617</v>
      </c>
      <c r="BK1335" s="14">
        <f t="shared" si="1842"/>
        <v>0.41841494958386255</v>
      </c>
      <c r="BL1335" s="14">
        <f t="shared" si="1843"/>
        <v>0.3703763732014001</v>
      </c>
      <c r="BM1335" s="14">
        <f t="shared" si="1844"/>
        <v>0.11255579769046134</v>
      </c>
      <c r="BN1335" s="14">
        <f t="shared" si="1845"/>
        <v>0.88743128968623664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1.2644</v>
      </c>
      <c r="F1336" s="10">
        <f>VLOOKUP(B1336,home!$B$2:$E$405,3,FALSE)</f>
        <v>0.67789999999999995</v>
      </c>
      <c r="G1336" s="10">
        <f>VLOOKUP(C1336,away!$B$2:$E$405,4,FALSE)</f>
        <v>0.67789999999999995</v>
      </c>
      <c r="H1336" s="10">
        <f>VLOOKUP(A1336,away!$A$2:$E$405,3,FALSE)</f>
        <v>0.96630000000000005</v>
      </c>
      <c r="I1336" s="10">
        <f>VLOOKUP(C1336,away!$B$2:$E$405,3,FALSE)</f>
        <v>2.2176</v>
      </c>
      <c r="J1336" s="10">
        <f>VLOOKUP(B1336,home!$B$2:$E$405,4,FALSE)</f>
        <v>1.3306</v>
      </c>
      <c r="K1336" s="12">
        <f t="shared" si="1790"/>
        <v>0.58105300960399997</v>
      </c>
      <c r="L1336" s="12">
        <f t="shared" si="1791"/>
        <v>2.8512986705280001</v>
      </c>
      <c r="M1336" s="13">
        <f t="shared" si="1792"/>
        <v>3.2310866533953361E-2</v>
      </c>
      <c r="N1336" s="13">
        <f t="shared" si="1793"/>
        <v>1.8774326242466763E-2</v>
      </c>
      <c r="O1336" s="13">
        <f t="shared" si="1794"/>
        <v>9.2127930791868859E-2</v>
      </c>
      <c r="P1336" s="13">
        <f t="shared" si="1795"/>
        <v>5.3531211455204418E-2</v>
      </c>
      <c r="Q1336" s="13">
        <f t="shared" si="1796"/>
        <v>5.4544393832363335E-3</v>
      </c>
      <c r="R1336" s="13">
        <f t="shared" si="1797"/>
        <v>0.13134212329267567</v>
      </c>
      <c r="S1336" s="13">
        <f t="shared" si="1798"/>
        <v>2.2172034575817928E-2</v>
      </c>
      <c r="T1336" s="13">
        <f t="shared" si="1799"/>
        <v>1.5552235761897321E-2</v>
      </c>
      <c r="U1336" s="13">
        <f t="shared" si="1800"/>
        <v>7.631673602698881E-2</v>
      </c>
      <c r="V1336" s="13">
        <f t="shared" si="1801"/>
        <v>4.0815160092175975E-3</v>
      </c>
      <c r="W1336" s="13">
        <f t="shared" si="1802"/>
        <v>1.0564394731106858E-3</v>
      </c>
      <c r="X1336" s="13">
        <f t="shared" si="1803"/>
        <v>3.0122244651737992E-3</v>
      </c>
      <c r="Y1336" s="13">
        <f t="shared" si="1804"/>
        <v>4.2943758064409856E-3</v>
      </c>
      <c r="Z1336" s="13">
        <f t="shared" si="1805"/>
        <v>0.12483187384291028</v>
      </c>
      <c r="AA1336" s="13">
        <f t="shared" si="1806"/>
        <v>7.253393599092986E-2</v>
      </c>
      <c r="AB1336" s="13">
        <f t="shared" si="1807"/>
        <v>2.1073030902976839E-2</v>
      </c>
      <c r="AC1336" s="13">
        <f t="shared" si="1808"/>
        <v>4.2262967537104359E-4</v>
      </c>
      <c r="AD1336" s="13">
        <f t="shared" si="1809"/>
        <v>1.5346183382885695E-4</v>
      </c>
      <c r="AE1336" s="13">
        <f t="shared" si="1810"/>
        <v>4.3756552277300864E-4</v>
      </c>
      <c r="AF1336" s="13">
        <f t="shared" si="1811"/>
        <v>6.2381499667578453E-4</v>
      </c>
      <c r="AG1336" s="13">
        <f t="shared" si="1812"/>
        <v>5.9289429022569781E-4</v>
      </c>
      <c r="AH1336" s="13">
        <f t="shared" si="1813"/>
        <v>8.8983238981952262E-2</v>
      </c>
      <c r="AI1336" s="13">
        <f t="shared" si="1814"/>
        <v>5.1703978814775335E-2</v>
      </c>
      <c r="AJ1336" s="13">
        <f t="shared" si="1815"/>
        <v>1.502137624941333E-2</v>
      </c>
      <c r="AK1336" s="13">
        <f t="shared" si="1816"/>
        <v>2.9094052927052206E-3</v>
      </c>
      <c r="AL1336" s="13">
        <f t="shared" si="1817"/>
        <v>2.8007764503323126E-5</v>
      </c>
      <c r="AM1336" s="13">
        <f t="shared" si="1818"/>
        <v>1.783389208112126E-5</v>
      </c>
      <c r="AN1336" s="13">
        <f t="shared" si="1819"/>
        <v>5.084975278124088E-5</v>
      </c>
      <c r="AO1336" s="13">
        <f t="shared" si="1820"/>
        <v>7.2493916250914806E-5</v>
      </c>
      <c r="AP1336" s="13">
        <f t="shared" si="1821"/>
        <v>6.8900602342533864E-5</v>
      </c>
      <c r="AQ1336" s="13">
        <f t="shared" si="1822"/>
        <v>4.9114048964461295E-5</v>
      </c>
      <c r="AR1336" s="13">
        <f t="shared" si="1823"/>
        <v>5.0743558201703176E-2</v>
      </c>
      <c r="AS1336" s="13">
        <f t="shared" si="1824"/>
        <v>2.9484697211115365E-2</v>
      </c>
      <c r="AT1336" s="13">
        <f t="shared" si="1825"/>
        <v>8.5660860258906235E-3</v>
      </c>
      <c r="AU1336" s="13">
        <f t="shared" si="1826"/>
        <v>1.659116688623505E-3</v>
      </c>
      <c r="AV1336" s="13">
        <f t="shared" si="1827"/>
        <v>2.4100868630222744E-4</v>
      </c>
      <c r="AW1336" s="13">
        <f t="shared" si="1828"/>
        <v>1.2889450764183264E-6</v>
      </c>
      <c r="AX1336" s="13">
        <f t="shared" si="1829"/>
        <v>1.7270727777814078E-6</v>
      </c>
      <c r="AY1336" s="13">
        <f t="shared" si="1830"/>
        <v>4.9244003151932279E-6</v>
      </c>
      <c r="AZ1336" s="13">
        <f t="shared" si="1831"/>
        <v>7.0204680359290581E-6</v>
      </c>
      <c r="BA1336" s="13">
        <f t="shared" si="1832"/>
        <v>6.6724837257762822E-6</v>
      </c>
      <c r="BB1336" s="13">
        <f t="shared" si="1833"/>
        <v>4.7563109941064072E-6</v>
      </c>
      <c r="BC1336" s="13">
        <f t="shared" si="1834"/>
        <v>2.7123326428226628E-6</v>
      </c>
      <c r="BD1336" s="13">
        <f t="shared" si="1835"/>
        <v>2.4114173339729421E-2</v>
      </c>
      <c r="BE1336" s="13">
        <f t="shared" si="1836"/>
        <v>1.4011612993162318E-2</v>
      </c>
      <c r="BF1336" s="13">
        <f t="shared" si="1837"/>
        <v>4.0707449495417372E-3</v>
      </c>
      <c r="BG1336" s="13">
        <f t="shared" si="1838"/>
        <v>7.8843953475383653E-4</v>
      </c>
      <c r="BH1336" s="13">
        <f t="shared" si="1839"/>
        <v>1.1453129113987353E-4</v>
      </c>
      <c r="BI1336" s="13">
        <f t="shared" si="1840"/>
        <v>1.3309750282131095E-5</v>
      </c>
      <c r="BJ1336" s="14">
        <f t="shared" si="1841"/>
        <v>5.0238783056741114E-2</v>
      </c>
      <c r="BK1336" s="14">
        <f t="shared" si="1842"/>
        <v>0.11255119041438284</v>
      </c>
      <c r="BL1336" s="14">
        <f t="shared" si="1843"/>
        <v>0.68581903501653041</v>
      </c>
      <c r="BM1336" s="14">
        <f t="shared" si="1844"/>
        <v>0.63989634917592042</v>
      </c>
      <c r="BN1336" s="14">
        <f t="shared" si="1845"/>
        <v>0.33354089769940543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1.1910000000000001</v>
      </c>
      <c r="F1337" s="10">
        <f>VLOOKUP(B1337,home!$B$2:$E$405,3,FALSE)</f>
        <v>1.8084</v>
      </c>
      <c r="G1337" s="10">
        <f>VLOOKUP(C1337,away!$B$2:$E$405,4,FALSE)</f>
        <v>1.1895</v>
      </c>
      <c r="H1337" s="10">
        <f>VLOOKUP(A1337,away!$A$2:$E$405,3,FALSE)</f>
        <v>1.03</v>
      </c>
      <c r="I1337" s="10">
        <f>VLOOKUP(C1337,away!$B$2:$E$405,3,FALSE)</f>
        <v>0.56630000000000003</v>
      </c>
      <c r="J1337" s="10">
        <f>VLOOKUP(B1337,home!$B$2:$E$405,4,FALSE)</f>
        <v>0.52280000000000004</v>
      </c>
      <c r="K1337" s="12">
        <f t="shared" si="1790"/>
        <v>2.5619503338000005</v>
      </c>
      <c r="L1337" s="12">
        <f t="shared" si="1791"/>
        <v>0.30494348920000003</v>
      </c>
      <c r="M1337" s="13">
        <f t="shared" si="1792"/>
        <v>5.6875317290074417E-2</v>
      </c>
      <c r="N1337" s="13">
        <f t="shared" si="1793"/>
        <v>0.14571173811628707</v>
      </c>
      <c r="O1337" s="13">
        <f t="shared" si="1794"/>
        <v>1.7343757703792383E-2</v>
      </c>
      <c r="P1337" s="13">
        <f t="shared" si="1795"/>
        <v>4.4433845838577214E-2</v>
      </c>
      <c r="Q1337" s="13">
        <f t="shared" si="1796"/>
        <v>0.18665311805279999</v>
      </c>
      <c r="R1337" s="13">
        <f t="shared" si="1797"/>
        <v>2.6444329950169147E-3</v>
      </c>
      <c r="S1337" s="13">
        <f t="shared" si="1798"/>
        <v>8.6784863367742587E-3</v>
      </c>
      <c r="T1337" s="13">
        <f t="shared" si="1799"/>
        <v>5.691865308908034E-2</v>
      </c>
      <c r="U1337" s="13">
        <f t="shared" si="1800"/>
        <v>6.7749059942953183E-3</v>
      </c>
      <c r="V1337" s="13">
        <f t="shared" si="1801"/>
        <v>7.5334089914943418E-4</v>
      </c>
      <c r="W1337" s="13">
        <f t="shared" si="1802"/>
        <v>0.15939867270006061</v>
      </c>
      <c r="X1337" s="13">
        <f t="shared" si="1803"/>
        <v>4.8607587427005272E-2</v>
      </c>
      <c r="Y1337" s="13">
        <f t="shared" si="1804"/>
        <v>7.4112836557925195E-3</v>
      </c>
      <c r="Z1337" s="13">
        <f t="shared" si="1805"/>
        <v>2.6880087481868806E-4</v>
      </c>
      <c r="AA1337" s="13">
        <f t="shared" si="1806"/>
        <v>6.8865449096746983E-4</v>
      </c>
      <c r="AB1337" s="13">
        <f t="shared" si="1807"/>
        <v>8.8214930150348953E-4</v>
      </c>
      <c r="AC1337" s="13">
        <f t="shared" si="1808"/>
        <v>3.6784227072943719E-5</v>
      </c>
      <c r="AD1337" s="13">
        <f t="shared" si="1809"/>
        <v>0.10209287068279932</v>
      </c>
      <c r="AE1337" s="13">
        <f t="shared" si="1810"/>
        <v>3.1132556208457215E-2</v>
      </c>
      <c r="AF1337" s="13">
        <f t="shared" si="1811"/>
        <v>4.7468351589610332E-3</v>
      </c>
      <c r="AG1337" s="13">
        <f t="shared" si="1812"/>
        <v>4.8250549201027133E-4</v>
      </c>
      <c r="AH1337" s="13">
        <f t="shared" si="1813"/>
        <v>2.0492269166805787E-5</v>
      </c>
      <c r="AI1337" s="13">
        <f t="shared" si="1814"/>
        <v>5.2500175832217542E-5</v>
      </c>
      <c r="AJ1337" s="13">
        <f t="shared" si="1815"/>
        <v>6.7251421498954226E-5</v>
      </c>
      <c r="AK1337" s="13">
        <f t="shared" si="1816"/>
        <v>5.7431600585923448E-5</v>
      </c>
      <c r="AL1337" s="13">
        <f t="shared" si="1817"/>
        <v>1.1495072048314633E-6</v>
      </c>
      <c r="AM1337" s="13">
        <f t="shared" si="1818"/>
        <v>5.2311372824879611E-2</v>
      </c>
      <c r="AN1337" s="13">
        <f t="shared" si="1819"/>
        <v>1.5952012554060851E-2</v>
      </c>
      <c r="AO1337" s="13">
        <f t="shared" si="1820"/>
        <v>2.4322311839987598E-3</v>
      </c>
      <c r="AP1337" s="13">
        <f t="shared" si="1821"/>
        <v>2.4723102126320966E-4</v>
      </c>
      <c r="AQ1337" s="13">
        <f t="shared" si="1822"/>
        <v>1.8847872565620636E-5</v>
      </c>
      <c r="AR1337" s="13">
        <f t="shared" si="1823"/>
        <v>1.2497968122702676E-6</v>
      </c>
      <c r="AS1337" s="13">
        <f t="shared" si="1824"/>
        <v>3.2019173603779881E-6</v>
      </c>
      <c r="AT1337" s="13">
        <f t="shared" si="1825"/>
        <v>4.1015766251102024E-6</v>
      </c>
      <c r="AU1337" s="13">
        <f t="shared" si="1826"/>
        <v>3.5026785346024541E-6</v>
      </c>
      <c r="AV1337" s="13">
        <f t="shared" si="1827"/>
        <v>2.2434221102297136E-6</v>
      </c>
      <c r="AW1337" s="13">
        <f t="shared" si="1828"/>
        <v>2.494590524378131E-8</v>
      </c>
      <c r="AX1337" s="13">
        <f t="shared" si="1829"/>
        <v>2.2336523178372744E-2</v>
      </c>
      <c r="AY1337" s="13">
        <f t="shared" si="1830"/>
        <v>6.811377314609659E-3</v>
      </c>
      <c r="AZ1337" s="13">
        <f t="shared" si="1831"/>
        <v>1.0385425822873979E-3</v>
      </c>
      <c r="BA1337" s="13">
        <f t="shared" si="1832"/>
        <v>1.0556559957516574E-4</v>
      </c>
      <c r="BB1337" s="13">
        <f t="shared" si="1833"/>
        <v>8.0478855684852701E-6</v>
      </c>
      <c r="BC1337" s="13">
        <f t="shared" si="1834"/>
        <v>4.9083006118724502E-7</v>
      </c>
      <c r="BD1337" s="13">
        <f t="shared" si="1835"/>
        <v>6.3519566787455392E-8</v>
      </c>
      <c r="BE1337" s="13">
        <f t="shared" si="1836"/>
        <v>1.6273397533395277E-7</v>
      </c>
      <c r="BF1337" s="13">
        <f t="shared" si="1837"/>
        <v>2.084581812137107E-7</v>
      </c>
      <c r="BG1337" s="13">
        <f t="shared" si="1838"/>
        <v>1.7801983564793572E-7</v>
      </c>
      <c r="BH1337" s="13">
        <f t="shared" si="1839"/>
        <v>1.1401949434031252E-7</v>
      </c>
      <c r="BI1337" s="13">
        <f t="shared" si="1840"/>
        <v>5.84224563169742E-8</v>
      </c>
      <c r="BJ1337" s="14">
        <f t="shared" si="1841"/>
        <v>0.8444180634304963</v>
      </c>
      <c r="BK1337" s="14">
        <f t="shared" si="1842"/>
        <v>0.11759030141346276</v>
      </c>
      <c r="BL1337" s="14">
        <f t="shared" si="1843"/>
        <v>2.8546660517611708E-2</v>
      </c>
      <c r="BM1337" s="14">
        <f t="shared" si="1844"/>
        <v>0.53035026387113693</v>
      </c>
      <c r="BN1337" s="14">
        <f t="shared" si="1845"/>
        <v>0.45366220999654799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1.1910000000000001</v>
      </c>
      <c r="F1338" s="10">
        <f>VLOOKUP(B1338,home!$B$2:$E$405,3,FALSE)</f>
        <v>0.77500000000000002</v>
      </c>
      <c r="G1338" s="10">
        <f>VLOOKUP(C1338,away!$B$2:$E$405,4,FALSE)</f>
        <v>0.83960000000000001</v>
      </c>
      <c r="H1338" s="10">
        <f>VLOOKUP(A1338,away!$A$2:$E$405,3,FALSE)</f>
        <v>1.03</v>
      </c>
      <c r="I1338" s="10">
        <f>VLOOKUP(C1338,away!$B$2:$E$405,3,FALSE)</f>
        <v>0.97089999999999999</v>
      </c>
      <c r="J1338" s="10">
        <f>VLOOKUP(B1338,home!$B$2:$E$405,4,FALSE)</f>
        <v>0.8962</v>
      </c>
      <c r="K1338" s="12">
        <f t="shared" si="1790"/>
        <v>0.77497179000000005</v>
      </c>
      <c r="L1338" s="12">
        <f t="shared" si="1791"/>
        <v>0.89622419740000003</v>
      </c>
      <c r="M1338" s="13">
        <f t="shared" si="1792"/>
        <v>0.18802205909946931</v>
      </c>
      <c r="N1338" s="13">
        <f t="shared" si="1793"/>
        <v>0.14571179169980153</v>
      </c>
      <c r="O1338" s="13">
        <f t="shared" si="1794"/>
        <v>0.16850991900991724</v>
      </c>
      <c r="P1338" s="13">
        <f t="shared" si="1795"/>
        <v>0.13059043356787059</v>
      </c>
      <c r="Q1338" s="13">
        <f t="shared" si="1796"/>
        <v>5.6461264018851154E-2</v>
      </c>
      <c r="R1338" s="13">
        <f t="shared" si="1797"/>
        <v>7.5511333459301028E-2</v>
      </c>
      <c r="S1338" s="13">
        <f t="shared" si="1798"/>
        <v>2.2675346474136864E-2</v>
      </c>
      <c r="T1338" s="13">
        <f t="shared" si="1799"/>
        <v>5.0601951029484372E-2</v>
      </c>
      <c r="U1338" s="13">
        <f t="shared" si="1800"/>
        <v>5.8519153256241414E-2</v>
      </c>
      <c r="V1338" s="13">
        <f t="shared" si="1801"/>
        <v>1.7499030235198013E-3</v>
      </c>
      <c r="W1338" s="13">
        <f t="shared" si="1802"/>
        <v>1.4585295614117227E-2</v>
      </c>
      <c r="X1338" s="13">
        <f t="shared" si="1803"/>
        <v>1.3071694855603951E-2</v>
      </c>
      <c r="Y1338" s="13">
        <f t="shared" si="1804"/>
        <v>5.8575846153106799E-3</v>
      </c>
      <c r="Z1338" s="13">
        <f t="shared" si="1805"/>
        <v>2.2558361408055286E-2</v>
      </c>
      <c r="AA1338" s="13">
        <f t="shared" si="1806"/>
        <v>1.7482093719867524E-2</v>
      </c>
      <c r="AB1338" s="13">
        <f t="shared" si="1807"/>
        <v>6.7740647315167463E-3</v>
      </c>
      <c r="AC1338" s="13">
        <f t="shared" si="1808"/>
        <v>7.596202928185548E-5</v>
      </c>
      <c r="AD1338" s="13">
        <f t="shared" si="1809"/>
        <v>2.8257981624378943E-3</v>
      </c>
      <c r="AE1338" s="13">
        <f t="shared" si="1810"/>
        <v>2.5325486901452963E-3</v>
      </c>
      <c r="AF1338" s="13">
        <f t="shared" si="1811"/>
        <v>1.1348657086009447E-3</v>
      </c>
      <c r="AG1338" s="13">
        <f t="shared" si="1812"/>
        <v>3.3903136961588808E-4</v>
      </c>
      <c r="AH1338" s="13">
        <f t="shared" si="1813"/>
        <v>5.0543373368983685E-3</v>
      </c>
      <c r="AI1338" s="13">
        <f t="shared" si="1814"/>
        <v>3.916968853239962E-3</v>
      </c>
      <c r="AJ1338" s="13">
        <f t="shared" si="1815"/>
        <v>1.51777018178481E-3</v>
      </c>
      <c r="AK1338" s="13">
        <f t="shared" si="1816"/>
        <v>3.9207635819546661E-4</v>
      </c>
      <c r="AL1338" s="13">
        <f t="shared" si="1817"/>
        <v>2.1103724501527484E-6</v>
      </c>
      <c r="AM1338" s="13">
        <f t="shared" si="1818"/>
        <v>4.3798277202464122E-4</v>
      </c>
      <c r="AN1338" s="13">
        <f t="shared" si="1819"/>
        <v>3.9253075833281119E-4</v>
      </c>
      <c r="AO1338" s="13">
        <f t="shared" si="1820"/>
        <v>1.7589778192081851E-4</v>
      </c>
      <c r="AP1338" s="13">
        <f t="shared" si="1821"/>
        <v>5.254794947547529E-5</v>
      </c>
      <c r="AQ1338" s="13">
        <f t="shared" si="1822"/>
        <v>1.1773685960918393E-5</v>
      </c>
      <c r="AR1338" s="13">
        <f t="shared" si="1823"/>
        <v>9.0596388463011935E-4</v>
      </c>
      <c r="AS1338" s="13">
        <f t="shared" si="1824"/>
        <v>7.0209645334715705E-4</v>
      </c>
      <c r="AT1338" s="13">
        <f t="shared" si="1825"/>
        <v>2.7205247260154888E-4</v>
      </c>
      <c r="AU1338" s="13">
        <f t="shared" si="1826"/>
        <v>7.0277663888649436E-5</v>
      </c>
      <c r="AV1338" s="13">
        <f t="shared" si="1827"/>
        <v>1.3615801745201254E-5</v>
      </c>
      <c r="AW1338" s="13">
        <f t="shared" si="1828"/>
        <v>4.0715443262215377E-8</v>
      </c>
      <c r="AX1338" s="13">
        <f t="shared" si="1829"/>
        <v>5.6570715470849662E-5</v>
      </c>
      <c r="AY1338" s="13">
        <f t="shared" si="1830"/>
        <v>5.0700044069205993E-5</v>
      </c>
      <c r="AZ1338" s="13">
        <f t="shared" si="1831"/>
        <v>2.2719303152034384E-5</v>
      </c>
      <c r="BA1338" s="13">
        <f t="shared" si="1832"/>
        <v>6.7871964109731048E-6</v>
      </c>
      <c r="BB1338" s="13">
        <f t="shared" si="1833"/>
        <v>1.5207124140051322E-6</v>
      </c>
      <c r="BC1338" s="13">
        <f t="shared" si="1834"/>
        <v>2.7257985254359341E-7</v>
      </c>
      <c r="BD1338" s="13">
        <f t="shared" si="1835"/>
        <v>1.3532445922933577E-4</v>
      </c>
      <c r="BE1338" s="13">
        <f t="shared" si="1836"/>
        <v>1.0487263839974036E-4</v>
      </c>
      <c r="BF1338" s="13">
        <f t="shared" si="1837"/>
        <v>4.0636668151334758E-5</v>
      </c>
      <c r="BG1338" s="13">
        <f t="shared" si="1838"/>
        <v>1.0497423818958632E-5</v>
      </c>
      <c r="BH1338" s="13">
        <f t="shared" si="1839"/>
        <v>2.0338018318417516E-6</v>
      </c>
      <c r="BI1338" s="13">
        <f t="shared" si="1840"/>
        <v>3.1522780922553628E-7</v>
      </c>
      <c r="BJ1338" s="14">
        <f t="shared" si="1841"/>
        <v>0.29433112926305299</v>
      </c>
      <c r="BK1338" s="14">
        <f t="shared" si="1842"/>
        <v>0.34316651461079778</v>
      </c>
      <c r="BL1338" s="14">
        <f t="shared" si="1843"/>
        <v>0.33993540340241574</v>
      </c>
      <c r="BM1338" s="14">
        <f t="shared" si="1844"/>
        <v>0.23513394850048511</v>
      </c>
      <c r="BN1338" s="14">
        <f t="shared" si="1845"/>
        <v>0.76480680085521102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1.1910000000000001</v>
      </c>
      <c r="F1339" s="10">
        <f>VLOOKUP(B1339,home!$B$2:$E$405,3,FALSE)</f>
        <v>0.33589999999999998</v>
      </c>
      <c r="G1339" s="10">
        <f>VLOOKUP(C1339,away!$B$2:$E$405,4,FALSE)</f>
        <v>0.53979999999999995</v>
      </c>
      <c r="H1339" s="10">
        <f>VLOOKUP(A1339,away!$A$2:$E$405,3,FALSE)</f>
        <v>1.03</v>
      </c>
      <c r="I1339" s="10">
        <f>VLOOKUP(C1339,away!$B$2:$E$405,3,FALSE)</f>
        <v>0.76280000000000003</v>
      </c>
      <c r="J1339" s="10">
        <f>VLOOKUP(B1339,home!$B$2:$E$405,4,FALSE)</f>
        <v>0.71199999999999997</v>
      </c>
      <c r="K1339" s="12">
        <f t="shared" si="1790"/>
        <v>0.21595071461999998</v>
      </c>
      <c r="L1339" s="12">
        <f t="shared" si="1791"/>
        <v>0.55940700799999998</v>
      </c>
      <c r="M1339" s="13">
        <f t="shared" si="1792"/>
        <v>0.460539006308957</v>
      </c>
      <c r="N1339" s="13">
        <f t="shared" si="1793"/>
        <v>9.9453727522803945E-2</v>
      </c>
      <c r="O1339" s="13">
        <f t="shared" si="1794"/>
        <v>0.25762874758658677</v>
      </c>
      <c r="P1339" s="13">
        <f t="shared" si="1795"/>
        <v>5.5635112147979011E-2</v>
      </c>
      <c r="Q1339" s="13">
        <f t="shared" si="1796"/>
        <v>1.0738551765086136E-2</v>
      </c>
      <c r="R1339" s="13">
        <f t="shared" si="1797"/>
        <v>7.2059663431099846E-2</v>
      </c>
      <c r="S1339" s="13">
        <f t="shared" si="1798"/>
        <v>1.6802407946536193E-3</v>
      </c>
      <c r="T1339" s="13">
        <f t="shared" si="1799"/>
        <v>6.0072211131599546E-3</v>
      </c>
      <c r="U1339" s="13">
        <f t="shared" si="1800"/>
        <v>1.5561335813222693E-2</v>
      </c>
      <c r="V1339" s="13">
        <f t="shared" si="1801"/>
        <v>2.2553376168544775E-5</v>
      </c>
      <c r="W1339" s="13">
        <f t="shared" si="1802"/>
        <v>7.7299930921807109E-4</v>
      </c>
      <c r="X1339" s="13">
        <f t="shared" si="1803"/>
        <v>4.32421230755748E-4</v>
      </c>
      <c r="Y1339" s="13">
        <f t="shared" si="1804"/>
        <v>1.2094973344637526E-4</v>
      </c>
      <c r="Z1339" s="13">
        <f t="shared" si="1805"/>
        <v>1.3436893572492864E-2</v>
      </c>
      <c r="AA1339" s="13">
        <f t="shared" si="1806"/>
        <v>2.9017067692527184E-3</v>
      </c>
      <c r="AB1339" s="13">
        <f t="shared" si="1807"/>
        <v>3.1331282521890796E-4</v>
      </c>
      <c r="AC1339" s="13">
        <f t="shared" si="1808"/>
        <v>1.702841121033592E-7</v>
      </c>
      <c r="AD1339" s="13">
        <f t="shared" si="1809"/>
        <v>4.1732438306602201E-5</v>
      </c>
      <c r="AE1339" s="13">
        <f t="shared" si="1810"/>
        <v>2.3345418449640926E-5</v>
      </c>
      <c r="AF1339" s="13">
        <f t="shared" si="1811"/>
        <v>6.5297953427108122E-6</v>
      </c>
      <c r="AG1339" s="13">
        <f t="shared" si="1812"/>
        <v>1.2176044251727304E-6</v>
      </c>
      <c r="AH1339" s="13">
        <f t="shared" si="1813"/>
        <v>1.8791731075506655E-3</v>
      </c>
      <c r="AI1339" s="13">
        <f t="shared" si="1814"/>
        <v>4.0580877547025232E-4</v>
      </c>
      <c r="AJ1339" s="13">
        <f t="shared" si="1815"/>
        <v>4.3817347530934048E-5</v>
      </c>
      <c r="AK1339" s="13">
        <f t="shared" si="1816"/>
        <v>3.1541291706860333E-6</v>
      </c>
      <c r="AL1339" s="13">
        <f t="shared" si="1817"/>
        <v>8.2284241240003478E-10</v>
      </c>
      <c r="AM1339" s="13">
        <f t="shared" si="1818"/>
        <v>1.8024299750291624E-6</v>
      </c>
      <c r="AN1339" s="13">
        <f t="shared" si="1819"/>
        <v>1.0082919594605785E-6</v>
      </c>
      <c r="AO1339" s="13">
        <f t="shared" si="1820"/>
        <v>2.8202279411614971E-7</v>
      </c>
      <c r="AP1339" s="13">
        <f t="shared" si="1821"/>
        <v>5.2588509148105115E-8</v>
      </c>
      <c r="AQ1339" s="13">
        <f t="shared" si="1822"/>
        <v>7.3545951394305263E-9</v>
      </c>
      <c r="AR1339" s="13">
        <f t="shared" si="1823"/>
        <v>2.1024452112179603E-4</v>
      </c>
      <c r="AS1339" s="13">
        <f t="shared" si="1824"/>
        <v>4.5402454581191533E-5</v>
      </c>
      <c r="AT1339" s="13">
        <f t="shared" si="1825"/>
        <v>4.9023462561552007E-6</v>
      </c>
      <c r="AU1339" s="13">
        <f t="shared" si="1826"/>
        <v>3.5288839244379907E-7</v>
      </c>
      <c r="AV1339" s="13">
        <f t="shared" si="1827"/>
        <v>1.9051625132335352E-8</v>
      </c>
      <c r="AW1339" s="13">
        <f t="shared" si="1828"/>
        <v>2.7611926982936546E-12</v>
      </c>
      <c r="AX1339" s="13">
        <f t="shared" si="1829"/>
        <v>6.4872673526676E-8</v>
      </c>
      <c r="AY1339" s="13">
        <f t="shared" si="1830"/>
        <v>3.6290228198518631E-8</v>
      </c>
      <c r="AZ1339" s="13">
        <f t="shared" si="1831"/>
        <v>1.0150503988085266E-8</v>
      </c>
      <c r="BA1339" s="13">
        <f t="shared" si="1832"/>
        <v>1.8927543552222826E-9</v>
      </c>
      <c r="BB1339" s="13">
        <f t="shared" si="1833"/>
        <v>2.6470501268346651E-10</v>
      </c>
      <c r="BC1339" s="13">
        <f t="shared" si="1834"/>
        <v>2.9615567829572008E-11</v>
      </c>
      <c r="BD1339" s="13">
        <f t="shared" si="1835"/>
        <v>1.9602043084856114E-5</v>
      </c>
      <c r="BE1339" s="13">
        <f t="shared" si="1836"/>
        <v>4.2330752121867069E-6</v>
      </c>
      <c r="BF1339" s="13">
        <f t="shared" si="1837"/>
        <v>4.5706780855596362E-7</v>
      </c>
      <c r="BG1339" s="13">
        <f t="shared" si="1838"/>
        <v>3.290137329581923E-8</v>
      </c>
      <c r="BH1339" s="13">
        <f t="shared" si="1839"/>
        <v>1.7762687688028866E-9</v>
      </c>
      <c r="BI1339" s="13">
        <f t="shared" si="1840"/>
        <v>7.6717301996034226E-11</v>
      </c>
      <c r="BJ1339" s="14">
        <f t="shared" si="1841"/>
        <v>0.11760196211930792</v>
      </c>
      <c r="BK1339" s="14">
        <f t="shared" si="1842"/>
        <v>0.51787712002494091</v>
      </c>
      <c r="BL1339" s="14">
        <f t="shared" si="1843"/>
        <v>0.35108196798754515</v>
      </c>
      <c r="BM1339" s="14">
        <f t="shared" si="1844"/>
        <v>4.3943098654307115E-2</v>
      </c>
      <c r="BN1339" s="14">
        <f t="shared" si="1845"/>
        <v>0.9560548087625127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1.1910000000000001</v>
      </c>
      <c r="F1340" s="10">
        <f>VLOOKUP(B1340,home!$B$2:$E$405,3,FALSE)</f>
        <v>1.1626000000000001</v>
      </c>
      <c r="G1340" s="10">
        <f>VLOOKUP(C1340,away!$B$2:$E$405,4,FALSE)</f>
        <v>1.2594000000000001</v>
      </c>
      <c r="H1340" s="10">
        <f>VLOOKUP(A1340,away!$A$2:$E$405,3,FALSE)</f>
        <v>1.03</v>
      </c>
      <c r="I1340" s="10">
        <f>VLOOKUP(C1340,away!$B$2:$E$405,3,FALSE)</f>
        <v>0.90149999999999997</v>
      </c>
      <c r="J1340" s="10">
        <f>VLOOKUP(B1340,home!$B$2:$E$405,4,FALSE)</f>
        <v>1.1949000000000001</v>
      </c>
      <c r="K1340" s="12">
        <f t="shared" si="1790"/>
        <v>1.7438365220400005</v>
      </c>
      <c r="L1340" s="12">
        <f t="shared" si="1791"/>
        <v>1.1095184204999999</v>
      </c>
      <c r="M1340" s="13">
        <f t="shared" si="1792"/>
        <v>5.7650581675699974E-2</v>
      </c>
      <c r="N1340" s="13">
        <f t="shared" si="1793"/>
        <v>0.10053318984293563</v>
      </c>
      <c r="O1340" s="13">
        <f t="shared" si="1794"/>
        <v>6.3964382321728866E-2</v>
      </c>
      <c r="P1340" s="13">
        <f t="shared" si="1795"/>
        <v>0.11154342600236057</v>
      </c>
      <c r="Q1340" s="13">
        <f t="shared" si="1796"/>
        <v>8.7656724062646019E-2</v>
      </c>
      <c r="R1340" s="13">
        <f t="shared" si="1797"/>
        <v>3.5484830220931379E-2</v>
      </c>
      <c r="S1340" s="13">
        <f t="shared" si="1798"/>
        <v>5.3954077837121105E-2</v>
      </c>
      <c r="T1340" s="13">
        <f t="shared" si="1799"/>
        <v>9.7256750028191327E-2</v>
      </c>
      <c r="U1340" s="13">
        <f t="shared" si="1800"/>
        <v>6.1879742917648882E-2</v>
      </c>
      <c r="V1340" s="13">
        <f t="shared" si="1801"/>
        <v>1.1599040121099512E-2</v>
      </c>
      <c r="W1340" s="13">
        <f t="shared" si="1802"/>
        <v>5.0952998940941532E-2</v>
      </c>
      <c r="X1340" s="13">
        <f t="shared" si="1803"/>
        <v>5.6533290904691606E-2</v>
      </c>
      <c r="Y1340" s="13">
        <f t="shared" si="1804"/>
        <v>3.1362363815120232E-2</v>
      </c>
      <c r="Z1340" s="13">
        <f t="shared" si="1805"/>
        <v>1.3123690926146143E-2</v>
      </c>
      <c r="AA1340" s="13">
        <f t="shared" si="1806"/>
        <v>2.2885571540978603E-2</v>
      </c>
      <c r="AB1340" s="13">
        <f t="shared" si="1807"/>
        <v>1.9954347740458876E-2</v>
      </c>
      <c r="AC1340" s="13">
        <f t="shared" si="1808"/>
        <v>1.4026275145889138E-3</v>
      </c>
      <c r="AD1340" s="13">
        <f t="shared" si="1809"/>
        <v>2.2213425115169834E-2</v>
      </c>
      <c r="AE1340" s="13">
        <f t="shared" si="1810"/>
        <v>2.4646204347678259E-2</v>
      </c>
      <c r="AF1340" s="13">
        <f t="shared" si="1811"/>
        <v>1.3672708859578112E-2</v>
      </c>
      <c r="AG1340" s="13">
        <f t="shared" si="1812"/>
        <v>5.0567074459451512E-3</v>
      </c>
      <c r="AH1340" s="13">
        <f t="shared" si="1813"/>
        <v>3.6402442068769639E-3</v>
      </c>
      <c r="AI1340" s="13">
        <f t="shared" si="1814"/>
        <v>6.3479907970965845E-3</v>
      </c>
      <c r="AJ1340" s="13">
        <f t="shared" si="1815"/>
        <v>5.5349290967754211E-3</v>
      </c>
      <c r="AK1340" s="13">
        <f t="shared" si="1816"/>
        <v>3.2173371686196159E-3</v>
      </c>
      <c r="AL1340" s="13">
        <f t="shared" si="1817"/>
        <v>1.0855320021748849E-4</v>
      </c>
      <c r="AM1340" s="13">
        <f t="shared" si="1818"/>
        <v>7.7473163990867504E-3</v>
      </c>
      <c r="AN1340" s="13">
        <f t="shared" si="1819"/>
        <v>8.5957902542284775E-3</v>
      </c>
      <c r="AO1340" s="13">
        <f t="shared" si="1820"/>
        <v>4.7685938129104384E-3</v>
      </c>
      <c r="AP1340" s="13">
        <f t="shared" si="1821"/>
        <v>1.763614225102153E-3</v>
      </c>
      <c r="AQ1340" s="13">
        <f t="shared" si="1822"/>
        <v>4.8919061735166818E-4</v>
      </c>
      <c r="AR1340" s="13">
        <f t="shared" si="1823"/>
        <v>8.077836005296802E-4</v>
      </c>
      <c r="AS1340" s="13">
        <f t="shared" si="1824"/>
        <v>1.4086425445086267E-3</v>
      </c>
      <c r="AT1340" s="13">
        <f t="shared" si="1825"/>
        <v>1.2282211578067506E-3</v>
      </c>
      <c r="AU1340" s="13">
        <f t="shared" si="1826"/>
        <v>7.1393897070855521E-4</v>
      </c>
      <c r="AV1340" s="13">
        <f t="shared" si="1827"/>
        <v>3.1124821290730623E-4</v>
      </c>
      <c r="AW1340" s="13">
        <f t="shared" si="1828"/>
        <v>5.834187957013474E-6</v>
      </c>
      <c r="AX1340" s="13">
        <f t="shared" si="1829"/>
        <v>2.2516755474211504E-3</v>
      </c>
      <c r="AY1340" s="13">
        <f t="shared" si="1830"/>
        <v>2.4982754968531874E-3</v>
      </c>
      <c r="AZ1340" s="13">
        <f t="shared" si="1831"/>
        <v>1.3859413416212009E-3</v>
      </c>
      <c r="BA1340" s="13">
        <f t="shared" si="1832"/>
        <v>5.1257581608706829E-4</v>
      </c>
      <c r="BB1340" s="13">
        <f t="shared" si="1833"/>
        <v>1.4217807746285568E-4</v>
      </c>
      <c r="BC1340" s="13">
        <f t="shared" si="1834"/>
        <v>3.1549839187262831E-5</v>
      </c>
      <c r="BD1340" s="13">
        <f t="shared" si="1835"/>
        <v>1.4937513076091554E-4</v>
      </c>
      <c r="BE1340" s="13">
        <f t="shared" si="1836"/>
        <v>2.6048580850538528E-4</v>
      </c>
      <c r="BF1340" s="13">
        <f t="shared" si="1837"/>
        <v>2.2712233317240439E-4</v>
      </c>
      <c r="BG1340" s="13">
        <f t="shared" si="1838"/>
        <v>1.3202140651899191E-4</v>
      </c>
      <c r="BH1340" s="13">
        <f t="shared" si="1839"/>
        <v>5.7555937594726996E-5</v>
      </c>
      <c r="BI1340" s="13">
        <f t="shared" si="1840"/>
        <v>2.0073629207588002E-5</v>
      </c>
      <c r="BJ1340" s="14">
        <f t="shared" si="1841"/>
        <v>0.52007106479021004</v>
      </c>
      <c r="BK1340" s="14">
        <f t="shared" si="1842"/>
        <v>0.23875658184794077</v>
      </c>
      <c r="BL1340" s="14">
        <f t="shared" si="1843"/>
        <v>0.2282258447433361</v>
      </c>
      <c r="BM1340" s="14">
        <f t="shared" si="1844"/>
        <v>0.54085160687243461</v>
      </c>
      <c r="BN1340" s="14">
        <f t="shared" si="1845"/>
        <v>0.45683313412630244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1.1910000000000001</v>
      </c>
      <c r="F1341" s="10">
        <f>VLOOKUP(B1341,home!$B$2:$E$405,3,FALSE)</f>
        <v>1.1626000000000001</v>
      </c>
      <c r="G1341" s="10">
        <f>VLOOKUP(C1341,away!$B$2:$E$405,4,FALSE)</f>
        <v>0.55979999999999996</v>
      </c>
      <c r="H1341" s="10">
        <f>VLOOKUP(A1341,away!$A$2:$E$405,3,FALSE)</f>
        <v>1.03</v>
      </c>
      <c r="I1341" s="10">
        <f>VLOOKUP(C1341,away!$B$2:$E$405,3,FALSE)</f>
        <v>2.1844999999999999</v>
      </c>
      <c r="J1341" s="10">
        <f>VLOOKUP(B1341,home!$B$2:$E$405,4,FALSE)</f>
        <v>0.97089999999999999</v>
      </c>
      <c r="K1341" s="12">
        <f t="shared" si="1790"/>
        <v>0.77513076468000008</v>
      </c>
      <c r="L1341" s="12">
        <f t="shared" si="1791"/>
        <v>2.1845589814999999</v>
      </c>
      <c r="M1341" s="13">
        <f t="shared" si="1792"/>
        <v>5.1834996683962846E-2</v>
      </c>
      <c r="N1341" s="13">
        <f t="shared" si="1793"/>
        <v>4.0178900616825386E-2</v>
      </c>
      <c r="O1341" s="13">
        <f t="shared" si="1794"/>
        <v>0.11323660756197375</v>
      </c>
      <c r="P1341" s="13">
        <f t="shared" si="1795"/>
        <v>8.777317820928178E-2</v>
      </c>
      <c r="Q1341" s="13">
        <f t="shared" si="1796"/>
        <v>1.5571950979560793E-2</v>
      </c>
      <c r="R1341" s="13">
        <f t="shared" si="1797"/>
        <v>0.12368602404205031</v>
      </c>
      <c r="S1341" s="13">
        <f t="shared" si="1798"/>
        <v>3.7156994819206333E-2</v>
      </c>
      <c r="T1341" s="13">
        <f t="shared" si="1799"/>
        <v>3.4017845371877249E-2</v>
      </c>
      <c r="U1341" s="13">
        <f t="shared" si="1800"/>
        <v>9.587284239594332E-2</v>
      </c>
      <c r="V1341" s="13">
        <f t="shared" si="1801"/>
        <v>6.9909600690826849E-3</v>
      </c>
      <c r="W1341" s="13">
        <f t="shared" si="1802"/>
        <v>4.0234327567821452E-3</v>
      </c>
      <c r="X1341" s="13">
        <f t="shared" si="1803"/>
        <v>8.7894261652897397E-3</v>
      </c>
      <c r="Y1341" s="13">
        <f t="shared" si="1804"/>
        <v>9.6005099358074057E-3</v>
      </c>
      <c r="Z1341" s="13">
        <f t="shared" si="1805"/>
        <v>9.0066471569028639E-2</v>
      </c>
      <c r="AA1341" s="13">
        <f t="shared" si="1806"/>
        <v>6.9813292979330643E-2</v>
      </c>
      <c r="AB1341" s="13">
        <f t="shared" si="1807"/>
        <v>2.7057215585948723E-2</v>
      </c>
      <c r="AC1341" s="13">
        <f t="shared" si="1808"/>
        <v>7.3987028944314318E-4</v>
      </c>
      <c r="AD1341" s="13">
        <f t="shared" si="1809"/>
        <v>7.7967162735077605E-4</v>
      </c>
      <c r="AE1341" s="13">
        <f t="shared" si="1810"/>
        <v>1.7032386561498588E-3</v>
      </c>
      <c r="AF1341" s="13">
        <f t="shared" si="1811"/>
        <v>1.8604126519650825E-3</v>
      </c>
      <c r="AG1341" s="13">
        <f t="shared" si="1812"/>
        <v>1.3547270560488516E-3</v>
      </c>
      <c r="AH1341" s="13">
        <f t="shared" si="1813"/>
        <v>4.918887984953399E-2</v>
      </c>
      <c r="AI1341" s="13">
        <f t="shared" si="1814"/>
        <v>3.8127814051521922E-2</v>
      </c>
      <c r="AJ1341" s="13">
        <f t="shared" si="1815"/>
        <v>1.4777020830666518E-2</v>
      </c>
      <c r="AK1341" s="13">
        <f t="shared" si="1816"/>
        <v>3.8180411520556102E-3</v>
      </c>
      <c r="AL1341" s="13">
        <f t="shared" si="1817"/>
        <v>5.0113453011669843E-5</v>
      </c>
      <c r="AM1341" s="13">
        <f t="shared" si="1818"/>
        <v>1.2086949294154145E-4</v>
      </c>
      <c r="AN1341" s="13">
        <f t="shared" si="1819"/>
        <v>2.6404653639479521E-4</v>
      </c>
      <c r="AO1341" s="13">
        <f t="shared" si="1820"/>
        <v>2.8841261630760834E-4</v>
      </c>
      <c r="AP1341" s="13">
        <f t="shared" si="1821"/>
        <v>2.1001812377756637E-4</v>
      </c>
      <c r="AQ1341" s="13">
        <f t="shared" si="1822"/>
        <v>1.1469924464401535E-4</v>
      </c>
      <c r="AR1341" s="13">
        <f t="shared" si="1823"/>
        <v>2.1491201853044744E-2</v>
      </c>
      <c r="AS1341" s="13">
        <f t="shared" si="1824"/>
        <v>1.6658491726242806E-2</v>
      </c>
      <c r="AT1341" s="13">
        <f t="shared" si="1825"/>
        <v>6.4562547150890199E-3</v>
      </c>
      <c r="AU1341" s="13">
        <f t="shared" si="1826"/>
        <v>1.6681472180919363E-3</v>
      </c>
      <c r="AV1341" s="13">
        <f t="shared" si="1827"/>
        <v>3.2325805718960428E-4</v>
      </c>
      <c r="AW1341" s="13">
        <f t="shared" si="1828"/>
        <v>2.3571682171356954E-6</v>
      </c>
      <c r="AX1341" s="13">
        <f t="shared" si="1829"/>
        <v>1.561494374837681E-5</v>
      </c>
      <c r="AY1341" s="13">
        <f t="shared" si="1830"/>
        <v>3.4111765611133836E-5</v>
      </c>
      <c r="AZ1341" s="13">
        <f t="shared" si="1831"/>
        <v>3.7259581970312643E-5</v>
      </c>
      <c r="BA1341" s="13">
        <f t="shared" si="1832"/>
        <v>2.7131918146727312E-5</v>
      </c>
      <c r="BB1341" s="13">
        <f t="shared" si="1833"/>
        <v>1.4817818868188998E-5</v>
      </c>
      <c r="BC1341" s="13">
        <f t="shared" si="1834"/>
        <v>6.4740798589484812E-6</v>
      </c>
      <c r="BD1341" s="13">
        <f t="shared" si="1835"/>
        <v>7.8247996718830651E-3</v>
      </c>
      <c r="BE1341" s="13">
        <f t="shared" si="1836"/>
        <v>6.0652429531345333E-3</v>
      </c>
      <c r="BF1341" s="13">
        <f t="shared" si="1837"/>
        <v>2.3506782041165762E-3</v>
      </c>
      <c r="BG1341" s="13">
        <f t="shared" si="1838"/>
        <v>6.0736099795783045E-4</v>
      </c>
      <c r="BH1341" s="13">
        <f t="shared" si="1839"/>
        <v>1.1769604869596524E-4</v>
      </c>
      <c r="BI1341" s="13">
        <f t="shared" si="1840"/>
        <v>1.8245965645103618E-5</v>
      </c>
      <c r="BJ1341" s="14">
        <f t="shared" si="1841"/>
        <v>0.1190135719399265</v>
      </c>
      <c r="BK1341" s="14">
        <f t="shared" si="1842"/>
        <v>0.18458022528959958</v>
      </c>
      <c r="BL1341" s="14">
        <f t="shared" si="1843"/>
        <v>0.59915911586011605</v>
      </c>
      <c r="BM1341" s="14">
        <f t="shared" si="1844"/>
        <v>0.56050597196762197</v>
      </c>
      <c r="BN1341" s="14">
        <f t="shared" si="1845"/>
        <v>0.43228165809365482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1.6234</v>
      </c>
      <c r="F1343" s="10">
        <f>VLOOKUP(B1343,home!$B$2:$E$405,3,FALSE)</f>
        <v>0.73919999999999997</v>
      </c>
      <c r="G1343" s="10">
        <f>VLOOKUP(C1343,away!$B$2:$E$405,4,FALSE)</f>
        <v>0.65710000000000002</v>
      </c>
      <c r="H1343" s="10">
        <f>VLOOKUP(A1343,away!$A$2:$E$405,3,FALSE)</f>
        <v>1.1247</v>
      </c>
      <c r="I1343" s="10">
        <f>VLOOKUP(C1343,away!$B$2:$E$405,3,FALSE)</f>
        <v>0.47420000000000001</v>
      </c>
      <c r="J1343" s="10">
        <f>VLOOKUP(B1343,home!$B$2:$E$405,4,FALSE)</f>
        <v>0.65200000000000002</v>
      </c>
      <c r="K1343" s="12">
        <f t="shared" si="1790"/>
        <v>0.78853135468799995</v>
      </c>
      <c r="L1343" s="12">
        <f t="shared" si="1791"/>
        <v>0.34773294648000008</v>
      </c>
      <c r="M1343" s="13">
        <f t="shared" si="1792"/>
        <v>0.32101600375253053</v>
      </c>
      <c r="N1343" s="13">
        <f t="shared" si="1793"/>
        <v>0.25313118431551102</v>
      </c>
      <c r="O1343" s="13">
        <f t="shared" si="1794"/>
        <v>0.11162784085210223</v>
      </c>
      <c r="P1343" s="13">
        <f t="shared" si="1795"/>
        <v>8.8022052568004647E-2</v>
      </c>
      <c r="Q1343" s="13">
        <f t="shared" si="1796"/>
        <v>9.9800937841043852E-2</v>
      </c>
      <c r="R1343" s="13">
        <f t="shared" si="1797"/>
        <v>1.9408339004351016E-2</v>
      </c>
      <c r="S1343" s="13">
        <f t="shared" si="1798"/>
        <v>6.0338749842027885E-3</v>
      </c>
      <c r="T1343" s="13">
        <f t="shared" si="1799"/>
        <v>3.4704074176933518E-2</v>
      </c>
      <c r="U1343" s="13">
        <f t="shared" si="1800"/>
        <v>1.5304083847344857E-2</v>
      </c>
      <c r="V1343" s="13">
        <f t="shared" si="1801"/>
        <v>1.8383093914314591E-4</v>
      </c>
      <c r="W1343" s="13">
        <f t="shared" si="1802"/>
        <v>2.6232056238310396E-2</v>
      </c>
      <c r="X1343" s="13">
        <f t="shared" si="1803"/>
        <v>9.1217502079767431E-3</v>
      </c>
      <c r="Y1343" s="13">
        <f t="shared" si="1804"/>
        <v>1.5859665384371532E-3</v>
      </c>
      <c r="Z1343" s="13">
        <f t="shared" si="1805"/>
        <v>2.2496396360885641E-3</v>
      </c>
      <c r="AA1343" s="13">
        <f t="shared" si="1806"/>
        <v>1.7739113898047347E-3</v>
      </c>
      <c r="AB1343" s="13">
        <f t="shared" si="1807"/>
        <v>6.9939237564960004E-4</v>
      </c>
      <c r="AC1343" s="13">
        <f t="shared" si="1808"/>
        <v>3.1503835478085739E-6</v>
      </c>
      <c r="AD1343" s="13">
        <f t="shared" si="1809"/>
        <v>5.1711997104616735E-3</v>
      </c>
      <c r="AE1343" s="13">
        <f t="shared" si="1810"/>
        <v>1.7981965121553613E-3</v>
      </c>
      <c r="AF1343" s="13">
        <f t="shared" si="1811"/>
        <v>3.1264608576092156E-4</v>
      </c>
      <c r="AG1343" s="13">
        <f t="shared" si="1812"/>
        <v>3.6239114869028023E-5</v>
      </c>
      <c r="AH1343" s="13">
        <f t="shared" si="1813"/>
        <v>1.9556845479381786E-4</v>
      </c>
      <c r="AI1343" s="13">
        <f t="shared" si="1814"/>
        <v>1.5421185859280809E-4</v>
      </c>
      <c r="AJ1343" s="13">
        <f t="shared" si="1815"/>
        <v>6.0800442882570617E-5</v>
      </c>
      <c r="AK1343" s="13">
        <f t="shared" si="1816"/>
        <v>1.5981018530607924E-5</v>
      </c>
      <c r="AL1343" s="13">
        <f t="shared" si="1817"/>
        <v>3.4553196477812352E-8</v>
      </c>
      <c r="AM1343" s="13">
        <f t="shared" si="1818"/>
        <v>8.155306226105075E-4</v>
      </c>
      <c r="AN1343" s="13">
        <f t="shared" si="1819"/>
        <v>2.8358686634502079E-4</v>
      </c>
      <c r="AO1343" s="13">
        <f t="shared" si="1820"/>
        <v>4.930624830859203E-5</v>
      </c>
      <c r="AP1343" s="13">
        <f t="shared" si="1821"/>
        <v>5.7151356680737435E-6</v>
      </c>
      <c r="AQ1343" s="13">
        <f t="shared" si="1822"/>
        <v>4.9683524134805663E-7</v>
      </c>
      <c r="AR1343" s="13">
        <f t="shared" si="1823"/>
        <v>1.3601119004799E-5</v>
      </c>
      <c r="AS1343" s="13">
        <f t="shared" si="1824"/>
        <v>1.0724908794126858E-5</v>
      </c>
      <c r="AT1343" s="13">
        <f t="shared" si="1825"/>
        <v>4.2284634301690474E-6</v>
      </c>
      <c r="AU1343" s="13">
        <f t="shared" si="1826"/>
        <v>1.1114253322799552E-6</v>
      </c>
      <c r="AV1343" s="13">
        <f t="shared" si="1827"/>
        <v>2.1909843072431838E-7</v>
      </c>
      <c r="AW1343" s="13">
        <f t="shared" si="1828"/>
        <v>2.6317857825791177E-10</v>
      </c>
      <c r="AX1343" s="13">
        <f t="shared" si="1829"/>
        <v>1.0717857777276855E-4</v>
      </c>
      <c r="AY1343" s="13">
        <f t="shared" si="1830"/>
        <v>3.7269522648460662E-5</v>
      </c>
      <c r="AZ1343" s="13">
        <f t="shared" si="1831"/>
        <v>6.4799204622261615E-6</v>
      </c>
      <c r="BA1343" s="13">
        <f t="shared" si="1832"/>
        <v>7.5109394509531582E-7</v>
      </c>
      <c r="BB1343" s="13">
        <f t="shared" si="1833"/>
        <v>6.5295027652820398E-8</v>
      </c>
      <c r="BC1343" s="13">
        <f t="shared" si="1834"/>
        <v>4.5410464712416655E-9</v>
      </c>
      <c r="BD1343" s="13">
        <f t="shared" si="1835"/>
        <v>7.8825953116064688E-7</v>
      </c>
      <c r="BE1343" s="13">
        <f t="shared" si="1836"/>
        <v>6.2156735595183259E-7</v>
      </c>
      <c r="BF1343" s="13">
        <f t="shared" si="1837"/>
        <v>2.4506267460926843E-7</v>
      </c>
      <c r="BG1343" s="13">
        <f t="shared" si="1838"/>
        <v>6.4413200931036983E-8</v>
      </c>
      <c r="BH1343" s="13">
        <f t="shared" si="1839"/>
        <v>1.2697957147485231E-8</v>
      </c>
      <c r="BI1343" s="13">
        <f t="shared" si="1840"/>
        <v>2.0025474702553407E-9</v>
      </c>
      <c r="BJ1343" s="14">
        <f t="shared" si="1841"/>
        <v>0.43320063540053583</v>
      </c>
      <c r="BK1343" s="14">
        <f t="shared" si="1842"/>
        <v>0.41529621670327388</v>
      </c>
      <c r="BL1343" s="14">
        <f t="shared" si="1843"/>
        <v>0.14927174826231157</v>
      </c>
      <c r="BM1343" s="14">
        <f t="shared" si="1844"/>
        <v>0.10697461240919674</v>
      </c>
      <c r="BN1343" s="14">
        <f t="shared" si="1845"/>
        <v>0.89300635833354325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1.2644</v>
      </c>
      <c r="F1344" s="10">
        <f>VLOOKUP(B1344,home!$B$2:$E$405,3,FALSE)</f>
        <v>0.79090000000000005</v>
      </c>
      <c r="G1344" s="10">
        <f>VLOOKUP(C1344,away!$B$2:$E$405,4,FALSE)</f>
        <v>1.4688000000000001</v>
      </c>
      <c r="H1344" s="10">
        <f>VLOOKUP(A1344,away!$A$2:$E$405,3,FALSE)</f>
        <v>0.96630000000000005</v>
      </c>
      <c r="I1344" s="10">
        <f>VLOOKUP(C1344,away!$B$2:$E$405,3,FALSE)</f>
        <v>1.7741</v>
      </c>
      <c r="J1344" s="10">
        <f>VLOOKUP(B1344,home!$B$2:$E$405,4,FALSE)</f>
        <v>0.73919999999999997</v>
      </c>
      <c r="K1344" s="12">
        <f t="shared" si="1790"/>
        <v>1.4688205044480001</v>
      </c>
      <c r="L1344" s="12">
        <f t="shared" si="1791"/>
        <v>1.267220043936</v>
      </c>
      <c r="M1344" s="13">
        <f t="shared" si="1792"/>
        <v>6.4826516869162909E-2</v>
      </c>
      <c r="N1344" s="13">
        <f t="shared" si="1793"/>
        <v>9.5218517209370648E-2</v>
      </c>
      <c r="O1344" s="13">
        <f t="shared" si="1794"/>
        <v>8.2149461555158454E-2</v>
      </c>
      <c r="P1344" s="13">
        <f t="shared" si="1795"/>
        <v>0.12066281356157942</v>
      </c>
      <c r="Q1344" s="13">
        <f t="shared" si="1796"/>
        <v>6.9929455240129196E-2</v>
      </c>
      <c r="R1344" s="13">
        <f t="shared" si="1797"/>
        <v>5.205072214062334E-2</v>
      </c>
      <c r="S1344" s="13">
        <f t="shared" si="1798"/>
        <v>5.6147990358565172E-2</v>
      </c>
      <c r="T1344" s="13">
        <f t="shared" si="1799"/>
        <v>8.8616007341817057E-2</v>
      </c>
      <c r="U1344" s="13">
        <f t="shared" si="1800"/>
        <v>7.6453167951473042E-2</v>
      </c>
      <c r="V1344" s="13">
        <f t="shared" si="1801"/>
        <v>1.161214546093264E-2</v>
      </c>
      <c r="W1344" s="13">
        <f t="shared" si="1802"/>
        <v>3.4237939240526802E-2</v>
      </c>
      <c r="X1344" s="13">
        <f t="shared" si="1803"/>
        <v>4.3387002868658466E-2</v>
      </c>
      <c r="Y1344" s="13">
        <f t="shared" si="1804"/>
        <v>2.7490439840736375E-2</v>
      </c>
      <c r="Z1344" s="13">
        <f t="shared" si="1805"/>
        <v>2.1986572799313747E-2</v>
      </c>
      <c r="AA1344" s="13">
        <f t="shared" si="1806"/>
        <v>3.2294328950170689E-2</v>
      </c>
      <c r="AB1344" s="13">
        <f t="shared" si="1807"/>
        <v>2.371728626969969E-2</v>
      </c>
      <c r="AC1344" s="13">
        <f t="shared" si="1808"/>
        <v>1.3508690294420308E-3</v>
      </c>
      <c r="AD1344" s="13">
        <f t="shared" si="1809"/>
        <v>1.2572346796632642E-2</v>
      </c>
      <c r="AE1344" s="13">
        <f t="shared" si="1810"/>
        <v>1.5931929860007445E-2</v>
      </c>
      <c r="AF1344" s="13">
        <f t="shared" si="1811"/>
        <v>1.0094630428591954E-2</v>
      </c>
      <c r="AG1344" s="13">
        <f t="shared" si="1812"/>
        <v>4.2640393384126597E-3</v>
      </c>
      <c r="AH1344" s="13">
        <f t="shared" si="1813"/>
        <v>6.9654564371871078E-3</v>
      </c>
      <c r="AI1344" s="13">
        <f t="shared" si="1814"/>
        <v>1.0231005237779735E-2</v>
      </c>
      <c r="AJ1344" s="13">
        <f t="shared" si="1815"/>
        <v>7.5137551371828827E-3</v>
      </c>
      <c r="AK1344" s="13">
        <f t="shared" si="1816"/>
        <v>3.678785870298571E-3</v>
      </c>
      <c r="AL1344" s="13">
        <f t="shared" si="1817"/>
        <v>1.0057591597873561E-4</v>
      </c>
      <c r="AM1344" s="13">
        <f t="shared" si="1818"/>
        <v>3.6933041527850291E-3</v>
      </c>
      <c r="AN1344" s="13">
        <f t="shared" si="1819"/>
        <v>4.6802290507612547E-3</v>
      </c>
      <c r="AO1344" s="13">
        <f t="shared" si="1820"/>
        <v>2.9654400316681115E-3</v>
      </c>
      <c r="AP1344" s="13">
        <f t="shared" si="1821"/>
        <v>1.2526216824066793E-3</v>
      </c>
      <c r="AQ1344" s="13">
        <f t="shared" si="1822"/>
        <v>3.9683682585364461E-4</v>
      </c>
      <c r="AR1344" s="13">
        <f t="shared" si="1823"/>
        <v>1.7653532024733073E-3</v>
      </c>
      <c r="AS1344" s="13">
        <f t="shared" si="1824"/>
        <v>2.5929869813857355E-3</v>
      </c>
      <c r="AT1344" s="13">
        <f t="shared" si="1825"/>
        <v>1.9043162230130469E-3</v>
      </c>
      <c r="AU1344" s="13">
        <f t="shared" si="1826"/>
        <v>9.3236623843817785E-4</v>
      </c>
      <c r="AV1344" s="13">
        <f t="shared" si="1827"/>
        <v>3.4236966216826225E-4</v>
      </c>
      <c r="AW1344" s="13">
        <f t="shared" si="1828"/>
        <v>5.2001067124277705E-6</v>
      </c>
      <c r="AX1344" s="13">
        <f t="shared" si="1829"/>
        <v>9.0413347812893325E-4</v>
      </c>
      <c r="AY1344" s="13">
        <f t="shared" si="1830"/>
        <v>1.1457360658785551E-3</v>
      </c>
      <c r="AZ1344" s="13">
        <f t="shared" si="1831"/>
        <v>7.2594985387084137E-4</v>
      </c>
      <c r="BA1344" s="13">
        <f t="shared" si="1832"/>
        <v>3.0664606857251349E-4</v>
      </c>
      <c r="BB1344" s="13">
        <f t="shared" si="1833"/>
        <v>9.7147011122315563E-5</v>
      </c>
      <c r="BC1344" s="13">
        <f t="shared" si="1834"/>
        <v>2.4621327940534351E-5</v>
      </c>
      <c r="BD1344" s="13">
        <f t="shared" si="1835"/>
        <v>3.7284849380013073E-4</v>
      </c>
      <c r="BE1344" s="13">
        <f t="shared" si="1836"/>
        <v>5.4764751274618488E-4</v>
      </c>
      <c r="BF1344" s="13">
        <f t="shared" si="1837"/>
        <v>4.0219794796577204E-4</v>
      </c>
      <c r="BG1344" s="13">
        <f t="shared" si="1838"/>
        <v>1.9691886427301191E-4</v>
      </c>
      <c r="BH1344" s="13">
        <f t="shared" si="1839"/>
        <v>7.2309616389203176E-5</v>
      </c>
      <c r="BI1344" s="13">
        <f t="shared" si="1840"/>
        <v>2.1241969444246144E-5</v>
      </c>
      <c r="BJ1344" s="14">
        <f t="shared" si="1841"/>
        <v>0.41793497371387167</v>
      </c>
      <c r="BK1344" s="14">
        <f t="shared" si="1842"/>
        <v>0.25584664726153944</v>
      </c>
      <c r="BL1344" s="14">
        <f t="shared" si="1843"/>
        <v>0.30420452626167066</v>
      </c>
      <c r="BM1344" s="14">
        <f t="shared" si="1844"/>
        <v>0.51399469750120541</v>
      </c>
      <c r="BN1344" s="14">
        <f t="shared" si="1845"/>
        <v>0.48483748657602399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1.1910000000000001</v>
      </c>
      <c r="F1345" s="10">
        <f>VLOOKUP(B1345,home!$B$2:$E$405,3,FALSE)</f>
        <v>0.9042</v>
      </c>
      <c r="G1345" s="10">
        <f>VLOOKUP(C1345,away!$B$2:$E$405,4,FALSE)</f>
        <v>1.2917000000000001</v>
      </c>
      <c r="H1345" s="10">
        <f>VLOOKUP(A1345,away!$A$2:$E$405,3,FALSE)</f>
        <v>1.03</v>
      </c>
      <c r="I1345" s="10">
        <f>VLOOKUP(C1345,away!$B$2:$E$405,3,FALSE)</f>
        <v>0.97089999999999999</v>
      </c>
      <c r="J1345" s="10">
        <f>VLOOKUP(B1345,home!$B$2:$E$405,4,FALSE)</f>
        <v>1.0456000000000001</v>
      </c>
      <c r="K1345" s="12">
        <f t="shared" si="1790"/>
        <v>1.3910345717400003</v>
      </c>
      <c r="L1345" s="12">
        <f t="shared" si="1791"/>
        <v>1.0456282312</v>
      </c>
      <c r="M1345" s="13">
        <f t="shared" si="1792"/>
        <v>8.7452210289736571E-2</v>
      </c>
      <c r="N1345" s="13">
        <f t="shared" si="1793"/>
        <v>0.12164904788810016</v>
      </c>
      <c r="O1345" s="13">
        <f t="shared" si="1794"/>
        <v>9.1442499959787676E-2</v>
      </c>
      <c r="P1345" s="13">
        <f t="shared" si="1795"/>
        <v>0.12719967877039826</v>
      </c>
      <c r="Q1345" s="13">
        <f t="shared" si="1796"/>
        <v>8.4609015615801114E-2</v>
      </c>
      <c r="R1345" s="13">
        <f t="shared" si="1797"/>
        <v>4.7807429744729429E-2</v>
      </c>
      <c r="S1345" s="13">
        <f t="shared" si="1798"/>
        <v>4.6253142789895188E-2</v>
      </c>
      <c r="T1345" s="13">
        <f t="shared" si="1799"/>
        <v>8.846957534192329E-2</v>
      </c>
      <c r="U1345" s="13">
        <f t="shared" si="1800"/>
        <v>6.6501787560949863E-2</v>
      </c>
      <c r="V1345" s="13">
        <f t="shared" si="1801"/>
        <v>7.4750475913948145E-3</v>
      </c>
      <c r="W1345" s="13">
        <f t="shared" si="1802"/>
        <v>3.9231355267489644E-2</v>
      </c>
      <c r="X1345" s="13">
        <f t="shared" si="1803"/>
        <v>4.1021412615923999E-2</v>
      </c>
      <c r="Y1345" s="13">
        <f t="shared" si="1804"/>
        <v>2.1446573557456987E-2</v>
      </c>
      <c r="Z1345" s="13">
        <f t="shared" si="1805"/>
        <v>1.666293273406657E-2</v>
      </c>
      <c r="AA1345" s="13">
        <f t="shared" si="1806"/>
        <v>2.3178715499664722E-2</v>
      </c>
      <c r="AB1345" s="13">
        <f t="shared" si="1807"/>
        <v>1.6121197294279715E-2</v>
      </c>
      <c r="AC1345" s="13">
        <f t="shared" si="1808"/>
        <v>6.7953088983450222E-4</v>
      </c>
      <c r="AD1345" s="13">
        <f t="shared" si="1809"/>
        <v>1.3643042868323062E-2</v>
      </c>
      <c r="AE1345" s="13">
        <f t="shared" si="1810"/>
        <v>1.4265550782590416E-2</v>
      </c>
      <c r="AF1345" s="13">
        <f t="shared" si="1811"/>
        <v>7.4582313159468963E-3</v>
      </c>
      <c r="AG1345" s="13">
        <f t="shared" si="1812"/>
        <v>2.5995124062580008E-3</v>
      </c>
      <c r="AH1345" s="13">
        <f t="shared" si="1813"/>
        <v>4.3558082203316514E-3</v>
      </c>
      <c r="AI1345" s="13">
        <f t="shared" si="1814"/>
        <v>6.0590798223506114E-3</v>
      </c>
      <c r="AJ1345" s="13">
        <f t="shared" si="1815"/>
        <v>4.2141947529109811E-3</v>
      </c>
      <c r="AK1345" s="13">
        <f t="shared" si="1816"/>
        <v>1.954030197781495E-3</v>
      </c>
      <c r="AL1345" s="13">
        <f t="shared" si="1817"/>
        <v>3.9535243587390811E-5</v>
      </c>
      <c r="AM1345" s="13">
        <f t="shared" si="1818"/>
        <v>3.7955888587136431E-3</v>
      </c>
      <c r="AN1345" s="13">
        <f t="shared" si="1819"/>
        <v>3.9687748646991729E-3</v>
      </c>
      <c r="AO1345" s="13">
        <f t="shared" si="1820"/>
        <v>2.0749315209032076E-3</v>
      </c>
      <c r="AP1345" s="13">
        <f t="shared" si="1821"/>
        <v>7.2320232535438237E-4</v>
      </c>
      <c r="AQ1345" s="13">
        <f t="shared" si="1822"/>
        <v>1.8905019206500741E-4</v>
      </c>
      <c r="AR1345" s="13">
        <f t="shared" si="1823"/>
        <v>9.1091120897436129E-4</v>
      </c>
      <c r="AS1345" s="13">
        <f t="shared" si="1824"/>
        <v>1.2671089834688167E-3</v>
      </c>
      <c r="AT1345" s="13">
        <f t="shared" si="1825"/>
        <v>8.8129620108372633E-4</v>
      </c>
      <c r="AU1345" s="13">
        <f t="shared" si="1826"/>
        <v>4.0863782788353028E-4</v>
      </c>
      <c r="AV1345" s="13">
        <f t="shared" si="1827"/>
        <v>1.4210733647668258E-4</v>
      </c>
      <c r="AW1345" s="13">
        <f t="shared" si="1828"/>
        <v>1.5973391726891279E-6</v>
      </c>
      <c r="AX1345" s="13">
        <f t="shared" si="1829"/>
        <v>8.7996588709697598E-4</v>
      </c>
      <c r="AY1345" s="13">
        <f t="shared" si="1830"/>
        <v>9.2011717404154986E-4</v>
      </c>
      <c r="AZ1345" s="13">
        <f t="shared" si="1831"/>
        <v>4.8105024659490417E-4</v>
      </c>
      <c r="BA1345" s="13">
        <f t="shared" si="1832"/>
        <v>1.6766657282178449E-4</v>
      </c>
      <c r="BB1345" s="13">
        <f t="shared" si="1833"/>
        <v>4.3829225492752126E-5</v>
      </c>
      <c r="BC1345" s="13">
        <f t="shared" si="1834"/>
        <v>9.165815105370474E-6</v>
      </c>
      <c r="BD1345" s="13">
        <f t="shared" si="1835"/>
        <v>1.5874574603668576E-4</v>
      </c>
      <c r="BE1345" s="13">
        <f t="shared" si="1836"/>
        <v>2.2082082085368804E-4</v>
      </c>
      <c r="BF1345" s="13">
        <f t="shared" si="1837"/>
        <v>1.5358469798374267E-4</v>
      </c>
      <c r="BG1345" s="13">
        <f t="shared" si="1838"/>
        <v>7.1213874861877615E-5</v>
      </c>
      <c r="BH1345" s="13">
        <f t="shared" si="1839"/>
        <v>2.4765240480109466E-5</v>
      </c>
      <c r="BI1345" s="13">
        <f t="shared" si="1840"/>
        <v>6.8898611370574312E-6</v>
      </c>
      <c r="BJ1345" s="14">
        <f t="shared" si="1841"/>
        <v>0.44764666034270229</v>
      </c>
      <c r="BK1345" s="14">
        <f t="shared" si="1842"/>
        <v>0.27001926274888832</v>
      </c>
      <c r="BL1345" s="14">
        <f t="shared" si="1843"/>
        <v>0.26588082485202646</v>
      </c>
      <c r="BM1345" s="14">
        <f t="shared" si="1844"/>
        <v>0.43913127857426154</v>
      </c>
      <c r="BN1345" s="14">
        <f t="shared" si="1845"/>
        <v>0.56015988226855318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1.1910000000000001</v>
      </c>
      <c r="F1346" s="10">
        <f>VLOOKUP(B1346,home!$B$2:$E$405,3,FALSE)</f>
        <v>1.4394</v>
      </c>
      <c r="G1346" s="10">
        <f>VLOOKUP(C1346,away!$B$2:$E$405,4,FALSE)</f>
        <v>0.95960000000000001</v>
      </c>
      <c r="H1346" s="10">
        <f>VLOOKUP(A1346,away!$A$2:$E$405,3,FALSE)</f>
        <v>1.03</v>
      </c>
      <c r="I1346" s="10">
        <f>VLOOKUP(C1346,away!$B$2:$E$405,3,FALSE)</f>
        <v>1.6644000000000001</v>
      </c>
      <c r="J1346" s="10">
        <f>VLOOKUP(B1346,home!$B$2:$E$405,4,FALSE)</f>
        <v>1.4562999999999999</v>
      </c>
      <c r="K1346" s="12">
        <f t="shared" si="1790"/>
        <v>1.6450666538400001</v>
      </c>
      <c r="L1346" s="12">
        <f t="shared" si="1791"/>
        <v>2.4965816916000003</v>
      </c>
      <c r="M1346" s="13">
        <f t="shared" si="1792"/>
        <v>1.5896626764495551E-2</v>
      </c>
      <c r="N1346" s="13">
        <f t="shared" si="1793"/>
        <v>2.6151010598812079E-2</v>
      </c>
      <c r="O1346" s="13">
        <f t="shared" si="1794"/>
        <v>3.9687227338438137E-2</v>
      </c>
      <c r="P1346" s="13">
        <f t="shared" si="1795"/>
        <v>6.5288134277831797E-2</v>
      </c>
      <c r="Q1346" s="13">
        <f t="shared" si="1796"/>
        <v>2.1510077750161082E-2</v>
      </c>
      <c r="R1346" s="13">
        <f t="shared" si="1797"/>
        <v>4.9541202581755837E-2</v>
      </c>
      <c r="S1346" s="13">
        <f t="shared" si="1798"/>
        <v>6.703529844143416E-2</v>
      </c>
      <c r="T1346" s="13">
        <f t="shared" si="1799"/>
        <v>5.3701666295944681E-2</v>
      </c>
      <c r="U1346" s="13">
        <f t="shared" si="1800"/>
        <v>8.1498580358378647E-2</v>
      </c>
      <c r="V1346" s="13">
        <f t="shared" si="1801"/>
        <v>3.059076362437859E-2</v>
      </c>
      <c r="W1346" s="13">
        <f t="shared" si="1802"/>
        <v>1.1795170542765243E-2</v>
      </c>
      <c r="X1346" s="13">
        <f t="shared" si="1803"/>
        <v>2.944760682636734E-2</v>
      </c>
      <c r="Y1346" s="13">
        <f t="shared" si="1804"/>
        <v>3.6759178032071953E-2</v>
      </c>
      <c r="Z1346" s="13">
        <f t="shared" si="1805"/>
        <v>4.1227886448486101E-2</v>
      </c>
      <c r="AA1346" s="13">
        <f t="shared" si="1806"/>
        <v>6.7822621204706501E-2</v>
      </c>
      <c r="AB1346" s="13">
        <f t="shared" si="1807"/>
        <v>5.5786366259942183E-2</v>
      </c>
      <c r="AC1346" s="13">
        <f t="shared" si="1808"/>
        <v>7.8523494038942009E-3</v>
      </c>
      <c r="AD1346" s="13">
        <f t="shared" si="1809"/>
        <v>4.8509604340647421E-3</v>
      </c>
      <c r="AE1346" s="13">
        <f t="shared" si="1810"/>
        <v>1.2110819006362026E-2</v>
      </c>
      <c r="AF1346" s="13">
        <f t="shared" si="1811"/>
        <v>1.5117824500782372E-2</v>
      </c>
      <c r="AG1346" s="13">
        <f t="shared" si="1812"/>
        <v>1.2580961288491729E-2</v>
      </c>
      <c r="AH1346" s="13">
        <f t="shared" si="1813"/>
        <v>2.5732196622663541E-2</v>
      </c>
      <c r="AI1346" s="13">
        <f t="shared" si="1814"/>
        <v>4.2331178593998063E-2</v>
      </c>
      <c r="AJ1346" s="13">
        <f t="shared" si="1815"/>
        <v>3.4818805161365915E-2</v>
      </c>
      <c r="AK1346" s="13">
        <f t="shared" si="1816"/>
        <v>1.9093085099171719E-2</v>
      </c>
      <c r="AL1346" s="13">
        <f t="shared" si="1817"/>
        <v>1.2899975570236386E-3</v>
      </c>
      <c r="AM1346" s="13">
        <f t="shared" si="1818"/>
        <v>1.5960306498354207E-3</v>
      </c>
      <c r="AN1346" s="13">
        <f t="shared" si="1819"/>
        <v>3.9846208996115627E-3</v>
      </c>
      <c r="AO1346" s="13">
        <f t="shared" si="1820"/>
        <v>4.9739657929684759E-3</v>
      </c>
      <c r="AP1346" s="13">
        <f t="shared" si="1821"/>
        <v>4.139303977789925E-3</v>
      </c>
      <c r="AQ1346" s="13">
        <f t="shared" si="1822"/>
        <v>2.5835276317293454E-3</v>
      </c>
      <c r="AR1346" s="13">
        <f t="shared" si="1823"/>
        <v>1.2848506194558634E-2</v>
      </c>
      <c r="AS1346" s="13">
        <f t="shared" si="1824"/>
        <v>2.1136649092325085E-2</v>
      </c>
      <c r="AT1346" s="13">
        <f t="shared" si="1825"/>
        <v>1.738559829785075E-2</v>
      </c>
      <c r="AU1346" s="13">
        <f t="shared" si="1826"/>
        <v>9.5334893389505786E-3</v>
      </c>
      <c r="AV1346" s="13">
        <f t="shared" si="1827"/>
        <v>3.9208063515616884E-3</v>
      </c>
      <c r="AW1346" s="13">
        <f t="shared" si="1828"/>
        <v>1.4716877249905969E-4</v>
      </c>
      <c r="AX1346" s="13">
        <f t="shared" si="1829"/>
        <v>4.3759613342514008E-4</v>
      </c>
      <c r="AY1346" s="13">
        <f t="shared" si="1830"/>
        <v>1.0924944950241556E-3</v>
      </c>
      <c r="AZ1346" s="13">
        <f t="shared" si="1831"/>
        <v>1.3637508772255476E-3</v>
      </c>
      <c r="BA1346" s="13">
        <f t="shared" si="1832"/>
        <v>1.1349051573282473E-3</v>
      </c>
      <c r="BB1346" s="13">
        <f t="shared" si="1833"/>
        <v>7.0834585937203012E-4</v>
      </c>
      <c r="BC1346" s="13">
        <f t="shared" si="1834"/>
        <v>3.5368866076577581E-4</v>
      </c>
      <c r="BD1346" s="13">
        <f t="shared" si="1835"/>
        <v>5.3462242216240395E-3</v>
      </c>
      <c r="BE1346" s="13">
        <f t="shared" si="1836"/>
        <v>8.794895190945418E-3</v>
      </c>
      <c r="BF1346" s="13">
        <f t="shared" si="1837"/>
        <v>7.2340944013210432E-3</v>
      </c>
      <c r="BG1346" s="13">
        <f t="shared" si="1838"/>
        <v>3.9668558234479626E-3</v>
      </c>
      <c r="BH1346" s="13">
        <f t="shared" si="1839"/>
        <v>1.6314355589363155E-3</v>
      </c>
      <c r="BI1346" s="13">
        <f t="shared" si="1840"/>
        <v>5.3676404717898989E-4</v>
      </c>
      <c r="BJ1346" s="14">
        <f t="shared" si="1841"/>
        <v>0.24639350541089886</v>
      </c>
      <c r="BK1346" s="14">
        <f t="shared" si="1842"/>
        <v>0.18904566456408209</v>
      </c>
      <c r="BL1346" s="14">
        <f t="shared" si="1843"/>
        <v>0.50864658173912092</v>
      </c>
      <c r="BM1346" s="14">
        <f t="shared" si="1844"/>
        <v>0.76629403312856859</v>
      </c>
      <c r="BN1346" s="14">
        <f t="shared" si="1845"/>
        <v>0.21807427931149448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1.1910000000000001</v>
      </c>
      <c r="F1347" s="10">
        <f>VLOOKUP(B1347,home!$B$2:$E$405,3,FALSE)</f>
        <v>1.4209000000000001</v>
      </c>
      <c r="G1347" s="10">
        <f>VLOOKUP(C1347,away!$B$2:$E$405,4,FALSE)</f>
        <v>1.4855</v>
      </c>
      <c r="H1347" s="10">
        <f>VLOOKUP(A1347,away!$A$2:$E$405,3,FALSE)</f>
        <v>1.03</v>
      </c>
      <c r="I1347" s="10">
        <f>VLOOKUP(C1347,away!$B$2:$E$405,3,FALSE)</f>
        <v>1.0456000000000001</v>
      </c>
      <c r="J1347" s="10">
        <f>VLOOKUP(B1347,home!$B$2:$E$405,4,FALSE)</f>
        <v>1.0456000000000001</v>
      </c>
      <c r="K1347" s="12">
        <f t="shared" si="1790"/>
        <v>2.5138996174500003</v>
      </c>
      <c r="L1347" s="12">
        <f t="shared" si="1791"/>
        <v>1.1260777408000002</v>
      </c>
      <c r="M1347" s="13">
        <f t="shared" si="1792"/>
        <v>2.6252938371426102E-2</v>
      </c>
      <c r="N1347" s="13">
        <f t="shared" si="1793"/>
        <v>6.5997251728866516E-2</v>
      </c>
      <c r="O1347" s="13">
        <f t="shared" si="1794"/>
        <v>2.9562849530657142E-2</v>
      </c>
      <c r="P1347" s="13">
        <f t="shared" si="1795"/>
        <v>7.4318036125850917E-2</v>
      </c>
      <c r="Q1347" s="13">
        <f t="shared" si="1796"/>
        <v>8.295523293697446E-2</v>
      </c>
      <c r="R1347" s="13">
        <f t="shared" si="1797"/>
        <v>1.6645033405546378E-2</v>
      </c>
      <c r="S1347" s="13">
        <f t="shared" si="1798"/>
        <v>5.2595736289225675E-2</v>
      </c>
      <c r="T1347" s="13">
        <f t="shared" si="1799"/>
        <v>9.3414041293205963E-2</v>
      </c>
      <c r="U1347" s="13">
        <f t="shared" si="1800"/>
        <v>4.1843943110645515E-2</v>
      </c>
      <c r="V1347" s="13">
        <f t="shared" si="1801"/>
        <v>1.6543383425024653E-2</v>
      </c>
      <c r="W1347" s="13">
        <f t="shared" si="1802"/>
        <v>6.9513709448578584E-2</v>
      </c>
      <c r="X1347" s="13">
        <f t="shared" si="1803"/>
        <v>7.8277840890482994E-2</v>
      </c>
      <c r="Y1347" s="13">
        <f t="shared" si="1804"/>
        <v>4.4073467112328506E-2</v>
      </c>
      <c r="Z1347" s="13">
        <f t="shared" si="1805"/>
        <v>6.2478672042860619E-3</v>
      </c>
      <c r="AA1347" s="13">
        <f t="shared" si="1806"/>
        <v>1.5706510974733134E-2</v>
      </c>
      <c r="AB1347" s="13">
        <f t="shared" si="1807"/>
        <v>1.9742295965427932E-2</v>
      </c>
      <c r="AC1347" s="13">
        <f t="shared" si="1808"/>
        <v>2.9269860901621788E-3</v>
      </c>
      <c r="AD1347" s="13">
        <f t="shared" si="1809"/>
        <v>4.3687621897578043E-2</v>
      </c>
      <c r="AE1347" s="13">
        <f t="shared" si="1810"/>
        <v>4.9195658567349303E-2</v>
      </c>
      <c r="AF1347" s="13">
        <f t="shared" si="1811"/>
        <v>2.7699068028344449E-2</v>
      </c>
      <c r="AG1347" s="13">
        <f t="shared" si="1812"/>
        <v>1.0397101315874539E-2</v>
      </c>
      <c r="AH1347" s="13">
        <f t="shared" si="1813"/>
        <v>1.7588960465552163E-3</v>
      </c>
      <c r="AI1347" s="13">
        <f t="shared" si="1814"/>
        <v>4.4216880985694772E-3</v>
      </c>
      <c r="AJ1347" s="13">
        <f t="shared" si="1815"/>
        <v>5.5578400097385143E-3</v>
      </c>
      <c r="AK1347" s="13">
        <f t="shared" si="1816"/>
        <v>4.6572839581099854E-3</v>
      </c>
      <c r="AL1347" s="13">
        <f t="shared" si="1817"/>
        <v>3.3143392166005276E-4</v>
      </c>
      <c r="AM1347" s="13">
        <f t="shared" si="1818"/>
        <v>2.1965259195124341E-2</v>
      </c>
      <c r="AN1347" s="13">
        <f t="shared" si="1819"/>
        <v>2.473458945053205E-2</v>
      </c>
      <c r="AO1347" s="13">
        <f t="shared" si="1820"/>
        <v>1.3926535304035332E-2</v>
      </c>
      <c r="AP1347" s="13">
        <f t="shared" si="1821"/>
        <v>5.2274538041131796E-3</v>
      </c>
      <c r="AQ1347" s="13">
        <f t="shared" si="1822"/>
        <v>1.4716298424680349E-3</v>
      </c>
      <c r="AR1347" s="13">
        <f t="shared" si="1823"/>
        <v>3.9613073728138971E-4</v>
      </c>
      <c r="AS1347" s="13">
        <f t="shared" si="1824"/>
        <v>9.958329089118723E-4</v>
      </c>
      <c r="AT1347" s="13">
        <f t="shared" si="1825"/>
        <v>1.2517119843788386E-3</v>
      </c>
      <c r="AU1347" s="13">
        <f t="shared" si="1826"/>
        <v>1.0488927595625143E-3</v>
      </c>
      <c r="AV1347" s="13">
        <f t="shared" si="1827"/>
        <v>6.5920277675256993E-4</v>
      </c>
      <c r="AW1347" s="13">
        <f t="shared" si="1828"/>
        <v>2.6062181238087549E-5</v>
      </c>
      <c r="AX1347" s="13">
        <f t="shared" si="1829"/>
        <v>9.2030761146355295E-3</v>
      </c>
      <c r="AY1347" s="13">
        <f t="shared" si="1830"/>
        <v>1.0363379159579222E-2</v>
      </c>
      <c r="AZ1347" s="13">
        <f t="shared" si="1831"/>
        <v>5.8349852955363896E-3</v>
      </c>
      <c r="BA1347" s="13">
        <f t="shared" si="1832"/>
        <v>2.1902156863996118E-3</v>
      </c>
      <c r="BB1347" s="13">
        <f t="shared" si="1833"/>
        <v>6.1658828300139939E-4</v>
      </c>
      <c r="BC1347" s="13">
        <f t="shared" si="1834"/>
        <v>1.3886526814519331E-4</v>
      </c>
      <c r="BD1347" s="13">
        <f t="shared" si="1835"/>
        <v>7.4345667616544181E-5</v>
      </c>
      <c r="BE1347" s="13">
        <f t="shared" si="1836"/>
        <v>1.8689754538029534E-4</v>
      </c>
      <c r="BF1347" s="13">
        <f t="shared" si="1837"/>
        <v>2.3492083391693427E-4</v>
      </c>
      <c r="BG1347" s="13">
        <f t="shared" si="1838"/>
        <v>1.9685579817160537E-4</v>
      </c>
      <c r="BH1347" s="13">
        <f t="shared" si="1839"/>
        <v>1.237189289291033E-4</v>
      </c>
      <c r="BI1347" s="13">
        <f t="shared" si="1840"/>
        <v>6.2203393621239323E-5</v>
      </c>
      <c r="BJ1347" s="14">
        <f t="shared" si="1841"/>
        <v>0.66088357062315373</v>
      </c>
      <c r="BK1347" s="14">
        <f t="shared" si="1842"/>
        <v>0.18333189338292877</v>
      </c>
      <c r="BL1347" s="14">
        <f t="shared" si="1843"/>
        <v>0.14512705443450621</v>
      </c>
      <c r="BM1347" s="14">
        <f t="shared" si="1844"/>
        <v>0.68952172656721222</v>
      </c>
      <c r="BN1347" s="14">
        <f t="shared" si="1845"/>
        <v>0.2957313420993215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1.1910000000000001</v>
      </c>
      <c r="F1348" s="10">
        <f>VLOOKUP(B1348,home!$B$2:$E$405,3,FALSE)</f>
        <v>0.83960000000000001</v>
      </c>
      <c r="G1348" s="10">
        <f>VLOOKUP(C1348,away!$B$2:$E$405,4,FALSE)</f>
        <v>1.1895</v>
      </c>
      <c r="H1348" s="10">
        <f>VLOOKUP(A1348,away!$A$2:$E$405,3,FALSE)</f>
        <v>1.03</v>
      </c>
      <c r="I1348" s="10">
        <f>VLOOKUP(C1348,away!$B$2:$E$405,3,FALSE)</f>
        <v>0.6472</v>
      </c>
      <c r="J1348" s="10">
        <f>VLOOKUP(B1348,home!$B$2:$E$405,4,FALSE)</f>
        <v>0.72819999999999996</v>
      </c>
      <c r="K1348" s="12">
        <f t="shared" si="1790"/>
        <v>1.1894567022</v>
      </c>
      <c r="L1348" s="12">
        <f t="shared" si="1791"/>
        <v>0.48542977119999997</v>
      </c>
      <c r="M1348" s="13">
        <f t="shared" si="1792"/>
        <v>0.18732944514981245</v>
      </c>
      <c r="N1348" s="13">
        <f t="shared" si="1793"/>
        <v>0.22282026405285171</v>
      </c>
      <c r="O1348" s="13">
        <f t="shared" si="1794"/>
        <v>9.0935289698096389E-2</v>
      </c>
      <c r="P1348" s="13">
        <f t="shared" si="1795"/>
        <v>0.10816358979789939</v>
      </c>
      <c r="Q1348" s="13">
        <f t="shared" si="1796"/>
        <v>0.13251752823181914</v>
      </c>
      <c r="R1348" s="13">
        <f t="shared" si="1797"/>
        <v>2.2071348436076325E-2</v>
      </c>
      <c r="S1348" s="13">
        <f t="shared" si="1798"/>
        <v>1.5613351852683848E-2</v>
      </c>
      <c r="T1348" s="13">
        <f t="shared" si="1799"/>
        <v>6.4327953409561489E-2</v>
      </c>
      <c r="U1348" s="13">
        <f t="shared" si="1800"/>
        <v>2.6252913323882476E-2</v>
      </c>
      <c r="V1348" s="13">
        <f t="shared" si="1801"/>
        <v>1.0016792630956133E-3</v>
      </c>
      <c r="W1348" s="13">
        <f t="shared" si="1802"/>
        <v>5.2541287371438317E-2</v>
      </c>
      <c r="X1348" s="13">
        <f t="shared" si="1803"/>
        <v>2.5505105107270751E-2</v>
      </c>
      <c r="Y1348" s="13">
        <f t="shared" si="1804"/>
        <v>6.1904686683271959E-3</v>
      </c>
      <c r="Z1348" s="13">
        <f t="shared" si="1805"/>
        <v>3.5713632071333367E-3</v>
      </c>
      <c r="AA1348" s="13">
        <f t="shared" si="1806"/>
        <v>4.2479819027152347E-3</v>
      </c>
      <c r="AB1348" s="13">
        <f t="shared" si="1807"/>
        <v>2.5263952725044724E-3</v>
      </c>
      <c r="AC1348" s="13">
        <f t="shared" si="1808"/>
        <v>3.6147956090101517E-5</v>
      </c>
      <c r="AD1348" s="13">
        <f t="shared" si="1809"/>
        <v>1.5623896601543385E-2</v>
      </c>
      <c r="AE1348" s="13">
        <f t="shared" si="1810"/>
        <v>7.5843045525396616E-3</v>
      </c>
      <c r="AF1348" s="13">
        <f t="shared" si="1811"/>
        <v>1.8408236118252232E-3</v>
      </c>
      <c r="AG1348" s="13">
        <f t="shared" si="1812"/>
        <v>2.978635282359586E-4</v>
      </c>
      <c r="AH1348" s="13">
        <f t="shared" si="1813"/>
        <v>4.3341150612770829E-4</v>
      </c>
      <c r="AI1348" s="13">
        <f t="shared" si="1814"/>
        <v>5.1552422077419911E-4</v>
      </c>
      <c r="AJ1348" s="13">
        <f t="shared" si="1815"/>
        <v>3.0659686977315185E-4</v>
      </c>
      <c r="AK1348" s="13">
        <f t="shared" si="1816"/>
        <v>1.21561233875072E-4</v>
      </c>
      <c r="AL1348" s="13">
        <f t="shared" si="1817"/>
        <v>8.3486986072806006E-7</v>
      </c>
      <c r="AM1348" s="13">
        <f t="shared" si="1818"/>
        <v>3.7167897054371131E-3</v>
      </c>
      <c r="AN1348" s="13">
        <f t="shared" si="1819"/>
        <v>1.8042403763088529E-3</v>
      </c>
      <c r="AO1348" s="13">
        <f t="shared" si="1820"/>
        <v>4.3791599653070419E-4</v>
      </c>
      <c r="AP1348" s="13">
        <f t="shared" si="1821"/>
        <v>7.0859154000239922E-5</v>
      </c>
      <c r="AQ1348" s="13">
        <f t="shared" si="1822"/>
        <v>8.5992857284405044E-6</v>
      </c>
      <c r="AR1348" s="13">
        <f t="shared" si="1823"/>
        <v>4.2078169651004175E-5</v>
      </c>
      <c r="AS1348" s="13">
        <f t="shared" si="1824"/>
        <v>5.0050160907695558E-5</v>
      </c>
      <c r="AT1348" s="13">
        <f t="shared" si="1825"/>
        <v>2.9766249668923464E-5</v>
      </c>
      <c r="AU1348" s="13">
        <f t="shared" si="1826"/>
        <v>1.180188838935318E-5</v>
      </c>
      <c r="AV1348" s="13">
        <f t="shared" si="1827"/>
        <v>3.5094588108331258E-6</v>
      </c>
      <c r="AW1348" s="13">
        <f t="shared" si="1828"/>
        <v>1.3390331473428468E-8</v>
      </c>
      <c r="AX1348" s="13">
        <f t="shared" si="1829"/>
        <v>7.3682673763335652E-4</v>
      </c>
      <c r="AY1348" s="13">
        <f t="shared" si="1830"/>
        <v>3.576776346634026E-4</v>
      </c>
      <c r="AZ1348" s="13">
        <f t="shared" si="1831"/>
        <v>8.6813686179006367E-5</v>
      </c>
      <c r="BA1348" s="13">
        <f t="shared" si="1832"/>
        <v>1.4047315939634556E-5</v>
      </c>
      <c r="BB1348" s="13">
        <f t="shared" si="1833"/>
        <v>1.7047463406377283E-6</v>
      </c>
      <c r="BC1348" s="13">
        <f t="shared" si="1834"/>
        <v>1.6550692521796198E-7</v>
      </c>
      <c r="BD1348" s="13">
        <f t="shared" si="1835"/>
        <v>3.4043327110336242E-6</v>
      </c>
      <c r="BE1348" s="13">
        <f t="shared" si="1836"/>
        <v>4.0493063596576408E-6</v>
      </c>
      <c r="BF1348" s="13">
        <f t="shared" si="1837"/>
        <v>2.4082372943779326E-6</v>
      </c>
      <c r="BG1348" s="13">
        <f t="shared" si="1838"/>
        <v>9.5483133009527521E-7</v>
      </c>
      <c r="BH1348" s="13">
        <f t="shared" si="1839"/>
        <v>2.8393263126309144E-7</v>
      </c>
      <c r="BI1348" s="13">
        <f t="shared" si="1840"/>
        <v>6.7545114245833026E-8</v>
      </c>
      <c r="BJ1348" s="14">
        <f t="shared" si="1841"/>
        <v>0.53648513528109965</v>
      </c>
      <c r="BK1348" s="14">
        <f t="shared" si="1842"/>
        <v>0.31250272652410555</v>
      </c>
      <c r="BL1348" s="14">
        <f t="shared" si="1843"/>
        <v>0.14755939657669356</v>
      </c>
      <c r="BM1348" s="14">
        <f t="shared" si="1844"/>
        <v>0.23592349197814461</v>
      </c>
      <c r="BN1348" s="14">
        <f t="shared" si="1845"/>
        <v>0.76383746536655539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1.6234</v>
      </c>
      <c r="F1349" s="10">
        <f>VLOOKUP(B1349,home!$B$2:$E$405,3,FALSE)</f>
        <v>0.44</v>
      </c>
      <c r="G1349" s="10">
        <f>VLOOKUP(C1349,away!$B$2:$E$405,4,FALSE)</f>
        <v>0.83599999999999997</v>
      </c>
      <c r="H1349" s="10">
        <f>VLOOKUP(A1349,away!$A$2:$E$405,3,FALSE)</f>
        <v>1.1247</v>
      </c>
      <c r="I1349" s="10">
        <f>VLOOKUP(C1349,away!$B$2:$E$405,3,FALSE)</f>
        <v>1.1432</v>
      </c>
      <c r="J1349" s="10">
        <f>VLOOKUP(B1349,home!$B$2:$E$405,4,FALSE)</f>
        <v>1.0797000000000001</v>
      </c>
      <c r="K1349" s="12">
        <f t="shared" si="1790"/>
        <v>0.59715145599999997</v>
      </c>
      <c r="L1349" s="12">
        <f t="shared" si="1791"/>
        <v>1.3882318760880001</v>
      </c>
      <c r="M1349" s="13">
        <f t="shared" si="1792"/>
        <v>0.13732796181159787</v>
      </c>
      <c r="N1349" s="13">
        <f t="shared" si="1793"/>
        <v>8.2005592345308048E-2</v>
      </c>
      <c r="O1349" s="13">
        <f t="shared" si="1794"/>
        <v>0.19064305406505574</v>
      </c>
      <c r="P1349" s="13">
        <f t="shared" si="1795"/>
        <v>0.11384277731123472</v>
      </c>
      <c r="Q1349" s="13">
        <f t="shared" si="1796"/>
        <v>2.4484879434571578E-2</v>
      </c>
      <c r="R1349" s="13">
        <f t="shared" si="1797"/>
        <v>0.13232838230393923</v>
      </c>
      <c r="S1349" s="13">
        <f t="shared" si="1798"/>
        <v>2.3593479752717139E-2</v>
      </c>
      <c r="T1349" s="13">
        <f t="shared" si="1799"/>
        <v>3.3990690113243786E-2</v>
      </c>
      <c r="U1349" s="13">
        <f t="shared" si="1800"/>
        <v>7.9020086162921929E-2</v>
      </c>
      <c r="V1349" s="13">
        <f t="shared" si="1801"/>
        <v>2.1731814895713272E-3</v>
      </c>
      <c r="W1349" s="13">
        <f t="shared" si="1802"/>
        <v>4.8737271347796245E-3</v>
      </c>
      <c r="X1349" s="13">
        <f t="shared" si="1803"/>
        <v>6.7658633638561106E-3</v>
      </c>
      <c r="Y1349" s="13">
        <f t="shared" si="1804"/>
        <v>4.6962935954805198E-3</v>
      </c>
      <c r="Z1349" s="13">
        <f t="shared" si="1805"/>
        <v>6.1234159475162558E-2</v>
      </c>
      <c r="AA1349" s="13">
        <f t="shared" si="1806"/>
        <v>3.6566067487529511E-2</v>
      </c>
      <c r="AB1349" s="13">
        <f t="shared" si="1807"/>
        <v>1.0917740220186253E-2</v>
      </c>
      <c r="AC1349" s="13">
        <f t="shared" si="1808"/>
        <v>1.1259588593180078E-4</v>
      </c>
      <c r="AD1349" s="13">
        <f t="shared" si="1809"/>
        <v>7.2758831367009005E-4</v>
      </c>
      <c r="AE1349" s="13">
        <f t="shared" si="1810"/>
        <v>1.0100612897059333E-3</v>
      </c>
      <c r="AF1349" s="13">
        <f t="shared" si="1811"/>
        <v>7.0109963958616664E-4</v>
      </c>
      <c r="AG1349" s="13">
        <f t="shared" si="1812"/>
        <v>3.2442962266244162E-4</v>
      </c>
      <c r="AH1349" s="13">
        <f t="shared" si="1813"/>
        <v>2.1251803022219171E-2</v>
      </c>
      <c r="AI1349" s="13">
        <f t="shared" si="1814"/>
        <v>1.2690545117343376E-2</v>
      </c>
      <c r="AJ1349" s="13">
        <f t="shared" si="1815"/>
        <v>3.7890887471276435E-3</v>
      </c>
      <c r="AK1349" s="13">
        <f t="shared" si="1816"/>
        <v>7.5421995408682927E-4</v>
      </c>
      <c r="AL1349" s="13">
        <f t="shared" si="1817"/>
        <v>3.7336106060849272E-6</v>
      </c>
      <c r="AM1349" s="13">
        <f t="shared" si="1818"/>
        <v>8.6896084175335826E-5</v>
      </c>
      <c r="AN1349" s="13">
        <f t="shared" si="1819"/>
        <v>1.2063191395942721E-4</v>
      </c>
      <c r="AO1349" s="13">
        <f t="shared" si="1820"/>
        <v>8.3732534115990955E-5</v>
      </c>
      <c r="AP1349" s="13">
        <f t="shared" si="1821"/>
        <v>3.8746724308481531E-5</v>
      </c>
      <c r="AQ1349" s="13">
        <f t="shared" si="1822"/>
        <v>1.3447359444756957E-5</v>
      </c>
      <c r="AR1349" s="13">
        <f t="shared" si="1823"/>
        <v>5.90048607595759E-3</v>
      </c>
      <c r="AS1349" s="13">
        <f t="shared" si="1824"/>
        <v>3.5234838513658003E-3</v>
      </c>
      <c r="AT1349" s="13">
        <f t="shared" si="1825"/>
        <v>1.0520267560177876E-3</v>
      </c>
      <c r="AU1349" s="13">
        <f t="shared" si="1826"/>
        <v>2.0940643636899287E-4</v>
      </c>
      <c r="AV1349" s="13">
        <f t="shared" si="1827"/>
        <v>3.1261839593378854E-5</v>
      </c>
      <c r="AW1349" s="13">
        <f t="shared" si="1828"/>
        <v>8.5975167116632385E-8</v>
      </c>
      <c r="AX1349" s="13">
        <f t="shared" si="1829"/>
        <v>8.648353864333385E-6</v>
      </c>
      <c r="AY1349" s="13">
        <f t="shared" si="1830"/>
        <v>1.2005920510156439E-5</v>
      </c>
      <c r="AZ1349" s="13">
        <f t="shared" si="1831"/>
        <v>8.3335007769889391E-6</v>
      </c>
      <c r="BA1349" s="13">
        <f t="shared" si="1832"/>
        <v>3.8562771393400541E-6</v>
      </c>
      <c r="BB1349" s="13">
        <f t="shared" si="1833"/>
        <v>1.3383517119653271E-6</v>
      </c>
      <c r="BC1349" s="13">
        <f t="shared" si="1834"/>
        <v>3.7158850159344253E-7</v>
      </c>
      <c r="BD1349" s="13">
        <f t="shared" si="1835"/>
        <v>1.3652071425096233E-3</v>
      </c>
      <c r="BE1349" s="13">
        <f t="shared" si="1836"/>
        <v>8.1523543289122079E-4</v>
      </c>
      <c r="BF1349" s="13">
        <f t="shared" si="1837"/>
        <v>2.4340951286689138E-4</v>
      </c>
      <c r="BG1349" s="13">
        <f t="shared" si="1838"/>
        <v>4.845078167090497E-5</v>
      </c>
      <c r="BH1349" s="13">
        <f t="shared" si="1839"/>
        <v>7.2331137047797523E-6</v>
      </c>
      <c r="BI1349" s="13">
        <f t="shared" si="1840"/>
        <v>8.6385287604455695E-7</v>
      </c>
      <c r="BJ1349" s="14">
        <f t="shared" si="1841"/>
        <v>0.15995823346137264</v>
      </c>
      <c r="BK1349" s="14">
        <f t="shared" si="1842"/>
        <v>0.27706573578216914</v>
      </c>
      <c r="BL1349" s="14">
        <f t="shared" si="1843"/>
        <v>0.50115805187623275</v>
      </c>
      <c r="BM1349" s="14">
        <f t="shared" si="1844"/>
        <v>0.31877161337788684</v>
      </c>
      <c r="BN1349" s="14">
        <f t="shared" si="1845"/>
        <v>0.68063264727170725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1.6234</v>
      </c>
      <c r="F1350" s="10">
        <f>VLOOKUP(B1350,home!$B$2:$E$405,3,FALSE)</f>
        <v>1.0677000000000001</v>
      </c>
      <c r="G1350" s="10">
        <f>VLOOKUP(C1350,away!$B$2:$E$405,4,FALSE)</f>
        <v>1.056</v>
      </c>
      <c r="H1350" s="10">
        <f>VLOOKUP(A1350,away!$A$2:$E$405,3,FALSE)</f>
        <v>1.1247</v>
      </c>
      <c r="I1350" s="10">
        <f>VLOOKUP(C1350,away!$B$2:$E$405,3,FALSE)</f>
        <v>0.9526</v>
      </c>
      <c r="J1350" s="10">
        <f>VLOOKUP(B1350,home!$B$2:$E$405,4,FALSE)</f>
        <v>0.71130000000000004</v>
      </c>
      <c r="K1350" s="12">
        <f t="shared" si="1790"/>
        <v>1.8303692140800003</v>
      </c>
      <c r="L1350" s="12">
        <f t="shared" si="1791"/>
        <v>0.7620791521860002</v>
      </c>
      <c r="M1350" s="13">
        <f t="shared" si="1792"/>
        <v>7.4836588220228817E-2</v>
      </c>
      <c r="N1350" s="13">
        <f t="shared" si="1793"/>
        <v>0.13697858716508879</v>
      </c>
      <c r="O1350" s="13">
        <f t="shared" si="1794"/>
        <v>5.7031403703364784E-2</v>
      </c>
      <c r="P1350" s="13">
        <f t="shared" si="1795"/>
        <v>0.104388525574407</v>
      </c>
      <c r="Q1350" s="13">
        <f t="shared" si="1796"/>
        <v>0.12536069446757625</v>
      </c>
      <c r="R1350" s="13">
        <f t="shared" si="1797"/>
        <v>2.1731221891118872E-2</v>
      </c>
      <c r="S1350" s="13">
        <f t="shared" si="1798"/>
        <v>3.6402528932542616E-2</v>
      </c>
      <c r="T1350" s="13">
        <f t="shared" si="1799"/>
        <v>9.5534771757298714E-2</v>
      </c>
      <c r="U1350" s="13">
        <f t="shared" si="1800"/>
        <v>3.9776159533845334E-2</v>
      </c>
      <c r="V1350" s="13">
        <f t="shared" si="1801"/>
        <v>5.6419317710463789E-3</v>
      </c>
      <c r="W1350" s="13">
        <f t="shared" si="1802"/>
        <v>7.6485451936380178E-2</v>
      </c>
      <c r="X1350" s="13">
        <f t="shared" si="1803"/>
        <v>5.828796836623968E-2</v>
      </c>
      <c r="Y1350" s="13">
        <f t="shared" si="1804"/>
        <v>2.2210022757594164E-2</v>
      </c>
      <c r="Z1350" s="13">
        <f t="shared" si="1805"/>
        <v>5.5203037182499073E-3</v>
      </c>
      <c r="AA1350" s="13">
        <f t="shared" si="1806"/>
        <v>1.0104193978255984E-2</v>
      </c>
      <c r="AB1350" s="13">
        <f t="shared" si="1807"/>
        <v>9.2472027954461425E-3</v>
      </c>
      <c r="AC1350" s="13">
        <f t="shared" si="1808"/>
        <v>4.9186580469649918E-4</v>
      </c>
      <c r="AD1350" s="13">
        <f t="shared" si="1809"/>
        <v>3.4999154137336466E-2</v>
      </c>
      <c r="AE1350" s="13">
        <f t="shared" si="1810"/>
        <v>2.6672125712208516E-2</v>
      </c>
      <c r="AF1350" s="13">
        <f t="shared" si="1811"/>
        <v>1.016313547487914E-2</v>
      </c>
      <c r="AG1350" s="13">
        <f t="shared" si="1812"/>
        <v>2.5817045554157865E-3</v>
      </c>
      <c r="AH1350" s="13">
        <f t="shared" si="1813"/>
        <v>1.0517270943532781E-3</v>
      </c>
      <c r="AI1350" s="13">
        <f t="shared" si="1814"/>
        <v>1.9250488951180517E-3</v>
      </c>
      <c r="AJ1350" s="13">
        <f t="shared" si="1815"/>
        <v>1.7617751166114012E-3</v>
      </c>
      <c r="AK1350" s="13">
        <f t="shared" si="1816"/>
        <v>1.0748996451925704E-3</v>
      </c>
      <c r="AL1350" s="13">
        <f t="shared" si="1817"/>
        <v>2.7443873299856222E-5</v>
      </c>
      <c r="AM1350" s="13">
        <f t="shared" si="1818"/>
        <v>1.2812274850364267E-2</v>
      </c>
      <c r="AN1350" s="13">
        <f t="shared" si="1819"/>
        <v>9.7639675555396144E-3</v>
      </c>
      <c r="AO1350" s="13">
        <f t="shared" si="1820"/>
        <v>3.72045805834862E-3</v>
      </c>
      <c r="AP1350" s="13">
        <f t="shared" si="1821"/>
        <v>9.4509450761662999E-4</v>
      </c>
      <c r="AQ1350" s="13">
        <f t="shared" si="1822"/>
        <v>1.8005920527503161E-4</v>
      </c>
      <c r="AR1350" s="13">
        <f t="shared" si="1823"/>
        <v>1.6029985847915837E-4</v>
      </c>
      <c r="AS1350" s="13">
        <f t="shared" si="1824"/>
        <v>2.9340792598163233E-4</v>
      </c>
      <c r="AT1350" s="13">
        <f t="shared" si="1825"/>
        <v>2.6852241744192173E-4</v>
      </c>
      <c r="AU1350" s="13">
        <f t="shared" si="1826"/>
        <v>1.6383172205867733E-4</v>
      </c>
      <c r="AV1350" s="13">
        <f t="shared" si="1827"/>
        <v>7.4968135086478588E-5</v>
      </c>
      <c r="AW1350" s="13">
        <f t="shared" si="1828"/>
        <v>1.0633633516091492E-6</v>
      </c>
      <c r="AX1350" s="13">
        <f t="shared" si="1829"/>
        <v>3.9085322414063664E-3</v>
      </c>
      <c r="AY1350" s="13">
        <f t="shared" si="1830"/>
        <v>2.9786109368226108E-3</v>
      </c>
      <c r="AZ1350" s="13">
        <f t="shared" si="1831"/>
        <v>1.1349686487128615E-3</v>
      </c>
      <c r="BA1350" s="13">
        <f t="shared" si="1832"/>
        <v>2.8831198185626266E-4</v>
      </c>
      <c r="BB1350" s="13">
        <f t="shared" si="1833"/>
        <v>5.4929137674521511E-5</v>
      </c>
      <c r="BC1350" s="13">
        <f t="shared" si="1834"/>
        <v>8.3720701338614908E-6</v>
      </c>
      <c r="BD1350" s="13">
        <f t="shared" si="1835"/>
        <v>2.0360196707555465E-5</v>
      </c>
      <c r="BE1350" s="13">
        <f t="shared" si="1836"/>
        <v>3.7266677246122496E-5</v>
      </c>
      <c r="BF1350" s="13">
        <f t="shared" si="1837"/>
        <v>3.4105889371179146E-5</v>
      </c>
      <c r="BG1350" s="13">
        <f t="shared" si="1838"/>
        <v>2.0808789974608201E-5</v>
      </c>
      <c r="BH1350" s="13">
        <f t="shared" si="1839"/>
        <v>9.5219421379448527E-6</v>
      </c>
      <c r="BI1350" s="13">
        <f t="shared" si="1840"/>
        <v>3.4857339495090716E-6</v>
      </c>
      <c r="BJ1350" s="14">
        <f t="shared" si="1841"/>
        <v>0.62506919552376861</v>
      </c>
      <c r="BK1350" s="14">
        <f t="shared" si="1842"/>
        <v>0.22476749511304381</v>
      </c>
      <c r="BL1350" s="14">
        <f t="shared" si="1843"/>
        <v>0.14479021194174119</v>
      </c>
      <c r="BM1350" s="14">
        <f t="shared" si="1844"/>
        <v>0.47684263770154778</v>
      </c>
      <c r="BN1350" s="14">
        <f t="shared" si="1845"/>
        <v>0.52032702102178452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1.6234</v>
      </c>
      <c r="F1351" s="10">
        <f>VLOOKUP(B1351,home!$B$2:$E$405,3,FALSE)</f>
        <v>0.79200000000000004</v>
      </c>
      <c r="G1351" s="10">
        <f>VLOOKUP(C1351,away!$B$2:$E$405,4,FALSE)</f>
        <v>0.82130000000000003</v>
      </c>
      <c r="H1351" s="10">
        <f>VLOOKUP(A1351,away!$A$2:$E$405,3,FALSE)</f>
        <v>1.1247</v>
      </c>
      <c r="I1351" s="10">
        <f>VLOOKUP(C1351,away!$B$2:$E$405,3,FALSE)</f>
        <v>1.1262000000000001</v>
      </c>
      <c r="J1351" s="10">
        <f>VLOOKUP(B1351,home!$B$2:$E$405,4,FALSE)</f>
        <v>0.6351</v>
      </c>
      <c r="K1351" s="12">
        <f t="shared" si="1790"/>
        <v>1.0559723486400001</v>
      </c>
      <c r="L1351" s="12">
        <f t="shared" si="1791"/>
        <v>0.80444124761400004</v>
      </c>
      <c r="M1351" s="13">
        <f t="shared" si="1792"/>
        <v>0.15560825806421624</v>
      </c>
      <c r="N1351" s="13">
        <f t="shared" si="1793"/>
        <v>0.16431801773584967</v>
      </c>
      <c r="O1351" s="13">
        <f t="shared" si="1794"/>
        <v>0.12517770125621938</v>
      </c>
      <c r="P1351" s="13">
        <f t="shared" si="1795"/>
        <v>0.1321841911928863</v>
      </c>
      <c r="Q1351" s="13">
        <f t="shared" si="1796"/>
        <v>8.6757641556197168E-2</v>
      </c>
      <c r="R1351" s="13">
        <f t="shared" si="1797"/>
        <v>5.0349053086002855E-2</v>
      </c>
      <c r="S1351" s="13">
        <f t="shared" si="1798"/>
        <v>2.8071550666203905E-2</v>
      </c>
      <c r="T1351" s="13">
        <f t="shared" si="1799"/>
        <v>6.9791425413515476E-2</v>
      </c>
      <c r="U1351" s="13">
        <f t="shared" si="1800"/>
        <v>5.3167207839026481E-2</v>
      </c>
      <c r="V1351" s="13">
        <f t="shared" si="1801"/>
        <v>2.6495417734699457E-3</v>
      </c>
      <c r="W1351" s="13">
        <f t="shared" si="1802"/>
        <v>3.0537890172188272E-2</v>
      </c>
      <c r="X1351" s="13">
        <f t="shared" si="1803"/>
        <v>2.4565938469614444E-2</v>
      </c>
      <c r="Y1351" s="13">
        <f t="shared" si="1804"/>
        <v>9.8809270956527005E-3</v>
      </c>
      <c r="Z1351" s="13">
        <f t="shared" si="1805"/>
        <v>1.3500951693562552E-2</v>
      </c>
      <c r="AA1351" s="13">
        <f t="shared" si="1806"/>
        <v>1.4256631668726438E-2</v>
      </c>
      <c r="AB1351" s="13">
        <f t="shared" si="1807"/>
        <v>7.527304413460229E-3</v>
      </c>
      <c r="AC1351" s="13">
        <f t="shared" si="1808"/>
        <v>1.4066876202248162E-4</v>
      </c>
      <c r="AD1351" s="13">
        <f t="shared" si="1809"/>
        <v>8.0617919019090063E-3</v>
      </c>
      <c r="AE1351" s="13">
        <f t="shared" si="1810"/>
        <v>6.4852379355761222E-3</v>
      </c>
      <c r="AF1351" s="13">
        <f t="shared" si="1811"/>
        <v>2.6084964479842492E-3</v>
      </c>
      <c r="AG1351" s="13">
        <f t="shared" si="1812"/>
        <v>6.9946071233771231E-4</v>
      </c>
      <c r="AH1351" s="13">
        <f t="shared" si="1813"/>
        <v>2.7151806060864512E-3</v>
      </c>
      <c r="AI1351" s="13">
        <f t="shared" si="1814"/>
        <v>2.8671556415908895E-3</v>
      </c>
      <c r="AJ1351" s="13">
        <f t="shared" si="1815"/>
        <v>1.5138185383835787E-3</v>
      </c>
      <c r="AK1351" s="13">
        <f t="shared" si="1816"/>
        <v>5.3285017246389329E-4</v>
      </c>
      <c r="AL1351" s="13">
        <f t="shared" si="1817"/>
        <v>4.7797428659275681E-6</v>
      </c>
      <c r="AM1351" s="13">
        <f t="shared" si="1818"/>
        <v>1.7026058657811578E-3</v>
      </c>
      <c r="AN1351" s="13">
        <f t="shared" si="1819"/>
        <v>1.3696463868639092E-3</v>
      </c>
      <c r="AO1351" s="13">
        <f t="shared" si="1820"/>
        <v>5.5090002411940526E-4</v>
      </c>
      <c r="AP1351" s="13">
        <f t="shared" si="1821"/>
        <v>1.4772223423773235E-4</v>
      </c>
      <c r="AQ1351" s="13">
        <f t="shared" si="1822"/>
        <v>2.9708464602632239E-5</v>
      </c>
      <c r="AR1351" s="13">
        <f t="shared" si="1823"/>
        <v>4.3684065485150443E-4</v>
      </c>
      <c r="AS1351" s="13">
        <f t="shared" si="1824"/>
        <v>4.6129165228497886E-4</v>
      </c>
      <c r="AT1351" s="13">
        <f t="shared" si="1825"/>
        <v>2.4355561473569766E-4</v>
      </c>
      <c r="AU1351" s="13">
        <f t="shared" si="1826"/>
        <v>8.5729331505637901E-5</v>
      </c>
      <c r="AV1351" s="13">
        <f t="shared" si="1827"/>
        <v>2.26319508843364E-5</v>
      </c>
      <c r="AW1351" s="13">
        <f t="shared" si="1828"/>
        <v>1.1278436788465984E-7</v>
      </c>
      <c r="AX1351" s="13">
        <f t="shared" si="1829"/>
        <v>2.9965078581619488E-4</v>
      </c>
      <c r="AY1351" s="13">
        <f t="shared" si="1830"/>
        <v>2.4105145199049529E-4</v>
      </c>
      <c r="AZ1351" s="13">
        <f t="shared" si="1831"/>
        <v>9.6955865389200129E-5</v>
      </c>
      <c r="BA1351" s="13">
        <f t="shared" si="1832"/>
        <v>2.5998432439061069E-5</v>
      </c>
      <c r="BB1351" s="13">
        <f t="shared" si="1833"/>
        <v>5.2285528568216434E-6</v>
      </c>
      <c r="BC1351" s="13">
        <f t="shared" si="1834"/>
        <v>8.4121271667146955E-7</v>
      </c>
      <c r="BD1351" s="13">
        <f t="shared" si="1835"/>
        <v>5.8568773566210138E-5</v>
      </c>
      <c r="BE1351" s="13">
        <f t="shared" si="1836"/>
        <v>6.1847005379675281E-5</v>
      </c>
      <c r="BF1351" s="13">
        <f t="shared" si="1837"/>
        <v>3.2654363763563213E-5</v>
      </c>
      <c r="BG1351" s="13">
        <f t="shared" si="1838"/>
        <v>1.149403506558492E-5</v>
      </c>
      <c r="BH1351" s="13">
        <f t="shared" si="1839"/>
        <v>3.034345800889056E-6</v>
      </c>
      <c r="BI1351" s="13">
        <f t="shared" si="1840"/>
        <v>6.4083705239014794E-7</v>
      </c>
      <c r="BJ1351" s="14">
        <f t="shared" si="1841"/>
        <v>0.40817713671763822</v>
      </c>
      <c r="BK1351" s="14">
        <f t="shared" si="1842"/>
        <v>0.31890004165365532</v>
      </c>
      <c r="BL1351" s="14">
        <f t="shared" si="1843"/>
        <v>0.25952519178685057</v>
      </c>
      <c r="BM1351" s="14">
        <f t="shared" si="1844"/>
        <v>0.28546752029271244</v>
      </c>
      <c r="BN1351" s="14">
        <f t="shared" si="1845"/>
        <v>0.71439486289137166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1.2644</v>
      </c>
      <c r="F1352" s="10">
        <f>VLOOKUP(B1352,home!$B$2:$E$405,3,FALSE)</f>
        <v>0.49430000000000002</v>
      </c>
      <c r="G1352" s="10">
        <f>VLOOKUP(C1352,away!$B$2:$E$405,4,FALSE)</f>
        <v>1.1297999999999999</v>
      </c>
      <c r="H1352" s="10">
        <f>VLOOKUP(A1352,away!$A$2:$E$405,3,FALSE)</f>
        <v>0.96630000000000005</v>
      </c>
      <c r="I1352" s="10">
        <f>VLOOKUP(C1352,away!$B$2:$E$405,3,FALSE)</f>
        <v>1.6262000000000001</v>
      </c>
      <c r="J1352" s="10">
        <f>VLOOKUP(B1352,home!$B$2:$E$405,4,FALSE)</f>
        <v>0.7762</v>
      </c>
      <c r="K1352" s="12">
        <f t="shared" si="1790"/>
        <v>0.70611700101599995</v>
      </c>
      <c r="L1352" s="12">
        <f t="shared" si="1791"/>
        <v>1.2197183979720001</v>
      </c>
      <c r="M1352" s="13">
        <f t="shared" si="1792"/>
        <v>0.14575394328512736</v>
      </c>
      <c r="N1352" s="13">
        <f t="shared" si="1793"/>
        <v>0.10291933731875026</v>
      </c>
      <c r="O1352" s="13">
        <f t="shared" si="1794"/>
        <v>0.17777876620183727</v>
      </c>
      <c r="P1352" s="13">
        <f t="shared" si="1795"/>
        <v>0.12553260923476592</v>
      </c>
      <c r="Q1352" s="13">
        <f t="shared" si="1796"/>
        <v>3.6336546907035007E-2</v>
      </c>
      <c r="R1352" s="13">
        <f t="shared" si="1797"/>
        <v>0.10842001595257189</v>
      </c>
      <c r="S1352" s="13">
        <f t="shared" si="1798"/>
        <v>2.70291760656887E-2</v>
      </c>
      <c r="T1352" s="13">
        <f t="shared" si="1799"/>
        <v>4.4320354781283169E-2</v>
      </c>
      <c r="U1352" s="13">
        <f t="shared" si="1800"/>
        <v>7.6557216514536924E-2</v>
      </c>
      <c r="V1352" s="13">
        <f t="shared" si="1801"/>
        <v>2.5865837242291714E-3</v>
      </c>
      <c r="W1352" s="13">
        <f t="shared" si="1802"/>
        <v>8.5526178430909237E-3</v>
      </c>
      <c r="X1352" s="13">
        <f t="shared" si="1803"/>
        <v>1.0431785334041602E-2</v>
      </c>
      <c r="Y1352" s="13">
        <f t="shared" si="1804"/>
        <v>6.3619202478125162E-3</v>
      </c>
      <c r="Z1352" s="13">
        <f t="shared" si="1805"/>
        <v>4.4080629388589906E-2</v>
      </c>
      <c r="AA1352" s="13">
        <f t="shared" si="1806"/>
        <v>3.1126081826768851E-2</v>
      </c>
      <c r="AB1352" s="13">
        <f t="shared" si="1807"/>
        <v>1.0989327776448319E-2</v>
      </c>
      <c r="AC1352" s="13">
        <f t="shared" si="1808"/>
        <v>1.392331986824359E-4</v>
      </c>
      <c r="AD1352" s="13">
        <f t="shared" si="1809"/>
        <v>1.5097872155498231E-3</v>
      </c>
      <c r="AE1352" s="13">
        <f t="shared" si="1810"/>
        <v>1.8415152438290366E-3</v>
      </c>
      <c r="AF1352" s="13">
        <f t="shared" si="1811"/>
        <v>1.1230650115220853E-3</v>
      </c>
      <c r="AG1352" s="13">
        <f t="shared" si="1812"/>
        <v>4.5660768555737469E-4</v>
      </c>
      <c r="AH1352" s="13">
        <f t="shared" si="1813"/>
        <v>1.3441488664862082E-2</v>
      </c>
      <c r="AI1352" s="13">
        <f t="shared" si="1814"/>
        <v>9.4912636652229685E-3</v>
      </c>
      <c r="AJ1352" s="13">
        <f t="shared" si="1815"/>
        <v>3.3509713175696853E-3</v>
      </c>
      <c r="AK1352" s="13">
        <f t="shared" si="1816"/>
        <v>7.8872593908431345E-4</v>
      </c>
      <c r="AL1352" s="13">
        <f t="shared" si="1817"/>
        <v>4.7966610930085859E-6</v>
      </c>
      <c r="AM1352" s="13">
        <f t="shared" si="1818"/>
        <v>2.1321728416326771E-4</v>
      </c>
      <c r="AN1352" s="13">
        <f t="shared" si="1819"/>
        <v>2.6006504425956154E-4</v>
      </c>
      <c r="AO1352" s="13">
        <f t="shared" si="1820"/>
        <v>1.586030595763949E-4</v>
      </c>
      <c r="AP1352" s="13">
        <f t="shared" si="1821"/>
        <v>6.4483689913326039E-5</v>
      </c>
      <c r="AQ1352" s="13">
        <f t="shared" si="1822"/>
        <v>1.9662985739101309E-5</v>
      </c>
      <c r="AR1352" s="13">
        <f t="shared" si="1823"/>
        <v>3.2789662041328746E-3</v>
      </c>
      <c r="AS1352" s="13">
        <f t="shared" si="1824"/>
        <v>2.3153337824951222E-3</v>
      </c>
      <c r="AT1352" s="13">
        <f t="shared" si="1825"/>
        <v>8.174482734232436E-4</v>
      </c>
      <c r="AU1352" s="13">
        <f t="shared" si="1826"/>
        <v>1.9240470777177597E-4</v>
      </c>
      <c r="AV1352" s="13">
        <f t="shared" si="1827"/>
        <v>3.3965058808291574E-5</v>
      </c>
      <c r="AW1352" s="13">
        <f t="shared" si="1828"/>
        <v>1.147553063000033E-7</v>
      </c>
      <c r="AX1352" s="13">
        <f t="shared" si="1829"/>
        <v>2.5092724876357126E-5</v>
      </c>
      <c r="AY1352" s="13">
        <f t="shared" si="1830"/>
        <v>3.0606058186942458E-5</v>
      </c>
      <c r="AZ1352" s="13">
        <f t="shared" si="1831"/>
        <v>1.8665386130007646E-5</v>
      </c>
      <c r="BA1352" s="13">
        <f t="shared" si="1832"/>
        <v>7.5888382893405737E-6</v>
      </c>
      <c r="BB1352" s="13">
        <f t="shared" si="1833"/>
        <v>2.3140614201857639E-6</v>
      </c>
      <c r="BC1352" s="13">
        <f t="shared" si="1834"/>
        <v>5.6450065764755807E-7</v>
      </c>
      <c r="BD1352" s="13">
        <f t="shared" si="1835"/>
        <v>6.6656923425154643E-4</v>
      </c>
      <c r="BE1352" s="13">
        <f t="shared" si="1836"/>
        <v>4.7067586865923345E-4</v>
      </c>
      <c r="BF1352" s="13">
        <f t="shared" si="1837"/>
        <v>1.6617611641412932E-4</v>
      </c>
      <c r="BG1352" s="13">
        <f t="shared" si="1838"/>
        <v>3.9113260320943556E-5</v>
      </c>
      <c r="BH1352" s="13">
        <f t="shared" si="1839"/>
        <v>6.9046345194456921E-6</v>
      </c>
      <c r="BI1352" s="13">
        <f t="shared" si="1840"/>
        <v>9.750959639965087E-7</v>
      </c>
      <c r="BJ1352" s="14">
        <f t="shared" si="1841"/>
        <v>0.21465440122168392</v>
      </c>
      <c r="BK1352" s="14">
        <f t="shared" si="1842"/>
        <v>0.30107694822777353</v>
      </c>
      <c r="BL1352" s="14">
        <f t="shared" si="1843"/>
        <v>0.43993239009566293</v>
      </c>
      <c r="BM1352" s="14">
        <f t="shared" si="1844"/>
        <v>0.30297265873074192</v>
      </c>
      <c r="BN1352" s="14">
        <f t="shared" si="1845"/>
        <v>0.69674121890008778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1.2644</v>
      </c>
      <c r="F1353" s="10">
        <f>VLOOKUP(B1353,home!$B$2:$E$405,3,FALSE)</f>
        <v>1.0168999999999999</v>
      </c>
      <c r="G1353" s="10">
        <f>VLOOKUP(C1353,away!$B$2:$E$405,4,FALSE)</f>
        <v>0.98860000000000003</v>
      </c>
      <c r="H1353" s="10">
        <f>VLOOKUP(A1353,away!$A$2:$E$405,3,FALSE)</f>
        <v>0.96630000000000005</v>
      </c>
      <c r="I1353" s="10">
        <f>VLOOKUP(C1353,away!$B$2:$E$405,3,FALSE)</f>
        <v>0.7762</v>
      </c>
      <c r="J1353" s="10">
        <f>VLOOKUP(B1353,home!$B$2:$E$405,4,FALSE)</f>
        <v>0.88700000000000001</v>
      </c>
      <c r="K1353" s="12">
        <f t="shared" si="1790"/>
        <v>1.2711106006959998</v>
      </c>
      <c r="L1353" s="12">
        <f t="shared" si="1791"/>
        <v>0.66528730722000007</v>
      </c>
      <c r="M1353" s="13">
        <f t="shared" si="1792"/>
        <v>0.14422251804225236</v>
      </c>
      <c r="N1353" s="13">
        <f t="shared" si="1793"/>
        <v>0.18332277154257709</v>
      </c>
      <c r="O1353" s="13">
        <f t="shared" si="1794"/>
        <v>9.5949410668817972E-2</v>
      </c>
      <c r="P1353" s="13">
        <f t="shared" si="1795"/>
        <v>0.12196231303166838</v>
      </c>
      <c r="Q1353" s="13">
        <f t="shared" si="1796"/>
        <v>0.11651175912837036</v>
      </c>
      <c r="R1353" s="13">
        <f t="shared" si="1797"/>
        <v>3.1916962526601922E-2</v>
      </c>
      <c r="S1353" s="13">
        <f t="shared" si="1798"/>
        <v>2.5784471804321231E-2</v>
      </c>
      <c r="T1353" s="13">
        <f t="shared" si="1799"/>
        <v>7.7513794489978791E-2</v>
      </c>
      <c r="U1353" s="13">
        <f t="shared" si="1800"/>
        <v>4.056998940958069E-2</v>
      </c>
      <c r="V1353" s="13">
        <f t="shared" si="1801"/>
        <v>2.4227483599980103E-3</v>
      </c>
      <c r="W1353" s="13">
        <f t="shared" si="1802"/>
        <v>4.9366444044603497E-2</v>
      </c>
      <c r="X1353" s="13">
        <f t="shared" si="1803"/>
        <v>3.2842868625461076E-2</v>
      </c>
      <c r="Y1353" s="13">
        <f t="shared" si="1804"/>
        <v>1.092497181460661E-2</v>
      </c>
      <c r="Z1353" s="13">
        <f t="shared" si="1805"/>
        <v>7.0779833513215486E-3</v>
      </c>
      <c r="AA1353" s="13">
        <f t="shared" si="1806"/>
        <v>8.9968996694146201E-3</v>
      </c>
      <c r="AB1353" s="13">
        <f t="shared" si="1807"/>
        <v>5.7180272715956302E-3</v>
      </c>
      <c r="AC1353" s="13">
        <f t="shared" si="1808"/>
        <v>1.280503895517167E-4</v>
      </c>
      <c r="AD1353" s="13">
        <f t="shared" si="1809"/>
        <v>1.5687552585940356E-2</v>
      </c>
      <c r="AE1353" s="13">
        <f t="shared" si="1810"/>
        <v>1.043672961677241E-2</v>
      </c>
      <c r="AF1353" s="13">
        <f t="shared" si="1811"/>
        <v>3.4717118714628695E-3</v>
      </c>
      <c r="AG1353" s="13">
        <f t="shared" si="1812"/>
        <v>7.6989528080307994E-4</v>
      </c>
      <c r="AH1353" s="13">
        <f t="shared" si="1813"/>
        <v>1.1772231210871759E-3</v>
      </c>
      <c r="AI1353" s="13">
        <f t="shared" si="1814"/>
        <v>1.4963807885983401E-3</v>
      </c>
      <c r="AJ1353" s="13">
        <f t="shared" si="1815"/>
        <v>9.5103274153259508E-4</v>
      </c>
      <c r="AK1353" s="13">
        <f t="shared" si="1816"/>
        <v>4.0295593312368681E-4</v>
      </c>
      <c r="AL1353" s="13">
        <f t="shared" si="1817"/>
        <v>4.3314516779573047E-6</v>
      </c>
      <c r="AM1353" s="13">
        <f t="shared" si="1818"/>
        <v>3.9881228781929448E-3</v>
      </c>
      <c r="AN1353" s="13">
        <f t="shared" si="1819"/>
        <v>2.653247530495461E-3</v>
      </c>
      <c r="AO1353" s="13">
        <f t="shared" si="1820"/>
        <v>8.8258595247572001E-4</v>
      </c>
      <c r="AP1353" s="13">
        <f t="shared" si="1821"/>
        <v>1.957244105709236E-4</v>
      </c>
      <c r="AQ1353" s="13">
        <f t="shared" si="1822"/>
        <v>3.2553241516487864E-5</v>
      </c>
      <c r="AR1353" s="13">
        <f t="shared" si="1823"/>
        <v>1.5663832004504229E-4</v>
      </c>
      <c r="AS1353" s="13">
        <f t="shared" si="1824"/>
        <v>1.9910462908446597E-4</v>
      </c>
      <c r="AT1353" s="13">
        <f t="shared" si="1825"/>
        <v>1.2654200233845492E-4</v>
      </c>
      <c r="AU1353" s="13">
        <f t="shared" si="1826"/>
        <v>5.3616293535236011E-5</v>
      </c>
      <c r="AV1353" s="13">
        <f t="shared" si="1827"/>
        <v>1.7038059770666727E-5</v>
      </c>
      <c r="AW1353" s="13">
        <f t="shared" si="1828"/>
        <v>1.0174745413461402E-7</v>
      </c>
      <c r="AX1353" s="13">
        <f t="shared" si="1829"/>
        <v>8.4489087789154944E-4</v>
      </c>
      <c r="AY1353" s="13">
        <f t="shared" si="1830"/>
        <v>5.6209517704721085E-4</v>
      </c>
      <c r="AZ1353" s="13">
        <f t="shared" si="1831"/>
        <v>1.8697739336954406E-4</v>
      </c>
      <c r="BA1353" s="13">
        <f t="shared" si="1832"/>
        <v>4.1464562181946227E-5</v>
      </c>
      <c r="BB1353" s="13">
        <f t="shared" si="1833"/>
        <v>6.8964617297708122E-6</v>
      </c>
      <c r="BC1353" s="13">
        <f t="shared" si="1834"/>
        <v>9.1762569070900154E-7</v>
      </c>
      <c r="BD1353" s="13">
        <f t="shared" si="1835"/>
        <v>1.7368247691705119E-5</v>
      </c>
      <c r="BE1353" s="13">
        <f t="shared" si="1836"/>
        <v>2.207696375644021E-5</v>
      </c>
      <c r="BF1353" s="13">
        <f t="shared" si="1837"/>
        <v>1.4031131330996268E-5</v>
      </c>
      <c r="BG1353" s="13">
        <f t="shared" si="1838"/>
        <v>5.9450399248623755E-6</v>
      </c>
      <c r="BH1353" s="13">
        <f t="shared" si="1839"/>
        <v>1.8892008175133794E-6</v>
      </c>
      <c r="BI1353" s="13">
        <f t="shared" si="1840"/>
        <v>4.8027663719696093E-7</v>
      </c>
      <c r="BJ1353" s="14">
        <f t="shared" si="1841"/>
        <v>0.51024397511173836</v>
      </c>
      <c r="BK1353" s="14">
        <f t="shared" si="1842"/>
        <v>0.29508652825651688</v>
      </c>
      <c r="BL1353" s="14">
        <f t="shared" si="1843"/>
        <v>0.18779361229528518</v>
      </c>
      <c r="BM1353" s="14">
        <f t="shared" si="1844"/>
        <v>0.30575437064498062</v>
      </c>
      <c r="BN1353" s="14">
        <f t="shared" si="1845"/>
        <v>0.69388573494028816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1.2644</v>
      </c>
      <c r="F1354" s="10">
        <f>VLOOKUP(B1354,home!$B$2:$E$405,3,FALSE)</f>
        <v>0.79090000000000005</v>
      </c>
      <c r="G1354" s="10">
        <f>VLOOKUP(C1354,away!$B$2:$E$405,4,FALSE)</f>
        <v>1.3557999999999999</v>
      </c>
      <c r="H1354" s="10">
        <f>VLOOKUP(A1354,away!$A$2:$E$405,3,FALSE)</f>
        <v>0.96630000000000005</v>
      </c>
      <c r="I1354" s="10">
        <f>VLOOKUP(C1354,away!$B$2:$E$405,3,FALSE)</f>
        <v>0.88700000000000001</v>
      </c>
      <c r="J1354" s="10">
        <f>VLOOKUP(B1354,home!$B$2:$E$405,4,FALSE)</f>
        <v>0.7762</v>
      </c>
      <c r="K1354" s="12">
        <f t="shared" si="1790"/>
        <v>1.3558189269679999</v>
      </c>
      <c r="L1354" s="12">
        <f t="shared" si="1791"/>
        <v>0.66528730722000007</v>
      </c>
      <c r="M1354" s="13">
        <f t="shared" si="1792"/>
        <v>0.13250879820833597</v>
      </c>
      <c r="N1354" s="13">
        <f t="shared" si="1793"/>
        <v>0.1796579366006453</v>
      </c>
      <c r="O1354" s="13">
        <f t="shared" si="1794"/>
        <v>8.8156421542982227E-2</v>
      </c>
      <c r="P1354" s="13">
        <f t="shared" si="1795"/>
        <v>0.11952414486174483</v>
      </c>
      <c r="Q1354" s="13">
        <f t="shared" si="1796"/>
        <v>0.12179181541158594</v>
      </c>
      <c r="R1354" s="13">
        <f t="shared" si="1797"/>
        <v>2.9324674151240921E-2</v>
      </c>
      <c r="S1354" s="13">
        <f t="shared" si="1798"/>
        <v>2.6952967271030318E-2</v>
      </c>
      <c r="T1354" s="13">
        <f t="shared" si="1799"/>
        <v>8.1026548916609334E-2</v>
      </c>
      <c r="U1354" s="13">
        <f t="shared" si="1800"/>
        <v>3.9758948241421704E-2</v>
      </c>
      <c r="V1354" s="13">
        <f t="shared" si="1801"/>
        <v>2.701313596711323E-3</v>
      </c>
      <c r="W1354" s="13">
        <f t="shared" si="1802"/>
        <v>5.5042549494940397E-2</v>
      </c>
      <c r="X1354" s="13">
        <f t="shared" si="1803"/>
        <v>3.6619109536012474E-2</v>
      </c>
      <c r="Y1354" s="13">
        <f t="shared" si="1804"/>
        <v>1.2181114388003983E-2</v>
      </c>
      <c r="Z1354" s="13">
        <f t="shared" si="1805"/>
        <v>6.5031111670610054E-3</v>
      </c>
      <c r="AA1354" s="13">
        <f t="shared" si="1806"/>
        <v>8.8170412044782688E-3</v>
      </c>
      <c r="AB1354" s="13">
        <f t="shared" si="1807"/>
        <v>5.977155672444185E-3</v>
      </c>
      <c r="AC1354" s="13">
        <f t="shared" si="1808"/>
        <v>1.5228809426992332E-4</v>
      </c>
      <c r="AD1354" s="13">
        <f t="shared" si="1809"/>
        <v>1.8656932598453278E-2</v>
      </c>
      <c r="AE1354" s="13">
        <f t="shared" si="1810"/>
        <v>1.2412220449410021E-2</v>
      </c>
      <c r="AF1354" s="13">
        <f t="shared" si="1811"/>
        <v>4.128846359704506E-3</v>
      </c>
      <c r="AG1354" s="13">
        <f t="shared" si="1812"/>
        <v>9.1562302552430366E-4</v>
      </c>
      <c r="AH1354" s="13">
        <f t="shared" si="1813"/>
        <v>1.0816093292215819E-3</v>
      </c>
      <c r="AI1354" s="13">
        <f t="shared" si="1814"/>
        <v>1.4664664001437832E-3</v>
      </c>
      <c r="AJ1354" s="13">
        <f t="shared" si="1815"/>
        <v>9.9413145053878498E-4</v>
      </c>
      <c r="AK1354" s="13">
        <f t="shared" si="1816"/>
        <v>4.4928741217821228E-4</v>
      </c>
      <c r="AL1354" s="13">
        <f t="shared" si="1817"/>
        <v>5.4946100142329383E-6</v>
      </c>
      <c r="AM1354" s="13">
        <f t="shared" si="1818"/>
        <v>5.0590844672298435E-3</v>
      </c>
      <c r="AN1354" s="13">
        <f t="shared" si="1819"/>
        <v>3.3657446822018718E-3</v>
      </c>
      <c r="AO1354" s="13">
        <f t="shared" si="1820"/>
        <v>1.119593608206059E-3</v>
      </c>
      <c r="AP1354" s="13">
        <f t="shared" si="1821"/>
        <v>2.4828380559471097E-4</v>
      </c>
      <c r="AQ1354" s="13">
        <f t="shared" si="1822"/>
        <v>4.1295016112609799E-5</v>
      </c>
      <c r="AR1354" s="13">
        <f t="shared" si="1823"/>
        <v>1.4391619162037135E-4</v>
      </c>
      <c r="AS1354" s="13">
        <f t="shared" si="1824"/>
        <v>1.9512429649605294E-4</v>
      </c>
      <c r="AT1354" s="13">
        <f t="shared" si="1825"/>
        <v>1.322766071503322E-4</v>
      </c>
      <c r="AU1354" s="13">
        <f t="shared" si="1826"/>
        <v>5.9781042523177026E-5</v>
      </c>
      <c r="AV1354" s="13">
        <f t="shared" si="1827"/>
        <v>2.0263067231700563E-5</v>
      </c>
      <c r="AW1354" s="13">
        <f t="shared" si="1828"/>
        <v>1.3767189889354833E-7</v>
      </c>
      <c r="AX1354" s="13">
        <f t="shared" si="1829"/>
        <v>1.1432004123000058E-3</v>
      </c>
      <c r="AY1354" s="13">
        <f t="shared" si="1830"/>
        <v>7.6055672391186482E-4</v>
      </c>
      <c r="AZ1354" s="13">
        <f t="shared" si="1831"/>
        <v>2.5299436741969475E-4</v>
      </c>
      <c r="BA1354" s="13">
        <f t="shared" si="1832"/>
        <v>5.6104647147492024E-5</v>
      </c>
      <c r="BB1354" s="13">
        <f t="shared" si="1833"/>
        <v>9.3314274058208041E-6</v>
      </c>
      <c r="BC1354" s="13">
        <f t="shared" si="1834"/>
        <v>1.2416160422674869E-6</v>
      </c>
      <c r="BD1354" s="13">
        <f t="shared" si="1835"/>
        <v>1.5957602598079064E-5</v>
      </c>
      <c r="BE1354" s="13">
        <f t="shared" si="1836"/>
        <v>2.1635619631509322E-5</v>
      </c>
      <c r="BF1354" s="13">
        <f t="shared" si="1837"/>
        <v>1.4666991296540383E-5</v>
      </c>
      <c r="BG1354" s="13">
        <f t="shared" si="1838"/>
        <v>6.6285948005081259E-6</v>
      </c>
      <c r="BH1354" s="13">
        <f t="shared" si="1839"/>
        <v>2.2467935724326477E-6</v>
      </c>
      <c r="BI1354" s="13">
        <f t="shared" si="1840"/>
        <v>6.0924905009884618E-7</v>
      </c>
      <c r="BJ1354" s="14">
        <f t="shared" si="1841"/>
        <v>0.53449012755446146</v>
      </c>
      <c r="BK1354" s="14">
        <f t="shared" si="1842"/>
        <v>0.28260556336601844</v>
      </c>
      <c r="BL1354" s="14">
        <f t="shared" si="1843"/>
        <v>0.17663884146062045</v>
      </c>
      <c r="BM1354" s="14">
        <f t="shared" si="1844"/>
        <v>0.32851343371961356</v>
      </c>
      <c r="BN1354" s="14">
        <f t="shared" si="1845"/>
        <v>0.67096379077653512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1.2644</v>
      </c>
      <c r="F1355" s="10">
        <f>VLOOKUP(B1355,home!$B$2:$E$405,3,FALSE)</f>
        <v>1.5818000000000001</v>
      </c>
      <c r="G1355" s="10">
        <f>VLOOKUP(C1355,away!$B$2:$E$405,4,FALSE)</f>
        <v>1.5818000000000001</v>
      </c>
      <c r="H1355" s="10">
        <f>VLOOKUP(A1355,away!$A$2:$E$405,3,FALSE)</f>
        <v>0.96630000000000005</v>
      </c>
      <c r="I1355" s="10">
        <f>VLOOKUP(C1355,away!$B$2:$E$405,3,FALSE)</f>
        <v>0.7762</v>
      </c>
      <c r="J1355" s="10">
        <f>VLOOKUP(B1355,home!$B$2:$E$405,4,FALSE)</f>
        <v>0.29570000000000002</v>
      </c>
      <c r="K1355" s="12">
        <f t="shared" si="1790"/>
        <v>3.163644163856</v>
      </c>
      <c r="L1355" s="12">
        <f t="shared" si="1791"/>
        <v>0.22178743714200003</v>
      </c>
      <c r="M1355" s="13">
        <f t="shared" si="1792"/>
        <v>3.3863023876327947E-2</v>
      </c>
      <c r="N1355" s="13">
        <f t="shared" si="1793"/>
        <v>0.10713055785686128</v>
      </c>
      <c r="O1355" s="13">
        <f t="shared" si="1794"/>
        <v>7.510393279409131E-3</v>
      </c>
      <c r="P1355" s="13">
        <f t="shared" si="1795"/>
        <v>2.376021186666602E-2</v>
      </c>
      <c r="Q1355" s="13">
        <f t="shared" si="1796"/>
        <v>0.16946148206724843</v>
      </c>
      <c r="R1355" s="13">
        <f t="shared" si="1797"/>
        <v>8.3285543868432603E-4</v>
      </c>
      <c r="S1355" s="13">
        <f t="shared" si="1798"/>
        <v>4.167876959324841E-3</v>
      </c>
      <c r="T1355" s="13">
        <f t="shared" si="1799"/>
        <v>3.7584427801980021E-2</v>
      </c>
      <c r="U1355" s="13">
        <f t="shared" si="1800"/>
        <v>2.6348582479293965E-3</v>
      </c>
      <c r="V1355" s="13">
        <f t="shared" si="1801"/>
        <v>3.2493534327334865E-4</v>
      </c>
      <c r="W1355" s="13">
        <f t="shared" si="1802"/>
        <v>0.1787052762468129</v>
      </c>
      <c r="X1355" s="13">
        <f t="shared" si="1803"/>
        <v>3.9634585222533762E-2</v>
      </c>
      <c r="Y1355" s="13">
        <f t="shared" si="1804"/>
        <v>4.3952265393459753E-3</v>
      </c>
      <c r="Z1355" s="13">
        <f t="shared" si="1805"/>
        <v>6.1572291085190957E-5</v>
      </c>
      <c r="AA1355" s="13">
        <f t="shared" si="1806"/>
        <v>1.9479281934690716E-4</v>
      </c>
      <c r="AB1355" s="13">
        <f t="shared" si="1807"/>
        <v>3.0812758304394955E-4</v>
      </c>
      <c r="AC1355" s="13">
        <f t="shared" si="1808"/>
        <v>1.4249562862687223E-5</v>
      </c>
      <c r="AD1355" s="13">
        <f t="shared" si="1809"/>
        <v>0.14133997606212598</v>
      </c>
      <c r="AE1355" s="13">
        <f t="shared" si="1810"/>
        <v>3.1347431056530553E-2</v>
      </c>
      <c r="AF1355" s="13">
        <f t="shared" si="1811"/>
        <v>3.4762331975067245E-3</v>
      </c>
      <c r="AG1355" s="13">
        <f t="shared" si="1812"/>
        <v>2.5699495059431889E-4</v>
      </c>
      <c r="AH1355" s="13">
        <f t="shared" si="1813"/>
        <v>3.4139901596864285E-6</v>
      </c>
      <c r="AI1355" s="13">
        <f t="shared" si="1814"/>
        <v>1.0800650044153782E-5</v>
      </c>
      <c r="AJ1355" s="13">
        <f t="shared" si="1815"/>
        <v>1.7084706739019085E-5</v>
      </c>
      <c r="AK1355" s="13">
        <f t="shared" si="1816"/>
        <v>1.8016644255363002E-5</v>
      </c>
      <c r="AL1355" s="13">
        <f t="shared" si="1817"/>
        <v>3.9993195393457433E-7</v>
      </c>
      <c r="AM1355" s="13">
        <f t="shared" si="1818"/>
        <v>8.9429878077698283E-2</v>
      </c>
      <c r="AN1355" s="13">
        <f t="shared" si="1819"/>
        <v>1.9834423462774236E-2</v>
      </c>
      <c r="AO1355" s="13">
        <f t="shared" si="1820"/>
        <v>2.1995129734989254E-3</v>
      </c>
      <c r="AP1355" s="13">
        <f t="shared" si="1821"/>
        <v>1.6260811511763554E-4</v>
      </c>
      <c r="AQ1355" s="13">
        <f t="shared" si="1822"/>
        <v>9.0161092776079228E-6</v>
      </c>
      <c r="AR1355" s="13">
        <f t="shared" si="1823"/>
        <v>1.5143602558897218E-7</v>
      </c>
      <c r="AS1355" s="13">
        <f t="shared" si="1824"/>
        <v>4.7908969855209968E-7</v>
      </c>
      <c r="AT1355" s="13">
        <f t="shared" si="1825"/>
        <v>7.5783466439394034E-7</v>
      </c>
      <c r="AU1355" s="13">
        <f t="shared" si="1826"/>
        <v>7.9917307105922004E-7</v>
      </c>
      <c r="AV1355" s="13">
        <f t="shared" si="1827"/>
        <v>6.3207480554184447E-7</v>
      </c>
      <c r="AW1355" s="13">
        <f t="shared" si="1828"/>
        <v>7.7948574301700948E-9</v>
      </c>
      <c r="AX1355" s="13">
        <f t="shared" si="1829"/>
        <v>4.715405197581065E-2</v>
      </c>
      <c r="AY1355" s="13">
        <f t="shared" si="1830"/>
        <v>1.0458176338575707E-2</v>
      </c>
      <c r="AZ1355" s="13">
        <f t="shared" si="1831"/>
        <v>1.1597460636559058E-3</v>
      </c>
      <c r="BA1355" s="13">
        <f t="shared" si="1832"/>
        <v>8.5739035731255411E-5</v>
      </c>
      <c r="BB1355" s="13">
        <f t="shared" si="1833"/>
        <v>4.753960249465375E-6</v>
      </c>
      <c r="BC1355" s="13">
        <f t="shared" si="1834"/>
        <v>2.1087373200077384E-7</v>
      </c>
      <c r="BD1355" s="13">
        <f t="shared" si="1835"/>
        <v>5.5977680010580769E-9</v>
      </c>
      <c r="BE1355" s="13">
        <f t="shared" si="1836"/>
        <v>1.7709346067167252E-8</v>
      </c>
      <c r="BF1355" s="13">
        <f t="shared" si="1837"/>
        <v>2.8013034665549946E-8</v>
      </c>
      <c r="BG1355" s="13">
        <f t="shared" si="1838"/>
        <v>2.9541091210520969E-8</v>
      </c>
      <c r="BH1355" s="13">
        <f t="shared" si="1839"/>
        <v>2.3364375200525611E-8</v>
      </c>
      <c r="BI1355" s="13">
        <f t="shared" si="1840"/>
        <v>1.4783313849056937E-8</v>
      </c>
      <c r="BJ1355" s="14">
        <f t="shared" si="1841"/>
        <v>0.8838303079876616</v>
      </c>
      <c r="BK1355" s="14">
        <f t="shared" si="1842"/>
        <v>7.2588873878984481E-2</v>
      </c>
      <c r="BL1355" s="14">
        <f t="shared" si="1843"/>
        <v>1.1533281976806063E-2</v>
      </c>
      <c r="BM1355" s="14">
        <f t="shared" si="1844"/>
        <v>0.61499734320562194</v>
      </c>
      <c r="BN1355" s="14">
        <f t="shared" si="1845"/>
        <v>0.34255852438519713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1.1910000000000001</v>
      </c>
      <c r="F1356" s="15">
        <f>VLOOKUP(B1356,home!$B$2:$E$405,3,FALSE)</f>
        <v>0.83960000000000001</v>
      </c>
      <c r="G1356" s="15">
        <f>VLOOKUP(C1356,away!$B$2:$E$405,4,FALSE)</f>
        <v>1.0794999999999999</v>
      </c>
      <c r="H1356" s="15">
        <f>VLOOKUP(A1356,away!$A$2:$E$405,3,FALSE)</f>
        <v>1.03</v>
      </c>
      <c r="I1356" s="15">
        <f>VLOOKUP(C1356,away!$B$2:$E$405,3,FALSE)</f>
        <v>0.76280000000000003</v>
      </c>
      <c r="J1356" s="15">
        <f>VLOOKUP(B1356,home!$B$2:$E$405,4,FALSE)</f>
        <v>1.1789000000000001</v>
      </c>
      <c r="K1356" s="16">
        <f t="shared" si="1790"/>
        <v>1.0794607061999999</v>
      </c>
      <c r="L1356" s="16">
        <f t="shared" si="1791"/>
        <v>0.92624286760000007</v>
      </c>
      <c r="M1356" s="17">
        <f t="shared" si="1792"/>
        <v>0.1345655855612457</v>
      </c>
      <c r="N1356" s="17">
        <f t="shared" si="1793"/>
        <v>0.14525826202015879</v>
      </c>
      <c r="O1356" s="17">
        <f t="shared" si="1794"/>
        <v>0.12464041385052138</v>
      </c>
      <c r="P1356" s="17">
        <f t="shared" si="1795"/>
        <v>0.13454442915614406</v>
      </c>
      <c r="Q1356" s="17">
        <f t="shared" si="1796"/>
        <v>7.8400293050832598E-2</v>
      </c>
      <c r="R1356" s="17">
        <f t="shared" si="1797"/>
        <v>5.772364717187884E-2</v>
      </c>
      <c r="S1356" s="17">
        <f t="shared" si="1798"/>
        <v>3.3630819019313245E-2</v>
      </c>
      <c r="T1356" s="17">
        <f t="shared" si="1799"/>
        <v>7.2617712256083544E-2</v>
      </c>
      <c r="U1356" s="17">
        <f t="shared" si="1800"/>
        <v>6.231040894059596E-2</v>
      </c>
      <c r="V1356" s="17">
        <f t="shared" si="1801"/>
        <v>3.7361701756680452E-3</v>
      </c>
      <c r="W1356" s="17">
        <f t="shared" si="1802"/>
        <v>2.8210011900979569E-2</v>
      </c>
      <c r="X1356" s="17">
        <f t="shared" si="1803"/>
        <v>2.6129322318193444E-2</v>
      </c>
      <c r="Y1356" s="17">
        <f t="shared" si="1804"/>
        <v>1.2101049216224088E-2</v>
      </c>
      <c r="Z1356" s="17">
        <f t="shared" si="1805"/>
        <v>1.7822038828270569E-2</v>
      </c>
      <c r="AA1356" s="17">
        <f t="shared" si="1806"/>
        <v>1.9238190619488768E-2</v>
      </c>
      <c r="AB1356" s="17">
        <f t="shared" si="1807"/>
        <v>1.0383435416061777E-2</v>
      </c>
      <c r="AC1356" s="17">
        <f t="shared" si="1808"/>
        <v>2.3347392343057462E-4</v>
      </c>
      <c r="AD1356" s="17">
        <f t="shared" si="1809"/>
        <v>7.612899842135451E-3</v>
      </c>
      <c r="AE1356" s="17">
        <f t="shared" si="1810"/>
        <v>7.0513941805311281E-3</v>
      </c>
      <c r="AF1356" s="17">
        <f t="shared" si="1811"/>
        <v>3.2656517831765523E-3</v>
      </c>
      <c r="AG1356" s="17">
        <f t="shared" si="1812"/>
        <v>1.0082622240775013E-3</v>
      </c>
      <c r="AH1356" s="17">
        <f t="shared" si="1813"/>
        <v>4.1268840876939683E-3</v>
      </c>
      <c r="AI1356" s="17">
        <f t="shared" si="1814"/>
        <v>4.4548092117076728E-3</v>
      </c>
      <c r="AJ1356" s="17">
        <f t="shared" si="1815"/>
        <v>2.4043957488281147E-3</v>
      </c>
      <c r="AK1356" s="17">
        <f t="shared" si="1816"/>
        <v>8.6515024433809139E-4</v>
      </c>
      <c r="AL1356" s="17">
        <f t="shared" si="1817"/>
        <v>9.3374886661537815E-6</v>
      </c>
      <c r="AM1356" s="17">
        <f t="shared" si="1818"/>
        <v>1.6435652479642807E-3</v>
      </c>
      <c r="AN1356" s="17">
        <f t="shared" si="1819"/>
        <v>1.5223405883621405E-3</v>
      </c>
      <c r="AO1356" s="17">
        <f t="shared" si="1820"/>
        <v>7.0502855601421016E-4</v>
      </c>
      <c r="AP1356" s="17">
        <f t="shared" si="1821"/>
        <v>2.176758904874965E-4</v>
      </c>
      <c r="AQ1356" s="17">
        <f t="shared" si="1822"/>
        <v>5.0405185253130567E-5</v>
      </c>
      <c r="AR1356" s="17">
        <f t="shared" si="1823"/>
        <v>7.6449939032769451E-4</v>
      </c>
      <c r="AS1356" s="17">
        <f t="shared" si="1824"/>
        <v>8.2524705177260246E-4</v>
      </c>
      <c r="AT1356" s="17">
        <f t="shared" si="1825"/>
        <v>4.4541088264796061E-4</v>
      </c>
      <c r="AU1356" s="17">
        <f t="shared" si="1826"/>
        <v>1.6026784864411095E-4</v>
      </c>
      <c r="AV1356" s="17">
        <f t="shared" si="1827"/>
        <v>4.3250711269631674E-5</v>
      </c>
      <c r="AW1356" s="17">
        <f t="shared" si="1828"/>
        <v>2.593339062757274E-7</v>
      </c>
      <c r="AX1356" s="17">
        <f t="shared" si="1829"/>
        <v>2.9569401720888334E-4</v>
      </c>
      <c r="AY1356" s="17">
        <f t="shared" si="1830"/>
        <v>2.7388447443171988E-4</v>
      </c>
      <c r="AZ1356" s="17">
        <f t="shared" si="1831"/>
        <v>1.2684177049437757E-4</v>
      </c>
      <c r="BA1356" s="17">
        <f t="shared" si="1832"/>
        <v>3.9162095078057795E-5</v>
      </c>
      <c r="BB1356" s="17">
        <f t="shared" si="1833"/>
        <v>9.0684028115810218E-6</v>
      </c>
      <c r="BC1356" s="17">
        <f t="shared" si="1834"/>
        <v>1.6799086849501424E-6</v>
      </c>
      <c r="BD1356" s="17">
        <f t="shared" si="1835"/>
        <v>1.180186845959292E-4</v>
      </c>
      <c r="BE1356" s="17">
        <f t="shared" si="1836"/>
        <v>1.2739653261871679E-4</v>
      </c>
      <c r="BF1356" s="17">
        <f t="shared" si="1837"/>
        <v>6.8759775534015666E-5</v>
      </c>
      <c r="BG1356" s="17">
        <f t="shared" si="1838"/>
        <v>2.4741158618700672E-5</v>
      </c>
      <c r="BH1356" s="17">
        <f t="shared" si="1839"/>
        <v>6.6767771386872106E-6</v>
      </c>
      <c r="BI1356" s="17">
        <f t="shared" si="1840"/>
        <v>1.4414637130534625E-6</v>
      </c>
      <c r="BJ1356" s="18">
        <f t="shared" si="1841"/>
        <v>0.38654020492918334</v>
      </c>
      <c r="BK1356" s="18">
        <f t="shared" si="1842"/>
        <v>0.30699369979889951</v>
      </c>
      <c r="BL1356" s="18">
        <f t="shared" si="1843"/>
        <v>0.28873304556799567</v>
      </c>
      <c r="BM1356" s="18">
        <f t="shared" si="1844"/>
        <v>0.32468273317304247</v>
      </c>
      <c r="BN1356" s="18">
        <f t="shared" si="1845"/>
        <v>0.67513263081078145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1.1910000000000001</v>
      </c>
      <c r="F1357" s="10">
        <f>VLOOKUP(B1357,home!$B$2:$E$405,3,FALSE)</f>
        <v>1.2272000000000001</v>
      </c>
      <c r="G1357" s="10">
        <f>VLOOKUP(C1357,away!$B$2:$E$405,4,FALSE)</f>
        <v>0.83960000000000001</v>
      </c>
      <c r="H1357" s="10">
        <f>VLOOKUP(A1357,away!$A$2:$E$405,3,FALSE)</f>
        <v>1.03</v>
      </c>
      <c r="I1357" s="10">
        <f>VLOOKUP(C1357,away!$B$2:$E$405,3,FALSE)</f>
        <v>0.97089999999999999</v>
      </c>
      <c r="J1357" s="10">
        <f>VLOOKUP(B1357,home!$B$2:$E$405,4,FALSE)</f>
        <v>1.2696000000000001</v>
      </c>
      <c r="K1357" s="12">
        <f t="shared" ref="K1357:K1367" si="1846">E1357*F1357*G1357</f>
        <v>1.2271553299200002</v>
      </c>
      <c r="L1357" s="12">
        <f t="shared" ref="L1357:L1367" si="1847">H1357*I1357*J1357</f>
        <v>1.2696342792000002</v>
      </c>
      <c r="M1357" s="13">
        <f t="shared" ref="M1357:M1367" si="1848">_xlfn.POISSON.DIST(0,K1357,FALSE) * _xlfn.POISSON.DIST(0,L1357,FALSE)</f>
        <v>8.2348947016921567E-2</v>
      </c>
      <c r="N1357" s="13">
        <f t="shared" ref="N1357:N1367" si="1849">_xlfn.POISSON.DIST(1,K1357,FALSE) * _xlfn.POISSON.DIST(0,L1357,FALSE)</f>
        <v>0.101054949245115</v>
      </c>
      <c r="O1357" s="13">
        <f t="shared" ref="O1357:O1367" si="1850">_xlfn.POISSON.DIST(0,K1357,FALSE) * _xlfn.POISSON.DIST(1,L1357,FALSE)</f>
        <v>0.10455304598870821</v>
      </c>
      <c r="P1357" s="13">
        <f t="shared" ref="P1357:P1367" si="1851">_xlfn.POISSON.DIST(1,K1357,FALSE) * _xlfn.POISSON.DIST(1,L1357,FALSE)</f>
        <v>0.1283028276444142</v>
      </c>
      <c r="Q1357" s="13">
        <f t="shared" ref="Q1357:Q1367" si="1852">_xlfn.POISSON.DIST(2,K1357,FALSE) * _xlfn.POISSON.DIST(0,L1357,FALSE)</f>
        <v>6.2005059790468997E-2</v>
      </c>
      <c r="R1357" s="13">
        <f t="shared" ref="R1357:R1367" si="1853">_xlfn.POISSON.DIST(0,K1357,FALSE) * _xlfn.POISSON.DIST(2,L1357,FALSE)</f>
        <v>6.6372065591019019E-2</v>
      </c>
      <c r="S1357" s="13">
        <f t="shared" ref="S1357:S1367" si="1854">_xlfn.POISSON.DIST(2,K1357,FALSE) * _xlfn.POISSON.DIST(2,L1357,FALSE)</f>
        <v>4.9975185408775241E-2</v>
      </c>
      <c r="T1357" s="13">
        <f t="shared" ref="T1357:T1367" si="1855">_xlfn.POISSON.DIST(2,K1357,FALSE) * _xlfn.POISSON.DIST(1,L1357,FALSE)</f>
        <v>7.8723749393825024E-2</v>
      </c>
      <c r="U1357" s="13">
        <f t="shared" ref="U1357:U1367" si="1856">_xlfn.POISSON.DIST(1,K1357,FALSE) * _xlfn.POISSON.DIST(2,L1357,FALSE)</f>
        <v>8.144883404781883E-2</v>
      </c>
      <c r="V1357" s="13">
        <f t="shared" ref="V1357:V1367" si="1857">_xlfn.POISSON.DIST(3,K1357,FALSE) * _xlfn.POISSON.DIST(3,L1357,FALSE)</f>
        <v>8.6514735056285215E-3</v>
      </c>
      <c r="W1357" s="13">
        <f t="shared" ref="W1357:W1367" si="1858">_xlfn.POISSON.DIST(3,K1357,FALSE) * _xlfn.POISSON.DIST(0,L1357,FALSE)</f>
        <v>2.5363279867960775E-2</v>
      </c>
      <c r="X1357" s="13">
        <f t="shared" ref="X1357:X1367" si="1859">_xlfn.POISSON.DIST(3,K1357,FALSE) * _xlfn.POISSON.DIST(1,L1357,FALSE)</f>
        <v>3.2202089553306251E-2</v>
      </c>
      <c r="Y1357" s="13">
        <f t="shared" ref="Y1357:Y1367" si="1860">_xlfn.POISSON.DIST(3,K1357,FALSE) * _xlfn.POISSON.DIST(2,L1357,FALSE)</f>
        <v>2.0442438379372922E-2</v>
      </c>
      <c r="Z1357" s="13">
        <f t="shared" ref="Z1357:Z1367" si="1861">_xlfn.POISSON.DIST(0,K1357,FALSE) * _xlfn.POISSON.DIST(3,L1357,FALSE)</f>
        <v>2.8089416551889523E-2</v>
      </c>
      <c r="AA1357" s="13">
        <f t="shared" ref="AA1357:AA1367" si="1862">_xlfn.POISSON.DIST(1,K1357,FALSE) * _xlfn.POISSON.DIST(3,L1357,FALSE)</f>
        <v>3.4470077235994302E-2</v>
      </c>
      <c r="AB1357" s="13">
        <f t="shared" ref="AB1357:AB1367" si="1863">_xlfn.POISSON.DIST(2,K1357,FALSE) * _xlfn.POISSON.DIST(3,L1357,FALSE)</f>
        <v>2.1150069501452241E-2</v>
      </c>
      <c r="AC1357" s="13">
        <f t="shared" ref="AC1357:AC1367" si="1864">_xlfn.POISSON.DIST(4,K1357,FALSE) * _xlfn.POISSON.DIST(4,L1357,FALSE)</f>
        <v>8.4245803549465846E-4</v>
      </c>
      <c r="AD1357" s="13">
        <f t="shared" ref="AD1357:AD1367" si="1865">_xlfn.POISSON.DIST(4,K1357,FALSE) * _xlfn.POISSON.DIST(0,L1357,FALSE)</f>
        <v>7.7811710185551729E-3</v>
      </c>
      <c r="AE1357" s="13">
        <f t="shared" ref="AE1357:AE1367" si="1866">_xlfn.POISSON.DIST(4,K1357,FALSE) * _xlfn.POISSON.DIST(1,L1357,FALSE)</f>
        <v>9.8792414574752282E-3</v>
      </c>
      <c r="AF1357" s="13">
        <f t="shared" ref="AF1357:AF1367" si="1867">_xlfn.POISSON.DIST(4,K1357,FALSE) * _xlfn.POISSON.DIST(2,L1357,FALSE)</f>
        <v>6.2715118034521603E-3</v>
      </c>
      <c r="AG1357" s="13">
        <f t="shared" ref="AG1357:AG1367" si="1868">_xlfn.POISSON.DIST(4,K1357,FALSE) * _xlfn.POISSON.DIST(3,L1357,FALSE)</f>
        <v>2.654175456023426E-3</v>
      </c>
      <c r="AH1357" s="13">
        <f t="shared" ref="AH1357:AH1367" si="1869">_xlfn.POISSON.DIST(0,K1357,FALSE) * _xlfn.POISSON.DIST(4,L1357,FALSE)</f>
        <v>8.915821534251701E-3</v>
      </c>
      <c r="AI1357" s="13">
        <f t="shared" ref="AI1357:AI1367" si="1870">_xlfn.POISSON.DIST(1,K1357,FALSE) * _xlfn.POISSON.DIST(4,L1357,FALSE)</f>
        <v>1.094109791637249E-2</v>
      </c>
      <c r="AJ1357" s="13">
        <f t="shared" ref="AJ1357:AJ1367" si="1871">_xlfn.POISSON.DIST(2,K1357,FALSE) * _xlfn.POISSON.DIST(4,L1357,FALSE)</f>
        <v>6.7132133116265561E-3</v>
      </c>
      <c r="AK1357" s="13">
        <f t="shared" ref="AK1357:AK1367" si="1872">_xlfn.POISSON.DIST(3,K1357,FALSE) * _xlfn.POISSON.DIST(4,L1357,FALSE)</f>
        <v>2.7460518320841414E-3</v>
      </c>
      <c r="AL1357" s="13">
        <f t="shared" ref="AL1357:AL1367" si="1873">_xlfn.POISSON.DIST(5,K1357,FALSE) * _xlfn.POISSON.DIST(5,L1357,FALSE)</f>
        <v>5.2503281239776851E-5</v>
      </c>
      <c r="AM1357" s="13">
        <f t="shared" ref="AM1357:AM1367" si="1874">_xlfn.POISSON.DIST(5,K1357,FALSE) * _xlfn.POISSON.DIST(0,L1357,FALSE)</f>
        <v>1.9097410976878038E-3</v>
      </c>
      <c r="AN1357" s="13">
        <f t="shared" ref="AN1357:AN1367" si="1875">_xlfn.POISSON.DIST(5,K1357,FALSE) * _xlfn.POISSON.DIST(1,L1357,FALSE)</f>
        <v>2.4246727620214716E-3</v>
      </c>
      <c r="AO1357" s="13">
        <f t="shared" ref="AO1357:AO1367" si="1876">_xlfn.POISSON.DIST(5,K1357,FALSE) * _xlfn.POISSON.DIST(2,L1357,FALSE)</f>
        <v>1.5392238272525023E-3</v>
      </c>
      <c r="AP1357" s="13">
        <f t="shared" ref="AP1357:AP1367" si="1877">_xlfn.POISSON.DIST(5,K1357,FALSE) * _xlfn.POISSON.DIST(3,L1357,FALSE)</f>
        <v>6.5141711148039897E-4</v>
      </c>
      <c r="AQ1357" s="13">
        <f t="shared" ref="AQ1357:AQ1367" si="1878">_xlfn.POISSON.DIST(5,K1357,FALSE) * _xlfn.POISSON.DIST(4,L1357,FALSE)</f>
        <v>2.067653736982406E-4</v>
      </c>
      <c r="AR1357" s="13">
        <f t="shared" ref="AR1357:AR1367" si="1879">_xlfn.POISSON.DIST(0,K1357,FALSE) * _xlfn.POISSON.DIST(5,L1357,FALSE)</f>
        <v>2.2639665294230987E-3</v>
      </c>
      <c r="AS1357" s="13">
        <f t="shared" ref="AS1357:AS1367" si="1880">_xlfn.POISSON.DIST(1,K1357,FALSE) * _xlfn.POISSON.DIST(5,L1357,FALSE)</f>
        <v>2.7782385933420406E-3</v>
      </c>
      <c r="AT1357" s="13">
        <f t="shared" ref="AT1357:AT1367" si="1881">_xlfn.POISSON.DIST(2,K1357,FALSE) * _xlfn.POISSON.DIST(5,L1357,FALSE)</f>
        <v>1.7046651488045648E-3</v>
      </c>
      <c r="AU1357" s="13">
        <f t="shared" ref="AU1357:AU1367" si="1882">_xlfn.POISSON.DIST(3,K1357,FALSE) * _xlfn.POISSON.DIST(5,L1357,FALSE)</f>
        <v>6.972963076947974E-4</v>
      </c>
      <c r="AV1357" s="13">
        <f t="shared" ref="AV1357:AV1367" si="1883">_xlfn.POISSON.DIST(4,K1357,FALSE) * _xlfn.POISSON.DIST(5,L1357,FALSE)</f>
        <v>2.1392272013030168E-4</v>
      </c>
      <c r="AW1357" s="13">
        <f t="shared" ref="AW1357:AW1367" si="1884">_xlfn.POISSON.DIST(6,K1357,FALSE) * _xlfn.POISSON.DIST(6,L1357,FALSE)</f>
        <v>2.2722814477279202E-6</v>
      </c>
      <c r="AX1357" s="13">
        <f t="shared" ref="AX1357:AX1367" si="1885">_xlfn.POISSON.DIST(6,K1357,FALSE) * _xlfn.POISSON.DIST(0,L1357,FALSE)</f>
        <v>3.9059149446580969E-4</v>
      </c>
      <c r="AY1357" s="13">
        <f t="shared" ref="AY1357:AY1367" si="1886">_xlfn.POISSON.DIST(6,K1357,FALSE) * _xlfn.POISSON.DIST(1,L1357,FALSE)</f>
        <v>4.9590835053774909E-4</v>
      </c>
      <c r="AZ1357" s="13">
        <f t="shared" ref="AZ1357:AZ1367" si="1887">_xlfn.POISSON.DIST(6,K1357,FALSE) * _xlfn.POISSON.DIST(2,L1357,FALSE)</f>
        <v>3.1481112059212804E-4</v>
      </c>
      <c r="BA1357" s="13">
        <f t="shared" ref="BA1357:BA1367" si="1888">_xlfn.POISSON.DIST(6,K1357,FALSE) * _xlfn.POISSON.DIST(3,L1357,FALSE)</f>
        <v>1.3323166339237696E-4</v>
      </c>
      <c r="BB1357" s="13">
        <f t="shared" ref="BB1357:BB1367" si="1889">_xlfn.POISSON.DIST(6,K1357,FALSE) * _xlfn.POISSON.DIST(4,L1357,FALSE)</f>
        <v>4.2288871729449394E-5</v>
      </c>
      <c r="BC1357" s="13">
        <f t="shared" ref="BC1357:BC1367" si="1890">_xlfn.POISSON.DIST(6,K1357,FALSE) * _xlfn.POISSON.DIST(5,L1357,FALSE)</f>
        <v>1.0738280235280144E-5</v>
      </c>
      <c r="BD1357" s="13">
        <f t="shared" ref="BD1357:BD1367" si="1891">_xlfn.POISSON.DIST(0,K1357,FALSE) * _xlfn.POISSON.DIST(6,L1357,FALSE)</f>
        <v>4.7906825211950396E-4</v>
      </c>
      <c r="BE1357" s="13">
        <f t="shared" ref="BE1357:BE1367" si="1892">_xlfn.POISSON.DIST(1,K1357,FALSE) * _xlfn.POISSON.DIST(6,L1357,FALSE)</f>
        <v>5.8789115898390774E-4</v>
      </c>
      <c r="BF1357" s="13">
        <f t="shared" ref="BF1357:BF1367" si="1893">_xlfn.POISSON.DIST(2,K1357,FALSE) * _xlfn.POISSON.DIST(6,L1357,FALSE)</f>
        <v>3.6071688457997434E-4</v>
      </c>
      <c r="BG1357" s="13">
        <f t="shared" ref="BG1357:BG1367" si="1894">_xlfn.POISSON.DIST(3,K1357,FALSE) * _xlfn.POISSON.DIST(6,L1357,FALSE)</f>
        <v>1.4755188250148435E-4</v>
      </c>
      <c r="BH1357" s="13">
        <f t="shared" ref="BH1357:BH1367" si="1895">_xlfn.POISSON.DIST(4,K1357,FALSE) * _xlfn.POISSON.DIST(6,L1357,FALSE)</f>
        <v>4.5267269762856515E-5</v>
      </c>
      <c r="BI1357" s="13">
        <f t="shared" ref="BI1357:BI1367" si="1896">_xlfn.POISSON.DIST(5,K1357,FALSE) * _xlfn.POISSON.DIST(6,L1357,FALSE)</f>
        <v>1.1109994272083168E-5</v>
      </c>
      <c r="BJ1357" s="14">
        <f t="shared" ref="BJ1357:BJ1367" si="1897">SUM(N1357,Q1357,T1357,W1357,X1357,Y1357,AD1357,AE1357,AF1357,AG1357,AM1357,AN1357,AO1357,AP1357,AQ1357,AX1357,AY1357,AZ1357,BA1357,BB1357,BC1357)</f>
        <v>0.35449705591864816</v>
      </c>
      <c r="BK1357" s="14">
        <f t="shared" ref="BK1357:BK1367" si="1898">SUM(M1357,P1357,S1357,V1357,AC1357,AL1357,AY1357)</f>
        <v>0.27066930324301169</v>
      </c>
      <c r="BL1357" s="14">
        <f t="shared" ref="BL1357:BL1367" si="1899">SUM(O1357,R1357,U1357,AA1357,AB1357,AH1357,AI1357,AJ1357,AK1357,AR1357,AS1357,AT1357,AU1357,AV1357,BD1357,BE1357,BF1357,BG1357,BH1357,BI1357)</f>
        <v>0.34659997170094209</v>
      </c>
      <c r="BM1357" s="14">
        <f t="shared" ref="BM1357:BM1367" si="1900">SUM(S1357:BI1357)</f>
        <v>0.45472521606875449</v>
      </c>
      <c r="BN1357" s="14">
        <f t="shared" ref="BN1357:BN1367" si="1901">SUM(M1357:R1357)</f>
        <v>0.54463689527664694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1.1910000000000001</v>
      </c>
      <c r="F1358" s="10">
        <f>VLOOKUP(B1358,home!$B$2:$E$405,3,FALSE)</f>
        <v>1.0495000000000001</v>
      </c>
      <c r="G1358" s="10">
        <f>VLOOKUP(C1358,away!$B$2:$E$405,4,FALSE)</f>
        <v>0.76970000000000005</v>
      </c>
      <c r="H1358" s="10">
        <f>VLOOKUP(A1358,away!$A$2:$E$405,3,FALSE)</f>
        <v>1.03</v>
      </c>
      <c r="I1358" s="10">
        <f>VLOOKUP(C1358,away!$B$2:$E$405,3,FALSE)</f>
        <v>1.1327</v>
      </c>
      <c r="J1358" s="10">
        <f>VLOOKUP(B1358,home!$B$2:$E$405,4,FALSE)</f>
        <v>1.3754</v>
      </c>
      <c r="K1358" s="12">
        <f t="shared" si="1846"/>
        <v>0.96208997865000012</v>
      </c>
      <c r="L1358" s="12">
        <f t="shared" si="1847"/>
        <v>1.6046530474</v>
      </c>
      <c r="M1358" s="13">
        <f t="shared" si="1848"/>
        <v>7.6785226082591626E-2</v>
      </c>
      <c r="N1358" s="13">
        <f t="shared" si="1849"/>
        <v>7.3874296522436017E-2</v>
      </c>
      <c r="O1358" s="13">
        <f t="shared" si="1850"/>
        <v>0.12321364702872861</v>
      </c>
      <c r="P1358" s="13">
        <f t="shared" si="1851"/>
        <v>0.11854261503925818</v>
      </c>
      <c r="Q1358" s="13">
        <f t="shared" si="1852"/>
        <v>3.5536860182027112E-2</v>
      </c>
      <c r="R1358" s="13">
        <f t="shared" si="1853"/>
        <v>9.8857577092958684E-2</v>
      </c>
      <c r="S1358" s="13">
        <f t="shared" si="1854"/>
        <v>4.5752133246409879E-2</v>
      </c>
      <c r="T1358" s="13">
        <f t="shared" si="1855"/>
        <v>5.7024330986117526E-2</v>
      </c>
      <c r="U1358" s="13">
        <f t="shared" si="1856"/>
        <v>9.5109884234755374E-2</v>
      </c>
      <c r="V1358" s="13">
        <f t="shared" si="1857"/>
        <v>7.8481207263321855E-3</v>
      </c>
      <c r="W1358" s="13">
        <f t="shared" si="1858"/>
        <v>1.1396552351271504E-2</v>
      </c>
      <c r="X1358" s="13">
        <f t="shared" si="1859"/>
        <v>1.8287512460321453E-2</v>
      </c>
      <c r="Y1358" s="13">
        <f t="shared" si="1860"/>
        <v>1.4672556299410148E-2</v>
      </c>
      <c r="Z1358" s="13">
        <f t="shared" si="1861"/>
        <v>5.2877370780265519E-2</v>
      </c>
      <c r="AA1358" s="13">
        <f t="shared" si="1862"/>
        <v>5.0872788525053801E-2</v>
      </c>
      <c r="AB1358" s="13">
        <f t="shared" si="1863"/>
        <v>2.4472100012967485E-2</v>
      </c>
      <c r="AC1358" s="13">
        <f t="shared" si="1864"/>
        <v>7.5725566094131511E-4</v>
      </c>
      <c r="AD1358" s="13">
        <f t="shared" si="1865"/>
        <v>2.7411272020796021E-3</v>
      </c>
      <c r="AE1358" s="13">
        <f t="shared" si="1866"/>
        <v>4.3985581181280684E-3</v>
      </c>
      <c r="AF1358" s="13">
        <f t="shared" si="1867"/>
        <v>3.5290798442101081E-3</v>
      </c>
      <c r="AG1358" s="13">
        <f t="shared" si="1868"/>
        <v>1.8876495755098888E-3</v>
      </c>
      <c r="AH1358" s="13">
        <f t="shared" si="1869"/>
        <v>2.1212458540263202E-2</v>
      </c>
      <c r="AI1358" s="13">
        <f t="shared" si="1870"/>
        <v>2.0408293784115839E-2</v>
      </c>
      <c r="AJ1358" s="13">
        <f t="shared" si="1871"/>
        <v>9.8173074655214677E-3</v>
      </c>
      <c r="AK1358" s="13">
        <f t="shared" si="1872"/>
        <v>3.1483777099680118E-3</v>
      </c>
      <c r="AL1358" s="13">
        <f t="shared" si="1873"/>
        <v>4.6762676041200997E-5</v>
      </c>
      <c r="AM1358" s="13">
        <f t="shared" si="1874"/>
        <v>5.2744220226514E-4</v>
      </c>
      <c r="AN1358" s="13">
        <f t="shared" si="1875"/>
        <v>8.4636173719212398E-4</v>
      </c>
      <c r="AO1358" s="13">
        <f t="shared" si="1876"/>
        <v>6.7905847039404995E-4</v>
      </c>
      <c r="AP1358" s="13">
        <f t="shared" si="1877"/>
        <v>3.6321774796019827E-4</v>
      </c>
      <c r="AQ1358" s="13">
        <f t="shared" si="1878"/>
        <v>1.4570961653352437E-4</v>
      </c>
      <c r="AR1358" s="13">
        <f t="shared" si="1879"/>
        <v>6.8077272478958917E-3</v>
      </c>
      <c r="AS1358" s="13">
        <f t="shared" si="1880"/>
        <v>6.5496461625831831E-3</v>
      </c>
      <c r="AT1358" s="13">
        <f t="shared" si="1881"/>
        <v>3.1506744683623541E-3</v>
      </c>
      <c r="AU1358" s="13">
        <f t="shared" si="1882"/>
        <v>1.0104107773332793E-3</v>
      </c>
      <c r="AV1358" s="13">
        <f t="shared" si="1883"/>
        <v>2.4302652079807616E-4</v>
      </c>
      <c r="AW1358" s="13">
        <f t="shared" si="1884"/>
        <v>2.0053662038070397E-6</v>
      </c>
      <c r="AX1358" s="13">
        <f t="shared" si="1885"/>
        <v>8.4574476186062905E-5</v>
      </c>
      <c r="AY1358" s="13">
        <f t="shared" si="1886"/>
        <v>1.3571269094422454E-4</v>
      </c>
      <c r="AZ1358" s="13">
        <f t="shared" si="1887"/>
        <v>1.0888589154725217E-4</v>
      </c>
      <c r="BA1358" s="13">
        <f t="shared" si="1888"/>
        <v>5.8241359230054693E-5</v>
      </c>
      <c r="BB1358" s="13">
        <f t="shared" si="1889"/>
        <v>2.3364293643306355E-5</v>
      </c>
      <c r="BC1358" s="13">
        <f t="shared" si="1890"/>
        <v>7.498316999015988E-6</v>
      </c>
      <c r="BD1358" s="13">
        <f t="shared" si="1891"/>
        <v>1.820673379034028E-3</v>
      </c>
      <c r="BE1358" s="13">
        <f t="shared" si="1892"/>
        <v>1.7516516123634717E-3</v>
      </c>
      <c r="BF1358" s="13">
        <f t="shared" si="1893"/>
        <v>8.4262323117050518E-4</v>
      </c>
      <c r="BG1358" s="13">
        <f t="shared" si="1894"/>
        <v>2.702264554956085E-4</v>
      </c>
      <c r="BH1358" s="13">
        <f t="shared" si="1895"/>
        <v>6.4995541199608793E-5</v>
      </c>
      <c r="BI1358" s="13">
        <f t="shared" si="1896"/>
        <v>1.2506311769015369E-5</v>
      </c>
      <c r="BJ1358" s="14">
        <f t="shared" si="1897"/>
        <v>0.22632859034440636</v>
      </c>
      <c r="BK1358" s="14">
        <f t="shared" si="1898"/>
        <v>0.24986782612251859</v>
      </c>
      <c r="BL1358" s="14">
        <f t="shared" si="1899"/>
        <v>0.46963659610233743</v>
      </c>
      <c r="BM1358" s="14">
        <f t="shared" si="1900"/>
        <v>0.4717664540767873</v>
      </c>
      <c r="BN1358" s="14">
        <f t="shared" si="1901"/>
        <v>0.5268102219480002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1.1910000000000001</v>
      </c>
      <c r="F1359" s="10">
        <f>VLOOKUP(B1359,home!$B$2:$E$405,3,FALSE)</f>
        <v>1.8084</v>
      </c>
      <c r="G1359" s="10">
        <f>VLOOKUP(C1359,away!$B$2:$E$405,4,FALSE)</f>
        <v>1.3794</v>
      </c>
      <c r="H1359" s="10">
        <f>VLOOKUP(A1359,away!$A$2:$E$405,3,FALSE)</f>
        <v>1.03</v>
      </c>
      <c r="I1359" s="10">
        <f>VLOOKUP(C1359,away!$B$2:$E$405,3,FALSE)</f>
        <v>0.76280000000000003</v>
      </c>
      <c r="J1359" s="10">
        <f>VLOOKUP(B1359,home!$B$2:$E$405,4,FALSE)</f>
        <v>0.52280000000000004</v>
      </c>
      <c r="K1359" s="12">
        <f t="shared" si="1846"/>
        <v>2.9709577893600003</v>
      </c>
      <c r="L1359" s="12">
        <f t="shared" si="1847"/>
        <v>0.41075559520000005</v>
      </c>
      <c r="M1359" s="13">
        <f t="shared" si="1848"/>
        <v>3.3989168299148276E-2</v>
      </c>
      <c r="N1359" s="13">
        <f t="shared" si="1849"/>
        <v>0.10098038431222257</v>
      </c>
      <c r="O1359" s="13">
        <f t="shared" si="1850"/>
        <v>1.3961241055069618E-2</v>
      </c>
      <c r="P1359" s="13">
        <f t="shared" si="1851"/>
        <v>4.1478257861691716E-2</v>
      </c>
      <c r="Q1359" s="13">
        <f t="shared" si="1852"/>
        <v>0.15000422967248203</v>
      </c>
      <c r="R1359" s="13">
        <f t="shared" si="1853"/>
        <v>2.867328939652899E-3</v>
      </c>
      <c r="S1359" s="13">
        <f t="shared" si="1854"/>
        <v>1.2654368739614789E-2</v>
      </c>
      <c r="T1359" s="13">
        <f t="shared" si="1855"/>
        <v>6.1615076641637845E-2</v>
      </c>
      <c r="U1359" s="13">
        <f t="shared" si="1856"/>
        <v>8.5187132479191321E-3</v>
      </c>
      <c r="V1359" s="13">
        <f t="shared" si="1857"/>
        <v>1.7158445728587069E-3</v>
      </c>
      <c r="W1359" s="13">
        <f t="shared" si="1858"/>
        <v>0.14855207819413566</v>
      </c>
      <c r="X1359" s="13">
        <f t="shared" si="1859"/>
        <v>6.1018597296829118E-2</v>
      </c>
      <c r="Y1359" s="13">
        <f t="shared" si="1860"/>
        <v>1.253186512546408E-2</v>
      </c>
      <c r="Z1359" s="13">
        <f t="shared" si="1861"/>
        <v>3.9259046841377051E-4</v>
      </c>
      <c r="AA1359" s="13">
        <f t="shared" si="1862"/>
        <v>1.1663697101623827E-3</v>
      </c>
      <c r="AB1359" s="13">
        <f t="shared" si="1863"/>
        <v>1.7326175878402486E-3</v>
      </c>
      <c r="AC1359" s="13">
        <f t="shared" si="1864"/>
        <v>1.3086934603920785E-4</v>
      </c>
      <c r="AD1359" s="13">
        <f t="shared" si="1865"/>
        <v>0.11033548845912081</v>
      </c>
      <c r="AE1359" s="13">
        <f t="shared" si="1866"/>
        <v>4.5320919233708887E-2</v>
      </c>
      <c r="AF1359" s="13">
        <f t="shared" si="1867"/>
        <v>9.3079105774266126E-3</v>
      </c>
      <c r="AG1359" s="13">
        <f t="shared" si="1868"/>
        <v>1.2744254497664147E-3</v>
      </c>
      <c r="AH1359" s="13">
        <f t="shared" si="1869"/>
        <v>4.0314682880786275E-5</v>
      </c>
      <c r="AI1359" s="13">
        <f t="shared" si="1870"/>
        <v>1.1977322113025025E-4</v>
      </c>
      <c r="AJ1359" s="13">
        <f t="shared" si="1871"/>
        <v>1.7792059213682742E-4</v>
      </c>
      <c r="AK1359" s="13">
        <f t="shared" si="1872"/>
        <v>1.7619818969881698E-4</v>
      </c>
      <c r="AL1359" s="13">
        <f t="shared" si="1873"/>
        <v>6.3881910065345785E-6</v>
      </c>
      <c r="AM1359" s="13">
        <f t="shared" si="1874"/>
        <v>6.5560415776093076E-2</v>
      </c>
      <c r="AN1359" s="13">
        <f t="shared" si="1875"/>
        <v>2.6929307603668573E-2</v>
      </c>
      <c r="AO1359" s="13">
        <f t="shared" si="1876"/>
        <v>5.5306818865343867E-3</v>
      </c>
      <c r="AP1359" s="13">
        <f t="shared" si="1877"/>
        <v>7.572528433884302E-4</v>
      </c>
      <c r="AQ1359" s="13">
        <f t="shared" si="1878"/>
        <v>7.7761460600726765E-5</v>
      </c>
      <c r="AR1359" s="13">
        <f t="shared" si="1879"/>
        <v>3.3118963123993254E-6</v>
      </c>
      <c r="AS1359" s="13">
        <f t="shared" si="1880"/>
        <v>9.8395041468754373E-6</v>
      </c>
      <c r="AT1359" s="13">
        <f t="shared" si="1881"/>
        <v>1.4616375744299807E-5</v>
      </c>
      <c r="AU1359" s="13">
        <f t="shared" si="1882"/>
        <v>1.4474878456580026E-5</v>
      </c>
      <c r="AV1359" s="13">
        <f t="shared" si="1883"/>
        <v>1.0751063225153924E-5</v>
      </c>
      <c r="AW1359" s="13">
        <f t="shared" si="1884"/>
        <v>2.1654859073754214E-7</v>
      </c>
      <c r="AX1359" s="13">
        <f t="shared" si="1885"/>
        <v>3.2462871320610688E-2</v>
      </c>
      <c r="AY1359" s="13">
        <f t="shared" si="1886"/>
        <v>1.3334306031198451E-2</v>
      </c>
      <c r="AZ1359" s="13">
        <f t="shared" si="1887"/>
        <v>2.7385704052119353E-3</v>
      </c>
      <c r="BA1359" s="13">
        <f t="shared" si="1888"/>
        <v>3.7496103892997788E-4</v>
      </c>
      <c r="BB1359" s="13">
        <f t="shared" si="1889"/>
        <v>3.8504336180623361E-5</v>
      </c>
      <c r="BC1359" s="13">
        <f t="shared" si="1890"/>
        <v>3.1631743051305705E-6</v>
      </c>
      <c r="BD1359" s="13">
        <f t="shared" si="1891"/>
        <v>2.2672999017337815E-7</v>
      </c>
      <c r="BE1359" s="13">
        <f t="shared" si="1892"/>
        <v>6.7360523038711419E-7</v>
      </c>
      <c r="BF1359" s="13">
        <f t="shared" si="1893"/>
        <v>1.0006263530861174E-6</v>
      </c>
      <c r="BG1359" s="13">
        <f t="shared" si="1894"/>
        <v>9.9093955264669676E-7</v>
      </c>
      <c r="BH1359" s="13">
        <f t="shared" si="1895"/>
        <v>7.3600989568015457E-7</v>
      </c>
      <c r="BI1359" s="13">
        <f t="shared" si="1896"/>
        <v>4.3733086652339926E-7</v>
      </c>
      <c r="BJ1359" s="14">
        <f t="shared" si="1897"/>
        <v>0.84874877083951594</v>
      </c>
      <c r="BK1359" s="14">
        <f t="shared" si="1898"/>
        <v>0.10330920304155768</v>
      </c>
      <c r="BL1359" s="14">
        <f t="shared" si="1899"/>
        <v>2.8817536186264762E-2</v>
      </c>
      <c r="BM1359" s="14">
        <f t="shared" si="1900"/>
        <v>0.62465340091287747</v>
      </c>
      <c r="BN1359" s="14">
        <f t="shared" si="1901"/>
        <v>0.34328061014026712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1.1910000000000001</v>
      </c>
      <c r="F1360" s="10">
        <f>VLOOKUP(B1360,home!$B$2:$E$405,3,FALSE)</f>
        <v>0.59970000000000001</v>
      </c>
      <c r="G1360" s="10">
        <f>VLOOKUP(C1360,away!$B$2:$E$405,4,FALSE)</f>
        <v>1.0196000000000001</v>
      </c>
      <c r="H1360" s="10">
        <f>VLOOKUP(A1360,away!$A$2:$E$405,3,FALSE)</f>
        <v>1.03</v>
      </c>
      <c r="I1360" s="10">
        <f>VLOOKUP(C1360,away!$B$2:$E$405,3,FALSE)</f>
        <v>1.1095999999999999</v>
      </c>
      <c r="J1360" s="10">
        <f>VLOOKUP(B1360,home!$B$2:$E$405,4,FALSE)</f>
        <v>1.595</v>
      </c>
      <c r="K1360" s="12">
        <f t="shared" si="1846"/>
        <v>0.7282418569200001</v>
      </c>
      <c r="L1360" s="12">
        <f t="shared" si="1847"/>
        <v>1.8229063599999997</v>
      </c>
      <c r="M1360" s="13">
        <f t="shared" si="1848"/>
        <v>7.7992062762930386E-2</v>
      </c>
      <c r="N1360" s="13">
        <f t="shared" si="1849"/>
        <v>5.6797084611497621E-2</v>
      </c>
      <c r="O1360" s="13">
        <f t="shared" si="1850"/>
        <v>0.14217222724006492</v>
      </c>
      <c r="P1360" s="13">
        <f t="shared" si="1851"/>
        <v>0.1035357667677571</v>
      </c>
      <c r="Q1360" s="13">
        <f t="shared" si="1852"/>
        <v>2.0681007182559694E-2</v>
      </c>
      <c r="R1360" s="13">
        <f t="shared" si="1853"/>
        <v>0.12958332862563982</v>
      </c>
      <c r="S1360" s="13">
        <f t="shared" si="1854"/>
        <v>3.4361365183953219E-2</v>
      </c>
      <c r="T1360" s="13">
        <f t="shared" si="1855"/>
        <v>3.7699539524293731E-2</v>
      </c>
      <c r="U1360" s="13">
        <f t="shared" si="1856"/>
        <v>9.4368003864210556E-2</v>
      </c>
      <c r="V1360" s="13">
        <f t="shared" si="1857"/>
        <v>5.0683651721522074E-3</v>
      </c>
      <c r="W1360" s="13">
        <f t="shared" si="1858"/>
        <v>5.02025835786771E-3</v>
      </c>
      <c r="X1360" s="13">
        <f t="shared" si="1859"/>
        <v>9.1514608894002012E-3</v>
      </c>
      <c r="Y1360" s="13">
        <f t="shared" si="1860"/>
        <v>8.3411281292894435E-3</v>
      </c>
      <c r="Z1360" s="13">
        <f t="shared" si="1861"/>
        <v>7.8739424633882935E-2</v>
      </c>
      <c r="AA1360" s="13">
        <f t="shared" si="1862"/>
        <v>5.7341344808191301E-2</v>
      </c>
      <c r="AB1360" s="13">
        <f t="shared" si="1863"/>
        <v>2.087918371070362E-2</v>
      </c>
      <c r="AC1360" s="13">
        <f t="shared" si="1864"/>
        <v>4.2052121697375383E-4</v>
      </c>
      <c r="AD1360" s="13">
        <f t="shared" si="1865"/>
        <v>9.1399056718793263E-4</v>
      </c>
      <c r="AE1360" s="13">
        <f t="shared" si="1866"/>
        <v>1.6661192179068891E-3</v>
      </c>
      <c r="AF1360" s="13">
        <f t="shared" si="1867"/>
        <v>1.5185896594203474E-3</v>
      </c>
      <c r="AG1360" s="13">
        <f t="shared" si="1868"/>
        <v>9.2274891612919468E-4</v>
      </c>
      <c r="AH1360" s="13">
        <f t="shared" si="1869"/>
        <v>3.5883649486961468E-2</v>
      </c>
      <c r="AI1360" s="13">
        <f t="shared" si="1870"/>
        <v>2.6131975535451227E-2</v>
      </c>
      <c r="AJ1360" s="13">
        <f t="shared" si="1871"/>
        <v>9.5151991944625071E-3</v>
      </c>
      <c r="AK1360" s="13">
        <f t="shared" si="1872"/>
        <v>2.309788776779688E-3</v>
      </c>
      <c r="AL1360" s="13">
        <f t="shared" si="1873"/>
        <v>2.2329957741382904E-5</v>
      </c>
      <c r="AM1360" s="13">
        <f t="shared" si="1874"/>
        <v>1.3312123757126088E-4</v>
      </c>
      <c r="AN1360" s="13">
        <f t="shared" si="1875"/>
        <v>2.4266755061972236E-4</v>
      </c>
      <c r="AO1360" s="13">
        <f t="shared" si="1876"/>
        <v>2.2118011069515695E-4</v>
      </c>
      <c r="AP1360" s="13">
        <f t="shared" si="1877"/>
        <v>1.3439687683056847E-4</v>
      </c>
      <c r="AQ1360" s="13">
        <f t="shared" si="1878"/>
        <v>6.1248230384644976E-5</v>
      </c>
      <c r="AR1360" s="13">
        <f t="shared" si="1879"/>
        <v>1.3082506573958553E-2</v>
      </c>
      <c r="AS1360" s="13">
        <f t="shared" si="1880"/>
        <v>9.5272288805876848E-3</v>
      </c>
      <c r="AT1360" s="13">
        <f t="shared" si="1881"/>
        <v>3.4690634256505145E-3</v>
      </c>
      <c r="AU1360" s="13">
        <f t="shared" si="1882"/>
        <v>8.421057302896624E-4</v>
      </c>
      <c r="AV1360" s="13">
        <f t="shared" si="1883"/>
        <v>1.5331416018727909E-4</v>
      </c>
      <c r="AW1360" s="13">
        <f t="shared" si="1884"/>
        <v>8.2342755814682495E-7</v>
      </c>
      <c r="AX1360" s="13">
        <f t="shared" si="1885"/>
        <v>1.6157409540730577E-5</v>
      </c>
      <c r="AY1360" s="13">
        <f t="shared" si="1886"/>
        <v>2.9453444612922441E-5</v>
      </c>
      <c r="AZ1360" s="13">
        <f t="shared" si="1887"/>
        <v>2.6845435754402032E-5</v>
      </c>
      <c r="BA1360" s="13">
        <f t="shared" si="1888"/>
        <v>1.6312238524556947E-5</v>
      </c>
      <c r="BB1360" s="13">
        <f t="shared" si="1889"/>
        <v>7.4339208380629681E-6</v>
      </c>
      <c r="BC1360" s="13">
        <f t="shared" si="1890"/>
        <v>2.710268315088302E-6</v>
      </c>
      <c r="BD1360" s="13">
        <f t="shared" si="1891"/>
        <v>3.9746974064018099E-3</v>
      </c>
      <c r="BE1360" s="13">
        <f t="shared" si="1892"/>
        <v>2.8945410199331624E-3</v>
      </c>
      <c r="BF1360" s="13">
        <f t="shared" si="1893"/>
        <v>1.0539629636436185E-3</v>
      </c>
      <c r="BG1360" s="13">
        <f t="shared" si="1894"/>
        <v>2.5584664858957842E-4</v>
      </c>
      <c r="BH1360" s="13">
        <f t="shared" si="1895"/>
        <v>4.6579559613908316E-5</v>
      </c>
      <c r="BI1360" s="13">
        <f t="shared" si="1896"/>
        <v>6.7842369975496901E-6</v>
      </c>
      <c r="BJ1360" s="14">
        <f t="shared" si="1897"/>
        <v>0.14360345377923983</v>
      </c>
      <c r="BK1360" s="14">
        <f t="shared" si="1898"/>
        <v>0.22142986450612093</v>
      </c>
      <c r="BL1360" s="14">
        <f t="shared" si="1899"/>
        <v>0.55349133184831845</v>
      </c>
      <c r="BM1360" s="14">
        <f t="shared" si="1900"/>
        <v>0.46647396756005804</v>
      </c>
      <c r="BN1360" s="14">
        <f t="shared" si="1901"/>
        <v>0.53076147719044964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1.1910000000000001</v>
      </c>
      <c r="F1361" s="10">
        <f>VLOOKUP(B1361,home!$B$2:$E$405,3,FALSE)</f>
        <v>1.4209000000000001</v>
      </c>
      <c r="G1361" s="10">
        <f>VLOOKUP(C1361,away!$B$2:$E$405,4,FALSE)</f>
        <v>1.3193999999999999</v>
      </c>
      <c r="H1361" s="10">
        <f>VLOOKUP(A1361,away!$A$2:$E$405,3,FALSE)</f>
        <v>1.03</v>
      </c>
      <c r="I1361" s="10">
        <f>VLOOKUP(C1361,away!$B$2:$E$405,3,FALSE)</f>
        <v>0.90149999999999997</v>
      </c>
      <c r="J1361" s="10">
        <f>VLOOKUP(B1361,home!$B$2:$E$405,4,FALSE)</f>
        <v>0.97089999999999999</v>
      </c>
      <c r="K1361" s="12">
        <f t="shared" si="1846"/>
        <v>2.23280993286</v>
      </c>
      <c r="L1361" s="12">
        <f t="shared" si="1847"/>
        <v>0.90152434049999997</v>
      </c>
      <c r="M1361" s="13">
        <f t="shared" si="1848"/>
        <v>4.3528722415770341E-2</v>
      </c>
      <c r="N1361" s="13">
        <f t="shared" si="1849"/>
        <v>9.7191363774637732E-2</v>
      </c>
      <c r="O1361" s="13">
        <f t="shared" si="1850"/>
        <v>3.9242202768684918E-2</v>
      </c>
      <c r="P1361" s="13">
        <f t="shared" si="1851"/>
        <v>8.7620380129225864E-2</v>
      </c>
      <c r="Q1361" s="13">
        <f t="shared" si="1852"/>
        <v>0.10850492121211038</v>
      </c>
      <c r="R1361" s="13">
        <f t="shared" si="1853"/>
        <v>1.7688900485402968E-2</v>
      </c>
      <c r="S1361" s="13">
        <f t="shared" si="1854"/>
        <v>4.4093477753947154E-2</v>
      </c>
      <c r="T1361" s="13">
        <f t="shared" si="1855"/>
        <v>9.7819827536752252E-2</v>
      </c>
      <c r="U1361" s="13">
        <f t="shared" si="1856"/>
        <v>3.9495952705179818E-2</v>
      </c>
      <c r="V1361" s="13">
        <f t="shared" si="1857"/>
        <v>9.8619105005804016E-3</v>
      </c>
      <c r="W1361" s="13">
        <f t="shared" si="1858"/>
        <v>8.0756955282197257E-2</v>
      </c>
      <c r="X1361" s="13">
        <f t="shared" si="1859"/>
        <v>7.2804360851570854E-2</v>
      </c>
      <c r="Y1361" s="13">
        <f t="shared" si="1860"/>
        <v>3.2817451701118217E-2</v>
      </c>
      <c r="Z1361" s="13">
        <f t="shared" si="1861"/>
        <v>5.3156581147576808E-3</v>
      </c>
      <c r="AA1361" s="13">
        <f t="shared" si="1862"/>
        <v>1.1868854238318811E-2</v>
      </c>
      <c r="AB1361" s="13">
        <f t="shared" si="1863"/>
        <v>1.3250447817492877E-2</v>
      </c>
      <c r="AC1361" s="13">
        <f t="shared" si="1864"/>
        <v>1.2407100112651654E-3</v>
      </c>
      <c r="AD1361" s="13">
        <f t="shared" si="1865"/>
        <v>4.5078732975405204E-2</v>
      </c>
      <c r="AE1361" s="13">
        <f t="shared" si="1866"/>
        <v>4.0639575016227773E-2</v>
      </c>
      <c r="AF1361" s="13">
        <f t="shared" si="1867"/>
        <v>1.8318783032352508E-2</v>
      </c>
      <c r="AG1361" s="13">
        <f t="shared" si="1868"/>
        <v>5.5049429306680622E-3</v>
      </c>
      <c r="AH1361" s="13">
        <f t="shared" si="1869"/>
        <v>1.1980487940575978E-3</v>
      </c>
      <c r="AI1361" s="13">
        <f t="shared" si="1870"/>
        <v>2.6750152474227483E-3</v>
      </c>
      <c r="AJ1361" s="13">
        <f t="shared" si="1871"/>
        <v>2.9864003074987319E-3</v>
      </c>
      <c r="AK1361" s="13">
        <f t="shared" si="1872"/>
        <v>2.2226880900264425E-3</v>
      </c>
      <c r="AL1361" s="13">
        <f t="shared" si="1873"/>
        <v>9.989862029840239E-5</v>
      </c>
      <c r="AM1361" s="13">
        <f t="shared" si="1874"/>
        <v>2.0130448549645675E-2</v>
      </c>
      <c r="AN1361" s="13">
        <f t="shared" si="1875"/>
        <v>1.8148089352688496E-2</v>
      </c>
      <c r="AO1361" s="13">
        <f t="shared" si="1876"/>
        <v>8.1804721425087819E-3</v>
      </c>
      <c r="AP1361" s="13">
        <f t="shared" si="1877"/>
        <v>2.4582982510846178E-3</v>
      </c>
      <c r="AQ1361" s="13">
        <f t="shared" si="1878"/>
        <v>5.5405392739034073E-4</v>
      </c>
      <c r="AR1361" s="13">
        <f t="shared" si="1879"/>
        <v>2.1601402978991925E-4</v>
      </c>
      <c r="AS1361" s="13">
        <f t="shared" si="1880"/>
        <v>4.8231827135204763E-4</v>
      </c>
      <c r="AT1361" s="13">
        <f t="shared" si="1881"/>
        <v>5.3846251353735844E-4</v>
      </c>
      <c r="AU1361" s="13">
        <f t="shared" si="1882"/>
        <v>4.007614828996587E-4</v>
      </c>
      <c r="AV1361" s="13">
        <f t="shared" si="1883"/>
        <v>2.2370605493151518E-4</v>
      </c>
      <c r="AW1361" s="13">
        <f t="shared" si="1884"/>
        <v>5.5858105478316273E-6</v>
      </c>
      <c r="AX1361" s="13">
        <f t="shared" si="1885"/>
        <v>7.491244245762676E-3</v>
      </c>
      <c r="AY1361" s="13">
        <f t="shared" si="1886"/>
        <v>6.7535390281856155E-3</v>
      </c>
      <c r="AZ1361" s="13">
        <f t="shared" si="1887"/>
        <v>3.0442399092130237E-3</v>
      </c>
      <c r="BA1361" s="13">
        <f t="shared" si="1888"/>
        <v>9.1481879215901706E-4</v>
      </c>
      <c r="BB1361" s="13">
        <f t="shared" si="1889"/>
        <v>2.0618285206954108E-4</v>
      </c>
      <c r="BC1361" s="13">
        <f t="shared" si="1890"/>
        <v>3.7175771946880423E-5</v>
      </c>
      <c r="BD1361" s="13">
        <f t="shared" si="1891"/>
        <v>3.2456984290850711E-5</v>
      </c>
      <c r="BE1361" s="13">
        <f t="shared" si="1892"/>
        <v>7.2470276915292443E-5</v>
      </c>
      <c r="BF1361" s="13">
        <f t="shared" si="1893"/>
        <v>8.0906177066789874E-5</v>
      </c>
      <c r="BG1361" s="13">
        <f t="shared" si="1894"/>
        <v>6.0216038594819453E-5</v>
      </c>
      <c r="BH1361" s="13">
        <f t="shared" si="1895"/>
        <v>3.3612742272998488E-5</v>
      </c>
      <c r="BI1361" s="13">
        <f t="shared" si="1896"/>
        <v>1.5010172963562848E-5</v>
      </c>
      <c r="BJ1361" s="14">
        <f t="shared" si="1897"/>
        <v>0.66735547713569465</v>
      </c>
      <c r="BK1361" s="14">
        <f t="shared" si="1898"/>
        <v>0.19319863845927296</v>
      </c>
      <c r="BL1361" s="14">
        <f t="shared" si="1899"/>
        <v>0.13278444519869975</v>
      </c>
      <c r="BM1361" s="14">
        <f t="shared" si="1900"/>
        <v>0.59812977490495534</v>
      </c>
      <c r="BN1361" s="14">
        <f t="shared" si="1901"/>
        <v>0.39377649078583216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1.1910000000000001</v>
      </c>
      <c r="F1362" s="10">
        <f>VLOOKUP(B1362,home!$B$2:$E$405,3,FALSE)</f>
        <v>1.1626000000000001</v>
      </c>
      <c r="G1362" s="10">
        <f>VLOOKUP(C1362,away!$B$2:$E$405,4,FALSE)</f>
        <v>1.1895</v>
      </c>
      <c r="H1362" s="10">
        <f>VLOOKUP(A1362,away!$A$2:$E$405,3,FALSE)</f>
        <v>1.03</v>
      </c>
      <c r="I1362" s="10">
        <f>VLOOKUP(C1362,away!$B$2:$E$405,3,FALSE)</f>
        <v>0.6472</v>
      </c>
      <c r="J1362" s="10">
        <f>VLOOKUP(B1362,home!$B$2:$E$405,4,FALSE)</f>
        <v>0.97089999999999999</v>
      </c>
      <c r="K1362" s="12">
        <f t="shared" si="1846"/>
        <v>1.6470490257000003</v>
      </c>
      <c r="L1362" s="12">
        <f t="shared" si="1847"/>
        <v>0.64721747439999999</v>
      </c>
      <c r="M1362" s="13">
        <f t="shared" si="1848"/>
        <v>0.10083532885274683</v>
      </c>
      <c r="N1362" s="13">
        <f t="shared" si="1849"/>
        <v>0.1660807301430558</v>
      </c>
      <c r="O1362" s="13">
        <f t="shared" si="1850"/>
        <v>6.5262386870368241E-2</v>
      </c>
      <c r="P1362" s="13">
        <f t="shared" si="1851"/>
        <v>0.10749035070969651</v>
      </c>
      <c r="Q1362" s="13">
        <f t="shared" si="1852"/>
        <v>0.13677155238483238</v>
      </c>
      <c r="R1362" s="13">
        <f t="shared" si="1853"/>
        <v>2.1119478601777725E-2</v>
      </c>
      <c r="S1362" s="13">
        <f t="shared" si="1854"/>
        <v>2.8646149189850166E-2</v>
      </c>
      <c r="T1362" s="13">
        <f t="shared" si="1855"/>
        <v>8.8520938704278504E-2</v>
      </c>
      <c r="U1362" s="13">
        <f t="shared" si="1856"/>
        <v>3.4784816654350008E-2</v>
      </c>
      <c r="V1362" s="13">
        <f t="shared" si="1857"/>
        <v>3.3929737588917204E-3</v>
      </c>
      <c r="W1362" s="13">
        <f t="shared" si="1858"/>
        <v>7.508981736630492E-2</v>
      </c>
      <c r="X1362" s="13">
        <f t="shared" si="1859"/>
        <v>4.8599441948977126E-2</v>
      </c>
      <c r="Y1362" s="13">
        <f t="shared" si="1860"/>
        <v>1.5727204037733193E-2</v>
      </c>
      <c r="Z1362" s="13">
        <f t="shared" si="1861"/>
        <v>4.5562985337624755E-3</v>
      </c>
      <c r="AA1362" s="13">
        <f t="shared" si="1862"/>
        <v>7.5044470608318248E-3</v>
      </c>
      <c r="AB1362" s="13">
        <f t="shared" si="1863"/>
        <v>6.1800961099801452E-3</v>
      </c>
      <c r="AC1362" s="13">
        <f t="shared" si="1864"/>
        <v>2.2605664567268703E-4</v>
      </c>
      <c r="AD1362" s="13">
        <f t="shared" si="1865"/>
        <v>3.0919152633290876E-2</v>
      </c>
      <c r="AE1362" s="13">
        <f t="shared" si="1866"/>
        <v>2.0011415877906627E-2</v>
      </c>
      <c r="AF1362" s="13">
        <f t="shared" si="1867"/>
        <v>6.4758690218333914E-3</v>
      </c>
      <c r="AG1362" s="13">
        <f t="shared" si="1868"/>
        <v>1.3970985309520692E-3</v>
      </c>
      <c r="AH1362" s="13">
        <f t="shared" si="1869"/>
        <v>7.3722900740854291E-4</v>
      </c>
      <c r="AI1362" s="13">
        <f t="shared" si="1870"/>
        <v>1.2142523183700188E-3</v>
      </c>
      <c r="AJ1362" s="13">
        <f t="shared" si="1871"/>
        <v>9.9996654896265325E-4</v>
      </c>
      <c r="AK1362" s="13">
        <f t="shared" si="1872"/>
        <v>5.4899797673384329E-4</v>
      </c>
      <c r="AL1362" s="13">
        <f t="shared" si="1873"/>
        <v>9.6390455210789145E-6</v>
      </c>
      <c r="AM1362" s="13">
        <f t="shared" si="1874"/>
        <v>1.0185072044026256E-2</v>
      </c>
      <c r="AN1362" s="13">
        <f t="shared" si="1875"/>
        <v>6.5919566049167187E-3</v>
      </c>
      <c r="AO1362" s="13">
        <f t="shared" si="1876"/>
        <v>2.1332147525942981E-3</v>
      </c>
      <c r="AP1362" s="13">
        <f t="shared" si="1877"/>
        <v>4.60217954842301E-4</v>
      </c>
      <c r="AQ1362" s="13">
        <f t="shared" si="1878"/>
        <v>7.4465275601641809E-5</v>
      </c>
      <c r="AR1362" s="13">
        <f t="shared" si="1879"/>
        <v>9.5429499245875256E-5</v>
      </c>
      <c r="AS1362" s="13">
        <f t="shared" si="1880"/>
        <v>1.5717706375595775E-4</v>
      </c>
      <c r="AT1362" s="13">
        <f t="shared" si="1881"/>
        <v>1.2943916486081854E-4</v>
      </c>
      <c r="AU1362" s="13">
        <f t="shared" si="1882"/>
        <v>7.1064216790477642E-5</v>
      </c>
      <c r="AV1362" s="13">
        <f t="shared" si="1883"/>
        <v>2.9261562256722453E-5</v>
      </c>
      <c r="AW1362" s="13">
        <f t="shared" si="1884"/>
        <v>2.8542255624860267E-7</v>
      </c>
      <c r="AX1362" s="13">
        <f t="shared" si="1885"/>
        <v>2.7958854977996259E-3</v>
      </c>
      <c r="AY1362" s="13">
        <f t="shared" si="1886"/>
        <v>1.8095459505974604E-3</v>
      </c>
      <c r="AZ1362" s="13">
        <f t="shared" si="1887"/>
        <v>5.8558487997821768E-4</v>
      </c>
      <c r="BA1362" s="13">
        <f t="shared" si="1888"/>
        <v>1.2633358902210974E-4</v>
      </c>
      <c r="BB1362" s="13">
        <f t="shared" si="1889"/>
        <v>2.0441326604694356E-5</v>
      </c>
      <c r="BC1362" s="13">
        <f t="shared" si="1890"/>
        <v>2.6459967556951628E-6</v>
      </c>
      <c r="BD1362" s="13">
        <f t="shared" si="1891"/>
        <v>1.0293939914195341E-5</v>
      </c>
      <c r="BE1362" s="13">
        <f t="shared" si="1892"/>
        <v>1.6954623706289781E-5</v>
      </c>
      <c r="BF1362" s="13">
        <f t="shared" si="1893"/>
        <v>1.3962548228277358E-5</v>
      </c>
      <c r="BG1362" s="13">
        <f t="shared" si="1894"/>
        <v>7.6656671518911643E-6</v>
      </c>
      <c r="BH1362" s="13">
        <f t="shared" si="1895"/>
        <v>3.1564324034657096E-6</v>
      </c>
      <c r="BI1362" s="13">
        <f t="shared" si="1896"/>
        <v>1.0397597829632204E-6</v>
      </c>
      <c r="BJ1362" s="14">
        <f t="shared" si="1897"/>
        <v>0.61437858452190408</v>
      </c>
      <c r="BK1362" s="14">
        <f t="shared" si="1898"/>
        <v>0.24241004415297648</v>
      </c>
      <c r="BL1362" s="14">
        <f t="shared" si="1899"/>
        <v>0.13888711562687997</v>
      </c>
      <c r="BM1362" s="14">
        <f t="shared" si="1900"/>
        <v>0.40086295474500405</v>
      </c>
      <c r="BN1362" s="14">
        <f t="shared" si="1901"/>
        <v>0.5975598275624775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1.1910000000000001</v>
      </c>
      <c r="F1363" s="10">
        <f>VLOOKUP(B1363,home!$B$2:$E$405,3,FALSE)</f>
        <v>1.0980000000000001</v>
      </c>
      <c r="G1363" s="10">
        <f>VLOOKUP(C1363,away!$B$2:$E$405,4,FALSE)</f>
        <v>0.96879999999999999</v>
      </c>
      <c r="H1363" s="10">
        <f>VLOOKUP(A1363,away!$A$2:$E$405,3,FALSE)</f>
        <v>1.03</v>
      </c>
      <c r="I1363" s="10">
        <f>VLOOKUP(C1363,away!$B$2:$E$405,3,FALSE)</f>
        <v>0.97089999999999999</v>
      </c>
      <c r="J1363" s="10">
        <f>VLOOKUP(B1363,home!$B$2:$E$405,4,FALSE)</f>
        <v>1.1202000000000001</v>
      </c>
      <c r="K1363" s="12">
        <f t="shared" si="1846"/>
        <v>1.2669171984000001</v>
      </c>
      <c r="L1363" s="12">
        <f t="shared" si="1847"/>
        <v>1.1202302454000002</v>
      </c>
      <c r="M1363" s="13">
        <f t="shared" si="1848"/>
        <v>9.189143585397401E-2</v>
      </c>
      <c r="N1363" s="13">
        <f t="shared" si="1849"/>
        <v>0.11641884046907007</v>
      </c>
      <c r="O1363" s="13">
        <f t="shared" si="1850"/>
        <v>0.10293956573685567</v>
      </c>
      <c r="P1363" s="13">
        <f t="shared" si="1851"/>
        <v>0.13041590622784982</v>
      </c>
      <c r="Q1363" s="13">
        <f t="shared" si="1852"/>
        <v>7.3746515604025412E-2</v>
      </c>
      <c r="R1363" s="13">
        <f t="shared" si="1853"/>
        <v>5.7658007493383658E-2</v>
      </c>
      <c r="S1363" s="13">
        <f t="shared" si="1854"/>
        <v>4.6272833913106638E-2</v>
      </c>
      <c r="T1363" s="13">
        <f t="shared" si="1855"/>
        <v>8.2613077272492327E-2</v>
      </c>
      <c r="U1363" s="13">
        <f t="shared" si="1856"/>
        <v>7.3047921318843828E-2</v>
      </c>
      <c r="V1363" s="13">
        <f t="shared" si="1857"/>
        <v>7.2969120963549414E-3</v>
      </c>
      <c r="W1363" s="13">
        <f t="shared" si="1858"/>
        <v>3.1143576313604589E-2</v>
      </c>
      <c r="X1363" s="13">
        <f t="shared" si="1859"/>
        <v>3.4887976136422902E-2</v>
      </c>
      <c r="Y1363" s="13">
        <f t="shared" si="1860"/>
        <v>1.9541283034407192E-2</v>
      </c>
      <c r="Z1363" s="13">
        <f t="shared" si="1861"/>
        <v>2.15300812945294E-2</v>
      </c>
      <c r="AA1363" s="13">
        <f t="shared" si="1862"/>
        <v>2.7276830274989436E-2</v>
      </c>
      <c r="AB1363" s="13">
        <f t="shared" si="1863"/>
        <v>1.7278742696610963E-2</v>
      </c>
      <c r="AC1363" s="13">
        <f t="shared" si="1864"/>
        <v>6.4725387278156152E-4</v>
      </c>
      <c r="AD1363" s="13">
        <f t="shared" si="1865"/>
        <v>9.8640831128471353E-3</v>
      </c>
      <c r="AE1363" s="13">
        <f t="shared" si="1866"/>
        <v>1.1050044246150744E-2</v>
      </c>
      <c r="AF1363" s="13">
        <f t="shared" si="1867"/>
        <v>6.1892968887731553E-3</v>
      </c>
      <c r="AG1363" s="13">
        <f t="shared" si="1868"/>
        <v>2.3111458575212694E-3</v>
      </c>
      <c r="AH1363" s="13">
        <f t="shared" si="1869"/>
        <v>6.0296620630131579E-3</v>
      </c>
      <c r="AI1363" s="13">
        <f t="shared" si="1870"/>
        <v>7.6390825681713955E-3</v>
      </c>
      <c r="AJ1363" s="13">
        <f t="shared" si="1871"/>
        <v>4.8390425428069912E-3</v>
      </c>
      <c r="AK1363" s="13">
        <f t="shared" si="1872"/>
        <v>2.0435554070904818E-3</v>
      </c>
      <c r="AL1363" s="13">
        <f t="shared" si="1873"/>
        <v>3.6744316635745387E-5</v>
      </c>
      <c r="AM1363" s="13">
        <f t="shared" si="1874"/>
        <v>2.4993953084226058E-3</v>
      </c>
      <c r="AN1363" s="13">
        <f t="shared" si="1875"/>
        <v>2.7998982197058649E-3</v>
      </c>
      <c r="AO1363" s="13">
        <f t="shared" si="1876"/>
        <v>1.5682653348780627E-3</v>
      </c>
      <c r="AP1363" s="13">
        <f t="shared" si="1877"/>
        <v>5.8560608698092172E-4</v>
      </c>
      <c r="AQ1363" s="13">
        <f t="shared" si="1878"/>
        <v>1.6400341263159301E-4</v>
      </c>
      <c r="AR1363" s="13">
        <f t="shared" si="1879"/>
        <v>1.3509219625056604E-3</v>
      </c>
      <c r="AS1363" s="13">
        <f t="shared" si="1880"/>
        <v>1.7115062679947013E-3</v>
      </c>
      <c r="AT1363" s="13">
        <f t="shared" si="1881"/>
        <v>1.0841683630459435E-3</v>
      </c>
      <c r="AU1363" s="13">
        <f t="shared" si="1882"/>
        <v>4.5785051503469365E-4</v>
      </c>
      <c r="AV1363" s="13">
        <f t="shared" si="1883"/>
        <v>1.4501467294843784E-4</v>
      </c>
      <c r="AW1363" s="13">
        <f t="shared" si="1884"/>
        <v>1.4485823854832172E-6</v>
      </c>
      <c r="AX1363" s="13">
        <f t="shared" si="1885"/>
        <v>5.2775448364014623E-4</v>
      </c>
      <c r="AY1363" s="13">
        <f t="shared" si="1886"/>
        <v>5.9120653471915138E-4</v>
      </c>
      <c r="AZ1363" s="13">
        <f t="shared" si="1887"/>
        <v>3.3114372073525939E-4</v>
      </c>
      <c r="BA1363" s="13">
        <f t="shared" si="1888"/>
        <v>1.2365240384730954E-4</v>
      </c>
      <c r="BB1363" s="13">
        <f t="shared" si="1889"/>
        <v>3.4629790676542892E-5</v>
      </c>
      <c r="BC1363" s="13">
        <f t="shared" si="1890"/>
        <v>7.758667781546857E-6</v>
      </c>
      <c r="BD1363" s="13">
        <f t="shared" si="1891"/>
        <v>2.5222394026232746E-4</v>
      </c>
      <c r="BE1363" s="13">
        <f t="shared" si="1892"/>
        <v>3.1954684776655691E-4</v>
      </c>
      <c r="BF1363" s="13">
        <f t="shared" si="1893"/>
        <v>2.024196985649788E-4</v>
      </c>
      <c r="BG1363" s="13">
        <f t="shared" si="1894"/>
        <v>8.5482999135638488E-5</v>
      </c>
      <c r="BH1363" s="13">
        <f t="shared" si="1895"/>
        <v>2.7074970443938196E-5</v>
      </c>
      <c r="BI1363" s="13">
        <f t="shared" si="1896"/>
        <v>6.8603491403193892E-6</v>
      </c>
      <c r="BJ1363" s="14">
        <f t="shared" si="1897"/>
        <v>0.39699915289933396</v>
      </c>
      <c r="BK1363" s="14">
        <f t="shared" si="1898"/>
        <v>0.27715229281542197</v>
      </c>
      <c r="BL1363" s="14">
        <f t="shared" si="1899"/>
        <v>0.30439548068860878</v>
      </c>
      <c r="BM1363" s="14">
        <f t="shared" si="1900"/>
        <v>0.42641697836040171</v>
      </c>
      <c r="BN1363" s="14">
        <f t="shared" si="1901"/>
        <v>0.57307027138515865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1.1910000000000001</v>
      </c>
      <c r="F1364" s="10">
        <f>VLOOKUP(B1364,home!$B$2:$E$405,3,FALSE)</f>
        <v>1.4209000000000001</v>
      </c>
      <c r="G1364" s="10">
        <f>VLOOKUP(C1364,away!$B$2:$E$405,4,FALSE)</f>
        <v>1.2917000000000001</v>
      </c>
      <c r="H1364" s="10">
        <f>VLOOKUP(A1364,away!$A$2:$E$405,3,FALSE)</f>
        <v>1.03</v>
      </c>
      <c r="I1364" s="10">
        <f>VLOOKUP(C1364,away!$B$2:$E$405,3,FALSE)</f>
        <v>0.97089999999999999</v>
      </c>
      <c r="J1364" s="10">
        <f>VLOOKUP(B1364,home!$B$2:$E$405,4,FALSE)</f>
        <v>1.0456000000000001</v>
      </c>
      <c r="K1364" s="12">
        <f t="shared" si="1846"/>
        <v>2.18593344723</v>
      </c>
      <c r="L1364" s="12">
        <f t="shared" si="1847"/>
        <v>1.0456282312</v>
      </c>
      <c r="M1364" s="13">
        <f t="shared" si="1848"/>
        <v>3.9495770907891255E-2</v>
      </c>
      <c r="N1364" s="13">
        <f t="shared" si="1849"/>
        <v>8.6335126651693073E-2</v>
      </c>
      <c r="O1364" s="13">
        <f t="shared" si="1850"/>
        <v>4.1297893074298743E-2</v>
      </c>
      <c r="P1364" s="13">
        <f t="shared" si="1851"/>
        <v>9.0274445771237791E-2</v>
      </c>
      <c r="Q1364" s="13">
        <f t="shared" si="1852"/>
        <v>9.4361420509387062E-2</v>
      </c>
      <c r="R1364" s="13">
        <f t="shared" si="1853"/>
        <v>2.1591121443782862E-2</v>
      </c>
      <c r="S1364" s="13">
        <f t="shared" si="1854"/>
        <v>5.1584482160822259E-2</v>
      </c>
      <c r="T1364" s="13">
        <f t="shared" si="1855"/>
        <v>9.8666965220749789E-2</v>
      </c>
      <c r="U1364" s="13">
        <f t="shared" si="1856"/>
        <v>4.7196754527169843E-2</v>
      </c>
      <c r="V1364" s="13">
        <f t="shared" si="1857"/>
        <v>1.3100588382050778E-2</v>
      </c>
      <c r="W1364" s="13">
        <f t="shared" si="1858"/>
        <v>6.8755928406534703E-2</v>
      </c>
      <c r="X1364" s="13">
        <f t="shared" si="1859"/>
        <v>7.1893139804238698E-2</v>
      </c>
      <c r="Y1364" s="13">
        <f t="shared" si="1860"/>
        <v>3.7586748304460217E-2</v>
      </c>
      <c r="Z1364" s="13">
        <f t="shared" si="1861"/>
        <v>7.5254287082956893E-3</v>
      </c>
      <c r="AA1364" s="13">
        <f t="shared" si="1862"/>
        <v>1.64500863182084E-2</v>
      </c>
      <c r="AB1364" s="13">
        <f t="shared" si="1863"/>
        <v>1.7979396946396178E-2</v>
      </c>
      <c r="AC1364" s="13">
        <f t="shared" si="1864"/>
        <v>1.8714794145695134E-3</v>
      </c>
      <c r="AD1364" s="13">
        <f t="shared" si="1865"/>
        <v>3.7573970899798873E-2</v>
      </c>
      <c r="AE1364" s="13">
        <f t="shared" si="1866"/>
        <v>3.9288404731116965E-2</v>
      </c>
      <c r="AF1364" s="13">
        <f t="shared" si="1867"/>
        <v>2.054053257283377E-2</v>
      </c>
      <c r="AG1364" s="13">
        <f t="shared" si="1868"/>
        <v>7.1592535806793874E-3</v>
      </c>
      <c r="AH1364" s="13">
        <f t="shared" si="1869"/>
        <v>1.9672001773192302E-3</v>
      </c>
      <c r="AI1364" s="13">
        <f t="shared" si="1870"/>
        <v>4.3001686649988919E-3</v>
      </c>
      <c r="AJ1364" s="13">
        <f t="shared" si="1871"/>
        <v>4.6999412567757292E-3</v>
      </c>
      <c r="AK1364" s="13">
        <f t="shared" si="1872"/>
        <v>3.4245862644007559E-3</v>
      </c>
      <c r="AL1364" s="13">
        <f t="shared" si="1873"/>
        <v>1.7110365291164674E-4</v>
      </c>
      <c r="AM1364" s="13">
        <f t="shared" si="1874"/>
        <v>1.642683994702341E-2</v>
      </c>
      <c r="AN1364" s="13">
        <f t="shared" si="1875"/>
        <v>1.7176367598011586E-2</v>
      </c>
      <c r="AO1364" s="13">
        <f t="shared" si="1876"/>
        <v>8.9800474349749256E-3</v>
      </c>
      <c r="AP1364" s="13">
        <f t="shared" si="1877"/>
        <v>3.1299303718416425E-3</v>
      </c>
      <c r="AQ1364" s="13">
        <f t="shared" si="1878"/>
        <v>8.1818588962198375E-4</v>
      </c>
      <c r="AR1364" s="13">
        <f t="shared" si="1879"/>
        <v>4.1139200836532683E-4</v>
      </c>
      <c r="AS1364" s="13">
        <f t="shared" si="1880"/>
        <v>8.9927555100889178E-4</v>
      </c>
      <c r="AT1364" s="13">
        <f t="shared" si="1881"/>
        <v>9.8287825261326252E-4</v>
      </c>
      <c r="AU1364" s="13">
        <f t="shared" si="1882"/>
        <v>7.1616881564743587E-4</v>
      </c>
      <c r="AV1364" s="13">
        <f t="shared" si="1883"/>
        <v>3.913743419967065E-4</v>
      </c>
      <c r="AW1364" s="13">
        <f t="shared" si="1884"/>
        <v>1.0863531209213165E-5</v>
      </c>
      <c r="AX1364" s="13">
        <f t="shared" si="1885"/>
        <v>5.9846631454153988E-3</v>
      </c>
      <c r="AY1364" s="13">
        <f t="shared" si="1886"/>
        <v>6.2577327390685306E-3</v>
      </c>
      <c r="AZ1364" s="13">
        <f t="shared" si="1887"/>
        <v>3.2716310076372794E-3</v>
      </c>
      <c r="BA1364" s="13">
        <f t="shared" si="1888"/>
        <v>1.1403032478849474E-3</v>
      </c>
      <c r="BB1364" s="13">
        <f t="shared" si="1889"/>
        <v>2.9808331702938819E-4</v>
      </c>
      <c r="BC1364" s="13">
        <f t="shared" si="1890"/>
        <v>6.2336866307133621E-5</v>
      </c>
      <c r="BD1364" s="13">
        <f t="shared" si="1891"/>
        <v>7.1693849672808694E-5</v>
      </c>
      <c r="BE1364" s="13">
        <f t="shared" si="1892"/>
        <v>1.5671798396047211E-4</v>
      </c>
      <c r="BF1364" s="13">
        <f t="shared" si="1893"/>
        <v>1.7128754146082537E-4</v>
      </c>
      <c r="BG1364" s="13">
        <f t="shared" si="1894"/>
        <v>1.248077219910045E-4</v>
      </c>
      <c r="BH1364" s="13">
        <f t="shared" si="1895"/>
        <v>6.820534349318E-5</v>
      </c>
      <c r="BI1364" s="13">
        <f t="shared" si="1896"/>
        <v>2.9818468324310642E-5</v>
      </c>
      <c r="BJ1364" s="14">
        <f t="shared" si="1897"/>
        <v>0.62570761224630878</v>
      </c>
      <c r="BK1364" s="14">
        <f t="shared" si="1898"/>
        <v>0.20275560302855178</v>
      </c>
      <c r="BL1364" s="14">
        <f t="shared" si="1899"/>
        <v>0.16293076855188476</v>
      </c>
      <c r="BM1364" s="14">
        <f t="shared" si="1900"/>
        <v>0.61931676496889054</v>
      </c>
      <c r="BN1364" s="14">
        <f t="shared" si="1901"/>
        <v>0.37335577835829081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1.1910000000000001</v>
      </c>
      <c r="F1365" s="10">
        <f>VLOOKUP(B1365,home!$B$2:$E$405,3,FALSE)</f>
        <v>0.83960000000000001</v>
      </c>
      <c r="G1365" s="10">
        <f>VLOOKUP(C1365,away!$B$2:$E$405,4,FALSE)</f>
        <v>0.9042</v>
      </c>
      <c r="H1365" s="10">
        <f>VLOOKUP(A1365,away!$A$2:$E$405,3,FALSE)</f>
        <v>1.03</v>
      </c>
      <c r="I1365" s="10">
        <f>VLOOKUP(C1365,away!$B$2:$E$405,3,FALSE)</f>
        <v>0.59750000000000003</v>
      </c>
      <c r="J1365" s="10">
        <f>VLOOKUP(B1365,home!$B$2:$E$405,4,FALSE)</f>
        <v>1.1789000000000001</v>
      </c>
      <c r="K1365" s="12">
        <f t="shared" si="1846"/>
        <v>0.90416708712000005</v>
      </c>
      <c r="L1365" s="12">
        <f t="shared" si="1847"/>
        <v>0.72552453250000004</v>
      </c>
      <c r="M1365" s="13">
        <f t="shared" si="1848"/>
        <v>0.1959900042806898</v>
      </c>
      <c r="N1365" s="13">
        <f t="shared" si="1849"/>
        <v>0.17720771127510762</v>
      </c>
      <c r="O1365" s="13">
        <f t="shared" si="1850"/>
        <v>0.14219555623042049</v>
      </c>
      <c r="P1365" s="13">
        <f t="shared" si="1851"/>
        <v>0.12856854187826747</v>
      </c>
      <c r="Q1365" s="13">
        <f t="shared" si="1852"/>
        <v>8.011269005940802E-2</v>
      </c>
      <c r="R1365" s="13">
        <f t="shared" si="1853"/>
        <v>5.1583182228826636E-2</v>
      </c>
      <c r="S1365" s="13">
        <f t="shared" si="1854"/>
        <v>2.108509311657334E-2</v>
      </c>
      <c r="T1365" s="13">
        <f t="shared" si="1855"/>
        <v>5.8123722002669409E-2</v>
      </c>
      <c r="U1365" s="13">
        <f t="shared" si="1856"/>
        <v>4.6639815620218329E-2</v>
      </c>
      <c r="V1365" s="13">
        <f t="shared" si="1857"/>
        <v>1.5368582400213215E-3</v>
      </c>
      <c r="W1365" s="13">
        <f t="shared" si="1858"/>
        <v>2.4145085870787453E-2</v>
      </c>
      <c r="X1365" s="13">
        <f t="shared" si="1859"/>
        <v>1.7517852138575422E-2</v>
      </c>
      <c r="Y1365" s="13">
        <f t="shared" si="1860"/>
        <v>6.3548157416220292E-3</v>
      </c>
      <c r="Z1365" s="13">
        <f t="shared" si="1861"/>
        <v>1.2474954723810588E-2</v>
      </c>
      <c r="AA1365" s="13">
        <f t="shared" si="1862"/>
        <v>1.1279443474581704E-2</v>
      </c>
      <c r="AB1365" s="13">
        <f t="shared" si="1863"/>
        <v>5.0992507753736148E-3</v>
      </c>
      <c r="AC1365" s="13">
        <f t="shared" si="1864"/>
        <v>6.3010746300024961E-5</v>
      </c>
      <c r="AD1365" s="13">
        <f t="shared" si="1865"/>
        <v>5.4577979900130389E-3</v>
      </c>
      <c r="AE1365" s="13">
        <f t="shared" si="1866"/>
        <v>3.9597663351836499E-3</v>
      </c>
      <c r="AF1365" s="13">
        <f t="shared" si="1867"/>
        <v>1.436453809571678E-3</v>
      </c>
      <c r="AG1365" s="13">
        <f t="shared" si="1868"/>
        <v>3.4739415954911199E-4</v>
      </c>
      <c r="AH1365" s="13">
        <f t="shared" si="1869"/>
        <v>2.2627214234878356E-3</v>
      </c>
      <c r="AI1365" s="13">
        <f t="shared" si="1870"/>
        <v>2.045878238439016E-3</v>
      </c>
      <c r="AJ1365" s="13">
        <f t="shared" si="1871"/>
        <v>9.2490788372580097E-4</v>
      </c>
      <c r="AK1365" s="13">
        <f t="shared" si="1872"/>
        <v>2.7875708902756047E-4</v>
      </c>
      <c r="AL1365" s="13">
        <f t="shared" si="1873"/>
        <v>1.6533903969619601E-6</v>
      </c>
      <c r="AM1365" s="13">
        <f t="shared" si="1874"/>
        <v>9.8695226214389636E-4</v>
      </c>
      <c r="AN1365" s="13">
        <f t="shared" si="1875"/>
        <v>7.1605807859176785E-4</v>
      </c>
      <c r="AO1365" s="13">
        <f t="shared" si="1876"/>
        <v>2.5975885135657033E-4</v>
      </c>
      <c r="AP1365" s="13">
        <f t="shared" si="1877"/>
        <v>6.282047306440423E-5</v>
      </c>
      <c r="AQ1365" s="13">
        <f t="shared" si="1878"/>
        <v>1.139444858787018E-5</v>
      </c>
      <c r="AR1365" s="13">
        <f t="shared" si="1879"/>
        <v>3.283319805907494E-4</v>
      </c>
      <c r="AS1365" s="13">
        <f t="shared" si="1880"/>
        <v>2.9686697049907825E-4</v>
      </c>
      <c r="AT1365" s="13">
        <f t="shared" si="1881"/>
        <v>1.3420867198914529E-4</v>
      </c>
      <c r="AU1365" s="13">
        <f t="shared" si="1882"/>
        <v>4.0449021339556355E-5</v>
      </c>
      <c r="AV1365" s="13">
        <f t="shared" si="1883"/>
        <v>9.143168450360347E-6</v>
      </c>
      <c r="AW1365" s="13">
        <f t="shared" si="1884"/>
        <v>3.0128236113240198E-8</v>
      </c>
      <c r="AX1365" s="13">
        <f t="shared" si="1885"/>
        <v>1.4872829199819018E-4</v>
      </c>
      <c r="AY1365" s="13">
        <f t="shared" si="1886"/>
        <v>1.0790602452151044E-4</v>
      </c>
      <c r="AZ1365" s="13">
        <f t="shared" si="1887"/>
        <v>3.9144233997451193E-5</v>
      </c>
      <c r="BA1365" s="13">
        <f t="shared" si="1888"/>
        <v>9.4667006903571312E-6</v>
      </c>
      <c r="BB1365" s="13">
        <f t="shared" si="1889"/>
        <v>1.7170808981721959E-6</v>
      </c>
      <c r="BC1365" s="13">
        <f t="shared" si="1890"/>
        <v>2.4915686318221261E-7</v>
      </c>
      <c r="BD1365" s="13">
        <f t="shared" si="1891"/>
        <v>3.9702151120483742E-5</v>
      </c>
      <c r="BE1365" s="13">
        <f t="shared" si="1892"/>
        <v>3.5897378331005825E-5</v>
      </c>
      <c r="BF1365" s="13">
        <f t="shared" si="1893"/>
        <v>1.6228614000395074E-5</v>
      </c>
      <c r="BG1365" s="13">
        <f t="shared" si="1894"/>
        <v>4.8911262162440224E-6</v>
      </c>
      <c r="BH1365" s="13">
        <f t="shared" si="1895"/>
        <v>1.1055988359194062E-6</v>
      </c>
      <c r="BI1365" s="13">
        <f t="shared" si="1896"/>
        <v>1.9992921579930251E-7</v>
      </c>
      <c r="BJ1365" s="14">
        <f t="shared" si="1897"/>
        <v>0.37700748498520081</v>
      </c>
      <c r="BK1365" s="14">
        <f t="shared" si="1898"/>
        <v>0.34735306767677049</v>
      </c>
      <c r="BL1365" s="14">
        <f t="shared" si="1899"/>
        <v>0.26321653757468966</v>
      </c>
      <c r="BM1365" s="14">
        <f t="shared" si="1900"/>
        <v>0.22428648311146607</v>
      </c>
      <c r="BN1365" s="14">
        <f t="shared" si="1901"/>
        <v>0.77565768595272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1.1910000000000001</v>
      </c>
      <c r="F1366" s="10">
        <f>VLOOKUP(B1366,home!$B$2:$E$405,3,FALSE)</f>
        <v>0.71970000000000001</v>
      </c>
      <c r="G1366" s="10">
        <f>VLOOKUP(C1366,away!$B$2:$E$405,4,FALSE)</f>
        <v>1.1895</v>
      </c>
      <c r="H1366" s="10">
        <f>VLOOKUP(A1366,away!$A$2:$E$405,3,FALSE)</f>
        <v>1.03</v>
      </c>
      <c r="I1366" s="10">
        <f>VLOOKUP(C1366,away!$B$2:$E$405,3,FALSE)</f>
        <v>0.56630000000000003</v>
      </c>
      <c r="J1366" s="10">
        <f>VLOOKUP(B1366,home!$B$2:$E$405,4,FALSE)</f>
        <v>0.69350000000000001</v>
      </c>
      <c r="K1366" s="12">
        <f t="shared" si="1846"/>
        <v>1.01959503165</v>
      </c>
      <c r="L1366" s="12">
        <f t="shared" si="1847"/>
        <v>0.40451092150000006</v>
      </c>
      <c r="M1366" s="13">
        <f t="shared" si="1848"/>
        <v>0.24072358519250878</v>
      </c>
      <c r="N1366" s="13">
        <f t="shared" si="1849"/>
        <v>0.24544057146325743</v>
      </c>
      <c r="O1366" s="13">
        <f t="shared" si="1850"/>
        <v>9.7375319273005495E-2</v>
      </c>
      <c r="P1366" s="13">
        <f t="shared" si="1851"/>
        <v>9.9283391736088883E-2</v>
      </c>
      <c r="Q1366" s="13">
        <f t="shared" si="1852"/>
        <v>0.125124993614637</v>
      </c>
      <c r="R1366" s="13">
        <f t="shared" si="1853"/>
        <v>1.9694690065240085E-2</v>
      </c>
      <c r="S1366" s="13">
        <f t="shared" si="1854"/>
        <v>1.0237044146233946E-2</v>
      </c>
      <c r="T1366" s="13">
        <f t="shared" si="1855"/>
        <v>5.061442646973844E-2</v>
      </c>
      <c r="U1366" s="13">
        <f t="shared" si="1856"/>
        <v>2.0080608140405402E-2</v>
      </c>
      <c r="V1366" s="13">
        <f t="shared" si="1857"/>
        <v>4.6912656798524157E-4</v>
      </c>
      <c r="W1366" s="13">
        <f t="shared" si="1858"/>
        <v>4.2525607274907298E-2</v>
      </c>
      <c r="X1366" s="13">
        <f t="shared" si="1859"/>
        <v>1.720207258611986E-2</v>
      </c>
      <c r="Y1366" s="13">
        <f t="shared" si="1860"/>
        <v>3.4792131167606169E-3</v>
      </c>
      <c r="Z1366" s="13">
        <f t="shared" si="1861"/>
        <v>2.6555724089823885E-3</v>
      </c>
      <c r="AA1366" s="13">
        <f t="shared" si="1862"/>
        <v>2.707608434385265E-3</v>
      </c>
      <c r="AB1366" s="13">
        <f t="shared" si="1863"/>
        <v>1.3803320536764252E-3</v>
      </c>
      <c r="AC1366" s="13">
        <f t="shared" si="1864"/>
        <v>1.2092831697878199E-5</v>
      </c>
      <c r="AD1366" s="13">
        <f t="shared" si="1865"/>
        <v>1.0839724473848639E-2</v>
      </c>
      <c r="AE1366" s="13">
        <f t="shared" si="1866"/>
        <v>4.3847869357226165E-3</v>
      </c>
      <c r="AF1366" s="13">
        <f t="shared" si="1867"/>
        <v>8.8684710197515864E-4</v>
      </c>
      <c r="AG1366" s="13">
        <f t="shared" si="1868"/>
        <v>1.1957977948319201E-4</v>
      </c>
      <c r="AH1366" s="13">
        <f t="shared" si="1869"/>
        <v>2.6855201056686018E-4</v>
      </c>
      <c r="AI1366" s="13">
        <f t="shared" si="1870"/>
        <v>2.7381429571358892E-4</v>
      </c>
      <c r="AJ1366" s="13">
        <f t="shared" si="1871"/>
        <v>1.3958984775215956E-4</v>
      </c>
      <c r="AK1366" s="13">
        <f t="shared" si="1872"/>
        <v>4.7441705078960619E-5</v>
      </c>
      <c r="AL1366" s="13">
        <f t="shared" si="1873"/>
        <v>1.9950140667752037E-7</v>
      </c>
      <c r="AM1366" s="13">
        <f t="shared" si="1874"/>
        <v>2.2104258435981976E-3</v>
      </c>
      <c r="AN1366" s="13">
        <f t="shared" si="1875"/>
        <v>8.9414139490132192E-4</v>
      </c>
      <c r="AO1366" s="13">
        <f t="shared" si="1876"/>
        <v>1.8084497980141458E-4</v>
      </c>
      <c r="AP1366" s="13">
        <f t="shared" si="1877"/>
        <v>2.4384589809373043E-5</v>
      </c>
      <c r="AQ1366" s="13">
        <f t="shared" si="1878"/>
        <v>2.4659582235472497E-6</v>
      </c>
      <c r="AR1366" s="13">
        <f t="shared" si="1879"/>
        <v>2.1726444253015687E-5</v>
      </c>
      <c r="AS1366" s="13">
        <f t="shared" si="1880"/>
        <v>2.215217461579549E-5</v>
      </c>
      <c r="AT1366" s="13">
        <f t="shared" si="1881"/>
        <v>1.1293123589254164E-5</v>
      </c>
      <c r="AU1366" s="13">
        <f t="shared" si="1882"/>
        <v>3.8381375678043206E-6</v>
      </c>
      <c r="AV1366" s="13">
        <f t="shared" si="1883"/>
        <v>9.7833649873062464E-7</v>
      </c>
      <c r="AW1366" s="13">
        <f t="shared" si="1884"/>
        <v>2.2856062962589603E-9</v>
      </c>
      <c r="AX1366" s="13">
        <f t="shared" si="1885"/>
        <v>3.7562320132724693E-4</v>
      </c>
      <c r="AY1366" s="13">
        <f t="shared" si="1886"/>
        <v>1.519436873056647E-4</v>
      </c>
      <c r="AZ1366" s="13">
        <f t="shared" si="1887"/>
        <v>3.0731440484061147E-5</v>
      </c>
      <c r="BA1366" s="13">
        <f t="shared" si="1888"/>
        <v>4.1437344364099951E-6</v>
      </c>
      <c r="BB1366" s="13">
        <f t="shared" si="1889"/>
        <v>4.1904645883087256E-7</v>
      </c>
      <c r="BC1366" s="13">
        <f t="shared" si="1890"/>
        <v>3.3901773842597643E-8</v>
      </c>
      <c r="BD1366" s="13">
        <f t="shared" si="1891"/>
        <v>1.4647639976176252E-6</v>
      </c>
      <c r="BE1366" s="13">
        <f t="shared" si="1892"/>
        <v>1.493466094510723E-6</v>
      </c>
      <c r="BF1366" s="13">
        <f t="shared" si="1893"/>
        <v>7.6136530495043117E-7</v>
      </c>
      <c r="BG1366" s="13">
        <f t="shared" si="1894"/>
        <v>2.5876142739938234E-7</v>
      </c>
      <c r="BH1366" s="13">
        <f t="shared" si="1895"/>
        <v>6.5957966439768068E-8</v>
      </c>
      <c r="BI1366" s="13">
        <f t="shared" si="1896"/>
        <v>1.3450082975944997E-8</v>
      </c>
      <c r="BJ1366" s="14">
        <f t="shared" si="1897"/>
        <v>0.50449298059456993</v>
      </c>
      <c r="BK1366" s="14">
        <f t="shared" si="1898"/>
        <v>0.35087738366322707</v>
      </c>
      <c r="BL1366" s="14">
        <f t="shared" si="1899"/>
        <v>0.14203200180722272</v>
      </c>
      <c r="BM1366" s="14">
        <f t="shared" si="1900"/>
        <v>0.1722634457275653</v>
      </c>
      <c r="BN1366" s="14">
        <f t="shared" si="1901"/>
        <v>0.82764255134473763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1.2644</v>
      </c>
      <c r="F1368" s="10">
        <f>VLOOKUP(B1368,home!$B$2:$E$405,3,FALSE)</f>
        <v>1.2302999999999999</v>
      </c>
      <c r="G1368" s="10">
        <f>VLOOKUP(C1368,away!$B$2:$E$405,4,FALSE)</f>
        <v>0.69199999999999995</v>
      </c>
      <c r="H1368" s="10">
        <f>VLOOKUP(A1368,away!$A$2:$E$405,3,FALSE)</f>
        <v>0.96630000000000005</v>
      </c>
      <c r="I1368" s="10">
        <f>VLOOKUP(C1368,away!$B$2:$E$405,3,FALSE)</f>
        <v>0.3881</v>
      </c>
      <c r="J1368" s="10">
        <f>VLOOKUP(B1368,home!$B$2:$E$405,4,FALSE)</f>
        <v>1.1498999999999999</v>
      </c>
      <c r="K1368" s="12">
        <f t="shared" ref="K1368:K1431" si="1902">E1368*F1368*G1368</f>
        <v>1.0764691934399999</v>
      </c>
      <c r="L1368" s="12">
        <f t="shared" ref="L1368:L1431" si="1903">H1368*I1368*J1368</f>
        <v>0.43123668239700003</v>
      </c>
      <c r="M1368" s="13">
        <f t="shared" ref="M1368:M1431" si="1904">_xlfn.POISSON.DIST(0,K1368,FALSE) * _xlfn.POISSON.DIST(0,L1368,FALSE)</f>
        <v>0.22141735464769566</v>
      </c>
      <c r="N1368" s="13">
        <f t="shared" ref="N1368:N1431" si="1905">_xlfn.POISSON.DIST(1,K1368,FALSE) * _xlfn.POISSON.DIST(0,L1368,FALSE)</f>
        <v>0.23834896117122337</v>
      </c>
      <c r="O1368" s="13">
        <f t="shared" ref="O1368:O1431" si="1906">_xlfn.POISSON.DIST(0,K1368,FALSE) * _xlfn.POISSON.DIST(1,L1368,FALSE)</f>
        <v>9.5483285443392255E-2</v>
      </c>
      <c r="P1368" s="13">
        <f t="shared" ref="P1368:P1431" si="1907">_xlfn.POISSON.DIST(1,K1368,FALSE) * _xlfn.POISSON.DIST(1,L1368,FALSE)</f>
        <v>0.10278481526824973</v>
      </c>
      <c r="Q1368" s="13">
        <f t="shared" ref="Q1368:Q1431" si="1908">_xlfn.POISSON.DIST(2,K1368,FALSE) * _xlfn.POISSON.DIST(0,L1368,FALSE)</f>
        <v>0.12828765699462433</v>
      </c>
      <c r="R1368" s="13">
        <f t="shared" ref="R1368:R1431" si="1909">_xlfn.POISSON.DIST(0,K1368,FALSE) * _xlfn.POISSON.DIST(2,L1368,FALSE)</f>
        <v>2.058794761948712E-2</v>
      </c>
      <c r="S1368" s="13">
        <f t="shared" ref="S1368:S1431" si="1910">_xlfn.POISSON.DIST(2,K1368,FALSE) * _xlfn.POISSON.DIST(2,L1368,FALSE)</f>
        <v>1.1928511957134175E-2</v>
      </c>
      <c r="T1368" s="13">
        <f t="shared" ref="T1368:T1431" si="1911">_xlfn.POISSON.DIST(2,K1368,FALSE) * _xlfn.POISSON.DIST(1,L1368,FALSE)</f>
        <v>5.5322343594846085E-2</v>
      </c>
      <c r="U1368" s="13">
        <f t="shared" ref="U1368:U1431" si="1912">_xlfn.POISSON.DIST(1,K1368,FALSE) * _xlfn.POISSON.DIST(2,L1368,FALSE)</f>
        <v>2.2162291368534266E-2</v>
      </c>
      <c r="V1368" s="13">
        <f t="shared" ref="V1368:V1431" si="1913">_xlfn.POISSON.DIST(3,K1368,FALSE) * _xlfn.POISSON.DIST(3,L1368,FALSE)</f>
        <v>6.1526337389706837E-4</v>
      </c>
      <c r="W1368" s="13">
        <f t="shared" ref="W1368:W1431" si="1914">_xlfn.POISSON.DIST(3,K1368,FALSE) * _xlfn.POISSON.DIST(0,L1368,FALSE)</f>
        <v>4.6032570217770206E-2</v>
      </c>
      <c r="X1368" s="13">
        <f t="shared" ref="X1368:X1431" si="1915">_xlfn.POISSON.DIST(3,K1368,FALSE) * _xlfn.POISSON.DIST(1,L1368,FALSE)</f>
        <v>1.9850932862918173E-2</v>
      </c>
      <c r="Y1368" s="13">
        <f t="shared" ref="Y1368:Y1431" si="1916">_xlfn.POISSON.DIST(3,K1368,FALSE) * _xlfn.POISSON.DIST(2,L1368,FALSE)</f>
        <v>4.2802252151452076E-3</v>
      </c>
      <c r="Z1368" s="13">
        <f t="shared" ref="Z1368:Z1431" si="1917">_xlfn.POISSON.DIST(0,K1368,FALSE) * _xlfn.POISSON.DIST(3,L1368,FALSE)</f>
        <v>2.9594260762636137E-3</v>
      </c>
      <c r="AA1368" s="13">
        <f t="shared" ref="AA1368:AA1431" si="1918">_xlfn.POISSON.DIST(1,K1368,FALSE) * _xlfn.POISSON.DIST(3,L1368,FALSE)</f>
        <v>3.1857310013607958E-3</v>
      </c>
      <c r="AB1368" s="13">
        <f t="shared" ref="AB1368:AB1431" si="1919">_xlfn.POISSON.DIST(2,K1368,FALSE) * _xlfn.POISSON.DIST(3,L1368,FALSE)</f>
        <v>1.7146706407758293E-3</v>
      </c>
      <c r="AC1368" s="13">
        <f t="shared" ref="AC1368:AC1431" si="1920">_xlfn.POISSON.DIST(4,K1368,FALSE) * _xlfn.POISSON.DIST(4,L1368,FALSE)</f>
        <v>1.7850828678253625E-5</v>
      </c>
      <c r="AD1368" s="13">
        <f t="shared" ref="AD1368:AD1431" si="1921">_xlfn.POISSON.DIST(4,K1368,FALSE) * _xlfn.POISSON.DIST(0,L1368,FALSE)</f>
        <v>1.2388160933573311E-2</v>
      </c>
      <c r="AE1368" s="13">
        <f t="shared" ref="AE1368:AE1431" si="1922">_xlfn.POISSON.DIST(4,K1368,FALSE) * _xlfn.POISSON.DIST(1,L1368,FALSE)</f>
        <v>5.3422294219942768E-3</v>
      </c>
      <c r="AF1368" s="13">
        <f t="shared" ref="AF1368:AF1431" si="1923">_xlfn.POISSON.DIST(4,K1368,FALSE) * _xlfn.POISSON.DIST(2,L1368,FALSE)</f>
        <v>1.1518826462722275E-3</v>
      </c>
      <c r="AG1368" s="13">
        <f t="shared" ref="AG1368:AG1431" si="1924">_xlfn.POISSON.DIST(4,K1368,FALSE) * _xlfn.POISSON.DIST(3,L1368,FALSE)</f>
        <v>1.6557801696303752E-4</v>
      </c>
      <c r="AH1368" s="13">
        <f t="shared" ref="AH1368:AH1431" si="1925">_xlfn.POISSON.DIST(0,K1368,FALSE) * _xlfn.POISSON.DIST(4,L1368,FALSE)</f>
        <v>3.1905327073177296E-4</v>
      </c>
      <c r="AI1368" s="13">
        <f t="shared" ref="AI1368:AI1431" si="1926">_xlfn.POISSON.DIST(1,K1368,FALSE) * _xlfn.POISSON.DIST(4,L1368,FALSE)</f>
        <v>3.4345101700902558E-4</v>
      </c>
      <c r="AJ1368" s="13">
        <f t="shared" ref="AJ1368:AJ1431" si="1927">_xlfn.POISSON.DIST(2,K1368,FALSE) * _xlfn.POISSON.DIST(4,L1368,FALSE)</f>
        <v>1.848572196329267E-4</v>
      </c>
      <c r="AK1368" s="13">
        <f t="shared" ref="AK1368:AK1431" si="1928">_xlfn.POISSON.DIST(3,K1368,FALSE) * _xlfn.POISSON.DIST(4,L1368,FALSE)</f>
        <v>6.6331034039939188E-5</v>
      </c>
      <c r="AL1368" s="13">
        <f t="shared" ref="AL1368:AL1431" si="1929">_xlfn.POISSON.DIST(5,K1368,FALSE) * _xlfn.POISSON.DIST(5,L1368,FALSE)</f>
        <v>3.3146347195753922E-7</v>
      </c>
      <c r="AM1368" s="13">
        <f t="shared" ref="AM1368:AM1431" si="1930">_xlfn.POISSON.DIST(5,K1368,FALSE) * _xlfn.POISSON.DIST(0,L1368,FALSE)</f>
        <v>2.6670947216737165E-3</v>
      </c>
      <c r="AN1368" s="13">
        <f t="shared" ref="AN1368:AN1431" si="1931">_xlfn.POISSON.DIST(5,K1368,FALSE) * _xlfn.POISSON.DIST(1,L1368,FALSE)</f>
        <v>1.1501490794131237E-3</v>
      </c>
      <c r="AO1368" s="13">
        <f t="shared" ref="AO1368:AO1431" si="1932">_xlfn.POISSON.DIST(5,K1368,FALSE) * _xlfn.POISSON.DIST(2,L1368,FALSE)</f>
        <v>2.4799323663403957E-4</v>
      </c>
      <c r="AP1368" s="13">
        <f t="shared" ref="AP1368:AP1431" si="1933">_xlfn.POISSON.DIST(5,K1368,FALSE) * _xlfn.POISSON.DIST(3,L1368,FALSE)</f>
        <v>3.5647926874319137E-5</v>
      </c>
      <c r="AQ1368" s="13">
        <f t="shared" ref="AQ1368:AQ1431" si="1934">_xlfn.POISSON.DIST(5,K1368,FALSE) * _xlfn.POISSON.DIST(4,L1368,FALSE)</f>
        <v>3.8431734299030608E-6</v>
      </c>
      <c r="AR1368" s="13">
        <f t="shared" ref="AR1368:AR1431" si="1935">_xlfn.POISSON.DIST(0,K1368,FALSE) * _xlfn.POISSON.DIST(5,L1368,FALSE)</f>
        <v>2.7517494795656339E-5</v>
      </c>
      <c r="AS1368" s="13">
        <f t="shared" ref="AS1368:AS1431" si="1936">_xlfn.POISSON.DIST(1,K1368,FALSE) * _xlfn.POISSON.DIST(5,L1368,FALSE)</f>
        <v>2.9621735428169575E-5</v>
      </c>
      <c r="AT1368" s="13">
        <f t="shared" ref="AT1368:AT1431" si="1937">_xlfn.POISSON.DIST(2,K1368,FALSE) * _xlfn.POISSON.DIST(5,L1368,FALSE)</f>
        <v>1.5943442822327384E-5</v>
      </c>
      <c r="AU1368" s="13">
        <f t="shared" ref="AU1368:AU1431" si="1938">_xlfn.POISSON.DIST(3,K1368,FALSE) * _xlfn.POISSON.DIST(5,L1368,FALSE)</f>
        <v>5.7208750118691725E-6</v>
      </c>
      <c r="AV1368" s="13">
        <f t="shared" ref="AV1368:AV1431" si="1939">_xlfn.POISSON.DIST(4,K1368,FALSE) * _xlfn.POISSON.DIST(5,L1368,FALSE)</f>
        <v>1.5395864274494641E-6</v>
      </c>
      <c r="AW1368" s="13">
        <f t="shared" ref="AW1368:AW1431" si="1940">_xlfn.POISSON.DIST(6,K1368,FALSE) * _xlfn.POISSON.DIST(6,L1368,FALSE)</f>
        <v>4.2741570535598391E-9</v>
      </c>
      <c r="AX1368" s="13">
        <f t="shared" ref="AX1368:AX1431" si="1941">_xlfn.POISSON.DIST(6,K1368,FALSE) * _xlfn.POISSON.DIST(0,L1368,FALSE)</f>
        <v>4.7850755064469762E-4</v>
      </c>
      <c r="AY1368" s="13">
        <f t="shared" ref="AY1368:AY1431" si="1942">_xlfn.POISSON.DIST(6,K1368,FALSE) * _xlfn.POISSON.DIST(1,L1368,FALSE)</f>
        <v>2.0635000864193385E-4</v>
      </c>
      <c r="AZ1368" s="13">
        <f t="shared" ref="AZ1368:AZ1431" si="1943">_xlfn.POISSON.DIST(6,K1368,FALSE) * _xlfn.POISSON.DIST(2,L1368,FALSE)</f>
        <v>4.4492846569669923E-5</v>
      </c>
      <c r="BA1368" s="13">
        <f t="shared" ref="BA1368:BA1431" si="1944">_xlfn.POISSON.DIST(6,K1368,FALSE) * _xlfn.POISSON.DIST(3,L1368,FALSE)</f>
        <v>6.3956491817010669E-6</v>
      </c>
      <c r="BB1368" s="13">
        <f t="shared" ref="BB1368:BB1431" si="1945">_xlfn.POISSON.DIST(6,K1368,FALSE) * _xlfn.POISSON.DIST(4,L1368,FALSE)</f>
        <v>6.8950963372296404E-7</v>
      </c>
      <c r="BC1368" s="13">
        <f t="shared" ref="BC1368:BC1431" si="1946">_xlfn.POISSON.DIST(6,K1368,FALSE) * _xlfn.POISSON.DIST(5,L1368,FALSE)</f>
        <v>5.9468369385492359E-8</v>
      </c>
      <c r="BD1368" s="13">
        <f t="shared" ref="BD1368:BD1431" si="1947">_xlfn.POISSON.DIST(0,K1368,FALSE) * _xlfn.POISSON.DIST(6,L1368,FALSE)</f>
        <v>1.9777588605925917E-6</v>
      </c>
      <c r="BE1368" s="13">
        <f t="shared" ref="BE1368:BE1431" si="1948">_xlfn.POISSON.DIST(1,K1368,FALSE) * _xlfn.POISSON.DIST(6,L1368,FALSE)</f>
        <v>2.12899648548092E-6</v>
      </c>
      <c r="BF1368" s="13">
        <f t="shared" ref="BF1368:BF1431" si="1949">_xlfn.POISSON.DIST(2,K1368,FALSE) * _xlfn.POISSON.DIST(6,L1368,FALSE)</f>
        <v>1.14589956478112E-6</v>
      </c>
      <c r="BG1368" s="13">
        <f t="shared" ref="BG1368:BG1431" si="1950">_xlfn.POISSON.DIST(3,K1368,FALSE) * _xlfn.POISSON.DIST(6,L1368,FALSE)</f>
        <v>4.1117519342105985E-7</v>
      </c>
      <c r="BH1368" s="13">
        <f t="shared" ref="BH1368:BH1431" si="1951">_xlfn.POISSON.DIST(4,K1368,FALSE) * _xlfn.POISSON.DIST(6,L1368,FALSE)</f>
        <v>1.1065435720612603E-7</v>
      </c>
      <c r="BI1368" s="13">
        <f t="shared" ref="BI1368:BI1431" si="1952">_xlfn.POISSON.DIST(5,K1368,FALSE) * _xlfn.POISSON.DIST(6,L1368,FALSE)</f>
        <v>2.3823201330460033E-8</v>
      </c>
      <c r="BJ1368" s="14">
        <f t="shared" ref="BJ1368:BJ1431" si="1953">SUM(N1368,Q1368,T1368,W1368,X1368,Y1368,AD1368,AE1368,AF1368,AG1368,AM1368,AN1368,AO1368,AP1368,AQ1368,AX1368,AY1368,AZ1368,BA1368,BB1368,BC1368)</f>
        <v>0.51601176424639628</v>
      </c>
      <c r="BK1368" s="14">
        <f t="shared" ref="BK1368:BK1431" si="1954">SUM(M1368,P1368,S1368,V1368,AC1368,AL1368,AY1368)</f>
        <v>0.33697047754776882</v>
      </c>
      <c r="BL1368" s="14">
        <f t="shared" ref="BL1368:BL1431" si="1955">SUM(O1368,R1368,U1368,AA1368,AB1368,AH1368,AI1368,AJ1368,AK1368,AR1368,AS1368,AT1368,AU1368,AV1368,BD1368,BE1368,BF1368,BG1368,BH1368,BI1368)</f>
        <v>0.14413376005711223</v>
      </c>
      <c r="BM1368" s="14">
        <f t="shared" ref="BM1368:BM1431" si="1956">SUM(S1368:BI1368)</f>
        <v>0.19295906104838376</v>
      </c>
      <c r="BN1368" s="14">
        <f t="shared" ref="BN1368:BN1431" si="1957">SUM(M1368:R1368)</f>
        <v>0.80691002114467236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1.2644</v>
      </c>
      <c r="F1369" s="10">
        <f>VLOOKUP(B1369,home!$B$2:$E$405,3,FALSE)</f>
        <v>1.1862999999999999</v>
      </c>
      <c r="G1369" s="10">
        <f>VLOOKUP(C1369,away!$B$2:$E$405,4,FALSE)</f>
        <v>1.2302999999999999</v>
      </c>
      <c r="H1369" s="10">
        <f>VLOOKUP(A1369,away!$A$2:$E$405,3,FALSE)</f>
        <v>0.96630000000000005</v>
      </c>
      <c r="I1369" s="10">
        <f>VLOOKUP(C1369,away!$B$2:$E$405,3,FALSE)</f>
        <v>0.80489999999999995</v>
      </c>
      <c r="J1369" s="10">
        <f>VLOOKUP(B1369,home!$B$2:$E$405,4,FALSE)</f>
        <v>1.1641999999999999</v>
      </c>
      <c r="K1369" s="12">
        <f t="shared" si="1902"/>
        <v>1.8453979829159997</v>
      </c>
      <c r="L1369" s="12">
        <f t="shared" si="1903"/>
        <v>0.90548550365399993</v>
      </c>
      <c r="M1369" s="13">
        <f t="shared" si="1904"/>
        <v>6.3871406741935491E-2</v>
      </c>
      <c r="N1369" s="13">
        <f t="shared" si="1905"/>
        <v>0.11786816516757513</v>
      </c>
      <c r="O1369" s="13">
        <f t="shared" si="1906"/>
        <v>5.7834632902810941E-2</v>
      </c>
      <c r="P1369" s="13">
        <f t="shared" si="1907"/>
        <v>0.1067279149015346</v>
      </c>
      <c r="Q1369" s="13">
        <f t="shared" si="1908"/>
        <v>0.10875683712512654</v>
      </c>
      <c r="R1369" s="13">
        <f t="shared" si="1909"/>
        <v>2.618421085132298E-2</v>
      </c>
      <c r="S1369" s="13">
        <f t="shared" si="1910"/>
        <v>4.4585082747795608E-2</v>
      </c>
      <c r="T1369" s="13">
        <f t="shared" si="1911"/>
        <v>9.8477739440061246E-2</v>
      </c>
      <c r="U1369" s="13">
        <f t="shared" si="1912"/>
        <v>4.8320289889278646E-2</v>
      </c>
      <c r="V1369" s="13">
        <f t="shared" si="1913"/>
        <v>8.277870177166427E-3</v>
      </c>
      <c r="W1369" s="13">
        <f t="shared" si="1914"/>
        <v>6.689988261967747E-2</v>
      </c>
      <c r="X1369" s="13">
        <f t="shared" si="1915"/>
        <v>6.0576873908272134E-2</v>
      </c>
      <c r="Y1369" s="13">
        <f t="shared" si="1916"/>
        <v>2.7425740590308317E-2</v>
      </c>
      <c r="Z1369" s="13">
        <f t="shared" si="1917"/>
        <v>7.9031411168309085E-3</v>
      </c>
      <c r="AA1369" s="13">
        <f t="shared" si="1918"/>
        <v>1.4584440675700257E-2</v>
      </c>
      <c r="AB1369" s="13">
        <f t="shared" si="1919"/>
        <v>1.345704870244766E-2</v>
      </c>
      <c r="AC1369" s="13">
        <f t="shared" si="1920"/>
        <v>8.6451029977717604E-4</v>
      </c>
      <c r="AD1369" s="13">
        <f t="shared" si="1921"/>
        <v>3.0864227110917485E-2</v>
      </c>
      <c r="AE1369" s="13">
        <f t="shared" si="1922"/>
        <v>2.7947110230420555E-2</v>
      </c>
      <c r="AF1369" s="13">
        <f t="shared" si="1923"/>
        <v>1.2652851591333104E-2</v>
      </c>
      <c r="AG1369" s="13">
        <f t="shared" si="1924"/>
        <v>3.8189912319458578E-3</v>
      </c>
      <c r="AH1369" s="13">
        <f t="shared" si="1925"/>
        <v>1.7890449286555672E-3</v>
      </c>
      <c r="AI1369" s="13">
        <f t="shared" si="1926"/>
        <v>3.301499902687082E-3</v>
      </c>
      <c r="AJ1369" s="13">
        <f t="shared" si="1927"/>
        <v>3.046290630508056E-3</v>
      </c>
      <c r="AK1369" s="13">
        <f t="shared" si="1928"/>
        <v>1.8738728616384916E-3</v>
      </c>
      <c r="AL1369" s="13">
        <f t="shared" si="1929"/>
        <v>5.7783215628184652E-5</v>
      </c>
      <c r="AM1369" s="13">
        <f t="shared" si="1930"/>
        <v>1.1391356490949685E-2</v>
      </c>
      <c r="AN1369" s="13">
        <f t="shared" si="1931"/>
        <v>1.0314708169509837E-2</v>
      </c>
      <c r="AO1369" s="13">
        <f t="shared" si="1932"/>
        <v>4.6699093609563211E-3</v>
      </c>
      <c r="AP1369" s="13">
        <f t="shared" si="1933"/>
        <v>1.4095117432413548E-3</v>
      </c>
      <c r="AQ1369" s="13">
        <f t="shared" si="1934"/>
        <v>3.1907311268378132E-4</v>
      </c>
      <c r="AR1369" s="13">
        <f t="shared" si="1935"/>
        <v>3.2399084965666416E-4</v>
      </c>
      <c r="AS1369" s="13">
        <f t="shared" si="1936"/>
        <v>5.9789206043964888E-4</v>
      </c>
      <c r="AT1369" s="13">
        <f t="shared" si="1937"/>
        <v>5.5167440116840973E-4</v>
      </c>
      <c r="AU1369" s="13">
        <f t="shared" si="1938"/>
        <v>3.3935294238085842E-4</v>
      </c>
      <c r="AV1369" s="13">
        <f t="shared" si="1939"/>
        <v>1.5656030884156138E-4</v>
      </c>
      <c r="AW1369" s="13">
        <f t="shared" si="1940"/>
        <v>2.6820739578697762E-6</v>
      </c>
      <c r="AX1369" s="13">
        <f t="shared" si="1941"/>
        <v>3.5035977151792724E-3</v>
      </c>
      <c r="AY1369" s="13">
        <f t="shared" si="1942"/>
        <v>3.1724569417301068E-3</v>
      </c>
      <c r="AZ1369" s="13">
        <f t="shared" si="1943"/>
        <v>1.4363068858515569E-3</v>
      </c>
      <c r="BA1369" s="13">
        <f t="shared" si="1944"/>
        <v>4.335183546456685E-4</v>
      </c>
      <c r="BB1369" s="13">
        <f t="shared" si="1945"/>
        <v>9.8136146424896605E-5</v>
      </c>
      <c r="BC1369" s="13">
        <f t="shared" si="1946"/>
        <v>1.777217159444204E-5</v>
      </c>
      <c r="BD1369" s="13">
        <f t="shared" si="1947"/>
        <v>4.8894836280108642E-5</v>
      </c>
      <c r="BE1369" s="13">
        <f t="shared" si="1948"/>
        <v>9.0230432246320519E-5</v>
      </c>
      <c r="BF1369" s="13">
        <f t="shared" si="1949"/>
        <v>8.3255528832499359E-5</v>
      </c>
      <c r="BG1369" s="13">
        <f t="shared" si="1950"/>
        <v>5.1213194991366382E-5</v>
      </c>
      <c r="BH1369" s="13">
        <f t="shared" si="1951"/>
        <v>2.3627181683937822E-5</v>
      </c>
      <c r="BI1369" s="13">
        <f t="shared" si="1952"/>
        <v>8.7203106843057403E-6</v>
      </c>
      <c r="BJ1369" s="14">
        <f t="shared" si="1953"/>
        <v>0.59205476610840468</v>
      </c>
      <c r="BK1369" s="14">
        <f t="shared" si="1954"/>
        <v>0.22755702502556757</v>
      </c>
      <c r="BL1369" s="14">
        <f t="shared" si="1955"/>
        <v>0.17266674339225538</v>
      </c>
      <c r="BM1369" s="14">
        <f t="shared" si="1956"/>
        <v>0.5157687330849805</v>
      </c>
      <c r="BN1369" s="14">
        <f t="shared" si="1957"/>
        <v>0.48124316769030567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1.2644</v>
      </c>
      <c r="F1370" s="10">
        <f>VLOOKUP(B1370,home!$B$2:$E$405,3,FALSE)</f>
        <v>0.49430000000000002</v>
      </c>
      <c r="G1370" s="10">
        <f>VLOOKUP(C1370,away!$B$2:$E$405,4,FALSE)</f>
        <v>1.0545</v>
      </c>
      <c r="H1370" s="10">
        <f>VLOOKUP(A1370,away!$A$2:$E$405,3,FALSE)</f>
        <v>0.96630000000000005</v>
      </c>
      <c r="I1370" s="10">
        <f>VLOOKUP(C1370,away!$B$2:$E$405,3,FALSE)</f>
        <v>1.4947999999999999</v>
      </c>
      <c r="J1370" s="10">
        <f>VLOOKUP(B1370,home!$B$2:$E$405,4,FALSE)</f>
        <v>0.51739999999999997</v>
      </c>
      <c r="K1370" s="12">
        <f t="shared" si="1902"/>
        <v>0.65905503414</v>
      </c>
      <c r="L1370" s="12">
        <f t="shared" si="1903"/>
        <v>0.74734561917599995</v>
      </c>
      <c r="M1370" s="13">
        <f t="shared" si="1904"/>
        <v>0.24502362284352688</v>
      </c>
      <c r="N1370" s="13">
        <f t="shared" si="1905"/>
        <v>0.16148405211824707</v>
      </c>
      <c r="O1370" s="13">
        <f t="shared" si="1906"/>
        <v>0.18311733112674228</v>
      </c>
      <c r="P1370" s="13">
        <f t="shared" si="1907"/>
        <v>0.1206843989173608</v>
      </c>
      <c r="Q1370" s="13">
        <f t="shared" si="1908"/>
        <v>5.3213438740928432E-2</v>
      </c>
      <c r="R1370" s="13">
        <f t="shared" si="1909"/>
        <v>6.842596760638589E-2</v>
      </c>
      <c r="S1370" s="13">
        <f t="shared" si="1910"/>
        <v>1.4860530561318338E-2</v>
      </c>
      <c r="T1370" s="13">
        <f t="shared" si="1911"/>
        <v>3.9768830324323302E-2</v>
      </c>
      <c r="U1370" s="13">
        <f t="shared" si="1912"/>
        <v>4.5096478416889178E-2</v>
      </c>
      <c r="V1370" s="13">
        <f t="shared" si="1913"/>
        <v>8.1327042745818522E-4</v>
      </c>
      <c r="W1370" s="13">
        <f t="shared" si="1914"/>
        <v>1.1690194895369795E-2</v>
      </c>
      <c r="X1370" s="13">
        <f t="shared" si="1915"/>
        <v>8.7366159423682525E-3</v>
      </c>
      <c r="Y1370" s="13">
        <f t="shared" si="1916"/>
        <v>3.2646358254760565E-3</v>
      </c>
      <c r="Z1370" s="13">
        <f t="shared" si="1917"/>
        <v>1.7045949042837131E-2</v>
      </c>
      <c r="AA1370" s="13">
        <f t="shared" si="1918"/>
        <v>1.1234218528375724E-2</v>
      </c>
      <c r="AB1370" s="13">
        <f t="shared" si="1919"/>
        <v>3.7019841378774418E-3</v>
      </c>
      <c r="AC1370" s="13">
        <f t="shared" si="1920"/>
        <v>2.5035609718979661E-5</v>
      </c>
      <c r="AD1370" s="13">
        <f t="shared" si="1921"/>
        <v>1.926120448967798E-3</v>
      </c>
      <c r="AE1370" s="13">
        <f t="shared" si="1922"/>
        <v>1.4394776795413941E-3</v>
      </c>
      <c r="AF1370" s="13">
        <f t="shared" si="1923"/>
        <v>5.3789366885344725E-4</v>
      </c>
      <c r="AG1370" s="13">
        <f t="shared" si="1924"/>
        <v>1.3399749233337663E-4</v>
      </c>
      <c r="AH1370" s="13">
        <f t="shared" si="1925"/>
        <v>3.1848038354654142E-3</v>
      </c>
      <c r="AI1370" s="13">
        <f t="shared" si="1926"/>
        <v>2.0989610005118613E-3</v>
      </c>
      <c r="AJ1370" s="13">
        <f t="shared" si="1927"/>
        <v>6.9166540692543665E-4</v>
      </c>
      <c r="AK1370" s="13">
        <f t="shared" si="1928"/>
        <v>1.5194852279156688E-4</v>
      </c>
      <c r="AL1370" s="13">
        <f t="shared" si="1929"/>
        <v>4.9324346369560982E-7</v>
      </c>
      <c r="AM1370" s="13">
        <f t="shared" si="1930"/>
        <v>2.5388387565044494E-4</v>
      </c>
      <c r="AN1370" s="13">
        <f t="shared" si="1931"/>
        <v>1.8973900224678435E-4</v>
      </c>
      <c r="AO1370" s="13">
        <f t="shared" si="1932"/>
        <v>7.090030605797973E-5</v>
      </c>
      <c r="AP1370" s="13">
        <f t="shared" si="1933"/>
        <v>1.7662344376889592E-5</v>
      </c>
      <c r="AQ1370" s="13">
        <f t="shared" si="1934"/>
        <v>3.2999689236115724E-6</v>
      </c>
      <c r="AR1370" s="13">
        <f t="shared" si="1935"/>
        <v>4.7602983887400004E-4</v>
      </c>
      <c r="AS1370" s="13">
        <f t="shared" si="1936"/>
        <v>3.137298617107627E-4</v>
      </c>
      <c r="AT1370" s="13">
        <f t="shared" si="1937"/>
        <v>1.033826223602621E-4</v>
      </c>
      <c r="AU1370" s="13">
        <f t="shared" si="1938"/>
        <v>2.2711612569708422E-5</v>
      </c>
      <c r="AV1370" s="13">
        <f t="shared" si="1939"/>
        <v>3.7420506493759083E-6</v>
      </c>
      <c r="AW1370" s="13">
        <f t="shared" si="1940"/>
        <v>6.7484185861580933E-9</v>
      </c>
      <c r="AX1370" s="13">
        <f t="shared" si="1941"/>
        <v>2.7887241055733235E-5</v>
      </c>
      <c r="AY1370" s="13">
        <f t="shared" si="1942"/>
        <v>2.0841407433907324E-5</v>
      </c>
      <c r="AZ1370" s="13">
        <f t="shared" si="1943"/>
        <v>7.7878672715963764E-6</v>
      </c>
      <c r="BA1370" s="13">
        <f t="shared" si="1944"/>
        <v>1.9400761627172336E-6</v>
      </c>
      <c r="BB1370" s="13">
        <f t="shared" si="1945"/>
        <v>3.6247685526862716E-7</v>
      </c>
      <c r="BC1370" s="13">
        <f t="shared" si="1946"/>
        <v>5.4179097967540311E-8</v>
      </c>
      <c r="BD1370" s="13">
        <f t="shared" si="1947"/>
        <v>5.9293135779923481E-5</v>
      </c>
      <c r="BE1370" s="13">
        <f t="shared" si="1948"/>
        <v>3.9077439625705122E-5</v>
      </c>
      <c r="BF1370" s="13">
        <f t="shared" si="1949"/>
        <v>1.2877091653311438E-5</v>
      </c>
      <c r="BG1370" s="13">
        <f t="shared" si="1950"/>
        <v>2.8289040263990263E-6</v>
      </c>
      <c r="BH1370" s="13">
        <f t="shared" si="1951"/>
        <v>4.6610085992429836E-7</v>
      </c>
      <c r="BI1370" s="13">
        <f t="shared" si="1952"/>
        <v>6.1437223630018379E-8</v>
      </c>
      <c r="BJ1370" s="14">
        <f t="shared" si="1953"/>
        <v>0.28278961588154183</v>
      </c>
      <c r="BK1370" s="14">
        <f t="shared" si="1954"/>
        <v>0.38142819301028086</v>
      </c>
      <c r="BL1370" s="14">
        <f t="shared" si="1955"/>
        <v>0.31873755867729792</v>
      </c>
      <c r="BM1370" s="14">
        <f t="shared" si="1956"/>
        <v>0.16803167059975085</v>
      </c>
      <c r="BN1370" s="14">
        <f t="shared" si="1957"/>
        <v>0.83194881135319132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1.4861</v>
      </c>
      <c r="F1371" s="10">
        <f>VLOOKUP(B1371,home!$B$2:$E$405,3,FALSE)</f>
        <v>0.78510000000000002</v>
      </c>
      <c r="G1371" s="10">
        <f>VLOOKUP(C1371,away!$B$2:$E$405,4,FALSE)</f>
        <v>0.8972</v>
      </c>
      <c r="H1371" s="10">
        <f>VLOOKUP(A1371,away!$A$2:$E$405,3,FALSE)</f>
        <v>1.1943999999999999</v>
      </c>
      <c r="I1371" s="10">
        <f>VLOOKUP(C1371,away!$B$2:$E$405,3,FALSE)</f>
        <v>0.9768</v>
      </c>
      <c r="J1371" s="10">
        <f>VLOOKUP(B1371,home!$B$2:$E$405,4,FALSE)</f>
        <v>1.2559</v>
      </c>
      <c r="K1371" s="12">
        <f t="shared" si="1902"/>
        <v>1.0467965350919999</v>
      </c>
      <c r="L1371" s="12">
        <f t="shared" si="1903"/>
        <v>1.4652458705279998</v>
      </c>
      <c r="M1371" s="13">
        <f t="shared" si="1904"/>
        <v>8.1102425919008625E-2</v>
      </c>
      <c r="N1371" s="13">
        <f t="shared" si="1905"/>
        <v>8.4897738439573822E-2</v>
      </c>
      <c r="O1371" s="13">
        <f t="shared" si="1906"/>
        <v>0.11883499466763038</v>
      </c>
      <c r="P1371" s="13">
        <f t="shared" si="1907"/>
        <v>0.12439606066575176</v>
      </c>
      <c r="Q1371" s="13">
        <f t="shared" si="1908"/>
        <v>4.4435329217846375E-2</v>
      </c>
      <c r="R1371" s="13">
        <f t="shared" si="1909"/>
        <v>8.7061242605481176E-2</v>
      </c>
      <c r="S1371" s="13">
        <f t="shared" si="1910"/>
        <v>4.7700114188355444E-2</v>
      </c>
      <c r="T1371" s="13">
        <f t="shared" si="1911"/>
        <v>6.5108682642001564E-2</v>
      </c>
      <c r="U1371" s="13">
        <f t="shared" si="1912"/>
        <v>9.113540710022168E-2</v>
      </c>
      <c r="V1371" s="13">
        <f t="shared" si="1913"/>
        <v>8.129235252145553E-3</v>
      </c>
      <c r="W1371" s="13">
        <f t="shared" si="1914"/>
        <v>1.5504916220304633E-2</v>
      </c>
      <c r="X1371" s="13">
        <f t="shared" si="1915"/>
        <v>2.271851446468396E-2</v>
      </c>
      <c r="Y1371" s="13">
        <f t="shared" si="1916"/>
        <v>1.6644104751954408E-2</v>
      </c>
      <c r="Z1371" s="13">
        <f t="shared" si="1917"/>
        <v>4.2522042070239227E-2</v>
      </c>
      <c r="AA1371" s="13">
        <f t="shared" si="1918"/>
        <v>4.4511926304162668E-2</v>
      </c>
      <c r="AB1371" s="13">
        <f t="shared" si="1919"/>
        <v>2.3297465112733961E-2</v>
      </c>
      <c r="AC1371" s="13">
        <f t="shared" si="1920"/>
        <v>7.7929608002873295E-4</v>
      </c>
      <c r="AD1371" s="13">
        <f t="shared" si="1921"/>
        <v>4.0576231440766592E-3</v>
      </c>
      <c r="AE1371" s="13">
        <f t="shared" si="1922"/>
        <v>5.9454155560171628E-3</v>
      </c>
      <c r="AF1371" s="13">
        <f t="shared" si="1923"/>
        <v>4.3557477960135408E-3</v>
      </c>
      <c r="AG1371" s="13">
        <f t="shared" si="1924"/>
        <v>2.1274138237234261E-3</v>
      </c>
      <c r="AH1371" s="13">
        <f t="shared" si="1925"/>
        <v>1.5576311637458973E-2</v>
      </c>
      <c r="AI1371" s="13">
        <f t="shared" si="1926"/>
        <v>1.6305229051605245E-2</v>
      </c>
      <c r="AJ1371" s="13">
        <f t="shared" si="1927"/>
        <v>8.5341286375508925E-3</v>
      </c>
      <c r="AK1371" s="13">
        <f t="shared" si="1928"/>
        <v>2.9778320959392285E-3</v>
      </c>
      <c r="AL1371" s="13">
        <f t="shared" si="1929"/>
        <v>4.7811818869460419E-5</v>
      </c>
      <c r="AM1371" s="13">
        <f t="shared" si="1930"/>
        <v>8.4950116958571083E-4</v>
      </c>
      <c r="AN1371" s="13">
        <f t="shared" si="1931"/>
        <v>1.2447280807441686E-3</v>
      </c>
      <c r="AO1371" s="13">
        <f t="shared" si="1932"/>
        <v>9.1191634012031811E-4</v>
      </c>
      <c r="AP1371" s="13">
        <f t="shared" si="1933"/>
        <v>4.4539388387610114E-4</v>
      </c>
      <c r="AQ1371" s="13">
        <f t="shared" si="1934"/>
        <v>1.6315288727697115E-4</v>
      </c>
      <c r="AR1371" s="13">
        <f t="shared" si="1935"/>
        <v>4.5646252609687962E-3</v>
      </c>
      <c r="AS1371" s="13">
        <f t="shared" si="1936"/>
        <v>4.7782339071755506E-3</v>
      </c>
      <c r="AT1371" s="13">
        <f t="shared" si="1937"/>
        <v>2.5009193489452372E-3</v>
      </c>
      <c r="AU1371" s="13">
        <f t="shared" si="1938"/>
        <v>8.7265123634013822E-4</v>
      </c>
      <c r="AV1371" s="13">
        <f t="shared" si="1939"/>
        <v>2.2837207263615164E-4</v>
      </c>
      <c r="AW1371" s="13">
        <f t="shared" si="1940"/>
        <v>2.037068097405615E-6</v>
      </c>
      <c r="AX1371" s="13">
        <f t="shared" si="1941"/>
        <v>1.4820914681315384E-4</v>
      </c>
      <c r="AY1371" s="13">
        <f t="shared" si="1942"/>
        <v>2.171628403424517E-4</v>
      </c>
      <c r="AZ1371" s="13">
        <f t="shared" si="1943"/>
        <v>1.5909847752195439E-4</v>
      </c>
      <c r="BA1371" s="13">
        <f t="shared" si="1944"/>
        <v>7.7706129065445171E-5</v>
      </c>
      <c r="BB1371" s="13">
        <f t="shared" si="1945"/>
        <v>2.8464646181964823E-5</v>
      </c>
      <c r="BC1371" s="13">
        <f t="shared" si="1946"/>
        <v>8.3415410548329084E-6</v>
      </c>
      <c r="BD1371" s="13">
        <f t="shared" si="1947"/>
        <v>1.1147163856903865E-3</v>
      </c>
      <c r="BE1371" s="13">
        <f t="shared" si="1948"/>
        <v>1.1668812501509738E-3</v>
      </c>
      <c r="BF1371" s="13">
        <f t="shared" si="1949"/>
        <v>6.1074362476093024E-4</v>
      </c>
      <c r="BG1371" s="13">
        <f t="shared" si="1950"/>
        <v>2.1310810340975677E-4</v>
      </c>
      <c r="BH1371" s="13">
        <f t="shared" si="1951"/>
        <v>5.5770206062340249E-5</v>
      </c>
      <c r="BI1371" s="13">
        <f t="shared" si="1952"/>
        <v>1.1676011693484927E-5</v>
      </c>
      <c r="BJ1371" s="14">
        <f t="shared" si="1953"/>
        <v>0.27004916119877864</v>
      </c>
      <c r="BK1371" s="14">
        <f t="shared" si="1954"/>
        <v>0.26237210676450207</v>
      </c>
      <c r="BL1371" s="14">
        <f t="shared" si="1955"/>
        <v>0.42435223462061794</v>
      </c>
      <c r="BM1371" s="14">
        <f t="shared" si="1956"/>
        <v>0.45835262736660071</v>
      </c>
      <c r="BN1371" s="14">
        <f t="shared" si="1957"/>
        <v>0.54072779151529216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1.3841000000000001</v>
      </c>
      <c r="F1372" s="10">
        <f>VLOOKUP(B1372,home!$B$2:$E$405,3,FALSE)</f>
        <v>1.5412999999999999</v>
      </c>
      <c r="G1372" s="10">
        <f>VLOOKUP(C1372,away!$B$2:$E$405,4,FALSE)</f>
        <v>1.0386</v>
      </c>
      <c r="H1372" s="10">
        <f>VLOOKUP(A1372,away!$A$2:$E$405,3,FALSE)</f>
        <v>1.1721999999999999</v>
      </c>
      <c r="I1372" s="10">
        <f>VLOOKUP(C1372,away!$B$2:$E$405,3,FALSE)</f>
        <v>1.0130999999999999</v>
      </c>
      <c r="J1372" s="10">
        <f>VLOOKUP(B1372,home!$B$2:$E$405,4,FALSE)</f>
        <v>1.0237000000000001</v>
      </c>
      <c r="K1372" s="12">
        <f t="shared" si="1902"/>
        <v>2.2156592245379998</v>
      </c>
      <c r="L1372" s="12">
        <f t="shared" si="1903"/>
        <v>1.2157008929339999</v>
      </c>
      <c r="M1372" s="13">
        <f t="shared" si="1904"/>
        <v>3.2342920671937558E-2</v>
      </c>
      <c r="N1372" s="13">
        <f t="shared" si="1905"/>
        <v>7.1660890535279215E-2</v>
      </c>
      <c r="O1372" s="13">
        <f t="shared" si="1906"/>
        <v>3.9319317540968013E-2</v>
      </c>
      <c r="P1372" s="13">
        <f t="shared" si="1907"/>
        <v>8.7118208612184556E-2</v>
      </c>
      <c r="Q1372" s="13">
        <f t="shared" si="1908"/>
        <v>7.9388056576549612E-2</v>
      </c>
      <c r="R1372" s="13">
        <f t="shared" si="1909"/>
        <v>2.3900264722055149E-2</v>
      </c>
      <c r="S1372" s="13">
        <f t="shared" si="1910"/>
        <v>5.8664942080982455E-2</v>
      </c>
      <c r="T1372" s="13">
        <f t="shared" si="1911"/>
        <v>9.651213126840627E-2</v>
      </c>
      <c r="U1372" s="13">
        <f t="shared" si="1912"/>
        <v>5.2954842000321627E-2</v>
      </c>
      <c r="V1372" s="13">
        <f t="shared" si="1913"/>
        <v>1.7557627780512671E-2</v>
      </c>
      <c r="W1372" s="13">
        <f t="shared" si="1914"/>
        <v>5.8632293290658929E-2</v>
      </c>
      <c r="X1372" s="13">
        <f t="shared" si="1915"/>
        <v>7.1279331308222227E-2</v>
      </c>
      <c r="Y1372" s="13">
        <f t="shared" si="1916"/>
        <v>4.3327173359572091E-2</v>
      </c>
      <c r="Z1372" s="13">
        <f t="shared" si="1917"/>
        <v>9.6851910546538085E-3</v>
      </c>
      <c r="AA1372" s="13">
        <f t="shared" si="1918"/>
        <v>2.1459082901656629E-2</v>
      </c>
      <c r="AB1372" s="13">
        <f t="shared" si="1919"/>
        <v>2.3773007490590588E-2</v>
      </c>
      <c r="AC1372" s="13">
        <f t="shared" si="1920"/>
        <v>2.9558034802128728E-3</v>
      </c>
      <c r="AD1372" s="13">
        <f t="shared" si="1921"/>
        <v>3.2477295371316488E-2</v>
      </c>
      <c r="AE1372" s="13">
        <f t="shared" si="1922"/>
        <v>3.9482676982990711E-2</v>
      </c>
      <c r="AF1372" s="13">
        <f t="shared" si="1923"/>
        <v>2.3999562831823244E-2</v>
      </c>
      <c r="AG1372" s="13">
        <f t="shared" si="1924"/>
        <v>9.7254299882243867E-3</v>
      </c>
      <c r="AH1372" s="13">
        <f t="shared" si="1925"/>
        <v>2.9435738533447569E-3</v>
      </c>
      <c r="AI1372" s="13">
        <f t="shared" si="1926"/>
        <v>6.5219565612721761E-3</v>
      </c>
      <c r="AJ1372" s="13">
        <f t="shared" si="1927"/>
        <v>7.2252166085094152E-3</v>
      </c>
      <c r="AK1372" s="13">
        <f t="shared" si="1928"/>
        <v>5.3362059426430158E-3</v>
      </c>
      <c r="AL1372" s="13">
        <f t="shared" si="1929"/>
        <v>3.1846759520296549E-4</v>
      </c>
      <c r="AM1372" s="13">
        <f t="shared" si="1930"/>
        <v>1.4391723815500527E-2</v>
      </c>
      <c r="AN1372" s="13">
        <f t="shared" si="1931"/>
        <v>1.7496031493363502E-2</v>
      </c>
      <c r="AO1372" s="13">
        <f t="shared" si="1932"/>
        <v>1.0634970554641696E-2</v>
      </c>
      <c r="AP1372" s="13">
        <f t="shared" si="1933"/>
        <v>4.3096477332015696E-3</v>
      </c>
      <c r="AQ1372" s="13">
        <f t="shared" si="1934"/>
        <v>1.3098106493710346E-3</v>
      </c>
      <c r="AR1372" s="13">
        <f t="shared" si="1935"/>
        <v>7.1570107238567841E-4</v>
      </c>
      <c r="AS1372" s="13">
        <f t="shared" si="1936"/>
        <v>1.585749683043067E-3</v>
      </c>
      <c r="AT1372" s="13">
        <f t="shared" si="1937"/>
        <v>1.7567404565212905E-3</v>
      </c>
      <c r="AU1372" s="13">
        <f t="shared" si="1938"/>
        <v>1.2974460658701649E-3</v>
      </c>
      <c r="AV1372" s="13">
        <f t="shared" si="1939"/>
        <v>7.1867458604644204E-4</v>
      </c>
      <c r="AW1372" s="13">
        <f t="shared" si="1940"/>
        <v>2.3828266501183846E-5</v>
      </c>
      <c r="AX1372" s="13">
        <f t="shared" si="1941"/>
        <v>5.3145259381361656E-3</v>
      </c>
      <c r="AY1372" s="13">
        <f t="shared" si="1942"/>
        <v>6.4608739285130397E-3</v>
      </c>
      <c r="AZ1372" s="13">
        <f t="shared" si="1943"/>
        <v>3.9272451020136512E-3</v>
      </c>
      <c r="BA1372" s="13">
        <f t="shared" si="1944"/>
        <v>1.591451792429558E-3</v>
      </c>
      <c r="BB1372" s="13">
        <f t="shared" si="1945"/>
        <v>4.8368234127950729E-4</v>
      </c>
      <c r="BC1372" s="13">
        <f t="shared" si="1946"/>
        <v>1.1760261083798081E-4</v>
      </c>
      <c r="BD1372" s="13">
        <f t="shared" si="1947"/>
        <v>1.4501307212884854E-4</v>
      </c>
      <c r="BE1372" s="13">
        <f t="shared" si="1948"/>
        <v>3.212995509408776E-4</v>
      </c>
      <c r="BF1372" s="13">
        <f t="shared" si="1949"/>
        <v>3.5594515694103621E-4</v>
      </c>
      <c r="BG1372" s="13">
        <f t="shared" si="1950"/>
        <v>2.6288439013534434E-4</v>
      </c>
      <c r="BH1372" s="13">
        <f t="shared" si="1951"/>
        <v>1.4561555599760549E-4</v>
      </c>
      <c r="BI1372" s="13">
        <f t="shared" si="1952"/>
        <v>6.4526889976464837E-5</v>
      </c>
      <c r="BJ1372" s="14">
        <f t="shared" si="1953"/>
        <v>0.59252240747233142</v>
      </c>
      <c r="BK1372" s="14">
        <f t="shared" si="1954"/>
        <v>0.20541884414954611</v>
      </c>
      <c r="BL1372" s="14">
        <f t="shared" si="1955"/>
        <v>0.19080306410134817</v>
      </c>
      <c r="BM1372" s="14">
        <f t="shared" si="1956"/>
        <v>0.65826280245689361</v>
      </c>
      <c r="BN1372" s="14">
        <f t="shared" si="1957"/>
        <v>0.33372965865897408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1.3841000000000001</v>
      </c>
      <c r="F1373" s="10">
        <f>VLOOKUP(B1373,home!$B$2:$E$405,3,FALSE)</f>
        <v>1.0386</v>
      </c>
      <c r="G1373" s="10">
        <f>VLOOKUP(C1373,away!$B$2:$E$405,4,FALSE)</f>
        <v>1.0386</v>
      </c>
      <c r="H1373" s="10">
        <f>VLOOKUP(A1373,away!$A$2:$E$405,3,FALSE)</f>
        <v>1.1721999999999999</v>
      </c>
      <c r="I1373" s="10">
        <f>VLOOKUP(C1373,away!$B$2:$E$405,3,FALSE)</f>
        <v>1.173</v>
      </c>
      <c r="J1373" s="10">
        <f>VLOOKUP(B1373,home!$B$2:$E$405,4,FALSE)</f>
        <v>1.0130999999999999</v>
      </c>
      <c r="K1373" s="12">
        <f t="shared" si="1902"/>
        <v>1.493014773636</v>
      </c>
      <c r="L1373" s="12">
        <f t="shared" si="1903"/>
        <v>1.3930029768599996</v>
      </c>
      <c r="M1373" s="13">
        <f t="shared" si="1904"/>
        <v>5.5797972214563063E-2</v>
      </c>
      <c r="N1373" s="13">
        <f t="shared" si="1905"/>
        <v>8.3307196855273685E-2</v>
      </c>
      <c r="O1373" s="13">
        <f t="shared" si="1906"/>
        <v>7.7726741397637883E-2</v>
      </c>
      <c r="P1373" s="13">
        <f t="shared" si="1907"/>
        <v>0.11604717321325822</v>
      </c>
      <c r="Q1373" s="13">
        <f t="shared" si="1908"/>
        <v>6.2189437827563088E-2</v>
      </c>
      <c r="R1373" s="13">
        <f t="shared" si="1909"/>
        <v>5.4136791074268491E-2</v>
      </c>
      <c r="S1373" s="13">
        <f t="shared" si="1910"/>
        <v>6.0337974106849115E-2</v>
      </c>
      <c r="T1373" s="13">
        <f t="shared" si="1911"/>
        <v>8.6630072023045249E-2</v>
      </c>
      <c r="U1373" s="13">
        <f t="shared" si="1912"/>
        <v>8.0827028871128373E-2</v>
      </c>
      <c r="V1373" s="13">
        <f t="shared" si="1913"/>
        <v>1.3943261246502399E-2</v>
      </c>
      <c r="W1373" s="13">
        <f t="shared" si="1914"/>
        <v>3.0949916480223081E-2</v>
      </c>
      <c r="X1373" s="13">
        <f t="shared" si="1915"/>
        <v>4.3113325790519109E-2</v>
      </c>
      <c r="Y1373" s="13">
        <f t="shared" si="1916"/>
        <v>3.0028495584264063E-2</v>
      </c>
      <c r="Z1373" s="13">
        <f t="shared" si="1917"/>
        <v>2.5137570374701289E-2</v>
      </c>
      <c r="AA1373" s="13">
        <f t="shared" si="1918"/>
        <v>3.7530763942743656E-2</v>
      </c>
      <c r="AB1373" s="13">
        <f t="shared" si="1919"/>
        <v>2.80169925161808E-2</v>
      </c>
      <c r="AC1373" s="13">
        <f t="shared" si="1920"/>
        <v>1.8124270345440323E-3</v>
      </c>
      <c r="AD1373" s="13">
        <f t="shared" si="1921"/>
        <v>1.1552170636943328E-2</v>
      </c>
      <c r="AE1373" s="13">
        <f t="shared" si="1922"/>
        <v>1.6092208086456734E-2</v>
      </c>
      <c r="AF1373" s="13">
        <f t="shared" si="1923"/>
        <v>1.1208246884342398E-2</v>
      </c>
      <c r="AG1373" s="13">
        <f t="shared" si="1924"/>
        <v>5.2043737584235921E-3</v>
      </c>
      <c r="AH1373" s="13">
        <f t="shared" si="1925"/>
        <v>8.7541775907466583E-3</v>
      </c>
      <c r="AI1373" s="13">
        <f t="shared" si="1926"/>
        <v>1.3070116474017963E-2</v>
      </c>
      <c r="AJ1373" s="13">
        <f t="shared" si="1927"/>
        <v>9.7569384944260467E-3</v>
      </c>
      <c r="AK1373" s="13">
        <f t="shared" si="1928"/>
        <v>4.8557511058786281E-3</v>
      </c>
      <c r="AL1373" s="13">
        <f t="shared" si="1929"/>
        <v>1.5077754668599137E-4</v>
      </c>
      <c r="AM1373" s="13">
        <f t="shared" si="1930"/>
        <v>3.4495122857040768E-3</v>
      </c>
      <c r="AN1373" s="13">
        <f t="shared" si="1931"/>
        <v>4.8051808827009202E-3</v>
      </c>
      <c r="AO1373" s="13">
        <f t="shared" si="1932"/>
        <v>3.3468156369765717E-3</v>
      </c>
      <c r="AP1373" s="13">
        <f t="shared" si="1933"/>
        <v>1.5540413817699869E-3</v>
      </c>
      <c r="AQ1373" s="13">
        <f t="shared" si="1934"/>
        <v>5.4119606774230479E-4</v>
      </c>
      <c r="AR1373" s="13">
        <f t="shared" si="1935"/>
        <v>2.4389190887742396E-3</v>
      </c>
      <c r="AS1373" s="13">
        <f t="shared" si="1936"/>
        <v>3.6413422312427902E-3</v>
      </c>
      <c r="AT1373" s="13">
        <f t="shared" si="1937"/>
        <v>2.7182888735550821E-3</v>
      </c>
      <c r="AU1373" s="13">
        <f t="shared" si="1938"/>
        <v>1.3528151490760333E-3</v>
      </c>
      <c r="AV1373" s="13">
        <f t="shared" si="1939"/>
        <v>5.0494325089227581E-4</v>
      </c>
      <c r="AW1373" s="13">
        <f t="shared" si="1940"/>
        <v>8.7106451396039087E-6</v>
      </c>
      <c r="AX1373" s="13">
        <f t="shared" si="1941"/>
        <v>8.5836213406584642E-4</v>
      </c>
      <c r="AY1373" s="13">
        <f t="shared" si="1942"/>
        <v>1.1957010079776261E-3</v>
      </c>
      <c r="AZ1373" s="13">
        <f t="shared" si="1943"/>
        <v>8.3280753177366793E-4</v>
      </c>
      <c r="BA1373" s="13">
        <f t="shared" si="1944"/>
        <v>3.867011236373827E-4</v>
      </c>
      <c r="BB1373" s="13">
        <f t="shared" si="1945"/>
        <v>1.3466895409549524E-4</v>
      </c>
      <c r="BC1373" s="13">
        <f t="shared" si="1946"/>
        <v>3.7518850789129511E-5</v>
      </c>
      <c r="BD1373" s="13">
        <f t="shared" si="1947"/>
        <v>5.6623692516386448E-4</v>
      </c>
      <c r="BE1373" s="13">
        <f t="shared" si="1948"/>
        <v>8.4540009464787174E-4</v>
      </c>
      <c r="BF1373" s="13">
        <f t="shared" si="1949"/>
        <v>6.310974154712729E-4</v>
      </c>
      <c r="BG1373" s="13">
        <f t="shared" si="1950"/>
        <v>3.1407925496736914E-4</v>
      </c>
      <c r="BH1373" s="13">
        <f t="shared" si="1951"/>
        <v>1.1723124193971742E-4</v>
      </c>
      <c r="BI1373" s="13">
        <f t="shared" si="1952"/>
        <v>3.5005595229538856E-5</v>
      </c>
      <c r="BJ1373" s="14">
        <f t="shared" si="1953"/>
        <v>0.39741794978428735</v>
      </c>
      <c r="BK1373" s="14">
        <f t="shared" si="1954"/>
        <v>0.24928528637038047</v>
      </c>
      <c r="BL1373" s="14">
        <f t="shared" si="1955"/>
        <v>0.32784066058798866</v>
      </c>
      <c r="BM1373" s="14">
        <f t="shared" si="1956"/>
        <v>0.54928916417195517</v>
      </c>
      <c r="BN1373" s="14">
        <f t="shared" si="1957"/>
        <v>0.44920531258256441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1.3841000000000001</v>
      </c>
      <c r="F1374" s="10">
        <f>VLOOKUP(B1374,home!$B$2:$E$405,3,FALSE)</f>
        <v>0.94830000000000003</v>
      </c>
      <c r="G1374" s="10">
        <f>VLOOKUP(C1374,away!$B$2:$E$405,4,FALSE)</f>
        <v>1.4931000000000001</v>
      </c>
      <c r="H1374" s="10">
        <f>VLOOKUP(A1374,away!$A$2:$E$405,3,FALSE)</f>
        <v>1.1721999999999999</v>
      </c>
      <c r="I1374" s="10">
        <f>VLOOKUP(C1374,away!$B$2:$E$405,3,FALSE)</f>
        <v>0.62560000000000004</v>
      </c>
      <c r="J1374" s="10">
        <f>VLOOKUP(B1374,home!$B$2:$E$405,4,FALSE)</f>
        <v>0.85309999999999997</v>
      </c>
      <c r="K1374" s="12">
        <f t="shared" si="1902"/>
        <v>1.9597565049930004</v>
      </c>
      <c r="L1374" s="12">
        <f t="shared" si="1903"/>
        <v>0.625602389792</v>
      </c>
      <c r="M1374" s="13">
        <f t="shared" si="1904"/>
        <v>7.5369025196482226E-2</v>
      </c>
      <c r="N1374" s="13">
        <f t="shared" si="1905"/>
        <v>0.14770493740378737</v>
      </c>
      <c r="O1374" s="13">
        <f t="shared" si="1906"/>
        <v>4.7151042279212727E-2</v>
      </c>
      <c r="P1374" s="13">
        <f t="shared" si="1907"/>
        <v>9.2404561823887135E-2</v>
      </c>
      <c r="Q1374" s="13">
        <f t="shared" si="1908"/>
        <v>0.14473285594832816</v>
      </c>
      <c r="R1374" s="13">
        <f t="shared" si="1909"/>
        <v>1.4748902365529559E-2</v>
      </c>
      <c r="S1374" s="13">
        <f t="shared" si="1910"/>
        <v>2.8322653184132979E-2</v>
      </c>
      <c r="T1374" s="13">
        <f t="shared" si="1911"/>
        <v>9.0545220562695358E-2</v>
      </c>
      <c r="U1374" s="13">
        <f t="shared" si="1912"/>
        <v>2.8904257352353201E-2</v>
      </c>
      <c r="V1374" s="13">
        <f t="shared" si="1913"/>
        <v>3.8582639815627289E-3</v>
      </c>
      <c r="W1374" s="13">
        <f t="shared" si="1914"/>
        <v>9.4547051976983654E-2</v>
      </c>
      <c r="X1374" s="13">
        <f t="shared" si="1915"/>
        <v>5.9148861664589394E-2</v>
      </c>
      <c r="Y1374" s="13">
        <f t="shared" si="1916"/>
        <v>1.8501834605421773E-2</v>
      </c>
      <c r="Z1374" s="13">
        <f t="shared" si="1917"/>
        <v>3.0756495222280579E-3</v>
      </c>
      <c r="AA1374" s="13">
        <f t="shared" si="1918"/>
        <v>6.0275241582650498E-3</v>
      </c>
      <c r="AB1374" s="13">
        <f t="shared" si="1919"/>
        <v>5.9062398390811966E-3</v>
      </c>
      <c r="AC1374" s="13">
        <f t="shared" si="1920"/>
        <v>2.9564631465625504E-4</v>
      </c>
      <c r="AD1374" s="13">
        <f t="shared" si="1921"/>
        <v>4.6322300034951275E-2</v>
      </c>
      <c r="AE1374" s="13">
        <f t="shared" si="1922"/>
        <v>2.8979341602527558E-2</v>
      </c>
      <c r="AF1374" s="13">
        <f t="shared" si="1923"/>
        <v>9.0647726805699845E-3</v>
      </c>
      <c r="AG1374" s="13">
        <f t="shared" si="1924"/>
        <v>1.8903144839619388E-3</v>
      </c>
      <c r="AH1374" s="13">
        <f t="shared" si="1925"/>
        <v>4.8103342281712399E-4</v>
      </c>
      <c r="AI1374" s="13">
        <f t="shared" si="1926"/>
        <v>9.4270837948490704E-4</v>
      </c>
      <c r="AJ1374" s="13">
        <f t="shared" si="1927"/>
        <v>9.2373943950347856E-4</v>
      </c>
      <c r="AK1374" s="13">
        <f t="shared" si="1928"/>
        <v>6.0343479182851001E-4</v>
      </c>
      <c r="AL1374" s="13">
        <f t="shared" si="1929"/>
        <v>1.4498830568361077E-5</v>
      </c>
      <c r="AM1374" s="13">
        <f t="shared" si="1930"/>
        <v>1.8156085763946648E-2</v>
      </c>
      <c r="AN1374" s="13">
        <f t="shared" si="1931"/>
        <v>1.135849064319353E-2</v>
      </c>
      <c r="AO1374" s="13">
        <f t="shared" si="1932"/>
        <v>3.5529494454059722E-3</v>
      </c>
      <c r="AP1374" s="13">
        <f t="shared" si="1933"/>
        <v>7.4091122128537904E-4</v>
      </c>
      <c r="AQ1374" s="13">
        <f t="shared" si="1934"/>
        <v>1.1587895766496062E-4</v>
      </c>
      <c r="AR1374" s="13">
        <f t="shared" si="1935"/>
        <v>6.0187131776843694E-5</v>
      </c>
      <c r="AS1374" s="13">
        <f t="shared" si="1936"/>
        <v>1.1795212301654034E-4</v>
      </c>
      <c r="AT1374" s="13">
        <f t="shared" si="1937"/>
        <v>1.1557872017969981E-4</v>
      </c>
      <c r="AU1374" s="13">
        <f t="shared" si="1938"/>
        <v>7.5502049570310811E-5</v>
      </c>
      <c r="AV1374" s="13">
        <f t="shared" si="1939"/>
        <v>3.6991408196430161E-5</v>
      </c>
      <c r="AW1374" s="13">
        <f t="shared" si="1940"/>
        <v>4.9377714892214978E-7</v>
      </c>
      <c r="AX1374" s="13">
        <f t="shared" si="1941"/>
        <v>5.930251196850869E-3</v>
      </c>
      <c r="AY1374" s="13">
        <f t="shared" si="1942"/>
        <v>3.7099793208167711E-3</v>
      </c>
      <c r="AZ1374" s="13">
        <f t="shared" si="1943"/>
        <v>1.1604859645909368E-3</v>
      </c>
      <c r="BA1374" s="13">
        <f t="shared" si="1944"/>
        <v>2.4200093092272142E-4</v>
      </c>
      <c r="BB1374" s="13">
        <f t="shared" si="1945"/>
        <v>3.7849090179285808E-5</v>
      </c>
      <c r="BC1374" s="13">
        <f t="shared" si="1946"/>
        <v>4.7356962535228253E-6</v>
      </c>
      <c r="BD1374" s="13">
        <f t="shared" si="1947"/>
        <v>6.2755355790532351E-6</v>
      </c>
      <c r="BE1374" s="13">
        <f t="shared" si="1948"/>
        <v>1.2298521673364591E-5</v>
      </c>
      <c r="BF1374" s="13">
        <f t="shared" si="1949"/>
        <v>1.2051053925586832E-5</v>
      </c>
      <c r="BG1374" s="13">
        <f t="shared" si="1950"/>
        <v>7.8723771075634093E-6</v>
      </c>
      <c r="BH1374" s="13">
        <f t="shared" si="1951"/>
        <v>3.8569855615763451E-6</v>
      </c>
      <c r="BI1374" s="13">
        <f t="shared" si="1952"/>
        <v>1.5117505087926641E-6</v>
      </c>
      <c r="BJ1374" s="14">
        <f t="shared" si="1953"/>
        <v>0.68644710919492691</v>
      </c>
      <c r="BK1374" s="14">
        <f t="shared" si="1954"/>
        <v>0.20397462865210647</v>
      </c>
      <c r="BL1374" s="14">
        <f t="shared" si="1955"/>
        <v>0.10613895968517151</v>
      </c>
      <c r="BM1374" s="14">
        <f t="shared" si="1956"/>
        <v>0.47381553649353814</v>
      </c>
      <c r="BN1374" s="14">
        <f t="shared" si="1957"/>
        <v>0.52211132501722712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1.3841000000000001</v>
      </c>
      <c r="F1375" s="10">
        <f>VLOOKUP(B1375,home!$B$2:$E$405,3,FALSE)</f>
        <v>0.81879999999999997</v>
      </c>
      <c r="G1375" s="10">
        <f>VLOOKUP(C1375,away!$B$2:$E$405,4,FALSE)</f>
        <v>1.1289</v>
      </c>
      <c r="H1375" s="10">
        <f>VLOOKUP(A1375,away!$A$2:$E$405,3,FALSE)</f>
        <v>1.1721999999999999</v>
      </c>
      <c r="I1375" s="10">
        <f>VLOOKUP(C1375,away!$B$2:$E$405,3,FALSE)</f>
        <v>1.0130999999999999</v>
      </c>
      <c r="J1375" s="10">
        <f>VLOOKUP(B1375,home!$B$2:$E$405,4,FALSE)</f>
        <v>1.365</v>
      </c>
      <c r="K1375" s="12">
        <f t="shared" si="1902"/>
        <v>1.279383589212</v>
      </c>
      <c r="L1375" s="12">
        <f t="shared" si="1903"/>
        <v>1.6210136942999998</v>
      </c>
      <c r="M1375" s="13">
        <f t="shared" si="1904"/>
        <v>5.5001364579999365E-2</v>
      </c>
      <c r="N1375" s="13">
        <f t="shared" si="1905"/>
        <v>7.0367843227917337E-2</v>
      </c>
      <c r="O1375" s="13">
        <f t="shared" si="1906"/>
        <v>8.9157965189365931E-2</v>
      </c>
      <c r="P1375" s="13">
        <f t="shared" si="1907"/>
        <v>0.11406723751080952</v>
      </c>
      <c r="Q1375" s="13">
        <f t="shared" si="1908"/>
        <v>4.5013731917020121E-2</v>
      </c>
      <c r="R1375" s="13">
        <f t="shared" si="1909"/>
        <v>7.2263141263942426E-2</v>
      </c>
      <c r="S1375" s="13">
        <f t="shared" si="1910"/>
        <v>5.9140963013847032E-2</v>
      </c>
      <c r="T1375" s="13">
        <f t="shared" si="1911"/>
        <v>7.2967875869038593E-2</v>
      </c>
      <c r="U1375" s="13">
        <f t="shared" si="1912"/>
        <v>9.2452277037996425E-2</v>
      </c>
      <c r="V1375" s="13">
        <f t="shared" si="1913"/>
        <v>1.3628038193501715E-2</v>
      </c>
      <c r="W1375" s="13">
        <f t="shared" si="1914"/>
        <v>1.9196609967941321E-2</v>
      </c>
      <c r="X1375" s="13">
        <f t="shared" si="1915"/>
        <v>3.1117967642168762E-2</v>
      </c>
      <c r="Y1375" s="13">
        <f t="shared" si="1916"/>
        <v>2.5221325843369922E-2</v>
      </c>
      <c r="Z1375" s="13">
        <f t="shared" si="1917"/>
        <v>3.9046513860662033E-2</v>
      </c>
      <c r="AA1375" s="13">
        <f t="shared" si="1918"/>
        <v>4.9955469049269889E-2</v>
      </c>
      <c r="AB1375" s="13">
        <f t="shared" si="1919"/>
        <v>3.1956103646511948E-2</v>
      </c>
      <c r="AC1375" s="13">
        <f t="shared" si="1920"/>
        <v>1.7664478432661292E-3</v>
      </c>
      <c r="AD1375" s="13">
        <f t="shared" si="1921"/>
        <v>6.1399569403719056E-3</v>
      </c>
      <c r="AE1375" s="13">
        <f t="shared" si="1922"/>
        <v>9.9529542827551856E-3</v>
      </c>
      <c r="AF1375" s="13">
        <f t="shared" si="1923"/>
        <v>8.066937595543994E-3</v>
      </c>
      <c r="AG1375" s="13">
        <f t="shared" si="1924"/>
        <v>4.3588721044801101E-3</v>
      </c>
      <c r="AH1375" s="13">
        <f t="shared" si="1925"/>
        <v>1.5823733420701973E-2</v>
      </c>
      <c r="AI1375" s="13">
        <f t="shared" si="1926"/>
        <v>2.0244624858511563E-2</v>
      </c>
      <c r="AJ1375" s="13">
        <f t="shared" si="1927"/>
        <v>1.2950320406866505E-2</v>
      </c>
      <c r="AK1375" s="13">
        <f t="shared" si="1928"/>
        <v>5.5228091345274257E-3</v>
      </c>
      <c r="AL1375" s="13">
        <f t="shared" si="1929"/>
        <v>1.4653732846589467E-4</v>
      </c>
      <c r="AM1375" s="13">
        <f t="shared" si="1930"/>
        <v>1.5710720295960281E-3</v>
      </c>
      <c r="AN1375" s="13">
        <f t="shared" si="1931"/>
        <v>2.5467292747068564E-3</v>
      </c>
      <c r="AO1375" s="13">
        <f t="shared" si="1932"/>
        <v>2.0641415149872601E-3</v>
      </c>
      <c r="AP1375" s="13">
        <f t="shared" si="1933"/>
        <v>1.1153338875891658E-3</v>
      </c>
      <c r="AQ1375" s="13">
        <f t="shared" si="1934"/>
        <v>4.5199287637472351E-4</v>
      </c>
      <c r="AR1375" s="13">
        <f t="shared" si="1935"/>
        <v>5.1300977139820932E-3</v>
      </c>
      <c r="AS1375" s="13">
        <f t="shared" si="1936"/>
        <v>6.5633628263226853E-3</v>
      </c>
      <c r="AT1375" s="13">
        <f t="shared" si="1937"/>
        <v>4.1985293450206677E-3</v>
      </c>
      <c r="AU1375" s="13">
        <f t="shared" si="1938"/>
        <v>1.7905098476148167E-3</v>
      </c>
      <c r="AV1375" s="13">
        <f t="shared" si="1939"/>
        <v>5.7268722884021869E-4</v>
      </c>
      <c r="AW1375" s="13">
        <f t="shared" si="1940"/>
        <v>8.4417644190175895E-6</v>
      </c>
      <c r="AX1375" s="13">
        <f t="shared" si="1941"/>
        <v>3.3500062868919083E-4</v>
      </c>
      <c r="AY1375" s="13">
        <f t="shared" si="1942"/>
        <v>5.4304060670428778E-4</v>
      </c>
      <c r="AZ1375" s="13">
        <f t="shared" si="1943"/>
        <v>4.4013813001431541E-4</v>
      </c>
      <c r="BA1375" s="13">
        <f t="shared" si="1944"/>
        <v>2.3782331204559974E-4</v>
      </c>
      <c r="BB1375" s="13">
        <f t="shared" si="1945"/>
        <v>9.6378711412424797E-5</v>
      </c>
      <c r="BC1375" s="13">
        <f t="shared" si="1946"/>
        <v>3.1246242207705639E-5</v>
      </c>
      <c r="BD1375" s="13">
        <f t="shared" si="1947"/>
        <v>1.3859931079103504E-3</v>
      </c>
      <c r="BE1375" s="13">
        <f t="shared" si="1948"/>
        <v>1.7732168370214389E-3</v>
      </c>
      <c r="BF1375" s="13">
        <f t="shared" si="1949"/>
        <v>1.1343122606998195E-3</v>
      </c>
      <c r="BG1375" s="13">
        <f t="shared" si="1950"/>
        <v>4.83740163793771E-4</v>
      </c>
      <c r="BH1375" s="13">
        <f t="shared" si="1951"/>
        <v>1.5472230675011886E-4</v>
      </c>
      <c r="BI1375" s="13">
        <f t="shared" si="1952"/>
        <v>3.9589836028225438E-5</v>
      </c>
      <c r="BJ1375" s="14">
        <f t="shared" si="1953"/>
        <v>0.30183697260493469</v>
      </c>
      <c r="BK1375" s="14">
        <f t="shared" si="1954"/>
        <v>0.24429362907659394</v>
      </c>
      <c r="BL1375" s="14">
        <f t="shared" si="1955"/>
        <v>0.4135532054816784</v>
      </c>
      <c r="BM1375" s="14">
        <f t="shared" si="1956"/>
        <v>0.55232443849252932</v>
      </c>
      <c r="BN1375" s="14">
        <f t="shared" si="1957"/>
        <v>0.44587128368905471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1.3841000000000001</v>
      </c>
      <c r="F1376" s="10">
        <f>VLOOKUP(B1376,home!$B$2:$E$405,3,FALSE)</f>
        <v>1.2192000000000001</v>
      </c>
      <c r="G1376" s="10">
        <f>VLOOKUP(C1376,away!$B$2:$E$405,4,FALSE)</f>
        <v>0.72250000000000003</v>
      </c>
      <c r="H1376" s="10">
        <f>VLOOKUP(A1376,away!$A$2:$E$405,3,FALSE)</f>
        <v>1.1721999999999999</v>
      </c>
      <c r="I1376" s="10">
        <f>VLOOKUP(C1376,away!$B$2:$E$405,3,FALSE)</f>
        <v>0.79620000000000002</v>
      </c>
      <c r="J1376" s="10">
        <f>VLOOKUP(B1376,home!$B$2:$E$405,4,FALSE)</f>
        <v>0.63980000000000004</v>
      </c>
      <c r="K1376" s="12">
        <f t="shared" si="1902"/>
        <v>1.2192149352000001</v>
      </c>
      <c r="L1376" s="12">
        <f t="shared" si="1903"/>
        <v>0.59712894847200004</v>
      </c>
      <c r="M1376" s="13">
        <f t="shared" si="1904"/>
        <v>0.16261922016261088</v>
      </c>
      <c r="N1376" s="13">
        <f t="shared" si="1905"/>
        <v>0.19826778197283215</v>
      </c>
      <c r="O1376" s="13">
        <f t="shared" si="1906"/>
        <v>9.7104643937036494E-2</v>
      </c>
      <c r="P1376" s="13">
        <f t="shared" si="1907"/>
        <v>0.11839143216531303</v>
      </c>
      <c r="Q1376" s="13">
        <f t="shared" si="1908"/>
        <v>0.12086552047512719</v>
      </c>
      <c r="R1376" s="13">
        <f t="shared" si="1909"/>
        <v>2.8991996962935286E-2</v>
      </c>
      <c r="S1376" s="13">
        <f t="shared" si="1910"/>
        <v>2.1548085146605223E-2</v>
      </c>
      <c r="T1376" s="13">
        <f t="shared" si="1911"/>
        <v>7.2172301147833684E-2</v>
      </c>
      <c r="U1376" s="13">
        <f t="shared" si="1912"/>
        <v>3.5347475698483746E-2</v>
      </c>
      <c r="V1376" s="13">
        <f t="shared" si="1913"/>
        <v>1.7430689779307925E-3</v>
      </c>
      <c r="W1376" s="13">
        <f t="shared" si="1914"/>
        <v>4.9120349237998823E-2</v>
      </c>
      <c r="X1376" s="13">
        <f t="shared" si="1915"/>
        <v>2.9331182489063645E-2</v>
      </c>
      <c r="Y1376" s="13">
        <f t="shared" si="1916"/>
        <v>8.7572490785674563E-3</v>
      </c>
      <c r="Z1376" s="13">
        <f t="shared" si="1917"/>
        <v>5.7706535535269896E-3</v>
      </c>
      <c r="AA1376" s="13">
        <f t="shared" si="1918"/>
        <v>7.0356669983250584E-3</v>
      </c>
      <c r="AB1376" s="13">
        <f t="shared" si="1919"/>
        <v>4.2889951417258336E-3</v>
      </c>
      <c r="AC1376" s="13">
        <f t="shared" si="1920"/>
        <v>7.9312746847282723E-5</v>
      </c>
      <c r="AD1376" s="13">
        <f t="shared" si="1921"/>
        <v>1.4972065853302036E-2</v>
      </c>
      <c r="AE1376" s="13">
        <f t="shared" si="1922"/>
        <v>8.9402539394357831E-3</v>
      </c>
      <c r="AF1376" s="13">
        <f t="shared" si="1923"/>
        <v>2.6692422169639725E-3</v>
      </c>
      <c r="AG1376" s="13">
        <f t="shared" si="1924"/>
        <v>5.312939327442557E-4</v>
      </c>
      <c r="AH1376" s="13">
        <f t="shared" si="1925"/>
        <v>8.6145607210344531E-4</v>
      </c>
      <c r="AI1376" s="13">
        <f t="shared" si="1926"/>
        <v>1.0503001091272486E-3</v>
      </c>
      <c r="AJ1376" s="13">
        <f t="shared" si="1927"/>
        <v>6.4027078974506586E-4</v>
      </c>
      <c r="AK1376" s="13">
        <f t="shared" si="1928"/>
        <v>2.6020923647649443E-4</v>
      </c>
      <c r="AL1376" s="13">
        <f t="shared" si="1929"/>
        <v>2.3096777069340862E-6</v>
      </c>
      <c r="AM1376" s="13">
        <f t="shared" si="1930"/>
        <v>3.6508332598287501E-3</v>
      </c>
      <c r="AN1376" s="13">
        <f t="shared" si="1931"/>
        <v>2.1800182254881457E-3</v>
      </c>
      <c r="AO1376" s="13">
        <f t="shared" si="1932"/>
        <v>6.508759953177659E-4</v>
      </c>
      <c r="AP1376" s="13">
        <f t="shared" si="1933"/>
        <v>1.2955229955658801E-4</v>
      </c>
      <c r="AQ1376" s="13">
        <f t="shared" si="1934"/>
        <v>1.9339857101588737E-5</v>
      </c>
      <c r="AR1376" s="13">
        <f t="shared" si="1935"/>
        <v>1.0288007169799001E-4</v>
      </c>
      <c r="AS1376" s="13">
        <f t="shared" si="1936"/>
        <v>1.2543291994863623E-4</v>
      </c>
      <c r="AT1376" s="13">
        <f t="shared" si="1937"/>
        <v>7.6464844683561694E-5</v>
      </c>
      <c r="AU1376" s="13">
        <f t="shared" si="1938"/>
        <v>3.1075693551982246E-5</v>
      </c>
      <c r="AV1376" s="13">
        <f t="shared" si="1939"/>
        <v>9.4719874250687796E-6</v>
      </c>
      <c r="AW1376" s="13">
        <f t="shared" si="1940"/>
        <v>4.6708646413175562E-8</v>
      </c>
      <c r="AX1376" s="13">
        <f t="shared" si="1941"/>
        <v>7.4185840605135299E-4</v>
      </c>
      <c r="AY1376" s="13">
        <f t="shared" si="1942"/>
        <v>4.4298512992055848E-4</v>
      </c>
      <c r="AZ1376" s="13">
        <f t="shared" si="1943"/>
        <v>1.322596224090977E-4</v>
      </c>
      <c r="BA1376" s="13">
        <f t="shared" si="1944"/>
        <v>2.632534975148276E-5</v>
      </c>
      <c r="BB1376" s="13">
        <f t="shared" si="1945"/>
        <v>3.9299071038151315E-6</v>
      </c>
      <c r="BC1376" s="13">
        <f t="shared" si="1946"/>
        <v>4.6933225929875479E-7</v>
      </c>
      <c r="BD1376" s="13">
        <f t="shared" si="1947"/>
        <v>1.0238778171957452E-5</v>
      </c>
      <c r="BE1376" s="13">
        <f t="shared" si="1948"/>
        <v>1.248327126545028E-5</v>
      </c>
      <c r="BF1376" s="13">
        <f t="shared" si="1949"/>
        <v>7.6098953834949955E-6</v>
      </c>
      <c r="BG1376" s="13">
        <f t="shared" si="1950"/>
        <v>3.0926993689555433E-6</v>
      </c>
      <c r="BH1376" s="13">
        <f t="shared" si="1951"/>
        <v>9.4266631517855411E-7</v>
      </c>
      <c r="BI1376" s="13">
        <f t="shared" si="1952"/>
        <v>2.2986257007512841E-7</v>
      </c>
      <c r="BJ1376" s="14">
        <f t="shared" si="1953"/>
        <v>0.51360568772865733</v>
      </c>
      <c r="BK1376" s="14">
        <f t="shared" si="1954"/>
        <v>0.30482641400693472</v>
      </c>
      <c r="BL1376" s="14">
        <f t="shared" si="1955"/>
        <v>0.17596093763634102</v>
      </c>
      <c r="BM1376" s="14">
        <f t="shared" si="1956"/>
        <v>0.27348015882833093</v>
      </c>
      <c r="BN1376" s="14">
        <f t="shared" si="1957"/>
        <v>0.72624059567585508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1.3125</v>
      </c>
      <c r="F1377" s="10">
        <f>VLOOKUP(B1377,home!$B$2:$E$405,3,FALSE)</f>
        <v>0.65310000000000001</v>
      </c>
      <c r="G1377" s="10">
        <f>VLOOKUP(C1377,away!$B$2:$E$405,4,FALSE)</f>
        <v>2.2856999999999998</v>
      </c>
      <c r="H1377" s="10">
        <f>VLOOKUP(A1377,away!$A$2:$E$405,3,FALSE)</f>
        <v>0.8125</v>
      </c>
      <c r="I1377" s="10">
        <f>VLOOKUP(C1377,away!$B$2:$E$405,3,FALSE)</f>
        <v>0.2051</v>
      </c>
      <c r="J1377" s="10">
        <f>VLOOKUP(B1377,home!$B$2:$E$405,4,FALSE)</f>
        <v>1.2307999999999999</v>
      </c>
      <c r="K1377" s="12">
        <f t="shared" si="1902"/>
        <v>1.9592877543749998</v>
      </c>
      <c r="L1377" s="12">
        <f t="shared" si="1903"/>
        <v>0.20510512749999998</v>
      </c>
      <c r="M1377" s="13">
        <f t="shared" si="1904"/>
        <v>0.11481962251467369</v>
      </c>
      <c r="N1377" s="13">
        <f t="shared" si="1905"/>
        <v>0.22496468035496014</v>
      </c>
      <c r="O1377" s="13">
        <f t="shared" si="1906"/>
        <v>2.3550093315374016E-2</v>
      </c>
      <c r="P1377" s="13">
        <f t="shared" si="1907"/>
        <v>4.6141409447200847E-2</v>
      </c>
      <c r="Q1377" s="13">
        <f t="shared" si="1908"/>
        <v>0.22038527169317981</v>
      </c>
      <c r="R1377" s="13">
        <f t="shared" si="1909"/>
        <v>2.4151224460433425E-3</v>
      </c>
      <c r="S1377" s="13">
        <f t="shared" si="1910"/>
        <v>4.635596292572184E-3</v>
      </c>
      <c r="T1377" s="13">
        <f t="shared" si="1911"/>
        <v>4.5202149249751786E-2</v>
      </c>
      <c r="U1377" s="13">
        <f t="shared" si="1912"/>
        <v>4.7319198338489164E-3</v>
      </c>
      <c r="V1377" s="13">
        <f t="shared" si="1913"/>
        <v>2.0698450692874533E-4</v>
      </c>
      <c r="W1377" s="13">
        <f t="shared" si="1914"/>
        <v>0.14393272135768487</v>
      </c>
      <c r="X1377" s="13">
        <f t="shared" si="1915"/>
        <v>2.9521339165489928E-2</v>
      </c>
      <c r="Y1377" s="13">
        <f t="shared" si="1916"/>
        <v>3.0274890167542772E-3</v>
      </c>
      <c r="Z1377" s="13">
        <f t="shared" si="1917"/>
        <v>1.6511799907461064E-4</v>
      </c>
      <c r="AA1377" s="13">
        <f t="shared" si="1918"/>
        <v>3.2351367361378714E-4</v>
      </c>
      <c r="AB1377" s="13">
        <f t="shared" si="1919"/>
        <v>3.1692818954218188E-4</v>
      </c>
      <c r="AC1377" s="13">
        <f t="shared" si="1920"/>
        <v>5.198674165104961E-6</v>
      </c>
      <c r="AD1377" s="13">
        <f t="shared" si="1921"/>
        <v>7.0501404602495224E-2</v>
      </c>
      <c r="AE1377" s="13">
        <f t="shared" si="1922"/>
        <v>1.4460199579923869E-2</v>
      </c>
      <c r="AF1377" s="13">
        <f t="shared" si="1923"/>
        <v>1.4829305392578655E-3</v>
      </c>
      <c r="AG1377" s="13">
        <f t="shared" si="1924"/>
        <v>1.0138555244270948E-4</v>
      </c>
      <c r="AH1377" s="13">
        <f t="shared" si="1925"/>
        <v>8.466637063185716E-6</v>
      </c>
      <c r="AI1377" s="13">
        <f t="shared" si="1926"/>
        <v>1.6588578318637283E-5</v>
      </c>
      <c r="AJ1377" s="13">
        <f t="shared" si="1927"/>
        <v>1.6250899181098332E-5</v>
      </c>
      <c r="AK1377" s="13">
        <f t="shared" si="1928"/>
        <v>1.0613395921036227E-5</v>
      </c>
      <c r="AL1377" s="13">
        <f t="shared" si="1929"/>
        <v>8.3565560652853583E-8</v>
      </c>
      <c r="AM1377" s="13">
        <f t="shared" si="1930"/>
        <v>2.7626507740781223E-2</v>
      </c>
      <c r="AN1377" s="13">
        <f t="shared" si="1931"/>
        <v>5.6663383925526691E-3</v>
      </c>
      <c r="AO1377" s="13">
        <f t="shared" si="1932"/>
        <v>5.8109752923133002E-4</v>
      </c>
      <c r="AP1377" s="13">
        <f t="shared" si="1933"/>
        <v>3.9728694274308999E-5</v>
      </c>
      <c r="AQ1377" s="13">
        <f t="shared" si="1934"/>
        <v>2.0371397261351647E-6</v>
      </c>
      <c r="AR1377" s="13">
        <f t="shared" si="1935"/>
        <v>3.4731013486818629E-7</v>
      </c>
      <c r="AS1377" s="13">
        <f t="shared" si="1936"/>
        <v>6.8048049421756683E-7</v>
      </c>
      <c r="AT1377" s="13">
        <f t="shared" si="1937"/>
        <v>6.6662854970576353E-7</v>
      </c>
      <c r="AU1377" s="13">
        <f t="shared" si="1938"/>
        <v>4.3537238471842288E-7</v>
      </c>
      <c r="AV1377" s="13">
        <f t="shared" si="1939"/>
        <v>2.1325494549296177E-7</v>
      </c>
      <c r="AW1377" s="13">
        <f t="shared" si="1940"/>
        <v>9.3282370143353774E-10</v>
      </c>
      <c r="AX1377" s="13">
        <f t="shared" si="1941"/>
        <v>9.0213797187764736E-3</v>
      </c>
      <c r="AY1377" s="13">
        <f t="shared" si="1942"/>
        <v>1.8503312374455625E-3</v>
      </c>
      <c r="AZ1377" s="13">
        <f t="shared" si="1943"/>
        <v>1.897562121867524E-4</v>
      </c>
      <c r="BA1377" s="13">
        <f t="shared" si="1944"/>
        <v>1.2973324031493643E-5</v>
      </c>
      <c r="BB1377" s="13">
        <f t="shared" si="1945"/>
        <v>6.6522381989457882E-7</v>
      </c>
      <c r="BC1377" s="13">
        <f t="shared" si="1946"/>
        <v>2.7288163279102916E-8</v>
      </c>
      <c r="BD1377" s="13">
        <f t="shared" si="1947"/>
        <v>1.1872514915696934E-8</v>
      </c>
      <c r="BE1377" s="13">
        <f t="shared" si="1948"/>
        <v>2.3261673087959533E-8</v>
      </c>
      <c r="BF1377" s="13">
        <f t="shared" si="1949"/>
        <v>2.2788155613756806E-8</v>
      </c>
      <c r="BG1377" s="13">
        <f t="shared" si="1950"/>
        <v>1.4882851412941877E-8</v>
      </c>
      <c r="BH1377" s="13">
        <f t="shared" si="1951"/>
        <v>7.2899471308899192E-9</v>
      </c>
      <c r="BI1377" s="13">
        <f t="shared" si="1952"/>
        <v>2.8566208287187557E-9</v>
      </c>
      <c r="BJ1377" s="14">
        <f t="shared" si="1953"/>
        <v>0.79857041361292957</v>
      </c>
      <c r="BK1377" s="14">
        <f t="shared" si="1954"/>
        <v>0.16765922623854679</v>
      </c>
      <c r="BL1377" s="14">
        <f t="shared" si="1955"/>
        <v>3.1391922967178194E-2</v>
      </c>
      <c r="BM1377" s="14">
        <f t="shared" si="1956"/>
        <v>0.36366015074167551</v>
      </c>
      <c r="BN1377" s="14">
        <f t="shared" si="1957"/>
        <v>0.6322761997714319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1.2644</v>
      </c>
      <c r="F1378" s="10">
        <f>VLOOKUP(B1378,home!$B$2:$E$405,3,FALSE)</f>
        <v>1.5818000000000001</v>
      </c>
      <c r="G1378" s="10">
        <f>VLOOKUP(C1378,away!$B$2:$E$405,4,FALSE)</f>
        <v>1.0545</v>
      </c>
      <c r="H1378" s="10">
        <f>VLOOKUP(A1378,away!$A$2:$E$405,3,FALSE)</f>
        <v>0.96630000000000005</v>
      </c>
      <c r="I1378" s="10">
        <f>VLOOKUP(C1378,away!$B$2:$E$405,3,FALSE)</f>
        <v>1.6097999999999999</v>
      </c>
      <c r="J1378" s="10">
        <f>VLOOKUP(B1378,home!$B$2:$E$405,4,FALSE)</f>
        <v>1.0348999999999999</v>
      </c>
      <c r="K1378" s="12">
        <f t="shared" si="1902"/>
        <v>2.1090294416399997</v>
      </c>
      <c r="L1378" s="12">
        <f t="shared" si="1903"/>
        <v>1.6098384259259999</v>
      </c>
      <c r="M1378" s="13">
        <f t="shared" si="1904"/>
        <v>2.4261419443183573E-2</v>
      </c>
      <c r="N1378" s="13">
        <f t="shared" si="1905"/>
        <v>5.116804790165129E-2</v>
      </c>
      <c r="O1378" s="13">
        <f t="shared" si="1906"/>
        <v>3.9056965287145091E-2</v>
      </c>
      <c r="P1378" s="13">
        <f t="shared" si="1907"/>
        <v>8.2372289691700476E-2</v>
      </c>
      <c r="Q1378" s="13">
        <f t="shared" si="1908"/>
        <v>5.3957459747914188E-2</v>
      </c>
      <c r="R1378" s="13">
        <f t="shared" si="1909"/>
        <v>3.1437701759652048E-2</v>
      </c>
      <c r="S1378" s="13">
        <f t="shared" si="1910"/>
        <v>6.9917530226779212E-2</v>
      </c>
      <c r="T1378" s="13">
        <f t="shared" si="1911"/>
        <v>8.6862792067547684E-2</v>
      </c>
      <c r="U1378" s="13">
        <f t="shared" si="1912"/>
        <v>6.6303038588603799E-2</v>
      </c>
      <c r="V1378" s="13">
        <f t="shared" si="1913"/>
        <v>2.6375973718070642E-2</v>
      </c>
      <c r="W1378" s="13">
        <f t="shared" si="1914"/>
        <v>3.7932623734818746E-2</v>
      </c>
      <c r="X1378" s="13">
        <f t="shared" si="1915"/>
        <v>6.1065395284503832E-2</v>
      </c>
      <c r="Y1378" s="13">
        <f t="shared" si="1916"/>
        <v>4.9152709911677327E-2</v>
      </c>
      <c r="Z1378" s="13">
        <f t="shared" si="1917"/>
        <v>1.6869873438496431E-2</v>
      </c>
      <c r="AA1378" s="13">
        <f t="shared" si="1918"/>
        <v>3.557905975852959E-2</v>
      </c>
      <c r="AB1378" s="13">
        <f t="shared" si="1919"/>
        <v>3.7518642268303926E-2</v>
      </c>
      <c r="AC1378" s="13">
        <f t="shared" si="1920"/>
        <v>5.5969760783514608E-3</v>
      </c>
      <c r="AD1378" s="13">
        <f t="shared" si="1921"/>
        <v>2.0000255063846239E-2</v>
      </c>
      <c r="AE1378" s="13">
        <f t="shared" si="1922"/>
        <v>3.2197179130100742E-2</v>
      </c>
      <c r="AF1378" s="13">
        <f t="shared" si="1923"/>
        <v>2.5916128085029425E-2</v>
      </c>
      <c r="AG1378" s="13">
        <f t="shared" si="1924"/>
        <v>1.3906926280833455E-2</v>
      </c>
      <c r="AH1378" s="13">
        <f t="shared" si="1925"/>
        <v>6.7894426254499806E-3</v>
      </c>
      <c r="AI1378" s="13">
        <f t="shared" si="1926"/>
        <v>1.4319134389399588E-2</v>
      </c>
      <c r="AJ1378" s="13">
        <f t="shared" si="1927"/>
        <v>1.5099738003021767E-2</v>
      </c>
      <c r="AK1378" s="13">
        <f t="shared" si="1928"/>
        <v>1.0615264003141094E-2</v>
      </c>
      <c r="AL1378" s="13">
        <f t="shared" si="1929"/>
        <v>7.6011337424532286E-4</v>
      </c>
      <c r="AM1378" s="13">
        <f t="shared" si="1930"/>
        <v>8.4362253539922456E-3</v>
      </c>
      <c r="AN1378" s="13">
        <f t="shared" si="1931"/>
        <v>1.3580959744627887E-2</v>
      </c>
      <c r="AO1378" s="13">
        <f t="shared" si="1932"/>
        <v>1.0931575428928067E-2</v>
      </c>
      <c r="AP1378" s="13">
        <f t="shared" si="1933"/>
        <v>5.8660233937989662E-3</v>
      </c>
      <c r="AQ1378" s="13">
        <f t="shared" si="1934"/>
        <v>2.3608374666796044E-3</v>
      </c>
      <c r="AR1378" s="13">
        <f t="shared" si="1935"/>
        <v>2.1859811258138542E-3</v>
      </c>
      <c r="AS1378" s="13">
        <f t="shared" si="1936"/>
        <v>4.6102985532107702E-3</v>
      </c>
      <c r="AT1378" s="13">
        <f t="shared" si="1937"/>
        <v>4.861627691735905E-3</v>
      </c>
      <c r="AU1378" s="13">
        <f t="shared" si="1938"/>
        <v>3.4177719787211124E-3</v>
      </c>
      <c r="AV1378" s="13">
        <f t="shared" si="1939"/>
        <v>1.8020454319837558E-3</v>
      </c>
      <c r="AW1378" s="13">
        <f t="shared" si="1940"/>
        <v>7.1687065878972314E-5</v>
      </c>
      <c r="AX1378" s="13">
        <f t="shared" si="1941"/>
        <v>2.9653746079799119E-3</v>
      </c>
      <c r="AY1378" s="13">
        <f t="shared" si="1942"/>
        <v>4.7737739911913107E-3</v>
      </c>
      <c r="AZ1378" s="13">
        <f t="shared" si="1943"/>
        <v>3.84250240385295E-3</v>
      </c>
      <c r="BA1378" s="13">
        <f t="shared" si="1944"/>
        <v>2.061936007145168E-3</v>
      </c>
      <c r="BB1378" s="13">
        <f t="shared" si="1945"/>
        <v>8.2984595402567937E-4</v>
      </c>
      <c r="BC1378" s="13">
        <f t="shared" si="1946"/>
        <v>2.6718358087795153E-4</v>
      </c>
      <c r="BD1378" s="13">
        <f t="shared" si="1947"/>
        <v>5.8651273578068711E-4</v>
      </c>
      <c r="BE1378" s="13">
        <f t="shared" si="1948"/>
        <v>1.2369726276582913E-3</v>
      </c>
      <c r="BF1378" s="13">
        <f t="shared" si="1949"/>
        <v>1.3044058451170649E-3</v>
      </c>
      <c r="BG1378" s="13">
        <f t="shared" si="1950"/>
        <v>9.1701011039973179E-4</v>
      </c>
      <c r="BH1378" s="13">
        <f t="shared" si="1951"/>
        <v>4.8350033027864508E-4</v>
      </c>
      <c r="BI1378" s="13">
        <f t="shared" si="1952"/>
        <v>2.0394328632006534E-4</v>
      </c>
      <c r="BJ1378" s="14">
        <f t="shared" si="1953"/>
        <v>0.48807575514102269</v>
      </c>
      <c r="BK1378" s="14">
        <f t="shared" si="1954"/>
        <v>0.21405807652352199</v>
      </c>
      <c r="BL1378" s="14">
        <f t="shared" si="1955"/>
        <v>0.27832905640026684</v>
      </c>
      <c r="BM1378" s="14">
        <f t="shared" si="1956"/>
        <v>0.71037679074674898</v>
      </c>
      <c r="BN1378" s="14">
        <f t="shared" si="1957"/>
        <v>0.28225388383124667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1.2644</v>
      </c>
      <c r="F1379" s="10">
        <f>VLOOKUP(B1379,home!$B$2:$E$405,3,FALSE)</f>
        <v>1.5818000000000001</v>
      </c>
      <c r="G1379" s="10">
        <f>VLOOKUP(C1379,away!$B$2:$E$405,4,FALSE)</f>
        <v>1.3841000000000001</v>
      </c>
      <c r="H1379" s="10">
        <f>VLOOKUP(A1379,away!$A$2:$E$405,3,FALSE)</f>
        <v>0.96630000000000005</v>
      </c>
      <c r="I1379" s="10">
        <f>VLOOKUP(C1379,away!$B$2:$E$405,3,FALSE)</f>
        <v>0.12939999999999999</v>
      </c>
      <c r="J1379" s="10">
        <f>VLOOKUP(B1379,home!$B$2:$E$405,4,FALSE)</f>
        <v>0.80489999999999995</v>
      </c>
      <c r="K1379" s="12">
        <f t="shared" si="1902"/>
        <v>2.7682386440720004</v>
      </c>
      <c r="L1379" s="12">
        <f t="shared" si="1903"/>
        <v>0.10064406817799999</v>
      </c>
      <c r="M1379" s="13">
        <f t="shared" si="1904"/>
        <v>5.6762310998676319E-2</v>
      </c>
      <c r="N1379" s="13">
        <f t="shared" si="1905"/>
        <v>0.1571316228333689</v>
      </c>
      <c r="O1379" s="13">
        <f t="shared" si="1906"/>
        <v>5.7127898980916187E-3</v>
      </c>
      <c r="P1379" s="13">
        <f t="shared" si="1907"/>
        <v>1.581436576136136E-2</v>
      </c>
      <c r="Q1379" s="13">
        <f t="shared" si="1908"/>
        <v>0.21748891526653913</v>
      </c>
      <c r="R1379" s="13">
        <f t="shared" si="1909"/>
        <v>2.8747920799506121E-4</v>
      </c>
      <c r="S1379" s="13">
        <f t="shared" si="1910"/>
        <v>1.1014974550628792E-3</v>
      </c>
      <c r="T1379" s="13">
        <f t="shared" si="1911"/>
        <v>2.1888969216044829E-2</v>
      </c>
      <c r="U1379" s="13">
        <f t="shared" si="1912"/>
        <v>7.958110529391407E-4</v>
      </c>
      <c r="V1379" s="13">
        <f t="shared" si="1913"/>
        <v>3.4098297763456501E-5</v>
      </c>
      <c r="W1379" s="13">
        <f t="shared" si="1914"/>
        <v>0.20068707329937813</v>
      </c>
      <c r="X1379" s="13">
        <f t="shared" si="1915"/>
        <v>2.0197963487585895E-2</v>
      </c>
      <c r="Y1379" s="13">
        <f t="shared" si="1916"/>
        <v>1.0164026071506746E-3</v>
      </c>
      <c r="Z1379" s="13">
        <f t="shared" si="1917"/>
        <v>9.6443590030708009E-6</v>
      </c>
      <c r="AA1379" s="13">
        <f t="shared" si="1918"/>
        <v>2.6697887289604297E-5</v>
      </c>
      <c r="AB1379" s="13">
        <f t="shared" si="1919"/>
        <v>3.6953061655080662E-5</v>
      </c>
      <c r="AC1379" s="13">
        <f t="shared" si="1920"/>
        <v>5.9375109908281176E-7</v>
      </c>
      <c r="AD1379" s="13">
        <f t="shared" si="1921"/>
        <v>0.1388874279182622</v>
      </c>
      <c r="AE1379" s="13">
        <f t="shared" si="1922"/>
        <v>1.397819576447264E-2</v>
      </c>
      <c r="AF1379" s="13">
        <f t="shared" si="1923"/>
        <v>7.034112437625075E-4</v>
      </c>
      <c r="AG1379" s="13">
        <f t="shared" si="1924"/>
        <v>2.3598056391468542E-5</v>
      </c>
      <c r="AH1379" s="13">
        <f t="shared" si="1925"/>
        <v>2.426618812595413E-7</v>
      </c>
      <c r="AI1379" s="13">
        <f t="shared" si="1926"/>
        <v>6.7174599714587321E-7</v>
      </c>
      <c r="AJ1379" s="13">
        <f t="shared" si="1927"/>
        <v>9.2977661414994321E-7</v>
      </c>
      <c r="AK1379" s="13">
        <f t="shared" si="1928"/>
        <v>8.5794785121476469E-7</v>
      </c>
      <c r="AL1379" s="13">
        <f t="shared" si="1929"/>
        <v>6.6169237206179725E-9</v>
      </c>
      <c r="AM1379" s="13">
        <f t="shared" si="1930"/>
        <v>7.6894709027819558E-2</v>
      </c>
      <c r="AN1379" s="13">
        <f t="shared" si="1931"/>
        <v>7.7389963379233427E-3</v>
      </c>
      <c r="AO1379" s="13">
        <f t="shared" si="1932"/>
        <v>3.8944203753162455E-4</v>
      </c>
      <c r="AP1379" s="13">
        <f t="shared" si="1933"/>
        <v>1.3065010325570693E-5</v>
      </c>
      <c r="AQ1379" s="13">
        <f t="shared" si="1934"/>
        <v>3.287289474882525E-7</v>
      </c>
      <c r="AR1379" s="13">
        <f t="shared" si="1935"/>
        <v>4.8844957843374022E-9</v>
      </c>
      <c r="AS1379" s="13">
        <f t="shared" si="1936"/>
        <v>1.352144998700957E-8</v>
      </c>
      <c r="AT1379" s="13">
        <f t="shared" si="1937"/>
        <v>1.8715300188963375E-8</v>
      </c>
      <c r="AU1379" s="13">
        <f t="shared" si="1938"/>
        <v>1.7269472406165472E-8</v>
      </c>
      <c r="AV1379" s="13">
        <f t="shared" si="1939"/>
        <v>1.1951505219370588E-8</v>
      </c>
      <c r="AW1379" s="13">
        <f t="shared" si="1940"/>
        <v>5.1208887107875868E-11</v>
      </c>
      <c r="AX1379" s="13">
        <f t="shared" si="1941"/>
        <v>3.5477150842580372E-2</v>
      </c>
      <c r="AY1379" s="13">
        <f t="shared" si="1942"/>
        <v>3.5705647881618492E-3</v>
      </c>
      <c r="AZ1379" s="13">
        <f t="shared" si="1943"/>
        <v>1.7967808298686359E-4</v>
      </c>
      <c r="BA1379" s="13">
        <f t="shared" si="1944"/>
        <v>6.0278444114074173E-6</v>
      </c>
      <c r="BB1379" s="13">
        <f t="shared" si="1945"/>
        <v>1.5166669597701601E-7</v>
      </c>
      <c r="BC1379" s="13">
        <f t="shared" si="1946"/>
        <v>3.052870658048559E-9</v>
      </c>
      <c r="BD1379" s="13">
        <f t="shared" si="1947"/>
        <v>8.193258778900126E-11</v>
      </c>
      <c r="BE1379" s="13">
        <f t="shared" si="1948"/>
        <v>2.2680895572633495E-10</v>
      </c>
      <c r="BF1379" s="13">
        <f t="shared" si="1949"/>
        <v>3.13930658031628E-10</v>
      </c>
      <c r="BG1379" s="13">
        <f t="shared" si="1950"/>
        <v>2.896783263740349E-10</v>
      </c>
      <c r="BH1379" s="13">
        <f t="shared" si="1951"/>
        <v>2.0047468435467622E-10</v>
      </c>
      <c r="BI1379" s="13">
        <f t="shared" si="1952"/>
        <v>1.1099235367775021E-10</v>
      </c>
      <c r="BJ1379" s="14">
        <f t="shared" si="1953"/>
        <v>0.89627369711321125</v>
      </c>
      <c r="BK1379" s="14">
        <f t="shared" si="1954"/>
        <v>7.7283437669048674E-2</v>
      </c>
      <c r="BL1379" s="14">
        <f t="shared" si="1955"/>
        <v>6.8625008063554266E-3</v>
      </c>
      <c r="BM1379" s="14">
        <f t="shared" si="1956"/>
        <v>0.52366123124463271</v>
      </c>
      <c r="BN1379" s="14">
        <f t="shared" si="1957"/>
        <v>0.45319748396603238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1.2644</v>
      </c>
      <c r="F1380" s="10">
        <f>VLOOKUP(B1380,home!$B$2:$E$405,3,FALSE)</f>
        <v>1.0545</v>
      </c>
      <c r="G1380" s="10">
        <f>VLOOKUP(C1380,away!$B$2:$E$405,4,FALSE)</f>
        <v>1.4829000000000001</v>
      </c>
      <c r="H1380" s="10">
        <f>VLOOKUP(A1380,away!$A$2:$E$405,3,FALSE)</f>
        <v>0.96630000000000005</v>
      </c>
      <c r="I1380" s="10">
        <f>VLOOKUP(C1380,away!$B$2:$E$405,3,FALSE)</f>
        <v>1.1641999999999999</v>
      </c>
      <c r="J1380" s="10">
        <f>VLOOKUP(B1380,home!$B$2:$E$405,4,FALSE)</f>
        <v>1.1498999999999999</v>
      </c>
      <c r="K1380" s="12">
        <f t="shared" si="1902"/>
        <v>1.9771651024199999</v>
      </c>
      <c r="L1380" s="12">
        <f t="shared" si="1903"/>
        <v>1.2935989323539998</v>
      </c>
      <c r="M1380" s="13">
        <f t="shared" si="1904"/>
        <v>3.7977399933538249E-2</v>
      </c>
      <c r="N1380" s="13">
        <f t="shared" si="1905"/>
        <v>7.5087589829239451E-2</v>
      </c>
      <c r="O1380" s="13">
        <f t="shared" si="1906"/>
        <v>4.9127524007605942E-2</v>
      </c>
      <c r="P1380" s="13">
        <f t="shared" si="1907"/>
        <v>9.7133226036139206E-2</v>
      </c>
      <c r="Q1380" s="13">
        <f t="shared" si="1908"/>
        <v>7.4230281117599592E-2</v>
      </c>
      <c r="R1380" s="13">
        <f t="shared" si="1909"/>
        <v>3.1775656302717274E-2</v>
      </c>
      <c r="S1380" s="13">
        <f t="shared" si="1910"/>
        <v>6.2108409321721923E-2</v>
      </c>
      <c r="T1380" s="13">
        <f t="shared" si="1911"/>
        <v>9.6024212402064116E-2</v>
      </c>
      <c r="U1380" s="13">
        <f t="shared" si="1912"/>
        <v>6.2825718748224707E-2</v>
      </c>
      <c r="V1380" s="13">
        <f t="shared" si="1913"/>
        <v>1.7650234589663732E-2</v>
      </c>
      <c r="W1380" s="13">
        <f t="shared" si="1914"/>
        <v>4.8921840456181379E-2</v>
      </c>
      <c r="X1380" s="13">
        <f t="shared" si="1915"/>
        <v>6.328524058290895E-2</v>
      </c>
      <c r="Y1380" s="13">
        <f t="shared" si="1916"/>
        <v>4.0932859825908517E-2</v>
      </c>
      <c r="Z1380" s="13">
        <f t="shared" si="1917"/>
        <v>1.3701651689347571E-2</v>
      </c>
      <c r="AA1380" s="13">
        <f t="shared" si="1918"/>
        <v>2.7090427565692052E-2</v>
      </c>
      <c r="AB1380" s="13">
        <f t="shared" si="1919"/>
        <v>2.6781123996261563E-2</v>
      </c>
      <c r="AC1380" s="13">
        <f t="shared" si="1920"/>
        <v>2.8214547154837349E-3</v>
      </c>
      <c r="AD1380" s="13">
        <f t="shared" si="1921"/>
        <v>2.4181638924030205E-2</v>
      </c>
      <c r="AE1380" s="13">
        <f t="shared" si="1922"/>
        <v>3.1281342294695404E-2</v>
      </c>
      <c r="AF1380" s="13">
        <f t="shared" si="1923"/>
        <v>2.0232755497508994E-2</v>
      </c>
      <c r="AG1380" s="13">
        <f t="shared" si="1924"/>
        <v>8.7243569700523865E-3</v>
      </c>
      <c r="AH1380" s="13">
        <f t="shared" si="1925"/>
        <v>4.4311104992065973E-3</v>
      </c>
      <c r="AI1380" s="13">
        <f t="shared" si="1926"/>
        <v>8.7610370439981482E-3</v>
      </c>
      <c r="AJ1380" s="13">
        <f t="shared" si="1927"/>
        <v>8.6610083522010075E-3</v>
      </c>
      <c r="AK1380" s="13">
        <f t="shared" si="1928"/>
        <v>5.7080811552466578E-3</v>
      </c>
      <c r="AL1380" s="13">
        <f t="shared" si="1929"/>
        <v>2.886527241037265E-4</v>
      </c>
      <c r="AM1380" s="13">
        <f t="shared" si="1930"/>
        <v>9.5622185199827226E-3</v>
      </c>
      <c r="AN1380" s="13">
        <f t="shared" si="1931"/>
        <v>1.2369675668385295E-2</v>
      </c>
      <c r="AO1380" s="13">
        <f t="shared" si="1932"/>
        <v>8.0006996190942325E-3</v>
      </c>
      <c r="AP1380" s="13">
        <f t="shared" si="1933"/>
        <v>3.4498988284484512E-3</v>
      </c>
      <c r="AQ1380" s="13">
        <f t="shared" si="1934"/>
        <v>1.1156963603025573E-3</v>
      </c>
      <c r="AR1380" s="13">
        <f t="shared" si="1935"/>
        <v>1.1464159621832513E-3</v>
      </c>
      <c r="AS1380" s="13">
        <f t="shared" si="1936"/>
        <v>2.2666536332859705E-3</v>
      </c>
      <c r="AT1380" s="13">
        <f t="shared" si="1937"/>
        <v>2.2407742315032611E-3</v>
      </c>
      <c r="AU1380" s="13">
        <f t="shared" si="1938"/>
        <v>1.4767935376434132E-3</v>
      </c>
      <c r="AV1380" s="13">
        <f t="shared" si="1939"/>
        <v>7.2996616152698392E-4</v>
      </c>
      <c r="AW1380" s="13">
        <f t="shared" si="1940"/>
        <v>2.0507642809628313E-5</v>
      </c>
      <c r="AX1380" s="13">
        <f t="shared" si="1941"/>
        <v>3.1510141265706764E-3</v>
      </c>
      <c r="AY1380" s="13">
        <f t="shared" si="1942"/>
        <v>4.0761485099641984E-3</v>
      </c>
      <c r="AZ1380" s="13">
        <f t="shared" si="1943"/>
        <v>2.6364506803030173E-3</v>
      </c>
      <c r="BA1380" s="13">
        <f t="shared" si="1944"/>
        <v>1.13683659508132E-3</v>
      </c>
      <c r="BB1380" s="13">
        <f t="shared" si="1945"/>
        <v>3.6765265141453781E-4</v>
      </c>
      <c r="BC1380" s="13">
        <f t="shared" si="1946"/>
        <v>9.511901546939273E-5</v>
      </c>
      <c r="BD1380" s="13">
        <f t="shared" si="1947"/>
        <v>2.4716707745230592E-4</v>
      </c>
      <c r="BE1380" s="13">
        <f t="shared" si="1948"/>
        <v>4.8869012000584051E-4</v>
      </c>
      <c r="BF1380" s="13">
        <f t="shared" si="1949"/>
        <v>4.8311052558649493E-4</v>
      </c>
      <c r="BG1380" s="13">
        <f t="shared" si="1950"/>
        <v>3.1839642393380064E-4</v>
      </c>
      <c r="BH1380" s="13">
        <f t="shared" si="1951"/>
        <v>1.5738057453430879E-4</v>
      </c>
      <c r="BI1380" s="13">
        <f t="shared" si="1952"/>
        <v>6.2233475953608975E-5</v>
      </c>
      <c r="BJ1380" s="14">
        <f t="shared" si="1953"/>
        <v>0.52886352847520546</v>
      </c>
      <c r="BK1380" s="14">
        <f t="shared" si="1954"/>
        <v>0.22205552583061478</v>
      </c>
      <c r="BL1380" s="14">
        <f t="shared" si="1955"/>
        <v>0.23477926939476321</v>
      </c>
      <c r="BM1380" s="14">
        <f t="shared" si="1956"/>
        <v>0.63001265729593658</v>
      </c>
      <c r="BN1380" s="14">
        <f t="shared" si="1957"/>
        <v>0.36533167722683973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1.2644</v>
      </c>
      <c r="F1381" s="10">
        <f>VLOOKUP(B1381,home!$B$2:$E$405,3,FALSE)</f>
        <v>0.61509999999999998</v>
      </c>
      <c r="G1381" s="10">
        <f>VLOOKUP(C1381,away!$B$2:$E$405,4,FALSE)</f>
        <v>0.98860000000000003</v>
      </c>
      <c r="H1381" s="10">
        <f>VLOOKUP(A1381,away!$A$2:$E$405,3,FALSE)</f>
        <v>0.96630000000000005</v>
      </c>
      <c r="I1381" s="10">
        <f>VLOOKUP(C1381,away!$B$2:$E$405,3,FALSE)</f>
        <v>0.64680000000000004</v>
      </c>
      <c r="J1381" s="10">
        <f>VLOOKUP(B1381,home!$B$2:$E$405,4,FALSE)</f>
        <v>0.45989999999999998</v>
      </c>
      <c r="K1381" s="12">
        <f t="shared" si="1902"/>
        <v>0.76886629018399999</v>
      </c>
      <c r="L1381" s="12">
        <f t="shared" si="1903"/>
        <v>0.28743880611600003</v>
      </c>
      <c r="M1381" s="13">
        <f t="shared" si="1904"/>
        <v>0.34773829906263626</v>
      </c>
      <c r="N1381" s="13">
        <f t="shared" si="1905"/>
        <v>0.26736425595518343</v>
      </c>
      <c r="O1381" s="13">
        <f t="shared" si="1906"/>
        <v>9.9953481523372731E-2</v>
      </c>
      <c r="P1381" s="13">
        <f t="shared" si="1907"/>
        <v>7.6850862529850572E-2</v>
      </c>
      <c r="Q1381" s="13">
        <f t="shared" si="1908"/>
        <v>0.10278368180203365</v>
      </c>
      <c r="R1381" s="13">
        <f t="shared" si="1909"/>
        <v>1.4365254698107961E-2</v>
      </c>
      <c r="S1381" s="13">
        <f t="shared" si="1910"/>
        <v>4.2460487437696384E-3</v>
      </c>
      <c r="T1381" s="13">
        <f t="shared" si="1911"/>
        <v>2.9544018785383389E-2</v>
      </c>
      <c r="U1381" s="13">
        <f t="shared" si="1912"/>
        <v>1.1044960087282544E-2</v>
      </c>
      <c r="V1381" s="13">
        <f t="shared" si="1913"/>
        <v>1.0426503340206435E-4</v>
      </c>
      <c r="W1381" s="13">
        <f t="shared" si="1914"/>
        <v>2.6342302706194108E-2</v>
      </c>
      <c r="X1381" s="13">
        <f t="shared" si="1915"/>
        <v>7.571800040214711E-3</v>
      </c>
      <c r="Y1381" s="13">
        <f t="shared" si="1916"/>
        <v>1.0882145818541986E-3</v>
      </c>
      <c r="Z1381" s="13">
        <f t="shared" si="1917"/>
        <v>1.3763772199921376E-3</v>
      </c>
      <c r="AA1381" s="13">
        <f t="shared" si="1918"/>
        <v>1.0582500470291219E-3</v>
      </c>
      <c r="AB1381" s="13">
        <f t="shared" si="1919"/>
        <v>4.0682639387316222E-4</v>
      </c>
      <c r="AC1381" s="13">
        <f t="shared" si="1920"/>
        <v>1.440173862472834E-6</v>
      </c>
      <c r="AD1381" s="13">
        <f t="shared" si="1921"/>
        <v>5.0634271391538522E-3</v>
      </c>
      <c r="AE1381" s="13">
        <f t="shared" si="1922"/>
        <v>1.4554254517337366E-3</v>
      </c>
      <c r="AF1381" s="13">
        <f t="shared" si="1923"/>
        <v>2.0917287711859261E-4</v>
      </c>
      <c r="AG1381" s="13">
        <f t="shared" si="1924"/>
        <v>2.0041467356939014E-5</v>
      </c>
      <c r="AH1381" s="13">
        <f t="shared" si="1925"/>
        <v>9.8906056219949775E-5</v>
      </c>
      <c r="AI1381" s="13">
        <f t="shared" si="1926"/>
        <v>7.6045532522562906E-5</v>
      </c>
      <c r="AJ1381" s="13">
        <f t="shared" si="1927"/>
        <v>2.9234423237844831E-5</v>
      </c>
      <c r="AK1381" s="13">
        <f t="shared" si="1928"/>
        <v>7.4924541801835589E-6</v>
      </c>
      <c r="AL1381" s="13">
        <f t="shared" si="1929"/>
        <v>1.2731252648595692E-8</v>
      </c>
      <c r="AM1381" s="13">
        <f t="shared" si="1930"/>
        <v>7.786196880196414E-4</v>
      </c>
      <c r="AN1381" s="13">
        <f t="shared" si="1931"/>
        <v>2.2380551354277814E-4</v>
      </c>
      <c r="AO1381" s="13">
        <f t="shared" si="1932"/>
        <v>3.2165194807457208E-5</v>
      </c>
      <c r="AP1381" s="13">
        <f t="shared" si="1933"/>
        <v>3.0818417313146877E-6</v>
      </c>
      <c r="AQ1381" s="13">
        <f t="shared" si="1934"/>
        <v>2.2146022697189008E-7</v>
      </c>
      <c r="AR1381" s="13">
        <f t="shared" si="1935"/>
        <v>5.6858877435008677E-6</v>
      </c>
      <c r="AS1381" s="13">
        <f t="shared" si="1936"/>
        <v>4.3716874157481865E-6</v>
      </c>
      <c r="AT1381" s="13">
        <f t="shared" si="1937"/>
        <v>1.680621542595193E-6</v>
      </c>
      <c r="AU1381" s="13">
        <f t="shared" si="1938"/>
        <v>4.3072441688615916E-7</v>
      </c>
      <c r="AV1381" s="13">
        <f t="shared" si="1939"/>
        <v>8.2792371125731956E-8</v>
      </c>
      <c r="AW1381" s="13">
        <f t="shared" si="1940"/>
        <v>7.8156455728618353E-11</v>
      </c>
      <c r="AX1381" s="13">
        <f t="shared" si="1941"/>
        <v>9.9775738498647488E-5</v>
      </c>
      <c r="AY1381" s="13">
        <f t="shared" si="1942"/>
        <v>2.8679419153393456E-5</v>
      </c>
      <c r="AZ1381" s="13">
        <f t="shared" si="1943"/>
        <v>4.1217890007758788E-6</v>
      </c>
      <c r="BA1381" s="13">
        <f t="shared" si="1944"/>
        <v>3.9492070314835978E-7</v>
      </c>
      <c r="BB1381" s="13">
        <f t="shared" si="1945"/>
        <v>2.8378883855863942E-8</v>
      </c>
      <c r="BC1381" s="13">
        <f t="shared" si="1946"/>
        <v>1.6314384988868317E-9</v>
      </c>
      <c r="BD1381" s="13">
        <f t="shared" si="1947"/>
        <v>2.7239079745024783E-7</v>
      </c>
      <c r="BE1381" s="13">
        <f t="shared" si="1948"/>
        <v>2.0943210191583337E-7</v>
      </c>
      <c r="BF1381" s="13">
        <f t="shared" si="1949"/>
        <v>8.0512641622732094E-8</v>
      </c>
      <c r="BG1381" s="13">
        <f t="shared" si="1950"/>
        <v>2.0634485359127977E-8</v>
      </c>
      <c r="BH1381" s="13">
        <f t="shared" si="1951"/>
        <v>3.9662900519821981E-9</v>
      </c>
      <c r="BI1381" s="13">
        <f t="shared" si="1952"/>
        <v>6.0990934361225149E-10</v>
      </c>
      <c r="BJ1381" s="14">
        <f t="shared" si="1953"/>
        <v>0.4426132363822331</v>
      </c>
      <c r="BK1381" s="14">
        <f t="shared" si="1954"/>
        <v>0.42896960769392711</v>
      </c>
      <c r="BL1381" s="14">
        <f t="shared" si="1955"/>
        <v>0.12705329047554162</v>
      </c>
      <c r="BM1381" s="14">
        <f t="shared" si="1956"/>
        <v>9.0927996859512361E-2</v>
      </c>
      <c r="BN1381" s="14">
        <f t="shared" si="1957"/>
        <v>0.90905583557118463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1.2644</v>
      </c>
      <c r="F1382" s="10">
        <f>VLOOKUP(B1382,home!$B$2:$E$405,3,FALSE)</f>
        <v>1.3181</v>
      </c>
      <c r="G1382" s="10">
        <f>VLOOKUP(C1382,away!$B$2:$E$405,4,FALSE)</f>
        <v>0.52729999999999999</v>
      </c>
      <c r="H1382" s="10">
        <f>VLOOKUP(A1382,away!$A$2:$E$405,3,FALSE)</f>
        <v>0.96630000000000005</v>
      </c>
      <c r="I1382" s="10">
        <f>VLOOKUP(C1382,away!$B$2:$E$405,3,FALSE)</f>
        <v>0.57489999999999997</v>
      </c>
      <c r="J1382" s="10">
        <f>VLOOKUP(B1382,home!$B$2:$E$405,4,FALSE)</f>
        <v>1.3797999999999999</v>
      </c>
      <c r="K1382" s="12">
        <f t="shared" si="1902"/>
        <v>0.87880115397199998</v>
      </c>
      <c r="L1382" s="12">
        <f t="shared" si="1903"/>
        <v>0.76651459542599987</v>
      </c>
      <c r="M1382" s="13">
        <f t="shared" si="1904"/>
        <v>0.19295162881369318</v>
      </c>
      <c r="N1382" s="13">
        <f t="shared" si="1905"/>
        <v>0.16956611406225056</v>
      </c>
      <c r="O1382" s="13">
        <f t="shared" si="1906"/>
        <v>0.14790023969691574</v>
      </c>
      <c r="P1382" s="13">
        <f t="shared" si="1907"/>
        <v>0.12997490131838491</v>
      </c>
      <c r="Q1382" s="13">
        <f t="shared" si="1908"/>
        <v>7.4507448356226788E-2</v>
      </c>
      <c r="R1382" s="13">
        <f t="shared" si="1909"/>
        <v>5.668384619734488E-2</v>
      </c>
      <c r="S1382" s="13">
        <f t="shared" si="1910"/>
        <v>2.1888225402123457E-2</v>
      </c>
      <c r="T1382" s="13">
        <f t="shared" si="1911"/>
        <v>5.7111046632996751E-2</v>
      </c>
      <c r="U1382" s="13">
        <f t="shared" si="1912"/>
        <v>4.9813829449798036E-2</v>
      </c>
      <c r="V1382" s="13">
        <f t="shared" si="1913"/>
        <v>1.6382459019891979E-3</v>
      </c>
      <c r="W1382" s="13">
        <f t="shared" si="1914"/>
        <v>2.1825743864987101E-2</v>
      </c>
      <c r="X1382" s="13">
        <f t="shared" si="1915"/>
        <v>1.6729751228542082E-2</v>
      </c>
      <c r="Y1382" s="13">
        <f t="shared" si="1916"/>
        <v>6.4117992472617798E-3</v>
      </c>
      <c r="Z1382" s="13">
        <f t="shared" si="1917"/>
        <v>1.4482998478382471E-2</v>
      </c>
      <c r="AA1382" s="13">
        <f t="shared" si="1918"/>
        <v>1.2727675775777233E-2</v>
      </c>
      <c r="AB1382" s="13">
        <f t="shared" si="1919"/>
        <v>5.5925480795672522E-3</v>
      </c>
      <c r="AC1382" s="13">
        <f t="shared" si="1920"/>
        <v>6.8971576825833789E-5</v>
      </c>
      <c r="AD1382" s="13">
        <f t="shared" si="1921"/>
        <v>4.7951222237119897E-3</v>
      </c>
      <c r="AE1382" s="13">
        <f t="shared" si="1922"/>
        <v>3.6755311713268161E-3</v>
      </c>
      <c r="AF1382" s="13">
        <f t="shared" si="1923"/>
        <v>1.408674144382613E-3</v>
      </c>
      <c r="AG1382" s="13">
        <f t="shared" si="1924"/>
        <v>3.5992309728950171E-4</v>
      </c>
      <c r="AH1382" s="13">
        <f t="shared" si="1925"/>
        <v>2.7753574298031774E-3</v>
      </c>
      <c r="AI1382" s="13">
        <f t="shared" si="1926"/>
        <v>2.4389873119957956E-3</v>
      </c>
      <c r="AJ1382" s="13">
        <f t="shared" si="1927"/>
        <v>1.0716924321524861E-3</v>
      </c>
      <c r="AK1382" s="13">
        <f t="shared" si="1928"/>
        <v>3.1393484869288803E-4</v>
      </c>
      <c r="AL1382" s="13">
        <f t="shared" si="1929"/>
        <v>1.8584085445305079E-6</v>
      </c>
      <c r="AM1382" s="13">
        <f t="shared" si="1930"/>
        <v>8.4279178872697627E-4</v>
      </c>
      <c r="AN1382" s="13">
        <f t="shared" si="1931"/>
        <v>6.460122069644129E-4</v>
      </c>
      <c r="AO1382" s="13">
        <f t="shared" si="1932"/>
        <v>2.475888927307921E-4</v>
      </c>
      <c r="AP1382" s="13">
        <f t="shared" si="1933"/>
        <v>6.3260166647838135E-5</v>
      </c>
      <c r="AQ1382" s="13">
        <f t="shared" si="1934"/>
        <v>1.2122460261162242E-5</v>
      </c>
      <c r="AR1382" s="13">
        <f t="shared" si="1935"/>
        <v>4.2547039549362521E-4</v>
      </c>
      <c r="AS1382" s="13">
        <f t="shared" si="1936"/>
        <v>3.7390387454072101E-4</v>
      </c>
      <c r="AT1382" s="13">
        <f t="shared" si="1937"/>
        <v>1.6429357821049379E-4</v>
      </c>
      <c r="AU1382" s="13">
        <f t="shared" si="1938"/>
        <v>4.812712870719032E-5</v>
      </c>
      <c r="AV1382" s="13">
        <f t="shared" si="1939"/>
        <v>1.0573544061309454E-5</v>
      </c>
      <c r="AW1382" s="13">
        <f t="shared" si="1940"/>
        <v>3.4773606886415854E-8</v>
      </c>
      <c r="AX1382" s="13">
        <f t="shared" si="1941"/>
        <v>1.2344106608189873E-4</v>
      </c>
      <c r="AY1382" s="13">
        <f t="shared" si="1942"/>
        <v>9.4619378826720695E-5</v>
      </c>
      <c r="AZ1382" s="13">
        <f t="shared" si="1943"/>
        <v>3.6263567440411616E-5</v>
      </c>
      <c r="BA1382" s="13">
        <f t="shared" si="1944"/>
        <v>9.2655179084301909E-6</v>
      </c>
      <c r="BB1382" s="13">
        <f t="shared" si="1945"/>
        <v>1.7755386777481808E-6</v>
      </c>
      <c r="BC1382" s="13">
        <f t="shared" si="1946"/>
        <v>2.7219526224747241E-7</v>
      </c>
      <c r="BD1382" s="13">
        <f t="shared" si="1947"/>
        <v>5.4354878011256014E-5</v>
      </c>
      <c r="BE1382" s="13">
        <f t="shared" si="1948"/>
        <v>4.7767129520299066E-5</v>
      </c>
      <c r="BF1382" s="13">
        <f t="shared" si="1949"/>
        <v>2.0988904272184404E-5</v>
      </c>
      <c r="BG1382" s="13">
        <f t="shared" si="1950"/>
        <v>6.1483577650011658E-6</v>
      </c>
      <c r="BH1382" s="13">
        <f t="shared" si="1951"/>
        <v>1.3507959747289325E-6</v>
      </c>
      <c r="BI1382" s="13">
        <f t="shared" si="1952"/>
        <v>2.3741621227450378E-7</v>
      </c>
      <c r="BJ1382" s="14">
        <f t="shared" si="1953"/>
        <v>0.35846856680850459</v>
      </c>
      <c r="BK1382" s="14">
        <f t="shared" si="1954"/>
        <v>0.34661845080038778</v>
      </c>
      <c r="BL1382" s="14">
        <f t="shared" si="1955"/>
        <v>0.28047132722481666</v>
      </c>
      <c r="BM1382" s="14">
        <f t="shared" si="1956"/>
        <v>0.22836258026205558</v>
      </c>
      <c r="BN1382" s="14">
        <f t="shared" si="1957"/>
        <v>0.77158417844481597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1.6515</v>
      </c>
      <c r="F1383" s="10">
        <f>VLOOKUP(B1383,home!$B$2:$E$405,3,FALSE)</f>
        <v>1.0899000000000001</v>
      </c>
      <c r="G1383" s="10">
        <f>VLOOKUP(C1383,away!$B$2:$E$405,4,FALSE)</f>
        <v>0.84770000000000001</v>
      </c>
      <c r="H1383" s="10">
        <f>VLOOKUP(A1383,away!$A$2:$E$405,3,FALSE)</f>
        <v>1.3485</v>
      </c>
      <c r="I1383" s="10">
        <f>VLOOKUP(C1383,away!$B$2:$E$405,3,FALSE)</f>
        <v>0.59330000000000005</v>
      </c>
      <c r="J1383" s="10">
        <f>VLOOKUP(B1383,home!$B$2:$E$405,4,FALSE)</f>
        <v>1.0382</v>
      </c>
      <c r="K1383" s="12">
        <f t="shared" si="1902"/>
        <v>1.5258344418450001</v>
      </c>
      <c r="L1383" s="12">
        <f t="shared" si="1903"/>
        <v>0.83062753491000008</v>
      </c>
      <c r="M1383" s="13">
        <f t="shared" si="1904"/>
        <v>9.4754875796019891E-2</v>
      </c>
      <c r="N1383" s="13">
        <f t="shared" si="1905"/>
        <v>0.14458025302231234</v>
      </c>
      <c r="O1383" s="13">
        <f t="shared" si="1906"/>
        <v>7.8706008903151228E-2</v>
      </c>
      <c r="P1383" s="13">
        <f t="shared" si="1907"/>
        <v>0.12009233916458736</v>
      </c>
      <c r="Q1383" s="13">
        <f t="shared" si="1908"/>
        <v>0.11030276483605442</v>
      </c>
      <c r="R1383" s="13">
        <f t="shared" si="1909"/>
        <v>3.2687689078914506E-2</v>
      </c>
      <c r="S1383" s="13">
        <f t="shared" si="1910"/>
        <v>3.8051260699948269E-2</v>
      </c>
      <c r="T1383" s="13">
        <f t="shared" si="1911"/>
        <v>9.1620513649529306E-2</v>
      </c>
      <c r="U1383" s="13">
        <f t="shared" si="1912"/>
        <v>4.9876001820928426E-2</v>
      </c>
      <c r="V1383" s="13">
        <f t="shared" si="1913"/>
        <v>5.3584635176106661E-3</v>
      </c>
      <c r="W1383" s="13">
        <f t="shared" si="1914"/>
        <v>5.6101252539193791E-2</v>
      </c>
      <c r="X1383" s="13">
        <f t="shared" si="1915"/>
        <v>4.6599245101993918E-2</v>
      </c>
      <c r="Y1383" s="13">
        <f t="shared" si="1916"/>
        <v>1.9353308043868048E-2</v>
      </c>
      <c r="Z1383" s="13">
        <f t="shared" si="1917"/>
        <v>9.0504315338410992E-3</v>
      </c>
      <c r="AA1383" s="13">
        <f t="shared" si="1918"/>
        <v>1.3809460147894822E-2</v>
      </c>
      <c r="AB1383" s="13">
        <f t="shared" si="1919"/>
        <v>1.0535474958471935E-2</v>
      </c>
      <c r="AC1383" s="13">
        <f t="shared" si="1920"/>
        <v>4.2445732525103866E-4</v>
      </c>
      <c r="AD1383" s="13">
        <f t="shared" si="1921"/>
        <v>2.1400305838736536E-2</v>
      </c>
      <c r="AE1383" s="13">
        <f t="shared" si="1922"/>
        <v>1.7775683285149807E-2</v>
      </c>
      <c r="AF1383" s="13">
        <f t="shared" si="1923"/>
        <v>7.3824859942424378E-3</v>
      </c>
      <c r="AG1383" s="13">
        <f t="shared" si="1924"/>
        <v>2.0440320476350663E-3</v>
      </c>
      <c r="AH1383" s="13">
        <f t="shared" si="1925"/>
        <v>1.8793844087065402E-3</v>
      </c>
      <c r="AI1383" s="13">
        <f t="shared" si="1926"/>
        <v>2.8676294602709394E-3</v>
      </c>
      <c r="AJ1383" s="13">
        <f t="shared" si="1927"/>
        <v>2.1877638984653942E-3</v>
      </c>
      <c r="AK1383" s="13">
        <f t="shared" si="1928"/>
        <v>1.1127218356345285E-3</v>
      </c>
      <c r="AL1383" s="13">
        <f t="shared" si="1929"/>
        <v>2.1518290277610162E-5</v>
      </c>
      <c r="AM1383" s="13">
        <f t="shared" si="1930"/>
        <v>6.530664742952174E-3</v>
      </c>
      <c r="AN1383" s="13">
        <f t="shared" si="1931"/>
        <v>5.4245499567620124E-3</v>
      </c>
      <c r="AO1383" s="13">
        <f t="shared" si="1932"/>
        <v>2.2528902792906891E-3</v>
      </c>
      <c r="AP1383" s="13">
        <f t="shared" si="1933"/>
        <v>6.2377089970330898E-4</v>
      </c>
      <c r="AQ1383" s="13">
        <f t="shared" si="1934"/>
        <v>1.2953032119228809E-4</v>
      </c>
      <c r="AR1383" s="13">
        <f t="shared" si="1935"/>
        <v>3.1221368771044039E-4</v>
      </c>
      <c r="AS1383" s="13">
        <f t="shared" si="1936"/>
        <v>4.7638639792402899E-4</v>
      </c>
      <c r="AT1383" s="13">
        <f t="shared" si="1937"/>
        <v>3.6344338678948051E-4</v>
      </c>
      <c r="AU1383" s="13">
        <f t="shared" si="1938"/>
        <v>1.8485147907472779E-4</v>
      </c>
      <c r="AV1383" s="13">
        <f t="shared" si="1939"/>
        <v>7.0513188349552488E-5</v>
      </c>
      <c r="AW1383" s="13">
        <f t="shared" si="1940"/>
        <v>7.5756342426577686E-7</v>
      </c>
      <c r="AX1383" s="13">
        <f t="shared" si="1941"/>
        <v>1.6607855321565427E-3</v>
      </c>
      <c r="AY1383" s="13">
        <f t="shared" si="1942"/>
        <v>1.3794941925893815E-3</v>
      </c>
      <c r="AZ1383" s="13">
        <f t="shared" si="1943"/>
        <v>5.7292293030658937E-4</v>
      </c>
      <c r="BA1383" s="13">
        <f t="shared" si="1944"/>
        <v>1.5862852043132544E-4</v>
      </c>
      <c r="BB1383" s="13">
        <f t="shared" si="1945"/>
        <v>3.2940304223073097E-5</v>
      </c>
      <c r="BC1383" s="13">
        <f t="shared" si="1946"/>
        <v>5.4722247391993356E-6</v>
      </c>
      <c r="BD1383" s="13">
        <f t="shared" si="1947"/>
        <v>4.3222214298013939E-5</v>
      </c>
      <c r="BE1383" s="13">
        <f t="shared" si="1948"/>
        <v>6.5949943228715079E-5</v>
      </c>
      <c r="BF1383" s="13">
        <f t="shared" si="1949"/>
        <v>5.0314347408047967E-5</v>
      </c>
      <c r="BG1383" s="13">
        <f t="shared" si="1950"/>
        <v>2.559045473138476E-5</v>
      </c>
      <c r="BH1383" s="13">
        <f t="shared" si="1951"/>
        <v>9.7616993029055505E-6</v>
      </c>
      <c r="BI1383" s="13">
        <f t="shared" si="1952"/>
        <v>2.9789474014615244E-6</v>
      </c>
      <c r="BJ1383" s="14">
        <f t="shared" si="1953"/>
        <v>0.5359314942630623</v>
      </c>
      <c r="BK1383" s="14">
        <f t="shared" si="1954"/>
        <v>0.26008240898628426</v>
      </c>
      <c r="BL1383" s="14">
        <f t="shared" si="1955"/>
        <v>0.1952673602586571</v>
      </c>
      <c r="BM1383" s="14">
        <f t="shared" si="1956"/>
        <v>0.41782902761163981</v>
      </c>
      <c r="BN1383" s="14">
        <f t="shared" si="1957"/>
        <v>0.58112393080103975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1.6515</v>
      </c>
      <c r="F1384" s="10">
        <f>VLOOKUP(B1384,home!$B$2:$E$405,3,FALSE)</f>
        <v>0.50460000000000005</v>
      </c>
      <c r="G1384" s="10">
        <f>VLOOKUP(C1384,away!$B$2:$E$405,4,FALSE)</f>
        <v>0.30280000000000001</v>
      </c>
      <c r="H1384" s="10">
        <f>VLOOKUP(A1384,away!$A$2:$E$405,3,FALSE)</f>
        <v>1.3485</v>
      </c>
      <c r="I1384" s="10">
        <f>VLOOKUP(C1384,away!$B$2:$E$405,3,FALSE)</f>
        <v>1.3594999999999999</v>
      </c>
      <c r="J1384" s="10">
        <f>VLOOKUP(B1384,home!$B$2:$E$405,4,FALSE)</f>
        <v>1.2359</v>
      </c>
      <c r="K1384" s="12">
        <f t="shared" si="1902"/>
        <v>0.25233744132000002</v>
      </c>
      <c r="L1384" s="12">
        <f t="shared" si="1903"/>
        <v>2.2657578584249998</v>
      </c>
      <c r="M1384" s="13">
        <f t="shared" si="1904"/>
        <v>8.0613004224754897E-2</v>
      </c>
      <c r="N1384" s="13">
        <f t="shared" si="1905"/>
        <v>2.0341679223193E-2</v>
      </c>
      <c r="O1384" s="13">
        <f t="shared" si="1906"/>
        <v>0.18264954781348611</v>
      </c>
      <c r="P1384" s="13">
        <f t="shared" si="1907"/>
        <v>4.6089319553510082E-2</v>
      </c>
      <c r="Q1384" s="13">
        <f t="shared" si="1908"/>
        <v>2.5664836436663642E-3</v>
      </c>
      <c r="R1384" s="13">
        <f t="shared" si="1909"/>
        <v>0.20691982414808949</v>
      </c>
      <c r="S1384" s="13">
        <f t="shared" si="1910"/>
        <v>6.5877255082290257E-3</v>
      </c>
      <c r="T1384" s="13">
        <f t="shared" si="1911"/>
        <v>5.8150304841562911E-3</v>
      </c>
      <c r="U1384" s="13">
        <f t="shared" si="1912"/>
        <v>5.2213618983913253E-2</v>
      </c>
      <c r="V1384" s="13">
        <f t="shared" si="1913"/>
        <v>4.184929783413827E-4</v>
      </c>
      <c r="W1384" s="13">
        <f t="shared" si="1914"/>
        <v>2.1587330527746704E-4</v>
      </c>
      <c r="X1384" s="13">
        <f t="shared" si="1915"/>
        <v>4.8911663785659995E-4</v>
      </c>
      <c r="Y1384" s="13">
        <f t="shared" si="1916"/>
        <v>5.5410993295500319E-4</v>
      </c>
      <c r="Z1384" s="13">
        <f t="shared" si="1917"/>
        <v>0.15627673920915092</v>
      </c>
      <c r="AA1384" s="13">
        <f t="shared" si="1918"/>
        <v>3.9434472509870068E-2</v>
      </c>
      <c r="AB1384" s="13">
        <f t="shared" si="1919"/>
        <v>4.9753969464722469E-3</v>
      </c>
      <c r="AC1384" s="13">
        <f t="shared" si="1920"/>
        <v>1.49542068267761E-5</v>
      </c>
      <c r="AD1384" s="13">
        <f t="shared" si="1921"/>
        <v>1.3618229375751819E-5</v>
      </c>
      <c r="AE1384" s="13">
        <f t="shared" si="1922"/>
        <v>3.0855610225943861E-5</v>
      </c>
      <c r="AF1384" s="13">
        <f t="shared" si="1923"/>
        <v>3.4955670672965555E-5</v>
      </c>
      <c r="AG1384" s="13">
        <f t="shared" si="1924"/>
        <v>2.6400361841262666E-5</v>
      </c>
      <c r="AH1384" s="13">
        <f t="shared" si="1925"/>
        <v>8.8521312488042014E-2</v>
      </c>
      <c r="AI1384" s="13">
        <f t="shared" si="1926"/>
        <v>2.2337241495520684E-2</v>
      </c>
      <c r="AJ1384" s="13">
        <f t="shared" si="1927"/>
        <v>2.8182611825633107E-3</v>
      </c>
      <c r="AK1384" s="13">
        <f t="shared" si="1928"/>
        <v>2.3705093859316783E-4</v>
      </c>
      <c r="AL1384" s="13">
        <f t="shared" si="1929"/>
        <v>3.4199406100134638E-7</v>
      </c>
      <c r="AM1384" s="13">
        <f t="shared" si="1930"/>
        <v>6.8727783119721523E-7</v>
      </c>
      <c r="AN1384" s="13">
        <f t="shared" si="1931"/>
        <v>1.5572051469563808E-6</v>
      </c>
      <c r="AO1384" s="13">
        <f t="shared" si="1932"/>
        <v>1.7641248994481386E-6</v>
      </c>
      <c r="AP1384" s="13">
        <f t="shared" si="1933"/>
        <v>1.3323599513892775E-6</v>
      </c>
      <c r="AQ1384" s="13">
        <f t="shared" si="1934"/>
        <v>7.5470125752775167E-7</v>
      </c>
      <c r="AR1384" s="13">
        <f t="shared" si="1935"/>
        <v>4.0113571881575223E-2</v>
      </c>
      <c r="AS1384" s="13">
        <f t="shared" si="1936"/>
        <v>1.0122156090802591E-2</v>
      </c>
      <c r="AT1384" s="13">
        <f t="shared" si="1937"/>
        <v>1.27709948429739E-3</v>
      </c>
      <c r="AU1384" s="13">
        <f t="shared" si="1938"/>
        <v>1.0742000539289834E-4</v>
      </c>
      <c r="AV1384" s="13">
        <f t="shared" si="1939"/>
        <v>6.7765223268561404E-6</v>
      </c>
      <c r="AW1384" s="13">
        <f t="shared" si="1940"/>
        <v>5.4313933156723723E-9</v>
      </c>
      <c r="AX1384" s="13">
        <f t="shared" si="1941"/>
        <v>2.8904321566710704E-8</v>
      </c>
      <c r="AY1384" s="13">
        <f t="shared" si="1942"/>
        <v>6.5490193732217987E-8</v>
      </c>
      <c r="AZ1384" s="13">
        <f t="shared" si="1943"/>
        <v>7.4192460549274299E-8</v>
      </c>
      <c r="BA1384" s="13">
        <f t="shared" si="1944"/>
        <v>5.6034050175135001E-8</v>
      </c>
      <c r="BB1384" s="13">
        <f t="shared" si="1945"/>
        <v>3.1739897380923225E-8</v>
      </c>
      <c r="BC1384" s="13">
        <f t="shared" si="1946"/>
        <v>1.4382984383285963E-8</v>
      </c>
      <c r="BD1384" s="13">
        <f t="shared" si="1947"/>
        <v>1.5147940120029204E-2</v>
      </c>
      <c r="BE1384" s="13">
        <f t="shared" si="1948"/>
        <v>3.822392451156743E-3</v>
      </c>
      <c r="BF1384" s="13">
        <f t="shared" si="1949"/>
        <v>4.8226636542288793E-4</v>
      </c>
      <c r="BG1384" s="13">
        <f t="shared" si="1950"/>
        <v>4.0564620228502563E-5</v>
      </c>
      <c r="BH1384" s="13">
        <f t="shared" si="1951"/>
        <v>2.5589931191444624E-6</v>
      </c>
      <c r="BI1384" s="13">
        <f t="shared" si="1952"/>
        <v>1.2914595520807995E-7</v>
      </c>
      <c r="BJ1384" s="14">
        <f t="shared" si="1953"/>
        <v>3.0094489512214953E-2</v>
      </c>
      <c r="BK1384" s="14">
        <f t="shared" si="1954"/>
        <v>0.13372390395591693</v>
      </c>
      <c r="BL1384" s="14">
        <f t="shared" si="1955"/>
        <v>0.67122960218685723</v>
      </c>
      <c r="BM1384" s="14">
        <f t="shared" si="1956"/>
        <v>0.45214481619863917</v>
      </c>
      <c r="BN1384" s="14">
        <f t="shared" si="1957"/>
        <v>0.53917985860669992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1.6515</v>
      </c>
      <c r="F1385" s="10">
        <f>VLOOKUP(B1385,home!$B$2:$E$405,3,FALSE)</f>
        <v>0.60550000000000004</v>
      </c>
      <c r="G1385" s="10">
        <f>VLOOKUP(C1385,away!$B$2:$E$405,4,FALSE)</f>
        <v>1.2110000000000001</v>
      </c>
      <c r="H1385" s="10">
        <f>VLOOKUP(A1385,away!$A$2:$E$405,3,FALSE)</f>
        <v>1.3485</v>
      </c>
      <c r="I1385" s="10">
        <f>VLOOKUP(C1385,away!$B$2:$E$405,3,FALSE)</f>
        <v>0.86519999999999997</v>
      </c>
      <c r="J1385" s="10">
        <f>VLOOKUP(B1385,home!$B$2:$E$405,4,FALSE)</f>
        <v>0.74160000000000004</v>
      </c>
      <c r="K1385" s="12">
        <f t="shared" si="1902"/>
        <v>1.21097971575</v>
      </c>
      <c r="L1385" s="12">
        <f t="shared" si="1903"/>
        <v>0.86524118352000001</v>
      </c>
      <c r="M1385" s="13">
        <f t="shared" si="1904"/>
        <v>0.12540322928134917</v>
      </c>
      <c r="N1385" s="13">
        <f t="shared" si="1905"/>
        <v>0.15186076694926029</v>
      </c>
      <c r="O1385" s="13">
        <f t="shared" si="1906"/>
        <v>0.10850403852062447</v>
      </c>
      <c r="P1385" s="13">
        <f t="shared" si="1907"/>
        <v>0.13139618972543288</v>
      </c>
      <c r="Q1385" s="13">
        <f t="shared" si="1908"/>
        <v>9.1950154196896131E-2</v>
      </c>
      <c r="R1385" s="13">
        <f t="shared" si="1909"/>
        <v>4.69410813531424E-2</v>
      </c>
      <c r="S1385" s="13">
        <f t="shared" si="1910"/>
        <v>3.44188877218366E-2</v>
      </c>
      <c r="T1385" s="13">
        <f t="shared" si="1911"/>
        <v>7.9559060242168911E-2</v>
      </c>
      <c r="U1385" s="13">
        <f t="shared" si="1912"/>
        <v>5.6844697354026003E-2</v>
      </c>
      <c r="V1385" s="13">
        <f t="shared" si="1913"/>
        <v>4.0070833255730839E-3</v>
      </c>
      <c r="W1385" s="13">
        <f t="shared" si="1914"/>
        <v>3.7116590530841966E-2</v>
      </c>
      <c r="X1385" s="13">
        <f t="shared" si="1915"/>
        <v>3.2114802719132932E-2</v>
      </c>
      <c r="Y1385" s="13">
        <f t="shared" si="1916"/>
        <v>1.3893524956606946E-2</v>
      </c>
      <c r="Z1385" s="13">
        <f t="shared" si="1917"/>
        <v>1.3538452261900511E-2</v>
      </c>
      <c r="AA1385" s="13">
        <f t="shared" si="1918"/>
        <v>1.6394791071811226E-2</v>
      </c>
      <c r="AB1385" s="13">
        <f t="shared" si="1919"/>
        <v>9.9268797159613002E-3</v>
      </c>
      <c r="AC1385" s="13">
        <f t="shared" si="1920"/>
        <v>2.6241124526354525E-4</v>
      </c>
      <c r="AD1385" s="13">
        <f t="shared" si="1921"/>
        <v>1.123685956266204E-2</v>
      </c>
      <c r="AE1385" s="13">
        <f t="shared" si="1922"/>
        <v>9.7225936670457345E-3</v>
      </c>
      <c r="AF1385" s="13">
        <f t="shared" si="1923"/>
        <v>4.2061942256793536E-3</v>
      </c>
      <c r="AG1385" s="13">
        <f t="shared" si="1924"/>
        <v>1.2131241566472649E-3</v>
      </c>
      <c r="AH1385" s="13">
        <f t="shared" si="1925"/>
        <v>2.9285066145289542E-3</v>
      </c>
      <c r="AI1385" s="13">
        <f t="shared" si="1926"/>
        <v>3.5463621076342678E-3</v>
      </c>
      <c r="AJ1385" s="13">
        <f t="shared" si="1927"/>
        <v>2.1472862885247588E-3</v>
      </c>
      <c r="AK1385" s="13">
        <f t="shared" si="1928"/>
        <v>8.667733797705279E-4</v>
      </c>
      <c r="AL1385" s="13">
        <f t="shared" si="1929"/>
        <v>1.0998070134662464E-5</v>
      </c>
      <c r="AM1385" s="13">
        <f t="shared" si="1930"/>
        <v>2.7215217998230287E-3</v>
      </c>
      <c r="AN1385" s="13">
        <f t="shared" si="1931"/>
        <v>2.3547727430543578E-3</v>
      </c>
      <c r="AO1385" s="13">
        <f t="shared" si="1932"/>
        <v>1.0187231775604948E-3</v>
      </c>
      <c r="AP1385" s="13">
        <f t="shared" si="1933"/>
        <v>2.9381374927723257E-4</v>
      </c>
      <c r="AQ1385" s="13">
        <f t="shared" si="1934"/>
        <v>6.3554939039770294E-5</v>
      </c>
      <c r="AR1385" s="13">
        <f t="shared" si="1935"/>
        <v>5.0677290582023637E-4</v>
      </c>
      <c r="AS1385" s="13">
        <f t="shared" si="1936"/>
        <v>6.1369170943999121E-4</v>
      </c>
      <c r="AT1385" s="13">
        <f t="shared" si="1937"/>
        <v>3.715841059278862E-4</v>
      </c>
      <c r="AU1385" s="13">
        <f t="shared" si="1938"/>
        <v>1.4999360499125643E-4</v>
      </c>
      <c r="AV1385" s="13">
        <f t="shared" si="1939"/>
        <v>4.5409803284157397E-5</v>
      </c>
      <c r="AW1385" s="13">
        <f t="shared" si="1940"/>
        <v>3.2010174040378339E-7</v>
      </c>
      <c r="AX1385" s="13">
        <f t="shared" si="1941"/>
        <v>5.4928461592618596E-4</v>
      </c>
      <c r="AY1385" s="13">
        <f t="shared" si="1942"/>
        <v>4.7526367117330174E-4</v>
      </c>
      <c r="AZ1385" s="13">
        <f t="shared" si="1943"/>
        <v>2.0560885066502386E-4</v>
      </c>
      <c r="BA1385" s="13">
        <f t="shared" si="1944"/>
        <v>5.9300415097197403E-5</v>
      </c>
      <c r="BB1385" s="13">
        <f t="shared" si="1945"/>
        <v>1.2827290335481586E-5</v>
      </c>
      <c r="BC1385" s="13">
        <f t="shared" si="1946"/>
        <v>2.2197399742453499E-6</v>
      </c>
      <c r="BD1385" s="13">
        <f t="shared" si="1947"/>
        <v>7.3080131467961787E-5</v>
      </c>
      <c r="BE1385" s="13">
        <f t="shared" si="1948"/>
        <v>8.8498556832044984E-5</v>
      </c>
      <c r="BF1385" s="13">
        <f t="shared" si="1949"/>
        <v>5.3584978598377538E-5</v>
      </c>
      <c r="BG1385" s="13">
        <f t="shared" si="1950"/>
        <v>2.1630107383844348E-5</v>
      </c>
      <c r="BH1385" s="13">
        <f t="shared" si="1951"/>
        <v>6.5484053228324533E-6</v>
      </c>
      <c r="BI1385" s="13">
        <f t="shared" si="1952"/>
        <v>1.5859972032918857E-6</v>
      </c>
      <c r="BJ1385" s="14">
        <f t="shared" si="1953"/>
        <v>0.44063056219886787</v>
      </c>
      <c r="BK1385" s="14">
        <f t="shared" si="1954"/>
        <v>0.29597406304076324</v>
      </c>
      <c r="BL1385" s="14">
        <f t="shared" si="1955"/>
        <v>0.25003279671229572</v>
      </c>
      <c r="BM1385" s="14">
        <f t="shared" si="1956"/>
        <v>0.34364547061768913</v>
      </c>
      <c r="BN1385" s="14">
        <f t="shared" si="1957"/>
        <v>0.65605546002670523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1.1910000000000001</v>
      </c>
      <c r="F1386" s="10">
        <f>VLOOKUP(B1386,home!$B$2:$E$405,3,FALSE)</f>
        <v>0.59970000000000001</v>
      </c>
      <c r="G1386" s="10">
        <f>VLOOKUP(C1386,away!$B$2:$E$405,4,FALSE)</f>
        <v>1.0634999999999999</v>
      </c>
      <c r="H1386" s="10">
        <f>VLOOKUP(A1386,away!$A$2:$E$405,3,FALSE)</f>
        <v>1.03</v>
      </c>
      <c r="I1386" s="10">
        <f>VLOOKUP(C1386,away!$B$2:$E$405,3,FALSE)</f>
        <v>1.1003000000000001</v>
      </c>
      <c r="J1386" s="10">
        <f>VLOOKUP(B1386,home!$B$2:$E$405,4,FALSE)</f>
        <v>1.595</v>
      </c>
      <c r="K1386" s="12">
        <f t="shared" si="1902"/>
        <v>0.75959711144999997</v>
      </c>
      <c r="L1386" s="12">
        <f t="shared" si="1903"/>
        <v>1.8076278550000002</v>
      </c>
      <c r="M1386" s="13">
        <f t="shared" si="1904"/>
        <v>7.6748229095906659E-2</v>
      </c>
      <c r="N1386" s="13">
        <f t="shared" si="1905"/>
        <v>5.8297733130153545E-2</v>
      </c>
      <c r="O1386" s="13">
        <f t="shared" si="1906"/>
        <v>0.13873223673568236</v>
      </c>
      <c r="P1386" s="13">
        <f t="shared" si="1907"/>
        <v>0.1053806062894219</v>
      </c>
      <c r="Q1386" s="13">
        <f t="shared" si="1908"/>
        <v>2.2141394844873798E-2</v>
      </c>
      <c r="R1386" s="13">
        <f t="shared" si="1909"/>
        <v>0.12538812775493688</v>
      </c>
      <c r="S1386" s="13">
        <f t="shared" si="1910"/>
        <v>3.6173708216931458E-2</v>
      </c>
      <c r="T1386" s="13">
        <f t="shared" si="1911"/>
        <v>4.0023402070147283E-2</v>
      </c>
      <c r="U1386" s="13">
        <f t="shared" si="1912"/>
        <v>9.524445965277363E-2</v>
      </c>
      <c r="V1386" s="13">
        <f t="shared" si="1913"/>
        <v>5.5187770722563119E-3</v>
      </c>
      <c r="W1386" s="13">
        <f t="shared" si="1914"/>
        <v>5.6061798558800198E-3</v>
      </c>
      <c r="X1386" s="13">
        <f t="shared" si="1915"/>
        <v>1.0133886867628611E-2</v>
      </c>
      <c r="Y1386" s="13">
        <f t="shared" si="1916"/>
        <v>9.1591480906720903E-3</v>
      </c>
      <c r="Z1386" s="13">
        <f t="shared" si="1917"/>
        <v>7.5551690805374175E-2</v>
      </c>
      <c r="AA1386" s="13">
        <f t="shared" si="1918"/>
        <v>5.7388846100925754E-2</v>
      </c>
      <c r="AB1386" s="13">
        <f t="shared" si="1919"/>
        <v>2.1796200863855895E-2</v>
      </c>
      <c r="AC1386" s="13">
        <f t="shared" si="1920"/>
        <v>4.7360382179289644E-4</v>
      </c>
      <c r="AD1386" s="13">
        <f t="shared" si="1921"/>
        <v>1.0646095061989098E-3</v>
      </c>
      <c r="AE1386" s="13">
        <f t="shared" si="1922"/>
        <v>1.9244177981029449E-3</v>
      </c>
      <c r="AF1386" s="13">
        <f t="shared" si="1923"/>
        <v>1.7393156082543251E-3</v>
      </c>
      <c r="AG1386" s="13">
        <f t="shared" si="1924"/>
        <v>1.0480117807055954E-3</v>
      </c>
      <c r="AH1386" s="13">
        <f t="shared" si="1925"/>
        <v>3.4142335198035438E-2</v>
      </c>
      <c r="AI1386" s="13">
        <f t="shared" si="1926"/>
        <v>2.5934419194585383E-2</v>
      </c>
      <c r="AJ1386" s="13">
        <f t="shared" si="1927"/>
        <v>9.8498549536702451E-3</v>
      </c>
      <c r="AK1386" s="13">
        <f t="shared" si="1928"/>
        <v>2.4939737903364643E-3</v>
      </c>
      <c r="AL1386" s="13">
        <f t="shared" si="1929"/>
        <v>2.6011627092609789E-5</v>
      </c>
      <c r="AM1386" s="13">
        <f t="shared" si="1930"/>
        <v>1.6173486114618062E-4</v>
      </c>
      <c r="AN1386" s="13">
        <f t="shared" si="1931"/>
        <v>2.9235644013239333E-4</v>
      </c>
      <c r="AO1386" s="13">
        <f t="shared" si="1932"/>
        <v>2.6423582238597711E-4</v>
      </c>
      <c r="AP1386" s="13">
        <f t="shared" si="1933"/>
        <v>1.5921334427790827E-4</v>
      </c>
      <c r="AQ1386" s="13">
        <f t="shared" si="1934"/>
        <v>7.1949619001112966E-5</v>
      </c>
      <c r="AR1386" s="13">
        <f t="shared" si="1935"/>
        <v>1.2343327227743148E-2</v>
      </c>
      <c r="AS1386" s="13">
        <f t="shared" si="1936"/>
        <v>9.3759557078758327E-3</v>
      </c>
      <c r="AT1386" s="13">
        <f t="shared" si="1937"/>
        <v>3.5609744363928105E-3</v>
      </c>
      <c r="AU1386" s="13">
        <f t="shared" si="1938"/>
        <v>9.0163529861042374E-4</v>
      </c>
      <c r="AV1386" s="13">
        <f t="shared" si="1939"/>
        <v>1.7121989210145896E-4</v>
      </c>
      <c r="AW1386" s="13">
        <f t="shared" si="1940"/>
        <v>9.9210433687017691E-7</v>
      </c>
      <c r="AX1386" s="13">
        <f t="shared" si="1941"/>
        <v>2.0475555557900932E-5</v>
      </c>
      <c r="AY1386" s="13">
        <f t="shared" si="1942"/>
        <v>3.7012184573061795E-5</v>
      </c>
      <c r="AZ1386" s="13">
        <f t="shared" si="1943"/>
        <v>3.3452127904333898E-5</v>
      </c>
      <c r="BA1386" s="13">
        <f t="shared" si="1944"/>
        <v>2.015633273629891E-5</v>
      </c>
      <c r="BB1386" s="13">
        <f t="shared" si="1945"/>
        <v>9.1087871271955709E-6</v>
      </c>
      <c r="BC1386" s="13">
        <f t="shared" si="1946"/>
        <v>3.2930594672768251E-6</v>
      </c>
      <c r="BD1386" s="13">
        <f t="shared" si="1947"/>
        <v>3.7186903533747476E-3</v>
      </c>
      <c r="BE1386" s="13">
        <f t="shared" si="1948"/>
        <v>2.824706450800438E-3</v>
      </c>
      <c r="BF1386" s="13">
        <f t="shared" si="1949"/>
        <v>1.072819430361097E-3</v>
      </c>
      <c r="BG1386" s="13">
        <f t="shared" si="1950"/>
        <v>2.7163684680324131E-4</v>
      </c>
      <c r="BH1386" s="13">
        <f t="shared" si="1951"/>
        <v>5.1583641048782055E-5</v>
      </c>
      <c r="BI1386" s="13">
        <f t="shared" si="1952"/>
        <v>7.8365569477457018E-6</v>
      </c>
      <c r="BJ1386" s="14">
        <f t="shared" si="1953"/>
        <v>0.15221108768692679</v>
      </c>
      <c r="BK1386" s="14">
        <f t="shared" si="1954"/>
        <v>0.22435794830797492</v>
      </c>
      <c r="BL1386" s="14">
        <f t="shared" si="1955"/>
        <v>0.54527084008686177</v>
      </c>
      <c r="BM1386" s="14">
        <f t="shared" si="1956"/>
        <v>0.47066721895592623</v>
      </c>
      <c r="BN1386" s="14">
        <f t="shared" si="1957"/>
        <v>0.52668832785097519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1.2639</v>
      </c>
      <c r="F1387" s="10">
        <f>VLOOKUP(B1387,home!$B$2:$E$405,3,FALSE)</f>
        <v>0.98899999999999999</v>
      </c>
      <c r="G1387" s="10">
        <f>VLOOKUP(C1387,away!$B$2:$E$405,4,FALSE)</f>
        <v>0.39560000000000001</v>
      </c>
      <c r="H1387" s="10">
        <f>VLOOKUP(A1387,away!$A$2:$E$405,3,FALSE)</f>
        <v>1.1389</v>
      </c>
      <c r="I1387" s="10">
        <f>VLOOKUP(C1387,away!$B$2:$E$405,3,FALSE)</f>
        <v>1.3170999999999999</v>
      </c>
      <c r="J1387" s="10">
        <f>VLOOKUP(B1387,home!$B$2:$E$405,4,FALSE)</f>
        <v>0.73170000000000002</v>
      </c>
      <c r="K1387" s="12">
        <f t="shared" si="1902"/>
        <v>0.49449885276000005</v>
      </c>
      <c r="L1387" s="12">
        <f t="shared" si="1903"/>
        <v>1.0975830655230001</v>
      </c>
      <c r="M1387" s="13">
        <f t="shared" si="1904"/>
        <v>0.20350149691416067</v>
      </c>
      <c r="N1387" s="13">
        <f t="shared" si="1905"/>
        <v>0.10063125675899512</v>
      </c>
      <c r="O1387" s="13">
        <f t="shared" si="1906"/>
        <v>0.22335979682156382</v>
      </c>
      <c r="P1387" s="13">
        <f t="shared" si="1907"/>
        <v>0.11045116328096999</v>
      </c>
      <c r="Q1387" s="13">
        <f t="shared" si="1908"/>
        <v>2.4881020509560047E-2</v>
      </c>
      <c r="R1387" s="13">
        <f t="shared" si="1909"/>
        <v>0.12257796525500322</v>
      </c>
      <c r="S1387" s="13">
        <f t="shared" si="1910"/>
        <v>1.4986940704501761E-2</v>
      </c>
      <c r="T1387" s="13">
        <f t="shared" si="1911"/>
        <v>2.7308986764223556E-2</v>
      </c>
      <c r="U1387" s="13">
        <f t="shared" si="1912"/>
        <v>6.0614663192254233E-2</v>
      </c>
      <c r="V1387" s="13">
        <f t="shared" si="1913"/>
        <v>9.0380172460428074E-4</v>
      </c>
      <c r="W1387" s="13">
        <f t="shared" si="1914"/>
        <v>4.101212032491826E-3</v>
      </c>
      <c r="X1387" s="13">
        <f t="shared" si="1915"/>
        <v>4.5014208749821925E-3</v>
      </c>
      <c r="Y1387" s="13">
        <f t="shared" si="1916"/>
        <v>2.4703416615860902E-3</v>
      </c>
      <c r="Z1387" s="13">
        <f t="shared" si="1917"/>
        <v>4.4846499623386077E-2</v>
      </c>
      <c r="AA1387" s="13">
        <f t="shared" si="1918"/>
        <v>2.2176542614066184E-2</v>
      </c>
      <c r="AB1387" s="13">
        <f t="shared" si="1919"/>
        <v>5.4831374404194916E-3</v>
      </c>
      <c r="AC1387" s="13">
        <f t="shared" si="1920"/>
        <v>3.0658850601722301E-5</v>
      </c>
      <c r="AD1387" s="13">
        <f t="shared" si="1921"/>
        <v>5.070111612481789E-4</v>
      </c>
      <c r="AE1387" s="13">
        <f t="shared" si="1922"/>
        <v>5.5648686461715231E-4</v>
      </c>
      <c r="AF1387" s="13">
        <f t="shared" si="1923"/>
        <v>3.0539527939488838E-4</v>
      </c>
      <c r="AG1387" s="13">
        <f t="shared" si="1924"/>
        <v>1.1173222898483155E-4</v>
      </c>
      <c r="AH1387" s="13">
        <f t="shared" si="1925"/>
        <v>1.2305689633653038E-2</v>
      </c>
      <c r="AI1387" s="13">
        <f t="shared" si="1926"/>
        <v>6.0851494062620515E-3</v>
      </c>
      <c r="AJ1387" s="13">
        <f t="shared" si="1927"/>
        <v>1.5045497001348902E-3</v>
      </c>
      <c r="AK1387" s="13">
        <f t="shared" si="1928"/>
        <v>2.4799936687903518E-4</v>
      </c>
      <c r="AL1387" s="13">
        <f t="shared" si="1929"/>
        <v>6.6560802061246391E-7</v>
      </c>
      <c r="AM1387" s="13">
        <f t="shared" si="1930"/>
        <v>5.0143287514747976E-5</v>
      </c>
      <c r="AN1387" s="13">
        <f t="shared" si="1931"/>
        <v>5.5036423225838259E-5</v>
      </c>
      <c r="AO1387" s="13">
        <f t="shared" si="1932"/>
        <v>3.0203523059818398E-5</v>
      </c>
      <c r="AP1387" s="13">
        <f t="shared" si="1933"/>
        <v>1.1050291809863366E-5</v>
      </c>
      <c r="AQ1387" s="13">
        <f t="shared" si="1934"/>
        <v>3.0321532898983833E-6</v>
      </c>
      <c r="AR1387" s="13">
        <f t="shared" si="1935"/>
        <v>2.7013033102959026E-3</v>
      </c>
      <c r="AS1387" s="13">
        <f t="shared" si="1936"/>
        <v>1.335791387898114E-3</v>
      </c>
      <c r="AT1387" s="13">
        <f t="shared" si="1937"/>
        <v>3.3027365442115286E-4</v>
      </c>
      <c r="AU1387" s="13">
        <f t="shared" si="1938"/>
        <v>5.443998106937095E-5</v>
      </c>
      <c r="AV1387" s="13">
        <f t="shared" si="1939"/>
        <v>6.7301270457700121E-6</v>
      </c>
      <c r="AW1387" s="13">
        <f t="shared" si="1940"/>
        <v>1.0035031311615265E-8</v>
      </c>
      <c r="AX1387" s="13">
        <f t="shared" si="1941"/>
        <v>4.1326330249429514E-6</v>
      </c>
      <c r="AY1387" s="13">
        <f t="shared" si="1942"/>
        <v>4.5359080241984737E-6</v>
      </c>
      <c r="AZ1387" s="13">
        <f t="shared" si="1943"/>
        <v>2.4892679170650674E-6</v>
      </c>
      <c r="BA1387" s="13">
        <f t="shared" si="1944"/>
        <v>9.1072610377344331E-7</v>
      </c>
      <c r="BB1387" s="13">
        <f t="shared" si="1945"/>
        <v>2.4989938720786843E-7</v>
      </c>
      <c r="BC1387" s="13">
        <f t="shared" si="1946"/>
        <v>5.4857067096786317E-8</v>
      </c>
      <c r="BD1387" s="13">
        <f t="shared" si="1947"/>
        <v>4.9415079470366719E-4</v>
      </c>
      <c r="BE1387" s="13">
        <f t="shared" si="1948"/>
        <v>2.4435700107140572E-4</v>
      </c>
      <c r="BF1387" s="13">
        <f t="shared" si="1949"/>
        <v>6.0417128346842121E-5</v>
      </c>
      <c r="BG1387" s="13">
        <f t="shared" si="1950"/>
        <v>9.9587335515223715E-6</v>
      </c>
      <c r="BH1387" s="13">
        <f t="shared" si="1951"/>
        <v>1.2311455790425831E-6</v>
      </c>
      <c r="BI1387" s="13">
        <f t="shared" si="1952"/>
        <v>1.2176001528342067E-7</v>
      </c>
      <c r="BJ1387" s="14">
        <f t="shared" si="1953"/>
        <v>0.16553670310650836</v>
      </c>
      <c r="BK1387" s="14">
        <f t="shared" si="1954"/>
        <v>0.32987926299088322</v>
      </c>
      <c r="BL1387" s="14">
        <f t="shared" si="1955"/>
        <v>0.45959426845423407</v>
      </c>
      <c r="BM1387" s="14">
        <f t="shared" si="1956"/>
        <v>0.21444950876176594</v>
      </c>
      <c r="BN1387" s="14">
        <f t="shared" si="1957"/>
        <v>0.78540269954025288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1.2639</v>
      </c>
      <c r="F1388" s="10">
        <f>VLOOKUP(B1388,home!$B$2:$E$405,3,FALSE)</f>
        <v>0.59340000000000004</v>
      </c>
      <c r="G1388" s="10">
        <f>VLOOKUP(C1388,away!$B$2:$E$405,4,FALSE)</f>
        <v>1.0346</v>
      </c>
      <c r="H1388" s="10">
        <f>VLOOKUP(A1388,away!$A$2:$E$405,3,FALSE)</f>
        <v>1.1389</v>
      </c>
      <c r="I1388" s="10">
        <f>VLOOKUP(C1388,away!$B$2:$E$405,3,FALSE)</f>
        <v>0.9456</v>
      </c>
      <c r="J1388" s="10">
        <f>VLOOKUP(B1388,home!$B$2:$E$405,4,FALSE)</f>
        <v>1.1707000000000001</v>
      </c>
      <c r="K1388" s="12">
        <f t="shared" si="1902"/>
        <v>0.77594819979600005</v>
      </c>
      <c r="L1388" s="12">
        <f t="shared" si="1903"/>
        <v>1.260778153488</v>
      </c>
      <c r="M1388" s="13">
        <f t="shared" si="1904"/>
        <v>0.13045507644512591</v>
      </c>
      <c r="N1388" s="13">
        <f t="shared" si="1905"/>
        <v>0.101226381721845</v>
      </c>
      <c r="O1388" s="13">
        <f t="shared" si="1906"/>
        <v>0.16447491039362172</v>
      </c>
      <c r="P1388" s="13">
        <f t="shared" si="1907"/>
        <v>0.12762401063153916</v>
      </c>
      <c r="Q1388" s="13">
        <f t="shared" si="1908"/>
        <v>3.9273214334464172E-2</v>
      </c>
      <c r="R1388" s="13">
        <f t="shared" si="1909"/>
        <v>0.10368318691058737</v>
      </c>
      <c r="S1388" s="13">
        <f t="shared" si="1910"/>
        <v>3.121359577089839E-2</v>
      </c>
      <c r="T1388" s="13">
        <f t="shared" si="1911"/>
        <v>4.9514810650144195E-2</v>
      </c>
      <c r="U1388" s="13">
        <f t="shared" si="1912"/>
        <v>8.0452782232382447E-2</v>
      </c>
      <c r="V1388" s="13">
        <f t="shared" si="1913"/>
        <v>3.3929127916981958E-3</v>
      </c>
      <c r="W1388" s="13">
        <f t="shared" si="1914"/>
        <v>1.0157993321009983E-2</v>
      </c>
      <c r="X1388" s="13">
        <f t="shared" si="1915"/>
        <v>1.2806976062406402E-2</v>
      </c>
      <c r="Y1388" s="13">
        <f t="shared" si="1916"/>
        <v>8.0733778158628838E-3</v>
      </c>
      <c r="Z1388" s="13">
        <f t="shared" si="1917"/>
        <v>4.3573832313627166E-2</v>
      </c>
      <c r="AA1388" s="13">
        <f t="shared" si="1918"/>
        <v>3.3811036741971771E-2</v>
      </c>
      <c r="AB1388" s="13">
        <f t="shared" si="1919"/>
        <v>1.3117806546584706E-2</v>
      </c>
      <c r="AC1388" s="13">
        <f t="shared" si="1920"/>
        <v>2.0745510159474241E-4</v>
      </c>
      <c r="AD1388" s="13">
        <f t="shared" si="1921"/>
        <v>1.9705191577443714E-3</v>
      </c>
      <c r="AE1388" s="13">
        <f t="shared" si="1922"/>
        <v>2.4843875051136777E-3</v>
      </c>
      <c r="AF1388" s="13">
        <f t="shared" si="1923"/>
        <v>1.5661307456229414E-3</v>
      </c>
      <c r="AG1388" s="13">
        <f t="shared" si="1924"/>
        <v>6.5818114319575883E-4</v>
      </c>
      <c r="AH1388" s="13">
        <f t="shared" si="1925"/>
        <v>1.373423396119265E-2</v>
      </c>
      <c r="AI1388" s="13">
        <f t="shared" si="1926"/>
        <v>1.0657054117764521E-2</v>
      </c>
      <c r="AJ1388" s="13">
        <f t="shared" si="1927"/>
        <v>4.1346609789039649E-3</v>
      </c>
      <c r="AK1388" s="13">
        <f t="shared" si="1928"/>
        <v>1.0694275811157666E-3</v>
      </c>
      <c r="AL1388" s="13">
        <f t="shared" si="1929"/>
        <v>8.1181209081216012E-6</v>
      </c>
      <c r="AM1388" s="13">
        <f t="shared" si="1930"/>
        <v>3.0580415862305508E-4</v>
      </c>
      <c r="AN1388" s="13">
        <f t="shared" si="1931"/>
        <v>3.8555120243772683E-4</v>
      </c>
      <c r="AO1388" s="13">
        <f t="shared" si="1932"/>
        <v>2.4304726654225778E-4</v>
      </c>
      <c r="AP1388" s="13">
        <f t="shared" si="1933"/>
        <v>1.021428946404845E-4</v>
      </c>
      <c r="AQ1388" s="13">
        <f t="shared" si="1934"/>
        <v>3.2194882524187339E-5</v>
      </c>
      <c r="AR1388" s="13">
        <f t="shared" si="1935"/>
        <v>3.4631644266329312E-3</v>
      </c>
      <c r="AS1388" s="13">
        <f t="shared" si="1936"/>
        <v>2.6872362024433689E-3</v>
      </c>
      <c r="AT1388" s="13">
        <f t="shared" si="1937"/>
        <v>1.0425780468562857E-3</v>
      </c>
      <c r="AU1388" s="13">
        <f t="shared" si="1938"/>
        <v>2.69662186201655E-4</v>
      </c>
      <c r="AV1388" s="13">
        <f t="shared" si="1939"/>
        <v>5.2310971984056974E-5</v>
      </c>
      <c r="AW1388" s="13">
        <f t="shared" si="1940"/>
        <v>2.2060960611432252E-7</v>
      </c>
      <c r="AX1388" s="13">
        <f t="shared" si="1941"/>
        <v>3.9548031062281661E-5</v>
      </c>
      <c r="AY1388" s="13">
        <f t="shared" si="1942"/>
        <v>4.9861293576789543E-5</v>
      </c>
      <c r="AZ1388" s="13">
        <f t="shared" si="1943"/>
        <v>3.1432014823133911E-5</v>
      </c>
      <c r="BA1388" s="13">
        <f t="shared" si="1944"/>
        <v>1.3209599203039403E-5</v>
      </c>
      <c r="BB1388" s="13">
        <f t="shared" si="1945"/>
        <v>4.1635935228811432E-6</v>
      </c>
      <c r="BC1388" s="13">
        <f t="shared" si="1946"/>
        <v>1.0498735507305374E-6</v>
      </c>
      <c r="BD1388" s="13">
        <f t="shared" si="1947"/>
        <v>7.2771367517259823E-4</v>
      </c>
      <c r="BE1388" s="13">
        <f t="shared" si="1948"/>
        <v>5.6466811621710858E-4</v>
      </c>
      <c r="BF1388" s="13">
        <f t="shared" si="1949"/>
        <v>2.1907660413043197E-4</v>
      </c>
      <c r="BG1388" s="13">
        <f t="shared" si="1950"/>
        <v>5.6664032197476556E-5</v>
      </c>
      <c r="BH1388" s="13">
        <f t="shared" si="1951"/>
        <v>1.0992088444203627E-5</v>
      </c>
      <c r="BI1388" s="13">
        <f t="shared" si="1952"/>
        <v>1.7058582480556441E-6</v>
      </c>
      <c r="BJ1388" s="14">
        <f t="shared" si="1953"/>
        <v>0.22893997726791596</v>
      </c>
      <c r="BK1388" s="14">
        <f t="shared" si="1954"/>
        <v>0.2929510301553413</v>
      </c>
      <c r="BL1388" s="14">
        <f t="shared" si="1955"/>
        <v>0.43423087167265312</v>
      </c>
      <c r="BM1388" s="14">
        <f t="shared" si="1956"/>
        <v>0.33290929028838373</v>
      </c>
      <c r="BN1388" s="14">
        <f t="shared" si="1957"/>
        <v>0.66673678043718332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1.2639</v>
      </c>
      <c r="F1389" s="10">
        <f>VLOOKUP(B1389,home!$B$2:$E$405,3,FALSE)</f>
        <v>0.73029999999999995</v>
      </c>
      <c r="G1389" s="10">
        <f>VLOOKUP(C1389,away!$B$2:$E$405,4,FALSE)</f>
        <v>0.98899999999999999</v>
      </c>
      <c r="H1389" s="10">
        <f>VLOOKUP(A1389,away!$A$2:$E$405,3,FALSE)</f>
        <v>1.1389</v>
      </c>
      <c r="I1389" s="10">
        <f>VLOOKUP(C1389,away!$B$2:$E$405,3,FALSE)</f>
        <v>1.0244</v>
      </c>
      <c r="J1389" s="10">
        <f>VLOOKUP(B1389,home!$B$2:$E$405,4,FALSE)</f>
        <v>0.878</v>
      </c>
      <c r="K1389" s="12">
        <f t="shared" si="1902"/>
        <v>0.91287288212999995</v>
      </c>
      <c r="L1389" s="12">
        <f t="shared" si="1903"/>
        <v>1.02435308248</v>
      </c>
      <c r="M1389" s="13">
        <f t="shared" si="1904"/>
        <v>0.14410314305221281</v>
      </c>
      <c r="N1389" s="13">
        <f t="shared" si="1905"/>
        <v>0.13154785152206516</v>
      </c>
      <c r="O1389" s="13">
        <f t="shared" si="1906"/>
        <v>0.14761249878059057</v>
      </c>
      <c r="P1389" s="13">
        <f t="shared" si="1907"/>
        <v>0.13475144720024881</v>
      </c>
      <c r="Q1389" s="13">
        <f t="shared" si="1908"/>
        <v>6.0043233178478463E-2</v>
      </c>
      <c r="R1389" s="13">
        <f t="shared" si="1909"/>
        <v>7.5603659069236592E-2</v>
      </c>
      <c r="S1389" s="13">
        <f t="shared" si="1910"/>
        <v>3.1501659398196269E-2</v>
      </c>
      <c r="T1389" s="13">
        <f t="shared" si="1911"/>
        <v>6.1505470988439816E-2</v>
      </c>
      <c r="U1389" s="13">
        <f t="shared" si="1912"/>
        <v>6.9016530154107913E-2</v>
      </c>
      <c r="V1389" s="13">
        <f t="shared" si="1913"/>
        <v>3.2730369397658285E-3</v>
      </c>
      <c r="W1389" s="13">
        <f t="shared" si="1914"/>
        <v>1.8270613108013763E-2</v>
      </c>
      <c r="X1389" s="13">
        <f t="shared" si="1915"/>
        <v>1.8715558855993387E-2</v>
      </c>
      <c r="Y1389" s="13">
        <f t="shared" si="1916"/>
        <v>9.585670202236345E-3</v>
      </c>
      <c r="Z1389" s="13">
        <f t="shared" si="1917"/>
        <v>2.5814947071446506E-2</v>
      </c>
      <c r="AA1389" s="13">
        <f t="shared" si="1918"/>
        <v>2.3565765135144773E-2</v>
      </c>
      <c r="AB1389" s="13">
        <f t="shared" si="1919"/>
        <v>1.0756273969259137E-2</v>
      </c>
      <c r="AC1389" s="13">
        <f t="shared" si="1920"/>
        <v>1.9128940174014582E-4</v>
      </c>
      <c r="AD1389" s="13">
        <f t="shared" si="1921"/>
        <v>4.1696868115486691E-3</v>
      </c>
      <c r="AE1389" s="13">
        <f t="shared" si="1922"/>
        <v>4.2712315383860817E-3</v>
      </c>
      <c r="AF1389" s="13">
        <f t="shared" si="1923"/>
        <v>2.1876245961657877E-3</v>
      </c>
      <c r="AG1389" s="13">
        <f t="shared" si="1924"/>
        <v>7.4696666613049663E-4</v>
      </c>
      <c r="AH1389" s="13">
        <f t="shared" si="1925"/>
        <v>6.6109051516735689E-3</v>
      </c>
      <c r="AI1389" s="13">
        <f t="shared" si="1926"/>
        <v>6.0349160392963149E-3</v>
      </c>
      <c r="AJ1389" s="13">
        <f t="shared" si="1927"/>
        <v>2.7545555991024952E-3</v>
      </c>
      <c r="AK1389" s="13">
        <f t="shared" si="1928"/>
        <v>8.3818636958000808E-4</v>
      </c>
      <c r="AL1389" s="13">
        <f t="shared" si="1929"/>
        <v>7.1550205422555891E-6</v>
      </c>
      <c r="AM1389" s="13">
        <f t="shared" si="1930"/>
        <v>7.6127880344757691E-4</v>
      </c>
      <c r="AN1389" s="13">
        <f t="shared" si="1931"/>
        <v>7.798182889382114E-4</v>
      </c>
      <c r="AO1389" s="13">
        <f t="shared" si="1932"/>
        <v>3.9940463402406807E-4</v>
      </c>
      <c r="AP1389" s="13">
        <f t="shared" si="1933"/>
        <v>1.3637712267311681E-4</v>
      </c>
      <c r="AQ1389" s="13">
        <f t="shared" si="1934"/>
        <v>3.4924581497490072E-5</v>
      </c>
      <c r="AR1389" s="13">
        <f t="shared" si="1935"/>
        <v>1.354380214019947E-3</v>
      </c>
      <c r="AS1389" s="13">
        <f t="shared" si="1936"/>
        <v>1.2363769694722351E-3</v>
      </c>
      <c r="AT1389" s="13">
        <f t="shared" si="1937"/>
        <v>5.6432750376063704E-4</v>
      </c>
      <c r="AU1389" s="13">
        <f t="shared" si="1938"/>
        <v>1.7171975827440041E-4</v>
      </c>
      <c r="AV1389" s="13">
        <f t="shared" si="1939"/>
        <v>3.9189577663654697E-5</v>
      </c>
      <c r="AW1389" s="13">
        <f t="shared" si="1940"/>
        <v>1.8585248354350787E-7</v>
      </c>
      <c r="AX1389" s="13">
        <f t="shared" si="1941"/>
        <v>1.1582512923461118E-4</v>
      </c>
      <c r="AY1389" s="13">
        <f t="shared" si="1942"/>
        <v>1.1864582816011832E-4</v>
      </c>
      <c r="AZ1389" s="13">
        <f t="shared" si="1943"/>
        <v>6.0767609899604795E-5</v>
      </c>
      <c r="BA1389" s="13">
        <f t="shared" si="1944"/>
        <v>2.0749162838534114E-5</v>
      </c>
      <c r="BB1389" s="13">
        <f t="shared" si="1945"/>
        <v>5.3136172281329711E-6</v>
      </c>
      <c r="BC1389" s="13">
        <f t="shared" si="1946"/>
        <v>1.0886040373513687E-6</v>
      </c>
      <c r="BD1389" s="13">
        <f t="shared" si="1947"/>
        <v>2.3122725784687571E-4</v>
      </c>
      <c r="BE1389" s="13">
        <f t="shared" si="1948"/>
        <v>2.1108109329769407E-4</v>
      </c>
      <c r="BF1389" s="13">
        <f t="shared" si="1949"/>
        <v>9.6345103000908692E-5</v>
      </c>
      <c r="BG1389" s="13">
        <f t="shared" si="1950"/>
        <v>2.9316943951850413E-5</v>
      </c>
      <c r="BH1389" s="13">
        <f t="shared" si="1951"/>
        <v>6.6906607801423386E-6</v>
      </c>
      <c r="BI1389" s="13">
        <f t="shared" si="1952"/>
        <v>1.2215445579445385E-6</v>
      </c>
      <c r="BJ1389" s="14">
        <f t="shared" si="1953"/>
        <v>0.31347810084943672</v>
      </c>
      <c r="BK1389" s="14">
        <f t="shared" si="1954"/>
        <v>0.31394637684086624</v>
      </c>
      <c r="BL1389" s="14">
        <f t="shared" si="1955"/>
        <v>0.34673516689461753</v>
      </c>
      <c r="BM1389" s="14">
        <f t="shared" si="1956"/>
        <v>0.30619429887785804</v>
      </c>
      <c r="BN1389" s="14">
        <f t="shared" si="1957"/>
        <v>0.69366183280283245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1.2639</v>
      </c>
      <c r="F1390" s="10">
        <f>VLOOKUP(B1390,home!$B$2:$E$405,3,FALSE)</f>
        <v>0.92310000000000003</v>
      </c>
      <c r="G1390" s="10">
        <f>VLOOKUP(C1390,away!$B$2:$E$405,4,FALSE)</f>
        <v>0.9738</v>
      </c>
      <c r="H1390" s="10">
        <f>VLOOKUP(A1390,away!$A$2:$E$405,3,FALSE)</f>
        <v>1.1389</v>
      </c>
      <c r="I1390" s="10">
        <f>VLOOKUP(C1390,away!$B$2:$E$405,3,FALSE)</f>
        <v>0.8105</v>
      </c>
      <c r="J1390" s="10">
        <f>VLOOKUP(B1390,home!$B$2:$E$405,4,FALSE)</f>
        <v>1.4634</v>
      </c>
      <c r="K1390" s="12">
        <f t="shared" si="1902"/>
        <v>1.1361383904420002</v>
      </c>
      <c r="L1390" s="12">
        <f t="shared" si="1903"/>
        <v>1.35083300373</v>
      </c>
      <c r="M1390" s="13">
        <f t="shared" si="1904"/>
        <v>8.3161448811198635E-2</v>
      </c>
      <c r="N1390" s="13">
        <f t="shared" si="1905"/>
        <v>9.4482914599179985E-2</v>
      </c>
      <c r="O1390" s="13">
        <f t="shared" si="1906"/>
        <v>0.1123372296921701</v>
      </c>
      <c r="P1390" s="13">
        <f t="shared" si="1907"/>
        <v>0.12763063932917537</v>
      </c>
      <c r="Q1390" s="13">
        <f t="shared" si="1908"/>
        <v>5.3672833258490669E-2</v>
      </c>
      <c r="R1390" s="13">
        <f t="shared" si="1909"/>
        <v>7.5874418707890537E-2</v>
      </c>
      <c r="S1390" s="13">
        <f t="shared" si="1910"/>
        <v>4.8969745983371081E-2</v>
      </c>
      <c r="T1390" s="13">
        <f t="shared" si="1911"/>
        <v>7.2503034569266392E-2</v>
      </c>
      <c r="U1390" s="13">
        <f t="shared" si="1912"/>
        <v>8.6203839946505129E-2</v>
      </c>
      <c r="V1390" s="13">
        <f t="shared" si="1913"/>
        <v>8.3506107390302273E-3</v>
      </c>
      <c r="W1390" s="13">
        <f t="shared" si="1914"/>
        <v>2.0326588796254489E-2</v>
      </c>
      <c r="X1390" s="13">
        <f t="shared" si="1915"/>
        <v>2.7457826999229017E-2</v>
      </c>
      <c r="Y1390" s="13">
        <f t="shared" si="1916"/>
        <v>1.8545469460633617E-2</v>
      </c>
      <c r="Z1390" s="13">
        <f t="shared" si="1917"/>
        <v>3.4164556309815818E-2</v>
      </c>
      <c r="AA1390" s="13">
        <f t="shared" si="1918"/>
        <v>3.8815664015999216E-2</v>
      </c>
      <c r="AB1390" s="13">
        <f t="shared" si="1919"/>
        <v>2.2049983019537412E-2</v>
      </c>
      <c r="AC1390" s="13">
        <f t="shared" si="1920"/>
        <v>8.0099748940700268E-4</v>
      </c>
      <c r="AD1390" s="13">
        <f t="shared" si="1921"/>
        <v>5.7734544695382389E-3</v>
      </c>
      <c r="AE1390" s="13">
        <f t="shared" si="1922"/>
        <v>7.7989728429847336E-3</v>
      </c>
      <c r="AF1390" s="13">
        <f t="shared" si="1923"/>
        <v>5.2675549557488826E-3</v>
      </c>
      <c r="AG1390" s="13">
        <f t="shared" si="1924"/>
        <v>2.3718623610623694E-3</v>
      </c>
      <c r="AH1390" s="13">
        <f t="shared" si="1925"/>
        <v>1.1537652555272808E-2</v>
      </c>
      <c r="AI1390" s="13">
        <f t="shared" si="1926"/>
        <v>1.3108370003626675E-2</v>
      </c>
      <c r="AJ1390" s="13">
        <f t="shared" si="1927"/>
        <v>7.4464611986193047E-3</v>
      </c>
      <c r="AK1390" s="13">
        <f t="shared" si="1928"/>
        <v>2.8200701468960496E-3</v>
      </c>
      <c r="AL1390" s="13">
        <f t="shared" si="1929"/>
        <v>4.9172698713403565E-5</v>
      </c>
      <c r="AM1390" s="13">
        <f t="shared" si="1930"/>
        <v>1.3118886536622693E-3</v>
      </c>
      <c r="AN1390" s="13">
        <f t="shared" si="1931"/>
        <v>1.7721424905859087E-3</v>
      </c>
      <c r="AO1390" s="13">
        <f t="shared" si="1932"/>
        <v>1.1969342817978632E-3</v>
      </c>
      <c r="AP1390" s="13">
        <f t="shared" si="1933"/>
        <v>5.389527770494725E-4</v>
      </c>
      <c r="AQ1390" s="13">
        <f t="shared" si="1934"/>
        <v>1.82008799672591E-4</v>
      </c>
      <c r="AR1390" s="13">
        <f t="shared" si="1935"/>
        <v>3.1170883714464535E-3</v>
      </c>
      <c r="AS1390" s="13">
        <f t="shared" si="1936"/>
        <v>3.541443765200649E-3</v>
      </c>
      <c r="AT1390" s="13">
        <f t="shared" si="1937"/>
        <v>2.0117851096179613E-3</v>
      </c>
      <c r="AU1390" s="13">
        <f t="shared" si="1938"/>
        <v>7.6188876545217816E-4</v>
      </c>
      <c r="AV1390" s="13">
        <f t="shared" si="1939"/>
        <v>2.1640276891916993E-4</v>
      </c>
      <c r="AW1390" s="13">
        <f t="shared" si="1940"/>
        <v>2.0963048597530107E-6</v>
      </c>
      <c r="AX1390" s="13">
        <f t="shared" si="1941"/>
        <v>2.4841451056849549E-4</v>
      </c>
      <c r="AY1390" s="13">
        <f t="shared" si="1942"/>
        <v>3.3556651948135862E-4</v>
      </c>
      <c r="AZ1390" s="13">
        <f t="shared" si="1943"/>
        <v>2.2664716473111263E-4</v>
      </c>
      <c r="BA1390" s="13">
        <f t="shared" si="1944"/>
        <v>1.0205415677353896E-4</v>
      </c>
      <c r="BB1390" s="13">
        <f t="shared" si="1945"/>
        <v>3.4464530784382993E-5</v>
      </c>
      <c r="BC1390" s="13">
        <f t="shared" si="1946"/>
        <v>9.3111651283226226E-6</v>
      </c>
      <c r="BD1390" s="13">
        <f t="shared" si="1947"/>
        <v>7.017776412821436E-4</v>
      </c>
      <c r="BE1390" s="13">
        <f t="shared" si="1948"/>
        <v>7.9731651981447787E-4</v>
      </c>
      <c r="BF1390" s="13">
        <f t="shared" si="1949"/>
        <v>4.5293095374741914E-4</v>
      </c>
      <c r="BG1390" s="13">
        <f t="shared" si="1950"/>
        <v>1.7153074825731768E-4</v>
      </c>
      <c r="BH1390" s="13">
        <f t="shared" si="1951"/>
        <v>4.8720667059095177E-5</v>
      </c>
      <c r="BI1390" s="13">
        <f t="shared" si="1952"/>
        <v>1.1070684050756193E-5</v>
      </c>
      <c r="BJ1390" s="14">
        <f t="shared" si="1953"/>
        <v>0.31415889736262365</v>
      </c>
      <c r="BK1390" s="14">
        <f t="shared" si="1954"/>
        <v>0.26929818157037705</v>
      </c>
      <c r="BL1390" s="14">
        <f t="shared" si="1955"/>
        <v>0.3820256452813649</v>
      </c>
      <c r="BM1390" s="14">
        <f t="shared" si="1956"/>
        <v>0.45215432591145455</v>
      </c>
      <c r="BN1390" s="14">
        <f t="shared" si="1957"/>
        <v>0.54715948439810524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1.2639</v>
      </c>
      <c r="F1391" s="10">
        <f>VLOOKUP(B1391,home!$B$2:$E$405,3,FALSE)</f>
        <v>1.4607000000000001</v>
      </c>
      <c r="G1391" s="10">
        <f>VLOOKUP(C1391,away!$B$2:$E$405,4,FALSE)</f>
        <v>0.72529999999999994</v>
      </c>
      <c r="H1391" s="10">
        <f>VLOOKUP(A1391,away!$A$2:$E$405,3,FALSE)</f>
        <v>1.1389</v>
      </c>
      <c r="I1391" s="10">
        <f>VLOOKUP(C1391,away!$B$2:$E$405,3,FALSE)</f>
        <v>1.6829000000000001</v>
      </c>
      <c r="J1391" s="10">
        <f>VLOOKUP(B1391,home!$B$2:$E$405,4,FALSE)</f>
        <v>0.8105</v>
      </c>
      <c r="K1391" s="12">
        <f t="shared" si="1902"/>
        <v>1.3390334328689999</v>
      </c>
      <c r="L1391" s="12">
        <f t="shared" si="1903"/>
        <v>1.5534487235050001</v>
      </c>
      <c r="M1391" s="13">
        <f t="shared" si="1904"/>
        <v>5.5438434824850905E-2</v>
      </c>
      <c r="N1391" s="13">
        <f t="shared" si="1905"/>
        <v>7.4233917696404417E-2</v>
      </c>
      <c r="O1391" s="13">
        <f t="shared" si="1906"/>
        <v>8.6120765811779756E-2</v>
      </c>
      <c r="P1391" s="13">
        <f t="shared" si="1907"/>
        <v>0.11531858468625465</v>
      </c>
      <c r="Q1391" s="13">
        <f t="shared" si="1908"/>
        <v>4.970084882416561E-2</v>
      </c>
      <c r="R1391" s="13">
        <f t="shared" si="1909"/>
        <v>6.6892096858791189E-2</v>
      </c>
      <c r="S1391" s="13">
        <f t="shared" si="1910"/>
        <v>5.99691171659835E-2</v>
      </c>
      <c r="T1391" s="13">
        <f t="shared" si="1911"/>
        <v>7.7207720163015026E-2</v>
      </c>
      <c r="U1391" s="13">
        <f t="shared" si="1912"/>
        <v>8.9570754088632798E-2</v>
      </c>
      <c r="V1391" s="13">
        <f t="shared" si="1913"/>
        <v>1.3860327403049315E-2</v>
      </c>
      <c r="W1391" s="13">
        <f t="shared" si="1914"/>
        <v>2.2183699405841896E-2</v>
      </c>
      <c r="X1391" s="13">
        <f t="shared" si="1915"/>
        <v>3.4461239524623717E-2</v>
      </c>
      <c r="Y1391" s="13">
        <f t="shared" si="1916"/>
        <v>2.6766884274963394E-2</v>
      </c>
      <c r="Z1391" s="13">
        <f t="shared" si="1917"/>
        <v>3.4637814159287329E-2</v>
      </c>
      <c r="AA1391" s="13">
        <f t="shared" si="1918"/>
        <v>4.6381191200788964E-2</v>
      </c>
      <c r="AB1391" s="13">
        <f t="shared" si="1919"/>
        <v>3.1052982837072952E-2</v>
      </c>
      <c r="AC1391" s="13">
        <f t="shared" si="1920"/>
        <v>1.8019463216916961E-3</v>
      </c>
      <c r="AD1391" s="13">
        <f t="shared" si="1921"/>
        <v>7.4261787922846184E-3</v>
      </c>
      <c r="AE1391" s="13">
        <f t="shared" si="1922"/>
        <v>1.1536187965394441E-2</v>
      </c>
      <c r="AF1391" s="13">
        <f t="shared" si="1923"/>
        <v>8.9604382344778723E-3</v>
      </c>
      <c r="AG1391" s="13">
        <f t="shared" si="1924"/>
        <v>4.6398604457983487E-3</v>
      </c>
      <c r="AH1391" s="13">
        <f t="shared" si="1925"/>
        <v>1.3452017047687077E-2</v>
      </c>
      <c r="AI1391" s="13">
        <f t="shared" si="1926"/>
        <v>1.8012700566376737E-2</v>
      </c>
      <c r="AJ1391" s="13">
        <f t="shared" si="1927"/>
        <v>1.205980413731841E-2</v>
      </c>
      <c r="AK1391" s="13">
        <f t="shared" si="1928"/>
        <v>5.3828269779070811E-3</v>
      </c>
      <c r="AL1391" s="13">
        <f t="shared" si="1929"/>
        <v>1.4993056723523602E-4</v>
      </c>
      <c r="AM1391" s="13">
        <f t="shared" si="1930"/>
        <v>1.9887803362663653E-3</v>
      </c>
      <c r="AN1391" s="13">
        <f t="shared" si="1931"/>
        <v>3.0894682747048294E-3</v>
      </c>
      <c r="AO1391" s="13">
        <f t="shared" si="1932"/>
        <v>2.3996652738247069E-3</v>
      </c>
      <c r="AP1391" s="13">
        <f t="shared" si="1933"/>
        <v>1.242585652154089E-3</v>
      </c>
      <c r="AQ1391" s="13">
        <f t="shared" si="1934"/>
        <v>4.8257327379609932E-4</v>
      </c>
      <c r="AR1391" s="13">
        <f t="shared" si="1935"/>
        <v>4.1794037422594014E-3</v>
      </c>
      <c r="AS1391" s="13">
        <f t="shared" si="1936"/>
        <v>5.5963613403431506E-3</v>
      </c>
      <c r="AT1391" s="13">
        <f t="shared" si="1937"/>
        <v>3.7468574685675239E-3</v>
      </c>
      <c r="AU1391" s="13">
        <f t="shared" si="1938"/>
        <v>1.6723891395356079E-3</v>
      </c>
      <c r="AV1391" s="13">
        <f t="shared" si="1939"/>
        <v>5.5984624265129957E-4</v>
      </c>
      <c r="AW1391" s="13">
        <f t="shared" si="1940"/>
        <v>8.6631538357214119E-6</v>
      </c>
      <c r="AX1391" s="13">
        <f t="shared" si="1941"/>
        <v>4.4384056014885295E-4</v>
      </c>
      <c r="AY1391" s="13">
        <f t="shared" si="1942"/>
        <v>6.8948355160297972E-4</v>
      </c>
      <c r="AZ1391" s="13">
        <f t="shared" si="1943"/>
        <v>5.3553867155767157E-4</v>
      </c>
      <c r="BA1391" s="13">
        <f t="shared" si="1944"/>
        <v>2.7731062190627611E-4</v>
      </c>
      <c r="BB1391" s="13">
        <f t="shared" si="1945"/>
        <v>1.0769695790367055E-4</v>
      </c>
      <c r="BC1391" s="13">
        <f t="shared" si="1946"/>
        <v>3.3460340356165779E-5</v>
      </c>
      <c r="BD1391" s="13">
        <f t="shared" si="1947"/>
        <v>1.0820815680708125E-3</v>
      </c>
      <c r="BE1391" s="13">
        <f t="shared" si="1948"/>
        <v>1.4489433967381305E-3</v>
      </c>
      <c r="BF1391" s="13">
        <f t="shared" si="1949"/>
        <v>9.7009182528356411E-4</v>
      </c>
      <c r="BG1391" s="13">
        <f t="shared" si="1950"/>
        <v>4.3299512900253509E-4</v>
      </c>
      <c r="BH1391" s="13">
        <f t="shared" si="1951"/>
        <v>1.4494873850095502E-4</v>
      </c>
      <c r="BI1391" s="13">
        <f t="shared" si="1952"/>
        <v>3.8818241380992918E-5</v>
      </c>
      <c r="BJ1391" s="14">
        <f t="shared" si="1953"/>
        <v>0.32840737884119103</v>
      </c>
      <c r="BK1391" s="14">
        <f t="shared" si="1954"/>
        <v>0.24722782452066827</v>
      </c>
      <c r="BL1391" s="14">
        <f t="shared" si="1955"/>
        <v>0.3887978763586889</v>
      </c>
      <c r="BM1391" s="14">
        <f t="shared" si="1956"/>
        <v>0.55068542477982174</v>
      </c>
      <c r="BN1391" s="14">
        <f t="shared" si="1957"/>
        <v>0.44770464870224647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1.2639</v>
      </c>
      <c r="F1392" s="10">
        <f>VLOOKUP(B1392,home!$B$2:$E$405,3,FALSE)</f>
        <v>0.59340000000000004</v>
      </c>
      <c r="G1392" s="10">
        <f>VLOOKUP(C1392,away!$B$2:$E$405,4,FALSE)</f>
        <v>1.1868000000000001</v>
      </c>
      <c r="H1392" s="10">
        <f>VLOOKUP(A1392,away!$A$2:$E$405,3,FALSE)</f>
        <v>1.1389</v>
      </c>
      <c r="I1392" s="10">
        <f>VLOOKUP(C1392,away!$B$2:$E$405,3,FALSE)</f>
        <v>1.1707000000000001</v>
      </c>
      <c r="J1392" s="10">
        <f>VLOOKUP(B1392,home!$B$2:$E$405,4,FALSE)</f>
        <v>1.5366</v>
      </c>
      <c r="K1392" s="12">
        <f t="shared" si="1902"/>
        <v>0.89009793496800005</v>
      </c>
      <c r="L1392" s="12">
        <f t="shared" si="1903"/>
        <v>2.0487644994180001</v>
      </c>
      <c r="M1392" s="13">
        <f t="shared" si="1904"/>
        <v>5.2925901192090417E-2</v>
      </c>
      <c r="N1392" s="13">
        <f t="shared" si="1905"/>
        <v>4.7109235357400095E-2</v>
      </c>
      <c r="O1392" s="13">
        <f t="shared" si="1906"/>
        <v>0.10843270746205966</v>
      </c>
      <c r="P1392" s="13">
        <f t="shared" si="1907"/>
        <v>9.6515728994968547E-2</v>
      </c>
      <c r="Q1392" s="13">
        <f t="shared" si="1908"/>
        <v>2.0965916554771657E-2</v>
      </c>
      <c r="R1392" s="13">
        <f t="shared" si="1909"/>
        <v>0.11107654081202258</v>
      </c>
      <c r="S1392" s="13">
        <f t="shared" si="1910"/>
        <v>4.4001546188231704E-2</v>
      </c>
      <c r="T1392" s="13">
        <f t="shared" si="1911"/>
        <v>4.2954225535176312E-2</v>
      </c>
      <c r="U1392" s="13">
        <f t="shared" si="1912"/>
        <v>9.8868999600170079E-2</v>
      </c>
      <c r="V1392" s="13">
        <f t="shared" si="1913"/>
        <v>8.9156962042069281E-3</v>
      </c>
      <c r="W1392" s="13">
        <f t="shared" si="1914"/>
        <v>6.2205730100378881E-3</v>
      </c>
      <c r="X1392" s="13">
        <f t="shared" si="1915"/>
        <v>1.2744489149003394E-2</v>
      </c>
      <c r="Y1392" s="13">
        <f t="shared" si="1916"/>
        <v>1.3055228465848039E-2</v>
      </c>
      <c r="Z1392" s="13">
        <f t="shared" si="1917"/>
        <v>7.5856557844608818E-2</v>
      </c>
      <c r="AA1392" s="13">
        <f t="shared" si="1918"/>
        <v>6.7519765491266953E-2</v>
      </c>
      <c r="AB1392" s="13">
        <f t="shared" si="1919"/>
        <v>3.0049601916650175E-2</v>
      </c>
      <c r="AC1392" s="13">
        <f t="shared" si="1920"/>
        <v>1.016167060060501E-3</v>
      </c>
      <c r="AD1392" s="13">
        <f t="shared" si="1921"/>
        <v>1.3842297976380997E-3</v>
      </c>
      <c r="AE1392" s="13">
        <f t="shared" si="1922"/>
        <v>2.8359608684375009E-3</v>
      </c>
      <c r="AF1392" s="13">
        <f t="shared" si="1923"/>
        <v>2.9051079744966974E-3</v>
      </c>
      <c r="AG1392" s="13">
        <f t="shared" si="1924"/>
        <v>1.9839606950416552E-3</v>
      </c>
      <c r="AH1392" s="13">
        <f t="shared" si="1925"/>
        <v>3.8853055690020642E-2</v>
      </c>
      <c r="AI1392" s="13">
        <f t="shared" si="1926"/>
        <v>3.4583024636884077E-2</v>
      </c>
      <c r="AJ1392" s="13">
        <f t="shared" si="1927"/>
        <v>1.5391139407118991E-2</v>
      </c>
      <c r="AK1392" s="13">
        <f t="shared" si="1928"/>
        <v>4.5665404676937423E-3</v>
      </c>
      <c r="AL1392" s="13">
        <f t="shared" si="1929"/>
        <v>7.4123332714886588E-5</v>
      </c>
      <c r="AM1392" s="13">
        <f t="shared" si="1930"/>
        <v>2.4642001687976914E-4</v>
      </c>
      <c r="AN1392" s="13">
        <f t="shared" si="1931"/>
        <v>5.0485658252925523E-4</v>
      </c>
      <c r="AO1392" s="13">
        <f t="shared" si="1932"/>
        <v>5.1716612179171615E-4</v>
      </c>
      <c r="AP1392" s="13">
        <f t="shared" si="1933"/>
        <v>3.5318386354285118E-4</v>
      </c>
      <c r="AQ1392" s="13">
        <f t="shared" si="1934"/>
        <v>1.8089764034847117E-4</v>
      </c>
      <c r="AR1392" s="13">
        <f t="shared" si="1935"/>
        <v>1.592015223832496E-2</v>
      </c>
      <c r="AS1392" s="13">
        <f t="shared" si="1936"/>
        <v>1.4170494631709231E-2</v>
      </c>
      <c r="AT1392" s="13">
        <f t="shared" si="1937"/>
        <v>6.3065640045797582E-3</v>
      </c>
      <c r="AU1392" s="13">
        <f t="shared" si="1938"/>
        <v>1.8711531990733216E-3</v>
      </c>
      <c r="AV1392" s="13">
        <f t="shared" si="1939"/>
        <v>4.1637739962598259E-4</v>
      </c>
      <c r="AW1392" s="13">
        <f t="shared" si="1940"/>
        <v>3.7547607605777129E-6</v>
      </c>
      <c r="AX1392" s="13">
        <f t="shared" si="1941"/>
        <v>3.655632469324368E-5</v>
      </c>
      <c r="AY1392" s="13">
        <f t="shared" si="1942"/>
        <v>7.4895300260715251E-5</v>
      </c>
      <c r="AZ1392" s="13">
        <f t="shared" si="1943"/>
        <v>7.6721416173702569E-5</v>
      </c>
      <c r="BA1392" s="13">
        <f t="shared" si="1944"/>
        <v>5.2394704600585261E-5</v>
      </c>
      <c r="BB1392" s="13">
        <f t="shared" si="1945"/>
        <v>2.6836102685793013E-5</v>
      </c>
      <c r="BC1392" s="13">
        <f t="shared" si="1946"/>
        <v>1.0996170897077752E-5</v>
      </c>
      <c r="BD1392" s="13">
        <f t="shared" si="1947"/>
        <v>5.4361071218683643E-3</v>
      </c>
      <c r="BE1392" s="13">
        <f t="shared" si="1948"/>
        <v>4.8386677234398693E-3</v>
      </c>
      <c r="BF1392" s="13">
        <f t="shared" si="1949"/>
        <v>2.1534440743150706E-3</v>
      </c>
      <c r="BG1392" s="13">
        <f t="shared" si="1950"/>
        <v>6.3892537453897377E-4</v>
      </c>
      <c r="BH1392" s="13">
        <f t="shared" si="1951"/>
        <v>1.421765391189491E-4</v>
      </c>
      <c r="BI1392" s="13">
        <f t="shared" si="1952"/>
        <v>2.5310208774134743E-5</v>
      </c>
      <c r="BJ1392" s="14">
        <f t="shared" si="1953"/>
        <v>0.15423985165225457</v>
      </c>
      <c r="BK1392" s="14">
        <f t="shared" si="1954"/>
        <v>0.20352405827253373</v>
      </c>
      <c r="BL1392" s="14">
        <f t="shared" si="1955"/>
        <v>0.56126074799925563</v>
      </c>
      <c r="BM1392" s="14">
        <f t="shared" si="1956"/>
        <v>0.55778404485583954</v>
      </c>
      <c r="BN1392" s="14">
        <f t="shared" si="1957"/>
        <v>0.43702603037331289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1.3030999999999999</v>
      </c>
      <c r="F1393" s="10">
        <f>VLOOKUP(B1393,home!$B$2:$E$405,3,FALSE)</f>
        <v>1.2470000000000001</v>
      </c>
      <c r="G1393" s="10">
        <f>VLOOKUP(C1393,away!$B$2:$E$405,4,FALSE)</f>
        <v>1.2949999999999999</v>
      </c>
      <c r="H1393" s="10">
        <f>VLOOKUP(A1393,away!$A$2:$E$405,3,FALSE)</f>
        <v>1.1313</v>
      </c>
      <c r="I1393" s="10">
        <f>VLOOKUP(C1393,away!$B$2:$E$405,3,FALSE)</f>
        <v>1.1049</v>
      </c>
      <c r="J1393" s="10">
        <f>VLOOKUP(B1393,home!$B$2:$E$405,4,FALSE)</f>
        <v>0.66300000000000003</v>
      </c>
      <c r="K1393" s="12">
        <f t="shared" si="1902"/>
        <v>2.1043305814999997</v>
      </c>
      <c r="L1393" s="12">
        <f t="shared" si="1903"/>
        <v>0.82873234430999998</v>
      </c>
      <c r="M1393" s="13">
        <f t="shared" si="1904"/>
        <v>5.3233737195898322E-2</v>
      </c>
      <c r="N1393" s="13">
        <f t="shared" si="1905"/>
        <v>0.11202138114886287</v>
      </c>
      <c r="O1393" s="13">
        <f t="shared" si="1906"/>
        <v>4.4116519822739265E-2</v>
      </c>
      <c r="P1393" s="13">
        <f t="shared" si="1907"/>
        <v>9.283574181234118E-2</v>
      </c>
      <c r="Q1393" s="13">
        <f t="shared" si="1908"/>
        <v>0.11786500906670991</v>
      </c>
      <c r="R1393" s="13">
        <f t="shared" si="1909"/>
        <v>1.8280393447748646E-2</v>
      </c>
      <c r="S1393" s="13">
        <f t="shared" si="1910"/>
        <v>4.0474684907674162E-2</v>
      </c>
      <c r="T1393" s="13">
        <f t="shared" si="1911"/>
        <v>9.7678545275973916E-2</v>
      </c>
      <c r="U1393" s="13">
        <f t="shared" si="1912"/>
        <v>3.8467990973949692E-2</v>
      </c>
      <c r="V1393" s="13">
        <f t="shared" si="1913"/>
        <v>7.8427653755596509E-3</v>
      </c>
      <c r="W1393" s="13">
        <f t="shared" si="1914"/>
        <v>8.2675647689284107E-2</v>
      </c>
      <c r="X1393" s="13">
        <f t="shared" si="1915"/>
        <v>6.8515983326888061E-2</v>
      </c>
      <c r="Y1393" s="13">
        <f t="shared" si="1916"/>
        <v>2.8390705742598405E-2</v>
      </c>
      <c r="Z1393" s="13">
        <f t="shared" si="1917"/>
        <v>5.0498511056206331E-3</v>
      </c>
      <c r="AA1393" s="13">
        <f t="shared" si="1918"/>
        <v>1.0626556113579082E-2</v>
      </c>
      <c r="AB1393" s="13">
        <f t="shared" si="1919"/>
        <v>1.1180893502915129E-2</v>
      </c>
      <c r="AC1393" s="13">
        <f t="shared" si="1920"/>
        <v>8.5482555313193894E-4</v>
      </c>
      <c r="AD1393" s="13">
        <f t="shared" si="1921"/>
        <v>4.3494223444470098E-2</v>
      </c>
      <c r="AE1393" s="13">
        <f t="shared" si="1922"/>
        <v>3.6045069759078667E-2</v>
      </c>
      <c r="AF1393" s="13">
        <f t="shared" si="1923"/>
        <v>1.4935857581129374E-2</v>
      </c>
      <c r="AG1393" s="13">
        <f t="shared" si="1924"/>
        <v>4.1259427558298775E-3</v>
      </c>
      <c r="AH1393" s="13">
        <f t="shared" si="1925"/>
        <v>1.046243736294358E-3</v>
      </c>
      <c r="AI1393" s="13">
        <f t="shared" si="1926"/>
        <v>2.2016426899870386E-3</v>
      </c>
      <c r="AJ1393" s="13">
        <f t="shared" si="1927"/>
        <v>2.316492021037825E-3</v>
      </c>
      <c r="AK1393" s="13">
        <f t="shared" si="1928"/>
        <v>1.6248883338902116E-3</v>
      </c>
      <c r="AL1393" s="13">
        <f t="shared" si="1929"/>
        <v>5.9630128204685241E-5</v>
      </c>
      <c r="AM1393" s="13">
        <f t="shared" si="1930"/>
        <v>1.8305244902558544E-2</v>
      </c>
      <c r="AN1393" s="13">
        <f t="shared" si="1931"/>
        <v>1.5170148521266018E-2</v>
      </c>
      <c r="AO1393" s="13">
        <f t="shared" si="1932"/>
        <v>6.2859963737798329E-3</v>
      </c>
      <c r="AP1393" s="13">
        <f t="shared" si="1933"/>
        <v>1.73646950372224E-3</v>
      </c>
      <c r="AQ1393" s="13">
        <f t="shared" si="1934"/>
        <v>3.5976711066063852E-4</v>
      </c>
      <c r="AR1393" s="13">
        <f t="shared" si="1935"/>
        <v>1.7341120485977538E-4</v>
      </c>
      <c r="AS1393" s="13">
        <f t="shared" si="1936"/>
        <v>3.6491450156118672E-4</v>
      </c>
      <c r="AT1393" s="13">
        <f t="shared" si="1937"/>
        <v>3.8395037263401743E-4</v>
      </c>
      <c r="AU1393" s="13">
        <f t="shared" si="1938"/>
        <v>2.6931950363736111E-4</v>
      </c>
      <c r="AV1393" s="13">
        <f t="shared" si="1939"/>
        <v>1.4168431692462486E-4</v>
      </c>
      <c r="AW1393" s="13">
        <f t="shared" si="1940"/>
        <v>2.8886272116180015E-6</v>
      </c>
      <c r="AX1393" s="13">
        <f t="shared" si="1941"/>
        <v>6.4200477750501516E-3</v>
      </c>
      <c r="AY1393" s="13">
        <f t="shared" si="1942"/>
        <v>5.3205012431995118E-3</v>
      </c>
      <c r="AZ1393" s="13">
        <f t="shared" si="1943"/>
        <v>2.2046357340905001E-3</v>
      </c>
      <c r="BA1393" s="13">
        <f t="shared" si="1944"/>
        <v>6.0901764675413929E-4</v>
      </c>
      <c r="BB1393" s="13">
        <f t="shared" si="1945"/>
        <v>1.2617815553017932E-4</v>
      </c>
      <c r="BC1393" s="13">
        <f t="shared" si="1946"/>
        <v>2.0913583726647464E-5</v>
      </c>
      <c r="BD1393" s="13">
        <f t="shared" si="1947"/>
        <v>2.3951912388843874E-5</v>
      </c>
      <c r="BE1393" s="13">
        <f t="shared" si="1948"/>
        <v>5.0402741725252869E-5</v>
      </c>
      <c r="BF1393" s="13">
        <f t="shared" si="1949"/>
        <v>5.3032015401947861E-5</v>
      </c>
      <c r="BG1393" s="13">
        <f t="shared" si="1950"/>
        <v>3.7198963936299283E-5</v>
      </c>
      <c r="BH1393" s="13">
        <f t="shared" si="1951"/>
        <v>1.956972935281755E-5</v>
      </c>
      <c r="BI1393" s="13">
        <f t="shared" si="1952"/>
        <v>8.2362359897624372E-6</v>
      </c>
      <c r="BJ1393" s="14">
        <f t="shared" si="1953"/>
        <v>0.66230728634116354</v>
      </c>
      <c r="BK1393" s="14">
        <f t="shared" si="1954"/>
        <v>0.20062188621600943</v>
      </c>
      <c r="BL1393" s="14">
        <f t="shared" si="1955"/>
        <v>0.13138729214055314</v>
      </c>
      <c r="BM1393" s="14">
        <f t="shared" si="1956"/>
        <v>0.55569592069305873</v>
      </c>
      <c r="BN1393" s="14">
        <f t="shared" si="1957"/>
        <v>0.43835278249430015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1.3030999999999999</v>
      </c>
      <c r="F1394" s="10">
        <f>VLOOKUP(B1394,home!$B$2:$E$405,3,FALSE)</f>
        <v>0.5756</v>
      </c>
      <c r="G1394" s="10">
        <f>VLOOKUP(C1394,away!$B$2:$E$405,4,FALSE)</f>
        <v>0.81540000000000001</v>
      </c>
      <c r="H1394" s="10">
        <f>VLOOKUP(A1394,away!$A$2:$E$405,3,FALSE)</f>
        <v>1.1313</v>
      </c>
      <c r="I1394" s="10">
        <f>VLOOKUP(C1394,away!$B$2:$E$405,3,FALSE)</f>
        <v>0.77339999999999998</v>
      </c>
      <c r="J1394" s="10">
        <f>VLOOKUP(B1394,home!$B$2:$E$405,4,FALSE)</f>
        <v>1.3812</v>
      </c>
      <c r="K1394" s="12">
        <f t="shared" si="1902"/>
        <v>0.61160247914400001</v>
      </c>
      <c r="L1394" s="12">
        <f t="shared" si="1903"/>
        <v>1.2084773765039998</v>
      </c>
      <c r="M1394" s="13">
        <f t="shared" si="1904"/>
        <v>0.16201281277914653</v>
      </c>
      <c r="N1394" s="13">
        <f t="shared" si="1905"/>
        <v>9.9087437948818746E-2</v>
      </c>
      <c r="O1394" s="13">
        <f t="shared" si="1906"/>
        <v>0.19578881894737671</v>
      </c>
      <c r="P1394" s="13">
        <f t="shared" si="1907"/>
        <v>0.11974492705689135</v>
      </c>
      <c r="Q1394" s="13">
        <f t="shared" si="1908"/>
        <v>3.0301061350762399E-2</v>
      </c>
      <c r="R1394" s="13">
        <f t="shared" si="1909"/>
        <v>0.1183031791351712</v>
      </c>
      <c r="S1394" s="13">
        <f t="shared" si="1910"/>
        <v>2.2126101185908569E-2</v>
      </c>
      <c r="T1394" s="13">
        <f t="shared" si="1911"/>
        <v>3.6618147126456092E-2</v>
      </c>
      <c r="U1394" s="13">
        <f t="shared" si="1912"/>
        <v>7.2354517649687436E-2</v>
      </c>
      <c r="V1394" s="13">
        <f t="shared" si="1913"/>
        <v>1.8170636747873641E-3</v>
      </c>
      <c r="W1394" s="13">
        <f t="shared" si="1914"/>
        <v>6.1774014142735763E-3</v>
      </c>
      <c r="X1394" s="13">
        <f t="shared" si="1915"/>
        <v>7.4652498547334301E-3</v>
      </c>
      <c r="Y1394" s="13">
        <f t="shared" si="1916"/>
        <v>4.5107927796975604E-3</v>
      </c>
      <c r="Z1394" s="13">
        <f t="shared" si="1917"/>
        <v>4.7655571851118135E-2</v>
      </c>
      <c r="AA1394" s="13">
        <f t="shared" si="1918"/>
        <v>2.9146265889168872E-2</v>
      </c>
      <c r="AB1394" s="13">
        <f t="shared" si="1919"/>
        <v>8.9129642378029412E-3</v>
      </c>
      <c r="AC1394" s="13">
        <f t="shared" si="1920"/>
        <v>8.3937866341683741E-5</v>
      </c>
      <c r="AD1394" s="13">
        <f t="shared" si="1921"/>
        <v>9.4452850490934256E-4</v>
      </c>
      <c r="AE1394" s="13">
        <f t="shared" si="1922"/>
        <v>1.1414413296460878E-3</v>
      </c>
      <c r="AF1394" s="13">
        <f t="shared" si="1923"/>
        <v>6.8970301174197063E-4</v>
      </c>
      <c r="AG1394" s="13">
        <f t="shared" si="1924"/>
        <v>2.7783016206561463E-4</v>
      </c>
      <c r="AH1394" s="13">
        <f t="shared" si="1925"/>
        <v>1.4397670111609272E-2</v>
      </c>
      <c r="AI1394" s="13">
        <f t="shared" si="1926"/>
        <v>8.8056507341577016E-3</v>
      </c>
      <c r="AJ1394" s="13">
        <f t="shared" si="1927"/>
        <v>2.6927789097435169E-3</v>
      </c>
      <c r="AK1394" s="13">
        <f t="shared" si="1928"/>
        <v>5.4897008566193758E-4</v>
      </c>
      <c r="AL1394" s="13">
        <f t="shared" si="1929"/>
        <v>2.4815651330237865E-6</v>
      </c>
      <c r="AM1394" s="13">
        <f t="shared" si="1930"/>
        <v>1.1553519504494598E-4</v>
      </c>
      <c r="AN1394" s="13">
        <f t="shared" si="1931"/>
        <v>1.3962166940179423E-4</v>
      </c>
      <c r="AO1394" s="13">
        <f t="shared" si="1932"/>
        <v>8.4364814370894552E-5</v>
      </c>
      <c r="AP1394" s="13">
        <f t="shared" si="1933"/>
        <v>3.398432318006186E-5</v>
      </c>
      <c r="AQ1394" s="13">
        <f t="shared" si="1934"/>
        <v>1.0267321429726302E-5</v>
      </c>
      <c r="AR1394" s="13">
        <f t="shared" si="1935"/>
        <v>3.4798517208495228E-3</v>
      </c>
      <c r="AS1394" s="13">
        <f t="shared" si="1936"/>
        <v>2.1282859395250829E-3</v>
      </c>
      <c r="AT1394" s="13">
        <f t="shared" si="1937"/>
        <v>6.5083247847042892E-4</v>
      </c>
      <c r="AU1394" s="13">
        <f t="shared" si="1938"/>
        <v>1.3268358577998279E-4</v>
      </c>
      <c r="AV1394" s="13">
        <f t="shared" si="1939"/>
        <v>2.0287402501188264E-5</v>
      </c>
      <c r="AW1394" s="13">
        <f t="shared" si="1940"/>
        <v>5.0948445706152476E-8</v>
      </c>
      <c r="AX1394" s="13">
        <f t="shared" si="1941"/>
        <v>1.177693528631242E-5</v>
      </c>
      <c r="AY1394" s="13">
        <f t="shared" si="1942"/>
        <v>1.4232159858060215E-5</v>
      </c>
      <c r="AZ1394" s="13">
        <f t="shared" si="1943"/>
        <v>8.5996216036270732E-6</v>
      </c>
      <c r="BA1394" s="13">
        <f t="shared" si="1944"/>
        <v>3.4641493848261214E-6</v>
      </c>
      <c r="BB1394" s="13">
        <f t="shared" si="1945"/>
        <v>1.0465865400981537E-6</v>
      </c>
      <c r="BC1394" s="13">
        <f t="shared" si="1946"/>
        <v>2.5295523125244289E-7</v>
      </c>
      <c r="BD1394" s="13">
        <f t="shared" si="1947"/>
        <v>7.0088701303919372E-4</v>
      </c>
      <c r="BE1394" s="13">
        <f t="shared" si="1948"/>
        <v>4.2866423477460393E-4</v>
      </c>
      <c r="BF1394" s="13">
        <f t="shared" si="1949"/>
        <v>1.310860543542567E-4</v>
      </c>
      <c r="BG1394" s="13">
        <f t="shared" si="1950"/>
        <v>2.6724185274756183E-5</v>
      </c>
      <c r="BH1394" s="13">
        <f t="shared" si="1951"/>
        <v>4.0861444917861146E-6</v>
      </c>
      <c r="BI1394" s="13">
        <f t="shared" si="1952"/>
        <v>4.9981922026339761E-7</v>
      </c>
      <c r="BJ1394" s="14">
        <f t="shared" si="1953"/>
        <v>0.18763673921443644</v>
      </c>
      <c r="BK1394" s="14">
        <f t="shared" si="1954"/>
        <v>0.30580155628806666</v>
      </c>
      <c r="BL1394" s="14">
        <f t="shared" si="1955"/>
        <v>0.45865470427866067</v>
      </c>
      <c r="BM1394" s="14">
        <f t="shared" si="1956"/>
        <v>0.2744961532027026</v>
      </c>
      <c r="BN1394" s="14">
        <f t="shared" si="1957"/>
        <v>0.72523823721816694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1.3030999999999999</v>
      </c>
      <c r="F1395" s="10">
        <f>VLOOKUP(B1395,home!$B$2:$E$405,3,FALSE)</f>
        <v>1.1031</v>
      </c>
      <c r="G1395" s="10">
        <f>VLOOKUP(C1395,away!$B$2:$E$405,4,FALSE)</f>
        <v>0.71940000000000004</v>
      </c>
      <c r="H1395" s="10">
        <f>VLOOKUP(A1395,away!$A$2:$E$405,3,FALSE)</f>
        <v>1.1313</v>
      </c>
      <c r="I1395" s="10">
        <f>VLOOKUP(C1395,away!$B$2:$E$405,3,FALSE)</f>
        <v>0.60770000000000002</v>
      </c>
      <c r="J1395" s="10">
        <f>VLOOKUP(B1395,home!$B$2:$E$405,4,FALSE)</f>
        <v>0.77339999999999998</v>
      </c>
      <c r="K1395" s="12">
        <f t="shared" si="1902"/>
        <v>1.0341012494339998</v>
      </c>
      <c r="L1395" s="12">
        <f t="shared" si="1903"/>
        <v>0.53170554713399998</v>
      </c>
      <c r="M1395" s="13">
        <f t="shared" si="1904"/>
        <v>0.20891938971340587</v>
      </c>
      <c r="N1395" s="13">
        <f t="shared" si="1905"/>
        <v>0.21604380193362174</v>
      </c>
      <c r="O1395" s="13">
        <f t="shared" si="1906"/>
        <v>0.11108359841446784</v>
      </c>
      <c r="P1395" s="13">
        <f t="shared" si="1907"/>
        <v>0.11487168791202589</v>
      </c>
      <c r="Q1395" s="13">
        <f t="shared" si="1908"/>
        <v>0.11170558275601492</v>
      </c>
      <c r="R1395" s="13">
        <f t="shared" si="1909"/>
        <v>2.9531882736289081E-2</v>
      </c>
      <c r="S1395" s="13">
        <f t="shared" si="1910"/>
        <v>1.5790186710122226E-2</v>
      </c>
      <c r="T1395" s="13">
        <f t="shared" si="1911"/>
        <v>5.9394477997209226E-2</v>
      </c>
      <c r="U1395" s="13">
        <f t="shared" si="1912"/>
        <v>3.0538956835734907E-2</v>
      </c>
      <c r="V1395" s="13">
        <f t="shared" si="1913"/>
        <v>9.6467052692534748E-4</v>
      </c>
      <c r="W1395" s="13">
        <f t="shared" si="1914"/>
        <v>3.850496089891603E-2</v>
      </c>
      <c r="X1395" s="13">
        <f t="shared" si="1915"/>
        <v>2.0473301302131423E-2</v>
      </c>
      <c r="Y1395" s="13">
        <f t="shared" si="1916"/>
        <v>5.442883935244512E-3</v>
      </c>
      <c r="Z1395" s="13">
        <f t="shared" si="1917"/>
        <v>5.2340886227319056E-3</v>
      </c>
      <c r="AA1395" s="13">
        <f t="shared" si="1918"/>
        <v>5.4125775844153469E-3</v>
      </c>
      <c r="AB1395" s="13">
        <f t="shared" si="1919"/>
        <v>2.798576621351185E-3</v>
      </c>
      <c r="AC1395" s="13">
        <f t="shared" si="1920"/>
        <v>3.3150744127588811E-5</v>
      </c>
      <c r="AD1395" s="13">
        <f t="shared" si="1921"/>
        <v>9.954507043744093E-3</v>
      </c>
      <c r="AE1395" s="13">
        <f t="shared" si="1922"/>
        <v>5.2928666141432096E-3</v>
      </c>
      <c r="AF1395" s="13">
        <f t="shared" si="1923"/>
        <v>1.4071232694901487E-3</v>
      </c>
      <c r="AG1395" s="13">
        <f t="shared" si="1924"/>
        <v>2.4939174929641415E-4</v>
      </c>
      <c r="AH1395" s="13">
        <f t="shared" si="1925"/>
        <v>6.9574848872437796E-4</v>
      </c>
      <c r="AI1395" s="13">
        <f t="shared" si="1926"/>
        <v>7.1947438148169639E-4</v>
      </c>
      <c r="AJ1395" s="13">
        <f t="shared" si="1927"/>
        <v>3.7200467841298822E-4</v>
      </c>
      <c r="AK1395" s="13">
        <f t="shared" si="1928"/>
        <v>1.2823016758072147E-4</v>
      </c>
      <c r="AL1395" s="13">
        <f t="shared" si="1929"/>
        <v>7.2910071941138812E-7</v>
      </c>
      <c r="AM1395" s="13">
        <f t="shared" si="1930"/>
        <v>2.0587936342870644E-3</v>
      </c>
      <c r="AN1395" s="13">
        <f t="shared" si="1931"/>
        <v>1.0946719957545998E-3</v>
      </c>
      <c r="AO1395" s="13">
        <f t="shared" si="1932"/>
        <v>2.910215862174836E-4</v>
      </c>
      <c r="AP1395" s="13">
        <f t="shared" si="1933"/>
        <v>5.1579263909190564E-5</v>
      </c>
      <c r="AQ1395" s="13">
        <f t="shared" si="1934"/>
        <v>6.8562451844012862E-6</v>
      </c>
      <c r="AR1395" s="13">
        <f t="shared" si="1935"/>
        <v>7.3986666172969835E-5</v>
      </c>
      <c r="AS1395" s="13">
        <f t="shared" si="1936"/>
        <v>7.6509703930924356E-5</v>
      </c>
      <c r="AT1395" s="13">
        <f t="shared" si="1937"/>
        <v>3.9559390214397143E-5</v>
      </c>
      <c r="AU1395" s="13">
        <f t="shared" si="1938"/>
        <v>1.3636138282518411E-5</v>
      </c>
      <c r="AV1395" s="13">
        <f t="shared" si="1939"/>
        <v>3.5252869088517707E-6</v>
      </c>
      <c r="AW1395" s="13">
        <f t="shared" si="1940"/>
        <v>1.1135745068887609E-8</v>
      </c>
      <c r="AX1395" s="13">
        <f t="shared" si="1941"/>
        <v>3.5483351159050296E-4</v>
      </c>
      <c r="AY1395" s="13">
        <f t="shared" si="1942"/>
        <v>1.8866694642170691E-4</v>
      </c>
      <c r="AZ1395" s="13">
        <f t="shared" si="1943"/>
        <v>5.015763098662737E-5</v>
      </c>
      <c r="BA1395" s="13">
        <f t="shared" si="1944"/>
        <v>8.8896968755633273E-6</v>
      </c>
      <c r="BB1395" s="13">
        <f t="shared" si="1945"/>
        <v>1.181675285269202E-6</v>
      </c>
      <c r="BC1395" s="13">
        <f t="shared" si="1946"/>
        <v>1.2566066081775738E-7</v>
      </c>
      <c r="BD1395" s="13">
        <f t="shared" si="1947"/>
        <v>6.5565201363532526E-6</v>
      </c>
      <c r="BE1395" s="13">
        <f t="shared" si="1948"/>
        <v>6.7801056649420776E-6</v>
      </c>
      <c r="BF1395" s="13">
        <f t="shared" si="1949"/>
        <v>3.5056578697055709E-6</v>
      </c>
      <c r="BG1395" s="13">
        <f t="shared" si="1950"/>
        <v>1.2084017277168884E-6</v>
      </c>
      <c r="BH1395" s="13">
        <f t="shared" si="1951"/>
        <v>3.1240243411255957E-7</v>
      </c>
      <c r="BI1395" s="13">
        <f t="shared" si="1952"/>
        <v>6.4611149488404154E-8</v>
      </c>
      <c r="BJ1395" s="14">
        <f t="shared" si="1953"/>
        <v>0.47257567534698491</v>
      </c>
      <c r="BK1395" s="14">
        <f t="shared" si="1954"/>
        <v>0.34076848165374801</v>
      </c>
      <c r="BL1395" s="14">
        <f t="shared" si="1955"/>
        <v>0.18150669479295017</v>
      </c>
      <c r="BM1395" s="14">
        <f t="shared" si="1956"/>
        <v>0.2077403411399131</v>
      </c>
      <c r="BN1395" s="14">
        <f t="shared" si="1957"/>
        <v>0.7921559434658253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1.3030999999999999</v>
      </c>
      <c r="F1396" s="10">
        <f>VLOOKUP(B1396,home!$B$2:$E$405,3,FALSE)</f>
        <v>1.2470000000000001</v>
      </c>
      <c r="G1396" s="10">
        <f>VLOOKUP(C1396,away!$B$2:$E$405,4,FALSE)</f>
        <v>0.9113</v>
      </c>
      <c r="H1396" s="10">
        <f>VLOOKUP(A1396,away!$A$2:$E$405,3,FALSE)</f>
        <v>1.1313</v>
      </c>
      <c r="I1396" s="10">
        <f>VLOOKUP(C1396,away!$B$2:$E$405,3,FALSE)</f>
        <v>0.88390000000000002</v>
      </c>
      <c r="J1396" s="10">
        <f>VLOOKUP(B1396,home!$B$2:$E$405,4,FALSE)</f>
        <v>0.55249999999999999</v>
      </c>
      <c r="K1396" s="12">
        <f t="shared" si="1902"/>
        <v>1.4808312424099999</v>
      </c>
      <c r="L1396" s="12">
        <f t="shared" si="1903"/>
        <v>0.55247572867499994</v>
      </c>
      <c r="M1396" s="13">
        <f t="shared" si="1904"/>
        <v>0.13090191573306828</v>
      </c>
      <c r="N1396" s="13">
        <f t="shared" si="1905"/>
        <v>0.19384364650884861</v>
      </c>
      <c r="O1396" s="13">
        <f t="shared" si="1906"/>
        <v>7.2320131279580341E-2</v>
      </c>
      <c r="P1396" s="13">
        <f t="shared" si="1907"/>
        <v>0.10709390985399524</v>
      </c>
      <c r="Q1396" s="13">
        <f t="shared" si="1908"/>
        <v>0.14352486394649158</v>
      </c>
      <c r="R1396" s="13">
        <f t="shared" si="1909"/>
        <v>1.9977558613278899E-2</v>
      </c>
      <c r="S1396" s="13">
        <f t="shared" si="1910"/>
        <v>2.1904006262221474E-2</v>
      </c>
      <c r="T1396" s="13">
        <f t="shared" si="1911"/>
        <v>7.9294003791818168E-2</v>
      </c>
      <c r="U1396" s="13">
        <f t="shared" si="1912"/>
        <v>2.9583392941620386E-2</v>
      </c>
      <c r="V1396" s="13">
        <f t="shared" si="1913"/>
        <v>1.9911309242080476E-3</v>
      </c>
      <c r="W1396" s="13">
        <f t="shared" si="1914"/>
        <v>7.0845367531536432E-2</v>
      </c>
      <c r="X1396" s="13">
        <f t="shared" si="1915"/>
        <v>3.9140346050233768E-2</v>
      </c>
      <c r="Y1396" s="13">
        <f t="shared" si="1916"/>
        <v>1.0812045602347279E-2</v>
      </c>
      <c r="Z1396" s="13">
        <f t="shared" si="1917"/>
        <v>3.6790387506729278E-3</v>
      </c>
      <c r="AA1396" s="13">
        <f t="shared" si="1918"/>
        <v>5.4480355240335253E-3</v>
      </c>
      <c r="AB1396" s="13">
        <f t="shared" si="1919"/>
        <v>4.0338106068741912E-3</v>
      </c>
      <c r="AC1396" s="13">
        <f t="shared" si="1920"/>
        <v>1.0181191510380001E-4</v>
      </c>
      <c r="AD1396" s="13">
        <f t="shared" si="1921"/>
        <v>2.6227508405179546E-2</v>
      </c>
      <c r="AE1396" s="13">
        <f t="shared" si="1922"/>
        <v>1.4490061817481255E-2</v>
      </c>
      <c r="AF1396" s="13">
        <f t="shared" si="1923"/>
        <v>4.0027037305793746E-3</v>
      </c>
      <c r="AG1396" s="13">
        <f t="shared" si="1924"/>
        <v>7.3713222007399379E-4</v>
      </c>
      <c r="AH1396" s="13">
        <f t="shared" si="1925"/>
        <v>5.0814490365039679E-4</v>
      </c>
      <c r="AI1396" s="13">
        <f t="shared" si="1926"/>
        <v>7.5247684899692666E-4</v>
      </c>
      <c r="AJ1396" s="13">
        <f t="shared" si="1927"/>
        <v>5.5714561359244052E-4</v>
      </c>
      <c r="AK1396" s="13">
        <f t="shared" si="1928"/>
        <v>2.7501287705979175E-4</v>
      </c>
      <c r="AL1396" s="13">
        <f t="shared" si="1929"/>
        <v>3.3317880787697481E-6</v>
      </c>
      <c r="AM1396" s="13">
        <f t="shared" si="1930"/>
        <v>7.7677027713921468E-3</v>
      </c>
      <c r="AN1396" s="13">
        <f t="shared" si="1931"/>
        <v>4.2914672487556925E-3</v>
      </c>
      <c r="AO1396" s="13">
        <f t="shared" si="1932"/>
        <v>1.1854657476705992E-3</v>
      </c>
      <c r="AP1396" s="13">
        <f t="shared" si="1933"/>
        <v>2.1831368425452268E-4</v>
      </c>
      <c r="AQ1396" s="13">
        <f t="shared" si="1934"/>
        <v>3.0153252947060312E-5</v>
      </c>
      <c r="AR1396" s="13">
        <f t="shared" si="1935"/>
        <v>5.6147545183348136E-5</v>
      </c>
      <c r="AS1396" s="13">
        <f t="shared" si="1936"/>
        <v>8.314503909212902E-5</v>
      </c>
      <c r="AT1396" s="13">
        <f t="shared" si="1937"/>
        <v>6.1561885769512726E-5</v>
      </c>
      <c r="AU1396" s="13">
        <f t="shared" si="1938"/>
        <v>3.0387587929723334E-5</v>
      </c>
      <c r="AV1396" s="13">
        <f t="shared" si="1939"/>
        <v>1.1249722396953832E-5</v>
      </c>
      <c r="AW1396" s="13">
        <f t="shared" si="1940"/>
        <v>7.5717042320108239E-8</v>
      </c>
      <c r="AX1396" s="13">
        <f t="shared" si="1941"/>
        <v>1.9171094909387037E-3</v>
      </c>
      <c r="AY1396" s="13">
        <f t="shared" si="1942"/>
        <v>1.0591564629561184E-3</v>
      </c>
      <c r="AZ1396" s="13">
        <f t="shared" si="1943"/>
        <v>2.9257911932625857E-4</v>
      </c>
      <c r="BA1396" s="13">
        <f t="shared" si="1944"/>
        <v>5.3880954048288165E-5</v>
      </c>
      <c r="BB1396" s="13">
        <f t="shared" si="1945"/>
        <v>7.4419798373830466E-6</v>
      </c>
      <c r="BC1396" s="13">
        <f t="shared" si="1946"/>
        <v>8.2230264668857152E-7</v>
      </c>
      <c r="BD1396" s="13">
        <f t="shared" si="1947"/>
        <v>5.1700259897471226E-6</v>
      </c>
      <c r="BE1396" s="13">
        <f t="shared" si="1948"/>
        <v>7.6559360096892209E-6</v>
      </c>
      <c r="BF1396" s="13">
        <f t="shared" si="1949"/>
        <v>5.6685746165197729E-6</v>
      </c>
      <c r="BG1396" s="13">
        <f t="shared" si="1950"/>
        <v>2.7980674640249211E-6</v>
      </c>
      <c r="BH1396" s="13">
        <f t="shared" si="1951"/>
        <v>1.0358664297747556E-6</v>
      </c>
      <c r="BI1396" s="13">
        <f t="shared" si="1952"/>
        <v>3.0678867443483237E-7</v>
      </c>
      <c r="BJ1396" s="14">
        <f t="shared" si="1953"/>
        <v>0.59974177261936346</v>
      </c>
      <c r="BK1396" s="14">
        <f t="shared" si="1954"/>
        <v>0.26305526293963172</v>
      </c>
      <c r="BL1396" s="14">
        <f t="shared" si="1955"/>
        <v>0.13372083624824274</v>
      </c>
      <c r="BM1396" s="14">
        <f t="shared" si="1956"/>
        <v>0.33147580387673414</v>
      </c>
      <c r="BN1396" s="14">
        <f t="shared" si="1957"/>
        <v>0.66766202593526291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1.3030999999999999</v>
      </c>
      <c r="F1397" s="10">
        <f>VLOOKUP(B1397,home!$B$2:$E$405,3,FALSE)</f>
        <v>1.0072000000000001</v>
      </c>
      <c r="G1397" s="10">
        <f>VLOOKUP(C1397,away!$B$2:$E$405,4,FALSE)</f>
        <v>1.4389000000000001</v>
      </c>
      <c r="H1397" s="10">
        <f>VLOOKUP(A1397,away!$A$2:$E$405,3,FALSE)</f>
        <v>1.1313</v>
      </c>
      <c r="I1397" s="10">
        <f>VLOOKUP(C1397,away!$B$2:$E$405,3,FALSE)</f>
        <v>0.71819999999999995</v>
      </c>
      <c r="J1397" s="10">
        <f>VLOOKUP(B1397,home!$B$2:$E$405,4,FALSE)</f>
        <v>1.5468999999999999</v>
      </c>
      <c r="K1397" s="12">
        <f t="shared" si="1902"/>
        <v>1.8885308102480001</v>
      </c>
      <c r="L1397" s="12">
        <f t="shared" si="1903"/>
        <v>1.2568557240539999</v>
      </c>
      <c r="M1397" s="13">
        <f t="shared" si="1904"/>
        <v>4.3050280420278697E-2</v>
      </c>
      <c r="N1397" s="13">
        <f t="shared" si="1905"/>
        <v>8.1301780963512552E-2</v>
      </c>
      <c r="O1397" s="13">
        <f t="shared" si="1906"/>
        <v>5.4107991368357117E-2</v>
      </c>
      <c r="P1397" s="13">
        <f t="shared" si="1907"/>
        <v>0.10218460877977525</v>
      </c>
      <c r="Q1397" s="13">
        <f t="shared" si="1908"/>
        <v>7.6770459138813918E-2</v>
      </c>
      <c r="R1397" s="13">
        <f t="shared" si="1909"/>
        <v>3.4002969334192036E-2</v>
      </c>
      <c r="S1397" s="13">
        <f t="shared" si="1910"/>
        <v>6.06366216987358E-2</v>
      </c>
      <c r="T1397" s="13">
        <f t="shared" si="1911"/>
        <v>9.6489391006871969E-2</v>
      </c>
      <c r="U1397" s="13">
        <f t="shared" si="1912"/>
        <v>6.4215655227539595E-2</v>
      </c>
      <c r="V1397" s="13">
        <f t="shared" si="1913"/>
        <v>1.5991970849803187E-2</v>
      </c>
      <c r="W1397" s="13">
        <f t="shared" si="1914"/>
        <v>4.8327792466845071E-2</v>
      </c>
      <c r="X1397" s="13">
        <f t="shared" si="1915"/>
        <v>6.0741062592847998E-2</v>
      </c>
      <c r="Y1397" s="13">
        <f t="shared" si="1916"/>
        <v>3.8171376102471663E-2</v>
      </c>
      <c r="Z1397" s="13">
        <f t="shared" si="1917"/>
        <v>1.4245608880837294E-2</v>
      </c>
      <c r="AA1397" s="13">
        <f t="shared" si="1918"/>
        <v>2.6903271282203763E-2</v>
      </c>
      <c r="AB1397" s="13">
        <f t="shared" si="1919"/>
        <v>2.5403828356451018E-2</v>
      </c>
      <c r="AC1397" s="13">
        <f t="shared" si="1920"/>
        <v>2.3724196290817825E-3</v>
      </c>
      <c r="AD1397" s="13">
        <f t="shared" si="1921"/>
        <v>2.2817131266227031E-2</v>
      </c>
      <c r="AE1397" s="13">
        <f t="shared" si="1922"/>
        <v>2.867784203844893E-2</v>
      </c>
      <c r="AF1397" s="13">
        <f t="shared" si="1923"/>
        <v>1.8021954959770489E-2</v>
      </c>
      <c r="AG1397" s="13">
        <f t="shared" si="1924"/>
        <v>7.5503324166103026E-3</v>
      </c>
      <c r="AH1397" s="13">
        <f t="shared" si="1925"/>
        <v>4.4761687661287125E-3</v>
      </c>
      <c r="AI1397" s="13">
        <f t="shared" si="1926"/>
        <v>8.4533826267038491E-3</v>
      </c>
      <c r="AJ1397" s="13">
        <f t="shared" si="1927"/>
        <v>7.982236770672696E-3</v>
      </c>
      <c r="AK1397" s="13">
        <f t="shared" si="1928"/>
        <v>5.0249000253699619E-3</v>
      </c>
      <c r="AL1397" s="13">
        <f t="shared" si="1929"/>
        <v>2.2524803024975238E-4</v>
      </c>
      <c r="AM1397" s="13">
        <f t="shared" si="1930"/>
        <v>8.6181710795485422E-3</v>
      </c>
      <c r="AN1397" s="13">
        <f t="shared" si="1931"/>
        <v>1.0831797652207225E-2</v>
      </c>
      <c r="AO1397" s="13">
        <f t="shared" si="1932"/>
        <v>6.8070034404856651E-3</v>
      </c>
      <c r="AP1397" s="13">
        <f t="shared" si="1933"/>
        <v>2.8518070792765593E-3</v>
      </c>
      <c r="AQ1397" s="13">
        <f t="shared" si="1934"/>
        <v>8.9607751287161584E-4</v>
      </c>
      <c r="AR1397" s="13">
        <f t="shared" si="1935"/>
        <v>1.1251796671081203E-3</v>
      </c>
      <c r="AS1397" s="13">
        <f t="shared" si="1936"/>
        <v>2.1249364683982737E-3</v>
      </c>
      <c r="AT1397" s="13">
        <f t="shared" si="1937"/>
        <v>2.0065039951948581E-3</v>
      </c>
      <c r="AU1397" s="13">
        <f t="shared" si="1938"/>
        <v>1.2631148719370649E-3</v>
      </c>
      <c r="AV1397" s="13">
        <f t="shared" si="1939"/>
        <v>5.9635783813390109E-4</v>
      </c>
      <c r="AW1397" s="13">
        <f t="shared" si="1940"/>
        <v>1.4851420778463036E-5</v>
      </c>
      <c r="AX1397" s="13">
        <f t="shared" si="1941"/>
        <v>2.7126136019526171E-3</v>
      </c>
      <c r="AY1397" s="13">
        <f t="shared" si="1942"/>
        <v>3.4093639327608849E-3</v>
      </c>
      <c r="AZ1397" s="13">
        <f t="shared" si="1943"/>
        <v>2.1425392871368878E-3</v>
      </c>
      <c r="BA1397" s="13">
        <f t="shared" si="1944"/>
        <v>8.9762092234952457E-4</v>
      </c>
      <c r="BB1397" s="13">
        <f t="shared" si="1945"/>
        <v>2.8204499857140776E-4</v>
      </c>
      <c r="BC1397" s="13">
        <f t="shared" si="1946"/>
        <v>7.089797417905521E-5</v>
      </c>
      <c r="BD1397" s="13">
        <f t="shared" si="1947"/>
        <v>2.3569808419900254E-4</v>
      </c>
      <c r="BE1397" s="13">
        <f t="shared" si="1948"/>
        <v>4.4512309392624364E-4</v>
      </c>
      <c r="BF1397" s="13">
        <f t="shared" si="1949"/>
        <v>4.2031433861631286E-4</v>
      </c>
      <c r="BG1397" s="13">
        <f t="shared" si="1950"/>
        <v>2.6459219282197249E-4</v>
      </c>
      <c r="BH1397" s="13">
        <f t="shared" si="1951"/>
        <v>1.2492262707384372E-4</v>
      </c>
      <c r="BI1397" s="13">
        <f t="shared" si="1952"/>
        <v>4.7184046025214965E-5</v>
      </c>
      <c r="BJ1397" s="14">
        <f t="shared" si="1953"/>
        <v>0.51838906043375999</v>
      </c>
      <c r="BK1397" s="14">
        <f t="shared" si="1954"/>
        <v>0.22787051334068537</v>
      </c>
      <c r="BL1397" s="14">
        <f t="shared" si="1955"/>
        <v>0.23922433098105353</v>
      </c>
      <c r="BM1397" s="14">
        <f t="shared" si="1956"/>
        <v>0.60491691111942403</v>
      </c>
      <c r="BN1397" s="14">
        <f t="shared" si="1957"/>
        <v>0.39141809000492961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1.3030999999999999</v>
      </c>
      <c r="F1398" s="10">
        <f>VLOOKUP(B1398,home!$B$2:$E$405,3,FALSE)</f>
        <v>1.7746</v>
      </c>
      <c r="G1398" s="10">
        <f>VLOOKUP(C1398,away!$B$2:$E$405,4,FALSE)</f>
        <v>0.95930000000000004</v>
      </c>
      <c r="H1398" s="10">
        <f>VLOOKUP(A1398,away!$A$2:$E$405,3,FALSE)</f>
        <v>1.1313</v>
      </c>
      <c r="I1398" s="10">
        <f>VLOOKUP(C1398,away!$B$2:$E$405,3,FALSE)</f>
        <v>0.99439999999999995</v>
      </c>
      <c r="J1398" s="10">
        <f>VLOOKUP(B1398,home!$B$2:$E$405,4,FALSE)</f>
        <v>0.55249999999999999</v>
      </c>
      <c r="K1398" s="12">
        <f t="shared" si="1902"/>
        <v>2.2183632727179998</v>
      </c>
      <c r="L1398" s="12">
        <f t="shared" si="1903"/>
        <v>0.62154300779999994</v>
      </c>
      <c r="M1398" s="13">
        <f t="shared" si="1904"/>
        <v>5.8431141844244833E-2</v>
      </c>
      <c r="N1398" s="13">
        <f t="shared" si="1905"/>
        <v>0.12962149905024861</v>
      </c>
      <c r="O1398" s="13">
        <f t="shared" si="1906"/>
        <v>3.6317467651060364E-2</v>
      </c>
      <c r="P1398" s="13">
        <f t="shared" si="1907"/>
        <v>8.0565336395236359E-2</v>
      </c>
      <c r="Q1398" s="13">
        <f t="shared" si="1908"/>
        <v>0.14377378642386135</v>
      </c>
      <c r="R1398" s="13">
        <f t="shared" si="1909"/>
        <v>1.1286434039759628E-2</v>
      </c>
      <c r="S1398" s="13">
        <f t="shared" si="1910"/>
        <v>2.7771036230044618E-2</v>
      </c>
      <c r="T1398" s="13">
        <f t="shared" si="1911"/>
        <v>8.9361591656681574E-2</v>
      </c>
      <c r="U1398" s="13">
        <f t="shared" si="1912"/>
        <v>2.5037410753757001E-2</v>
      </c>
      <c r="V1398" s="13">
        <f t="shared" si="1913"/>
        <v>4.2545479940623524E-3</v>
      </c>
      <c r="W1398" s="13">
        <f t="shared" si="1914"/>
        <v>0.10631416246076526</v>
      </c>
      <c r="X1398" s="13">
        <f t="shared" si="1915"/>
        <v>6.6078824307601883E-2</v>
      </c>
      <c r="Y1398" s="13">
        <f t="shared" si="1916"/>
        <v>2.0535415606017307E-2</v>
      </c>
      <c r="Z1398" s="13">
        <f t="shared" si="1917"/>
        <v>2.3383347201361678E-3</v>
      </c>
      <c r="AA1398" s="13">
        <f t="shared" si="1918"/>
        <v>5.1872758624713971E-3</v>
      </c>
      <c r="AB1398" s="13">
        <f t="shared" si="1919"/>
        <v>5.7536311293815683E-3</v>
      </c>
      <c r="AC1398" s="13">
        <f t="shared" si="1920"/>
        <v>3.6663784877014234E-4</v>
      </c>
      <c r="AD1398" s="13">
        <f t="shared" si="1921"/>
        <v>5.8960858343184104E-2</v>
      </c>
      <c r="AE1398" s="13">
        <f t="shared" si="1922"/>
        <v>3.6646709237092366E-2</v>
      </c>
      <c r="AF1398" s="13">
        <f t="shared" si="1923"/>
        <v>1.1388752942597212E-2</v>
      </c>
      <c r="AG1398" s="13">
        <f t="shared" si="1924"/>
        <v>2.3595332530109907E-3</v>
      </c>
      <c r="AH1398" s="13">
        <f t="shared" si="1925"/>
        <v>3.6334389879915117E-4</v>
      </c>
      <c r="AI1398" s="13">
        <f t="shared" si="1926"/>
        <v>8.0602876046220273E-4</v>
      </c>
      <c r="AJ1398" s="13">
        <f t="shared" si="1927"/>
        <v>8.9403229948188255E-4</v>
      </c>
      <c r="AK1398" s="13">
        <f t="shared" si="1928"/>
        <v>6.6109613926474266E-4</v>
      </c>
      <c r="AL1398" s="13">
        <f t="shared" si="1929"/>
        <v>2.0220930612740836E-5</v>
      </c>
      <c r="AM1398" s="13">
        <f t="shared" si="1930"/>
        <v>2.6159320535289635E-2</v>
      </c>
      <c r="AN1398" s="13">
        <f t="shared" si="1931"/>
        <v>1.6259142767508224E-2</v>
      </c>
      <c r="AO1398" s="13">
        <f t="shared" si="1932"/>
        <v>5.0528782499833372E-3</v>
      </c>
      <c r="AP1398" s="13">
        <f t="shared" si="1933"/>
        <v>1.0468603818472812E-3</v>
      </c>
      <c r="AQ1398" s="13">
        <f t="shared" si="1934"/>
        <v>1.6266718762000389E-4</v>
      </c>
      <c r="AR1398" s="13">
        <f t="shared" si="1935"/>
        <v>4.516677194508066E-5</v>
      </c>
      <c r="AS1398" s="13">
        <f t="shared" si="1936"/>
        <v>1.0019630803019667E-4</v>
      </c>
      <c r="AT1398" s="13">
        <f t="shared" si="1937"/>
        <v>1.1113590489806398E-4</v>
      </c>
      <c r="AU1398" s="13">
        <f t="shared" si="1938"/>
        <v>8.2179936568715188E-5</v>
      </c>
      <c r="AV1398" s="13">
        <f t="shared" si="1939"/>
        <v>4.5576238259583177E-5</v>
      </c>
      <c r="AW1398" s="13">
        <f t="shared" si="1940"/>
        <v>7.7446623762850817E-7</v>
      </c>
      <c r="AX1398" s="13">
        <f t="shared" si="1941"/>
        <v>9.6718126524573921E-3</v>
      </c>
      <c r="AY1398" s="13">
        <f t="shared" si="1942"/>
        <v>6.011447526886462E-3</v>
      </c>
      <c r="AZ1398" s="13">
        <f t="shared" si="1943"/>
        <v>1.8681865885464409E-3</v>
      </c>
      <c r="BA1398" s="13">
        <f t="shared" si="1944"/>
        <v>3.8705277045892532E-4</v>
      </c>
      <c r="BB1398" s="13">
        <f t="shared" si="1945"/>
        <v>6.0142485782090851E-5</v>
      </c>
      <c r="BC1398" s="13">
        <f t="shared" si="1946"/>
        <v>7.4762283019138983E-6</v>
      </c>
      <c r="BD1398" s="13">
        <f t="shared" si="1947"/>
        <v>4.6788485478936799E-6</v>
      </c>
      <c r="BE1398" s="13">
        <f t="shared" si="1948"/>
        <v>1.0379385777257285E-5</v>
      </c>
      <c r="BF1398" s="13">
        <f t="shared" si="1949"/>
        <v>1.1512624100819568E-5</v>
      </c>
      <c r="BG1398" s="13">
        <f t="shared" si="1950"/>
        <v>8.5130608259554053E-6</v>
      </c>
      <c r="BH1398" s="13">
        <f t="shared" si="1951"/>
        <v>4.7212653686784587E-6</v>
      </c>
      <c r="BI1398" s="13">
        <f t="shared" si="1952"/>
        <v>2.0946963389263386E-6</v>
      </c>
      <c r="BJ1398" s="14">
        <f t="shared" si="1953"/>
        <v>0.73172812065574244</v>
      </c>
      <c r="BK1398" s="14">
        <f t="shared" si="1954"/>
        <v>0.17742036876985751</v>
      </c>
      <c r="BL1398" s="14">
        <f t="shared" si="1955"/>
        <v>8.6732875575099094E-2</v>
      </c>
      <c r="BM1398" s="14">
        <f t="shared" si="1956"/>
        <v>0.53221336125577523</v>
      </c>
      <c r="BN1398" s="14">
        <f t="shared" si="1957"/>
        <v>0.45999566540441117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1.8351999999999999</v>
      </c>
      <c r="F1402" s="10">
        <f>VLOOKUP(B1402,home!$B$2:$E$405,3,FALSE)</f>
        <v>0.69350000000000001</v>
      </c>
      <c r="G1402" s="10">
        <f>VLOOKUP(C1402,away!$B$2:$E$405,4,FALSE)</f>
        <v>0.84209999999999996</v>
      </c>
      <c r="H1402" s="10">
        <f>VLOOKUP(A1402,away!$A$2:$E$405,3,FALSE)</f>
        <v>1.2273000000000001</v>
      </c>
      <c r="I1402" s="10">
        <f>VLOOKUP(C1402,away!$B$2:$E$405,3,FALSE)</f>
        <v>0.59260000000000002</v>
      </c>
      <c r="J1402" s="10">
        <f>VLOOKUP(B1402,home!$B$2:$E$405,4,FALSE)</f>
        <v>0.88890000000000002</v>
      </c>
      <c r="K1402" s="12">
        <f t="shared" si="1902"/>
        <v>1.0717501015199999</v>
      </c>
      <c r="L1402" s="12">
        <f t="shared" si="1903"/>
        <v>0.646495174422</v>
      </c>
      <c r="M1402" s="13">
        <f t="shared" si="1904"/>
        <v>0.17938063542791868</v>
      </c>
      <c r="N1402" s="13">
        <f t="shared" si="1905"/>
        <v>0.19225121423059394</v>
      </c>
      <c r="O1402" s="13">
        <f t="shared" si="1906"/>
        <v>0.11596871518890148</v>
      </c>
      <c r="P1402" s="13">
        <f t="shared" si="1907"/>
        <v>0.12428948227684912</v>
      </c>
      <c r="Q1402" s="13">
        <f t="shared" si="1908"/>
        <v>0.10302262918449115</v>
      </c>
      <c r="R1402" s="13">
        <f t="shared" si="1909"/>
        <v>3.7486607376772049E-2</v>
      </c>
      <c r="S1402" s="13">
        <f t="shared" si="1910"/>
        <v>2.1529463545208981E-2</v>
      </c>
      <c r="T1402" s="13">
        <f t="shared" si="1911"/>
        <v>6.6603632624040635E-2</v>
      </c>
      <c r="U1402" s="13">
        <f t="shared" si="1912"/>
        <v>4.0176275261695822E-2</v>
      </c>
      <c r="V1402" s="13">
        <f t="shared" si="1913"/>
        <v>1.6574846686884589E-3</v>
      </c>
      <c r="W1402" s="13">
        <f t="shared" si="1914"/>
        <v>3.6804837762445239E-2</v>
      </c>
      <c r="X1402" s="13">
        <f t="shared" si="1915"/>
        <v>2.3794150008805446E-2</v>
      </c>
      <c r="Y1402" s="13">
        <f t="shared" si="1916"/>
        <v>7.6914015800829552E-3</v>
      </c>
      <c r="Z1402" s="13">
        <f t="shared" si="1917"/>
        <v>8.0783035915117599E-3</v>
      </c>
      <c r="AA1402" s="13">
        <f t="shared" si="1918"/>
        <v>8.657922694312108E-3</v>
      </c>
      <c r="AB1402" s="13">
        <f t="shared" si="1919"/>
        <v>4.639564763290656E-3</v>
      </c>
      <c r="AC1402" s="13">
        <f t="shared" si="1920"/>
        <v>7.1777505018052917E-5</v>
      </c>
      <c r="AD1402" s="13">
        <f t="shared" si="1921"/>
        <v>9.8613971520819504E-3</v>
      </c>
      <c r="AE1402" s="13">
        <f t="shared" si="1922"/>
        <v>6.375345671879834E-3</v>
      </c>
      <c r="AF1402" s="13">
        <f t="shared" si="1923"/>
        <v>2.0608151060712483E-3</v>
      </c>
      <c r="AG1402" s="13">
        <f t="shared" si="1924"/>
        <v>4.4410234048367466E-4</v>
      </c>
      <c r="AH1402" s="13">
        <f t="shared" si="1925"/>
        <v>1.3056460723570658E-3</v>
      </c>
      <c r="AI1402" s="13">
        <f t="shared" si="1926"/>
        <v>1.3993263105978745E-3</v>
      </c>
      <c r="AJ1402" s="13">
        <f t="shared" si="1927"/>
        <v>7.4986405772143943E-4</v>
      </c>
      <c r="AK1402" s="13">
        <f t="shared" si="1928"/>
        <v>2.6788895999638396E-4</v>
      </c>
      <c r="AL1402" s="13">
        <f t="shared" si="1929"/>
        <v>1.9893315499827371E-6</v>
      </c>
      <c r="AM1402" s="13">
        <f t="shared" si="1930"/>
        <v>2.1137906797745747E-3</v>
      </c>
      <c r="AN1402" s="13">
        <f t="shared" si="1931"/>
        <v>1.3665554742124616E-3</v>
      </c>
      <c r="AO1402" s="13">
        <f t="shared" si="1932"/>
        <v>4.4173575982916211E-4</v>
      </c>
      <c r="AP1402" s="13">
        <f t="shared" si="1933"/>
        <v>9.519334569972962E-5</v>
      </c>
      <c r="AQ1402" s="13">
        <f t="shared" si="1934"/>
        <v>1.538550965799011E-5</v>
      </c>
      <c r="AR1402" s="13">
        <f t="shared" si="1935"/>
        <v>1.6881877705637619E-4</v>
      </c>
      <c r="AS1402" s="13">
        <f t="shared" si="1936"/>
        <v>1.8093154144865342E-4</v>
      </c>
      <c r="AT1402" s="13">
        <f t="shared" si="1937"/>
        <v>9.6956698957882171E-5</v>
      </c>
      <c r="AU1402" s="13">
        <f t="shared" si="1938"/>
        <v>3.4637783983718108E-5</v>
      </c>
      <c r="AV1402" s="13">
        <f t="shared" si="1939"/>
        <v>9.2807621252444231E-6</v>
      </c>
      <c r="AW1402" s="13">
        <f t="shared" si="1940"/>
        <v>3.8288071345934514E-8</v>
      </c>
      <c r="AX1402" s="13">
        <f t="shared" si="1941"/>
        <v>3.7757589594007143E-4</v>
      </c>
      <c r="AY1402" s="13">
        <f t="shared" si="1942"/>
        <v>2.4410099470331941E-4</v>
      </c>
      <c r="AZ1402" s="13">
        <f t="shared" si="1943"/>
        <v>7.8905057573653084E-5</v>
      </c>
      <c r="BA1402" s="13">
        <f t="shared" si="1944"/>
        <v>1.7003912986285602E-5</v>
      </c>
      <c r="BB1402" s="13">
        <f t="shared" si="1945"/>
        <v>2.7482369229813047E-6</v>
      </c>
      <c r="BC1402" s="13">
        <f t="shared" si="1946"/>
        <v>3.5534438177515602E-7</v>
      </c>
      <c r="BD1402" s="13">
        <f t="shared" si="1947"/>
        <v>1.8190087453128425E-5</v>
      </c>
      <c r="BE1402" s="13">
        <f t="shared" si="1948"/>
        <v>1.9495228074548067E-5</v>
      </c>
      <c r="BF1402" s="13">
        <f t="shared" si="1949"/>
        <v>1.0447006334026223E-5</v>
      </c>
      <c r="BG1402" s="13">
        <f t="shared" si="1950"/>
        <v>3.7321933663575626E-6</v>
      </c>
      <c r="BH1402" s="13">
        <f t="shared" si="1951"/>
        <v>9.9999465482149664E-7</v>
      </c>
      <c r="BI1402" s="13">
        <f t="shared" si="1952"/>
        <v>2.1434887456487939E-7</v>
      </c>
      <c r="BJ1402" s="14">
        <f t="shared" si="1953"/>
        <v>0.45366287587265813</v>
      </c>
      <c r="BK1402" s="14">
        <f t="shared" si="1954"/>
        <v>0.32717493374993667</v>
      </c>
      <c r="BL1402" s="14">
        <f t="shared" si="1955"/>
        <v>0.21119551510797419</v>
      </c>
      <c r="BM1402" s="14">
        <f t="shared" si="1956"/>
        <v>0.24746828192992229</v>
      </c>
      <c r="BN1402" s="14">
        <f t="shared" si="1957"/>
        <v>0.75239928368552633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1.8351999999999999</v>
      </c>
      <c r="F1403" s="10">
        <f>VLOOKUP(B1403,home!$B$2:$E$405,3,FALSE)</f>
        <v>1.7833000000000001</v>
      </c>
      <c r="G1403" s="10">
        <f>VLOOKUP(C1403,away!$B$2:$E$405,4,FALSE)</f>
        <v>0.9536</v>
      </c>
      <c r="H1403" s="10">
        <f>VLOOKUP(A1403,away!$A$2:$E$405,3,FALSE)</f>
        <v>1.2273000000000001</v>
      </c>
      <c r="I1403" s="10">
        <f>VLOOKUP(C1403,away!$B$2:$E$405,3,FALSE)</f>
        <v>0.9506</v>
      </c>
      <c r="J1403" s="10">
        <f>VLOOKUP(B1403,home!$B$2:$E$405,4,FALSE)</f>
        <v>0.81479999999999997</v>
      </c>
      <c r="K1403" s="12">
        <f t="shared" si="1902"/>
        <v>3.1208583157760001</v>
      </c>
      <c r="L1403" s="12">
        <f t="shared" si="1903"/>
        <v>0.95060384042400004</v>
      </c>
      <c r="M1403" s="13">
        <f t="shared" si="1904"/>
        <v>1.7052436943985734E-2</v>
      </c>
      <c r="N1403" s="13">
        <f t="shared" si="1905"/>
        <v>5.3218239640883763E-2</v>
      </c>
      <c r="O1403" s="13">
        <f t="shared" si="1906"/>
        <v>1.6210112047540939E-2</v>
      </c>
      <c r="P1403" s="13">
        <f t="shared" si="1907"/>
        <v>5.0589462983228861E-2</v>
      </c>
      <c r="Q1403" s="13">
        <f t="shared" si="1908"/>
        <v>8.3043292867106031E-2</v>
      </c>
      <c r="R1403" s="13">
        <f t="shared" si="1909"/>
        <v>7.7046973830478824E-3</v>
      </c>
      <c r="S1403" s="13">
        <f t="shared" si="1910"/>
        <v>3.752093869835605E-2</v>
      </c>
      <c r="T1403" s="13">
        <f t="shared" si="1911"/>
        <v>7.8941273120925956E-2</v>
      </c>
      <c r="U1403" s="13">
        <f t="shared" si="1912"/>
        <v>2.4045268898422571E-2</v>
      </c>
      <c r="V1403" s="13">
        <f t="shared" si="1913"/>
        <v>1.2368151677685712E-2</v>
      </c>
      <c r="W1403" s="13">
        <f t="shared" si="1914"/>
        <v>8.6388783704576561E-2</v>
      </c>
      <c r="X1403" s="13">
        <f t="shared" si="1915"/>
        <v>8.2121509559128739E-2</v>
      </c>
      <c r="Y1403" s="13">
        <f t="shared" si="1916"/>
        <v>3.9032511184162004E-2</v>
      </c>
      <c r="Z1403" s="13">
        <f t="shared" si="1917"/>
        <v>2.4413716405433535E-3</v>
      </c>
      <c r="AA1403" s="13">
        <f t="shared" si="1918"/>
        <v>7.6191749862894211E-3</v>
      </c>
      <c r="AB1403" s="13">
        <f t="shared" si="1919"/>
        <v>1.1889182807656915E-2</v>
      </c>
      <c r="AC1403" s="13">
        <f t="shared" si="1920"/>
        <v>2.2932871468919294E-3</v>
      </c>
      <c r="AD1403" s="13">
        <f t="shared" si="1921"/>
        <v>6.7401788503550497E-2</v>
      </c>
      <c r="AE1403" s="13">
        <f t="shared" si="1922"/>
        <v>6.4072399002921318E-2</v>
      </c>
      <c r="AF1403" s="13">
        <f t="shared" si="1923"/>
        <v>3.0453734278677935E-2</v>
      </c>
      <c r="AG1403" s="13">
        <f t="shared" si="1924"/>
        <v>9.6498122535210867E-3</v>
      </c>
      <c r="AH1403" s="13">
        <f t="shared" si="1925"/>
        <v>5.8019431435068819E-4</v>
      </c>
      <c r="AI1403" s="13">
        <f t="shared" si="1926"/>
        <v>1.8107042507073E-3</v>
      </c>
      <c r="AJ1403" s="13">
        <f t="shared" si="1927"/>
        <v>2.8254757091154144E-3</v>
      </c>
      <c r="AK1403" s="13">
        <f t="shared" si="1928"/>
        <v>2.939303120938644E-3</v>
      </c>
      <c r="AL1403" s="13">
        <f t="shared" si="1929"/>
        <v>2.7213979001053417E-4</v>
      </c>
      <c r="AM1403" s="13">
        <f t="shared" si="1930"/>
        <v>4.2070286429896145E-2</v>
      </c>
      <c r="AN1403" s="13">
        <f t="shared" si="1931"/>
        <v>3.9992175847996969E-2</v>
      </c>
      <c r="AO1403" s="13">
        <f t="shared" si="1932"/>
        <v>1.9008357974008929E-2</v>
      </c>
      <c r="AP1403" s="13">
        <f t="shared" si="1933"/>
        <v>6.023139363415685E-3</v>
      </c>
      <c r="AQ1403" s="13">
        <f t="shared" si="1934"/>
        <v>1.4314048525679789E-3</v>
      </c>
      <c r="AR1403" s="13">
        <f t="shared" si="1935"/>
        <v>1.1030698868278679E-4</v>
      </c>
      <c r="AS1403" s="13">
        <f t="shared" si="1936"/>
        <v>3.4425248291888427E-4</v>
      </c>
      <c r="AT1403" s="13">
        <f t="shared" si="1937"/>
        <v>5.3718161202196768E-4</v>
      </c>
      <c r="AU1403" s="13">
        <f t="shared" si="1938"/>
        <v>5.5882256698690496E-4</v>
      </c>
      <c r="AV1403" s="13">
        <f t="shared" si="1939"/>
        <v>4.3600151380609336E-4</v>
      </c>
      <c r="AW1403" s="13">
        <f t="shared" si="1940"/>
        <v>2.2426585775499923E-5</v>
      </c>
      <c r="AX1403" s="13">
        <f t="shared" si="1941"/>
        <v>2.188256720863661E-2</v>
      </c>
      <c r="AY1403" s="13">
        <f t="shared" si="1942"/>
        <v>2.0801652426866251E-2</v>
      </c>
      <c r="AZ1403" s="13">
        <f t="shared" si="1943"/>
        <v>9.8870653420721384E-3</v>
      </c>
      <c r="BA1403" s="13">
        <f t="shared" si="1944"/>
        <v>3.1328940948989353E-3</v>
      </c>
      <c r="BB1403" s="13">
        <f t="shared" si="1945"/>
        <v>7.4453528956314977E-4</v>
      </c>
      <c r="BC1403" s="13">
        <f t="shared" si="1946"/>
        <v>1.4155162111798508E-4</v>
      </c>
      <c r="BD1403" s="13">
        <f t="shared" si="1947"/>
        <v>1.7476374511243964E-5</v>
      </c>
      <c r="BE1403" s="13">
        <f t="shared" si="1948"/>
        <v>5.4541288723031457E-5</v>
      </c>
      <c r="BF1403" s="13">
        <f t="shared" si="1949"/>
        <v>8.5107817232206247E-5</v>
      </c>
      <c r="BG1403" s="13">
        <f t="shared" si="1950"/>
        <v>8.8536479715558287E-5</v>
      </c>
      <c r="BH1403" s="13">
        <f t="shared" si="1951"/>
        <v>6.9077452242458315E-5</v>
      </c>
      <c r="BI1403" s="13">
        <f t="shared" si="1952"/>
        <v>4.3116188252699099E-5</v>
      </c>
      <c r="BJ1403" s="14">
        <f t="shared" si="1953"/>
        <v>0.75943897456649467</v>
      </c>
      <c r="BK1403" s="14">
        <f t="shared" si="1954"/>
        <v>0.14089806966702506</v>
      </c>
      <c r="BL1403" s="14">
        <f t="shared" si="1955"/>
        <v>7.796853428316361E-2</v>
      </c>
      <c r="BM1403" s="14">
        <f t="shared" si="1956"/>
        <v>0.73214948245034273</v>
      </c>
      <c r="BN1403" s="14">
        <f t="shared" si="1957"/>
        <v>0.22781824186579322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1.5625</v>
      </c>
      <c r="F1404" s="10">
        <f>VLOOKUP(B1404,home!$B$2:$E$405,3,FALSE)</f>
        <v>0.64</v>
      </c>
      <c r="G1404" s="10">
        <f>VLOOKUP(C1404,away!$B$2:$E$405,4,FALSE)</f>
        <v>0.38400000000000001</v>
      </c>
      <c r="H1404" s="10">
        <f>VLOOKUP(A1404,away!$A$2:$E$405,3,FALSE)</f>
        <v>1.1561999999999999</v>
      </c>
      <c r="I1404" s="10">
        <f>VLOOKUP(C1404,away!$B$2:$E$405,3,FALSE)</f>
        <v>0.69189999999999996</v>
      </c>
      <c r="J1404" s="10">
        <f>VLOOKUP(B1404,home!$B$2:$E$405,4,FALSE)</f>
        <v>2.1623000000000001</v>
      </c>
      <c r="K1404" s="12">
        <f t="shared" si="1902"/>
        <v>0.38400000000000001</v>
      </c>
      <c r="L1404" s="12">
        <f t="shared" si="1903"/>
        <v>1.7297854667939998</v>
      </c>
      <c r="M1404" s="13">
        <f t="shared" si="1904"/>
        <v>0.12077989169763494</v>
      </c>
      <c r="N1404" s="13">
        <f t="shared" si="1905"/>
        <v>4.6379478411891821E-2</v>
      </c>
      <c r="O1404" s="13">
        <f t="shared" si="1906"/>
        <v>0.20892330133952222</v>
      </c>
      <c r="P1404" s="13">
        <f t="shared" si="1907"/>
        <v>8.0226547714376539E-2</v>
      </c>
      <c r="Q1404" s="13">
        <f t="shared" si="1908"/>
        <v>8.9048598550832293E-3</v>
      </c>
      <c r="R1404" s="13">
        <f t="shared" si="1909"/>
        <v>0.18069624516586449</v>
      </c>
      <c r="S1404" s="13">
        <f t="shared" si="1910"/>
        <v>1.3322372763588858E-2</v>
      </c>
      <c r="T1404" s="13">
        <f t="shared" si="1911"/>
        <v>1.5403497161160296E-2</v>
      </c>
      <c r="U1404" s="13">
        <f t="shared" si="1912"/>
        <v>6.9387358143691957E-2</v>
      </c>
      <c r="V1404" s="13">
        <f t="shared" si="1913"/>
        <v>9.8324679635917751E-4</v>
      </c>
      <c r="W1404" s="13">
        <f t="shared" si="1914"/>
        <v>1.1398220614506533E-3</v>
      </c>
      <c r="X1404" s="13">
        <f t="shared" si="1915"/>
        <v>1.9716476366285177E-3</v>
      </c>
      <c r="Y1404" s="13">
        <f t="shared" si="1916"/>
        <v>1.7052637137393736E-3</v>
      </c>
      <c r="Z1404" s="13">
        <f t="shared" si="1917"/>
        <v>0.10418857959738599</v>
      </c>
      <c r="AA1404" s="13">
        <f t="shared" si="1918"/>
        <v>4.0008414565396222E-2</v>
      </c>
      <c r="AB1404" s="13">
        <f t="shared" si="1919"/>
        <v>7.6816155965560746E-3</v>
      </c>
      <c r="AC1404" s="13">
        <f t="shared" si="1920"/>
        <v>4.0819344446732763E-5</v>
      </c>
      <c r="AD1404" s="13">
        <f t="shared" si="1921"/>
        <v>1.0942291789926277E-4</v>
      </c>
      <c r="AE1404" s="13">
        <f t="shared" si="1922"/>
        <v>1.8927817311633775E-4</v>
      </c>
      <c r="AF1404" s="13">
        <f t="shared" si="1923"/>
        <v>1.6370531651897994E-4</v>
      </c>
      <c r="AG1404" s="13">
        <f t="shared" si="1924"/>
        <v>9.4391692450481081E-5</v>
      </c>
      <c r="AH1404" s="13">
        <f t="shared" si="1925"/>
        <v>4.5055972698367024E-2</v>
      </c>
      <c r="AI1404" s="13">
        <f t="shared" si="1926"/>
        <v>1.7301493516172939E-2</v>
      </c>
      <c r="AJ1404" s="13">
        <f t="shared" si="1927"/>
        <v>3.3218867551052041E-3</v>
      </c>
      <c r="AK1404" s="13">
        <f t="shared" si="1928"/>
        <v>4.2520150465346609E-4</v>
      </c>
      <c r="AL1404" s="13">
        <f t="shared" si="1929"/>
        <v>1.0845497669839379E-6</v>
      </c>
      <c r="AM1404" s="13">
        <f t="shared" si="1930"/>
        <v>8.4036800946633832E-6</v>
      </c>
      <c r="AN1404" s="13">
        <f t="shared" si="1931"/>
        <v>1.4536563695334747E-5</v>
      </c>
      <c r="AO1404" s="13">
        <f t="shared" si="1932"/>
        <v>1.2572568308657664E-5</v>
      </c>
      <c r="AP1404" s="13">
        <f t="shared" si="1933"/>
        <v>7.2492819801969492E-6</v>
      </c>
      <c r="AQ1404" s="13">
        <f t="shared" si="1934"/>
        <v>3.1349256535090774E-6</v>
      </c>
      <c r="AR1404" s="13">
        <f t="shared" si="1935"/>
        <v>1.5587433353180519E-2</v>
      </c>
      <c r="AS1404" s="13">
        <f t="shared" si="1936"/>
        <v>5.9855744076213191E-3</v>
      </c>
      <c r="AT1404" s="13">
        <f t="shared" si="1937"/>
        <v>1.1492302862632935E-3</v>
      </c>
      <c r="AU1404" s="13">
        <f t="shared" si="1938"/>
        <v>1.4710147664170154E-4</v>
      </c>
      <c r="AV1404" s="13">
        <f t="shared" si="1939"/>
        <v>1.4121741757603354E-5</v>
      </c>
      <c r="AW1404" s="13">
        <f t="shared" si="1940"/>
        <v>2.0011076532732062E-8</v>
      </c>
      <c r="AX1404" s="13">
        <f t="shared" si="1941"/>
        <v>5.3783552605845594E-7</v>
      </c>
      <c r="AY1404" s="13">
        <f t="shared" si="1942"/>
        <v>9.3034007650142277E-7</v>
      </c>
      <c r="AZ1404" s="13">
        <f t="shared" si="1943"/>
        <v>8.0464437175408962E-7</v>
      </c>
      <c r="BA1404" s="13">
        <f t="shared" si="1944"/>
        <v>4.6395404673260428E-7</v>
      </c>
      <c r="BB1404" s="13">
        <f t="shared" si="1945"/>
        <v>2.0063524182458075E-7</v>
      </c>
      <c r="BC1404" s="13">
        <f t="shared" si="1946"/>
        <v>6.9411185086971961E-8</v>
      </c>
      <c r="BD1404" s="13">
        <f t="shared" si="1947"/>
        <v>4.4938192798252823E-3</v>
      </c>
      <c r="BE1404" s="13">
        <f t="shared" si="1948"/>
        <v>1.7256266034529086E-3</v>
      </c>
      <c r="BF1404" s="13">
        <f t="shared" si="1949"/>
        <v>3.3132030786295845E-4</v>
      </c>
      <c r="BG1404" s="13">
        <f t="shared" si="1950"/>
        <v>4.2408999406458677E-5</v>
      </c>
      <c r="BH1404" s="13">
        <f t="shared" si="1951"/>
        <v>4.0712639430200345E-6</v>
      </c>
      <c r="BI1404" s="13">
        <f t="shared" si="1952"/>
        <v>3.1267307082393878E-7</v>
      </c>
      <c r="BJ1404" s="14">
        <f t="shared" si="1953"/>
        <v>7.6110270780119282E-2</v>
      </c>
      <c r="BK1404" s="14">
        <f t="shared" si="1954"/>
        <v>0.21535489320624973</v>
      </c>
      <c r="BL1404" s="14">
        <f t="shared" si="1955"/>
        <v>0.60228250967835539</v>
      </c>
      <c r="BM1404" s="14">
        <f t="shared" si="1956"/>
        <v>0.35202501874873721</v>
      </c>
      <c r="BN1404" s="14">
        <f t="shared" si="1957"/>
        <v>0.64591032418437322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1.5625</v>
      </c>
      <c r="F1405" s="10">
        <f>VLOOKUP(B1405,home!$B$2:$E$405,3,FALSE)</f>
        <v>0.85329999999999995</v>
      </c>
      <c r="G1405" s="10">
        <f>VLOOKUP(C1405,away!$B$2:$E$405,4,FALSE)</f>
        <v>0.64</v>
      </c>
      <c r="H1405" s="10">
        <f>VLOOKUP(A1405,away!$A$2:$E$405,3,FALSE)</f>
        <v>1.1561999999999999</v>
      </c>
      <c r="I1405" s="10">
        <f>VLOOKUP(C1405,away!$B$2:$E$405,3,FALSE)</f>
        <v>1.4415</v>
      </c>
      <c r="J1405" s="10">
        <f>VLOOKUP(B1405,home!$B$2:$E$405,4,FALSE)</f>
        <v>1.5857000000000001</v>
      </c>
      <c r="K1405" s="12">
        <f t="shared" si="1902"/>
        <v>0.85329999999999995</v>
      </c>
      <c r="L1405" s="12">
        <f t="shared" si="1903"/>
        <v>2.64282640911</v>
      </c>
      <c r="M1405" s="13">
        <f t="shared" si="1904"/>
        <v>3.0314582575886949E-2</v>
      </c>
      <c r="N1405" s="13">
        <f t="shared" si="1905"/>
        <v>2.5867433312004331E-2</v>
      </c>
      <c r="O1405" s="13">
        <f t="shared" si="1906"/>
        <v>8.011617941269987E-2</v>
      </c>
      <c r="P1405" s="13">
        <f t="shared" si="1907"/>
        <v>6.8363135892856794E-2</v>
      </c>
      <c r="Q1405" s="13">
        <f t="shared" si="1908"/>
        <v>1.1036340422566647E-2</v>
      </c>
      <c r="R1405" s="13">
        <f t="shared" si="1909"/>
        <v>0.10586657737443908</v>
      </c>
      <c r="S1405" s="13">
        <f t="shared" si="1910"/>
        <v>3.8541833269565222E-2</v>
      </c>
      <c r="T1405" s="13">
        <f t="shared" si="1911"/>
        <v>2.9167131928687352E-2</v>
      </c>
      <c r="U1405" s="13">
        <f t="shared" si="1912"/>
        <v>9.0335950473608859E-2</v>
      </c>
      <c r="V1405" s="13">
        <f t="shared" si="1913"/>
        <v>9.6574005037978038E-3</v>
      </c>
      <c r="W1405" s="13">
        <f t="shared" si="1914"/>
        <v>3.1391030941920403E-3</v>
      </c>
      <c r="X1405" s="13">
        <f t="shared" si="1915"/>
        <v>8.2961045582496395E-3</v>
      </c>
      <c r="Y1405" s="13">
        <f t="shared" si="1916"/>
        <v>1.0962582109640002E-2</v>
      </c>
      <c r="Z1405" s="13">
        <f t="shared" si="1917"/>
        <v>9.3262328842418279E-2</v>
      </c>
      <c r="AA1405" s="13">
        <f t="shared" si="1918"/>
        <v>7.9580745201235495E-2</v>
      </c>
      <c r="AB1405" s="13">
        <f t="shared" si="1919"/>
        <v>3.3953124940107125E-2</v>
      </c>
      <c r="AC1405" s="13">
        <f t="shared" si="1920"/>
        <v>1.3611645924864679E-3</v>
      </c>
      <c r="AD1405" s="13">
        <f t="shared" si="1921"/>
        <v>6.6964916756851681E-4</v>
      </c>
      <c r="AE1405" s="13">
        <f t="shared" si="1922"/>
        <v>1.7697665048886039E-3</v>
      </c>
      <c r="AF1405" s="13">
        <f t="shared" si="1923"/>
        <v>2.3385928285389527E-3</v>
      </c>
      <c r="AG1405" s="13">
        <f t="shared" si="1924"/>
        <v>2.060164962472666E-3</v>
      </c>
      <c r="AH1405" s="13">
        <f t="shared" si="1925"/>
        <v>6.1619036409961039E-2</v>
      </c>
      <c r="AI1405" s="13">
        <f t="shared" si="1926"/>
        <v>5.2579523768619747E-2</v>
      </c>
      <c r="AJ1405" s="13">
        <f t="shared" si="1927"/>
        <v>2.2433053815881617E-2</v>
      </c>
      <c r="AK1405" s="13">
        <f t="shared" si="1928"/>
        <v>6.3807082736972616E-3</v>
      </c>
      <c r="AL1405" s="13">
        <f t="shared" si="1929"/>
        <v>1.2278378536238166E-4</v>
      </c>
      <c r="AM1405" s="13">
        <f t="shared" si="1930"/>
        <v>1.1428232693724311E-4</v>
      </c>
      <c r="AN1405" s="13">
        <f t="shared" si="1931"/>
        <v>3.0202835172428921E-4</v>
      </c>
      <c r="AO1405" s="13">
        <f t="shared" si="1932"/>
        <v>3.9910425211845774E-4</v>
      </c>
      <c r="AP1405" s="13">
        <f t="shared" si="1933"/>
        <v>3.5158775249558526E-4</v>
      </c>
      <c r="AQ1405" s="13">
        <f t="shared" si="1934"/>
        <v>2.3229634935374065E-4</v>
      </c>
      <c r="AR1405" s="13">
        <f t="shared" si="1935"/>
        <v>3.256968334563113E-2</v>
      </c>
      <c r="AS1405" s="13">
        <f t="shared" si="1936"/>
        <v>2.7791710798827036E-2</v>
      </c>
      <c r="AT1405" s="13">
        <f t="shared" si="1937"/>
        <v>1.1857333412319555E-2</v>
      </c>
      <c r="AU1405" s="13">
        <f t="shared" si="1938"/>
        <v>3.3726208669107591E-3</v>
      </c>
      <c r="AV1405" s="13">
        <f t="shared" si="1939"/>
        <v>7.1946434643373755E-4</v>
      </c>
      <c r="AW1405" s="13">
        <f t="shared" si="1940"/>
        <v>7.6914620428370957E-6</v>
      </c>
      <c r="AX1405" s="13">
        <f t="shared" si="1941"/>
        <v>1.6252851595924918E-5</v>
      </c>
      <c r="AY1405" s="13">
        <f t="shared" si="1942"/>
        <v>4.2953465421055984E-5</v>
      </c>
      <c r="AZ1405" s="13">
        <f t="shared" si="1943"/>
        <v>5.6759276388779983E-5</v>
      </c>
      <c r="BA1405" s="13">
        <f t="shared" si="1944"/>
        <v>5.000163820074713E-5</v>
      </c>
      <c r="BB1405" s="13">
        <f t="shared" si="1945"/>
        <v>3.3036412483924472E-5</v>
      </c>
      <c r="BC1405" s="13">
        <f t="shared" si="1946"/>
        <v>1.7461900674953372E-5</v>
      </c>
      <c r="BD1405" s="13">
        <f t="shared" si="1947"/>
        <v>1.4346003213697367E-2</v>
      </c>
      <c r="BE1405" s="13">
        <f t="shared" si="1948"/>
        <v>1.2241444542247961E-2</v>
      </c>
      <c r="BF1405" s="13">
        <f t="shared" si="1949"/>
        <v>5.2228123139500928E-3</v>
      </c>
      <c r="BG1405" s="13">
        <f t="shared" si="1950"/>
        <v>1.4855419158312047E-3</v>
      </c>
      <c r="BH1405" s="13">
        <f t="shared" si="1951"/>
        <v>3.1690322919469171E-4</v>
      </c>
      <c r="BI1405" s="13">
        <f t="shared" si="1952"/>
        <v>5.4082705094366094E-5</v>
      </c>
      <c r="BJ1405" s="14">
        <f t="shared" si="1953"/>
        <v>9.6922633466203459E-2</v>
      </c>
      <c r="BK1405" s="14">
        <f t="shared" si="1954"/>
        <v>0.14840385408537665</v>
      </c>
      <c r="BL1405" s="14">
        <f t="shared" si="1955"/>
        <v>0.64284250036038793</v>
      </c>
      <c r="BM1405" s="14">
        <f t="shared" si="1956"/>
        <v>0.65983180576055445</v>
      </c>
      <c r="BN1405" s="14">
        <f t="shared" si="1957"/>
        <v>0.32156424899045366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1.5625</v>
      </c>
      <c r="F1406" s="10">
        <f>VLOOKUP(B1406,home!$B$2:$E$405,3,FALSE)</f>
        <v>0.74670000000000003</v>
      </c>
      <c r="G1406" s="10">
        <f>VLOOKUP(C1406,away!$B$2:$E$405,4,FALSE)</f>
        <v>1.1733</v>
      </c>
      <c r="H1406" s="10">
        <f>VLOOKUP(A1406,away!$A$2:$E$405,3,FALSE)</f>
        <v>1.1561999999999999</v>
      </c>
      <c r="I1406" s="10">
        <f>VLOOKUP(C1406,away!$B$2:$E$405,3,FALSE)</f>
        <v>1.0091000000000001</v>
      </c>
      <c r="J1406" s="10">
        <f>VLOOKUP(B1406,home!$B$2:$E$405,4,FALSE)</f>
        <v>1.0091000000000001</v>
      </c>
      <c r="K1406" s="12">
        <f t="shared" si="1902"/>
        <v>1.3689111093749999</v>
      </c>
      <c r="L1406" s="12">
        <f t="shared" si="1903"/>
        <v>1.1773385849220002</v>
      </c>
      <c r="M1406" s="13">
        <f t="shared" si="1904"/>
        <v>7.8375045906763044E-2</v>
      </c>
      <c r="N1406" s="13">
        <f t="shared" si="1905"/>
        <v>0.10728847103954355</v>
      </c>
      <c r="O1406" s="13">
        <f t="shared" si="1906"/>
        <v>9.2273965641065214E-2</v>
      </c>
      <c r="P1406" s="13">
        <f t="shared" si="1907"/>
        <v>0.12631485667214121</v>
      </c>
      <c r="Q1406" s="13">
        <f t="shared" si="1908"/>
        <v>7.3434189956944562E-2</v>
      </c>
      <c r="R1406" s="13">
        <f t="shared" si="1909"/>
        <v>5.4318850066496491E-2</v>
      </c>
      <c r="S1406" s="13">
        <f t="shared" si="1910"/>
        <v>5.0894525264727049E-2</v>
      </c>
      <c r="T1406" s="13">
        <f t="shared" si="1911"/>
        <v>8.6456905288802469E-2</v>
      </c>
      <c r="U1406" s="13">
        <f t="shared" si="1912"/>
        <v>7.4357677304502004E-2</v>
      </c>
      <c r="V1406" s="13">
        <f t="shared" si="1913"/>
        <v>9.1139194027231203E-3</v>
      </c>
      <c r="W1406" s="13">
        <f t="shared" si="1914"/>
        <v>3.3508292813338496E-2</v>
      </c>
      <c r="X1406" s="13">
        <f t="shared" si="1915"/>
        <v>3.945060604400797E-2</v>
      </c>
      <c r="Y1406" s="13">
        <f t="shared" si="1916"/>
        <v>2.3223360347083825E-2</v>
      </c>
      <c r="Z1406" s="13">
        <f t="shared" si="1917"/>
        <v>2.1317226023959759E-2</v>
      </c>
      <c r="AA1406" s="13">
        <f t="shared" si="1918"/>
        <v>2.9181387525256369E-2</v>
      </c>
      <c r="AB1406" s="13">
        <f t="shared" si="1919"/>
        <v>1.9973362785150245E-2</v>
      </c>
      <c r="AC1406" s="13">
        <f t="shared" si="1920"/>
        <v>9.1804046951208639E-4</v>
      </c>
      <c r="AD1406" s="13">
        <f t="shared" si="1921"/>
        <v>1.1467468572092385E-2</v>
      </c>
      <c r="AE1406" s="13">
        <f t="shared" si="1922"/>
        <v>1.350109322130476E-2</v>
      </c>
      <c r="AF1406" s="13">
        <f t="shared" si="1923"/>
        <v>7.9476789940354769E-3</v>
      </c>
      <c r="AG1406" s="13">
        <f t="shared" si="1924"/>
        <v>3.1190363800840115E-3</v>
      </c>
      <c r="AH1406" s="13">
        <f t="shared" si="1925"/>
        <v>6.2743981803778E-3</v>
      </c>
      <c r="AI1406" s="13">
        <f t="shared" si="1926"/>
        <v>8.5890933737614548E-3</v>
      </c>
      <c r="AJ1406" s="13">
        <f t="shared" si="1927"/>
        <v>5.8788526694006282E-3</v>
      </c>
      <c r="AK1406" s="13">
        <f t="shared" si="1928"/>
        <v>2.6825422431737984E-3</v>
      </c>
      <c r="AL1406" s="13">
        <f t="shared" si="1929"/>
        <v>5.9183199950451432E-5</v>
      </c>
      <c r="AM1406" s="13">
        <f t="shared" si="1930"/>
        <v>3.139589024949182E-3</v>
      </c>
      <c r="AN1406" s="13">
        <f t="shared" si="1931"/>
        <v>3.6963592998703124E-3</v>
      </c>
      <c r="AO1406" s="13">
        <f t="shared" si="1932"/>
        <v>2.1759332137362944E-3</v>
      </c>
      <c r="AP1406" s="13">
        <f t="shared" si="1933"/>
        <v>8.5393671024835635E-4</v>
      </c>
      <c r="AQ1406" s="13">
        <f t="shared" si="1934"/>
        <v>2.5134315951418681E-4</v>
      </c>
      <c r="AR1406" s="13">
        <f t="shared" si="1935"/>
        <v>1.4774182149846339E-3</v>
      </c>
      <c r="AS1406" s="13">
        <f t="shared" si="1936"/>
        <v>2.0224542076854473E-3</v>
      </c>
      <c r="AT1406" s="13">
        <f t="shared" si="1937"/>
        <v>1.3842800165514114E-3</v>
      </c>
      <c r="AU1406" s="13">
        <f t="shared" si="1938"/>
        <v>6.3165209771434531E-4</v>
      </c>
      <c r="AV1406" s="13">
        <f t="shared" si="1939"/>
        <v>2.1616889345529763E-4</v>
      </c>
      <c r="AW1406" s="13">
        <f t="shared" si="1940"/>
        <v>2.649552734493682E-6</v>
      </c>
      <c r="AX1406" s="13">
        <f t="shared" si="1941"/>
        <v>7.1630304918745993E-4</v>
      </c>
      <c r="AY1406" s="13">
        <f t="shared" si="1942"/>
        <v>8.433312183056779E-4</v>
      </c>
      <c r="AZ1406" s="13">
        <f t="shared" si="1943"/>
        <v>4.9644319159027669E-4</v>
      </c>
      <c r="BA1406" s="13">
        <f t="shared" si="1944"/>
        <v>1.9482724156035257E-4</v>
      </c>
      <c r="BB1406" s="13">
        <f t="shared" si="1945"/>
        <v>5.734440722073051E-5</v>
      </c>
      <c r="BC1406" s="13">
        <f t="shared" si="1946"/>
        <v>1.3502756650089154E-5</v>
      </c>
      <c r="BD1406" s="13">
        <f t="shared" si="1947"/>
        <v>2.8990357842799939E-4</v>
      </c>
      <c r="BE1406" s="13">
        <f t="shared" si="1948"/>
        <v>3.9685222915765493E-4</v>
      </c>
      <c r="BF1406" s="13">
        <f t="shared" si="1949"/>
        <v>2.7162771263707357E-4</v>
      </c>
      <c r="BG1406" s="13">
        <f t="shared" si="1950"/>
        <v>1.2394473114767004E-4</v>
      </c>
      <c r="BH1406" s="13">
        <f t="shared" si="1951"/>
        <v>4.241732985413579E-5</v>
      </c>
      <c r="BI1406" s="13">
        <f t="shared" si="1952"/>
        <v>1.1613110813470047E-5</v>
      </c>
      <c r="BJ1406" s="14">
        <f t="shared" si="1953"/>
        <v>0.41183601593007035</v>
      </c>
      <c r="BK1406" s="14">
        <f t="shared" si="1954"/>
        <v>0.2665189021341226</v>
      </c>
      <c r="BL1406" s="14">
        <f t="shared" si="1955"/>
        <v>0.30039846191161312</v>
      </c>
      <c r="BM1406" s="14">
        <f t="shared" si="1956"/>
        <v>0.46722454505124072</v>
      </c>
      <c r="BN1406" s="14">
        <f t="shared" si="1957"/>
        <v>0.53200537928295411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1.5625</v>
      </c>
      <c r="F1407" s="10">
        <f>VLOOKUP(B1407,home!$B$2:$E$405,3,FALSE)</f>
        <v>0.85329999999999995</v>
      </c>
      <c r="G1407" s="10">
        <f>VLOOKUP(C1407,away!$B$2:$E$405,4,FALSE)</f>
        <v>0.9143</v>
      </c>
      <c r="H1407" s="10">
        <f>VLOOKUP(A1407,away!$A$2:$E$405,3,FALSE)</f>
        <v>1.1561999999999999</v>
      </c>
      <c r="I1407" s="10">
        <f>VLOOKUP(C1407,away!$B$2:$E$405,3,FALSE)</f>
        <v>1.7298</v>
      </c>
      <c r="J1407" s="10">
        <f>VLOOKUP(B1407,home!$B$2:$E$405,4,FALSE)</f>
        <v>0.8649</v>
      </c>
      <c r="K1407" s="12">
        <f t="shared" si="1902"/>
        <v>1.219019046875</v>
      </c>
      <c r="L1407" s="12">
        <f t="shared" si="1903"/>
        <v>1.729795467924</v>
      </c>
      <c r="M1407" s="13">
        <f t="shared" si="1904"/>
        <v>5.2401790688258058E-2</v>
      </c>
      <c r="N1407" s="13">
        <f t="shared" si="1905"/>
        <v>6.3878780939343599E-2</v>
      </c>
      <c r="O1407" s="13">
        <f t="shared" si="1906"/>
        <v>9.0644380043650843E-2</v>
      </c>
      <c r="P1407" s="13">
        <f t="shared" si="1907"/>
        <v>0.11049722576538655</v>
      </c>
      <c r="Q1407" s="13">
        <f t="shared" si="1908"/>
        <v>3.893472532810778E-2</v>
      </c>
      <c r="R1407" s="13">
        <f t="shared" si="1909"/>
        <v>7.8398118896143967E-2</v>
      </c>
      <c r="S1407" s="13">
        <f t="shared" si="1910"/>
        <v>5.8250093849286547E-2</v>
      </c>
      <c r="T1407" s="13">
        <f t="shared" si="1911"/>
        <v>6.734911141742661E-2</v>
      </c>
      <c r="U1407" s="13">
        <f t="shared" si="1912"/>
        <v>9.5568800173570362E-2</v>
      </c>
      <c r="V1407" s="13">
        <f t="shared" si="1913"/>
        <v>1.3647696823548567E-2</v>
      </c>
      <c r="W1407" s="13">
        <f t="shared" si="1914"/>
        <v>1.5820723919936622E-2</v>
      </c>
      <c r="X1407" s="13">
        <f t="shared" si="1915"/>
        <v>2.7366616535983185E-2</v>
      </c>
      <c r="Y1407" s="13">
        <f t="shared" si="1916"/>
        <v>2.3669324628178862E-2</v>
      </c>
      <c r="Z1407" s="13">
        <f t="shared" si="1917"/>
        <v>4.520423692010557E-2</v>
      </c>
      <c r="AA1407" s="13">
        <f t="shared" si="1918"/>
        <v>5.5104825805058787E-2</v>
      </c>
      <c r="AB1407" s="13">
        <f t="shared" si="1919"/>
        <v>3.3586916115547837E-2</v>
      </c>
      <c r="AC1407" s="13">
        <f t="shared" si="1920"/>
        <v>1.7986415841929281E-3</v>
      </c>
      <c r="AD1407" s="13">
        <f t="shared" si="1921"/>
        <v>4.8214409484384144E-3</v>
      </c>
      <c r="AE1407" s="13">
        <f t="shared" si="1922"/>
        <v>8.3401067014719603E-3</v>
      </c>
      <c r="AF1407" s="13">
        <f t="shared" si="1923"/>
        <v>7.2133393871043902E-3</v>
      </c>
      <c r="AG1407" s="13">
        <f t="shared" si="1924"/>
        <v>4.1592005934702851E-3</v>
      </c>
      <c r="AH1407" s="13">
        <f t="shared" si="1925"/>
        <v>1.954852103884035E-2</v>
      </c>
      <c r="AI1407" s="13">
        <f t="shared" si="1926"/>
        <v>2.3830019484583052E-2</v>
      </c>
      <c r="AJ1407" s="13">
        <f t="shared" si="1927"/>
        <v>1.4524623819554557E-2</v>
      </c>
      <c r="AK1407" s="13">
        <f t="shared" si="1928"/>
        <v>5.9019310282437719E-3</v>
      </c>
      <c r="AL1407" s="13">
        <f t="shared" si="1929"/>
        <v>1.5170848369051027E-4</v>
      </c>
      <c r="AM1407" s="13">
        <f t="shared" si="1930"/>
        <v>1.1754856699058979E-3</v>
      </c>
      <c r="AN1407" s="13">
        <f t="shared" si="1931"/>
        <v>2.0333497844128292E-3</v>
      </c>
      <c r="AO1407" s="13">
        <f t="shared" si="1932"/>
        <v>1.7586396208907776E-3</v>
      </c>
      <c r="AP1407" s="13">
        <f t="shared" si="1933"/>
        <v>1.0140289486428159E-3</v>
      </c>
      <c r="AQ1407" s="13">
        <f t="shared" si="1934"/>
        <v>4.3851566992652051E-4</v>
      </c>
      <c r="AR1407" s="13">
        <f t="shared" si="1935"/>
        <v>6.7629886195205956E-3</v>
      </c>
      <c r="AS1407" s="13">
        <f t="shared" si="1936"/>
        <v>8.2442119409944694E-3</v>
      </c>
      <c r="AT1407" s="13">
        <f t="shared" si="1937"/>
        <v>5.0249256912732873E-3</v>
      </c>
      <c r="AU1407" s="13">
        <f t="shared" si="1938"/>
        <v>2.0418267089312206E-3</v>
      </c>
      <c r="AV1407" s="13">
        <f t="shared" si="1939"/>
        <v>6.2225641215131369E-4</v>
      </c>
      <c r="AW1407" s="13">
        <f t="shared" si="1940"/>
        <v>8.8861289920209518E-6</v>
      </c>
      <c r="AX1407" s="13">
        <f t="shared" si="1941"/>
        <v>2.3882323682398451E-4</v>
      </c>
      <c r="AY1407" s="13">
        <f t="shared" si="1942"/>
        <v>4.1311535269306852E-4</v>
      </c>
      <c r="AZ1407" s="13">
        <f t="shared" si="1943"/>
        <v>3.5730253240914746E-4</v>
      </c>
      <c r="BA1407" s="13">
        <f t="shared" si="1944"/>
        <v>2.0602010041303708E-4</v>
      </c>
      <c r="BB1407" s="13">
        <f t="shared" si="1945"/>
        <v>8.9093158998929754E-5</v>
      </c>
      <c r="BC1407" s="13">
        <f t="shared" si="1946"/>
        <v>3.0822588531876185E-5</v>
      </c>
      <c r="BD1407" s="13">
        <f t="shared" si="1947"/>
        <v>1.9497645106113868E-3</v>
      </c>
      <c r="BE1407" s="13">
        <f t="shared" si="1948"/>
        <v>2.376800075356194E-3</v>
      </c>
      <c r="BF1407" s="13">
        <f t="shared" si="1949"/>
        <v>1.4486822812365681E-3</v>
      </c>
      <c r="BG1407" s="13">
        <f t="shared" si="1950"/>
        <v>5.8865709789923388E-4</v>
      </c>
      <c r="BH1407" s="13">
        <f t="shared" si="1951"/>
        <v>1.7939605360433193E-4</v>
      </c>
      <c r="BI1407" s="13">
        <f t="shared" si="1952"/>
        <v>4.373744125557781E-5</v>
      </c>
      <c r="BJ1407" s="14">
        <f t="shared" si="1953"/>
        <v>0.26930856706311063</v>
      </c>
      <c r="BK1407" s="14">
        <f t="shared" si="1954"/>
        <v>0.23716027254705624</v>
      </c>
      <c r="BL1407" s="14">
        <f t="shared" si="1955"/>
        <v>0.44639138323802763</v>
      </c>
      <c r="BM1407" s="14">
        <f t="shared" si="1956"/>
        <v>0.5629052088837081</v>
      </c>
      <c r="BN1407" s="14">
        <f t="shared" si="1957"/>
        <v>0.43475502166089081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1.3125</v>
      </c>
      <c r="F1408" s="10">
        <f>VLOOKUP(B1408,home!$B$2:$E$405,3,FALSE)</f>
        <v>0.76190000000000002</v>
      </c>
      <c r="G1408" s="10">
        <f>VLOOKUP(C1408,away!$B$2:$E$405,4,FALSE)</f>
        <v>1.2698</v>
      </c>
      <c r="H1408" s="10">
        <f>VLOOKUP(A1408,away!$A$2:$E$405,3,FALSE)</f>
        <v>0.8125</v>
      </c>
      <c r="I1408" s="10">
        <f>VLOOKUP(C1408,away!$B$2:$E$405,3,FALSE)</f>
        <v>1.4359</v>
      </c>
      <c r="J1408" s="10">
        <f>VLOOKUP(B1408,home!$B$2:$E$405,4,FALSE)</f>
        <v>1.5824</v>
      </c>
      <c r="K1408" s="12">
        <f t="shared" si="1902"/>
        <v>1.26979206375</v>
      </c>
      <c r="L1408" s="12">
        <f t="shared" si="1903"/>
        <v>1.8461366299999999</v>
      </c>
      <c r="M1408" s="13">
        <f t="shared" si="1904"/>
        <v>4.4337312236955223E-2</v>
      </c>
      <c r="N1408" s="13">
        <f t="shared" si="1905"/>
        <v>5.6299167206491495E-2</v>
      </c>
      <c r="O1408" s="13">
        <f t="shared" si="1906"/>
        <v>8.1852736196390274E-2</v>
      </c>
      <c r="P1408" s="13">
        <f t="shared" si="1907"/>
        <v>0.10393595481839873</v>
      </c>
      <c r="Q1408" s="13">
        <f t="shared" si="1908"/>
        <v>3.5744117857268581E-2</v>
      </c>
      <c r="R1408" s="13">
        <f t="shared" si="1909"/>
        <v>7.5555667278941488E-2</v>
      </c>
      <c r="S1408" s="13">
        <f t="shared" si="1910"/>
        <v>6.0911916842628144E-2</v>
      </c>
      <c r="T1408" s="13">
        <f t="shared" si="1911"/>
        <v>6.5988525283340635E-2</v>
      </c>
      <c r="U1408" s="13">
        <f t="shared" si="1912"/>
        <v>9.5939986682135464E-2</v>
      </c>
      <c r="V1408" s="13">
        <f t="shared" si="1913"/>
        <v>1.5865589192994314E-2</v>
      </c>
      <c r="W1408" s="13">
        <f t="shared" si="1914"/>
        <v>1.5129199060301433E-2</v>
      </c>
      <c r="X1408" s="13">
        <f t="shared" si="1915"/>
        <v>2.7930568567784055E-2</v>
      </c>
      <c r="Y1408" s="13">
        <f t="shared" si="1916"/>
        <v>2.5781822864856394E-2</v>
      </c>
      <c r="Z1408" s="13">
        <f t="shared" si="1917"/>
        <v>4.6495361655915453E-2</v>
      </c>
      <c r="AA1408" s="13">
        <f t="shared" si="1918"/>
        <v>5.9039441231867495E-2</v>
      </c>
      <c r="AB1408" s="13">
        <f t="shared" si="1919"/>
        <v>3.7483906962229939E-2</v>
      </c>
      <c r="AC1408" s="13">
        <f t="shared" si="1920"/>
        <v>2.3245166970167108E-3</v>
      </c>
      <c r="AD1408" s="13">
        <f t="shared" si="1921"/>
        <v>4.8027342244161813E-3</v>
      </c>
      <c r="AE1408" s="13">
        <f t="shared" si="1922"/>
        <v>8.8665035758493538E-3</v>
      </c>
      <c r="AF1408" s="13">
        <f t="shared" si="1923"/>
        <v>8.1843885157007381E-3</v>
      </c>
      <c r="AG1408" s="13">
        <f t="shared" si="1924"/>
        <v>5.0364998109954894E-3</v>
      </c>
      <c r="AH1408" s="13">
        <f t="shared" si="1925"/>
        <v>2.1459197569520728E-2</v>
      </c>
      <c r="AI1408" s="13">
        <f t="shared" si="1926"/>
        <v>2.7248718768220707E-2</v>
      </c>
      <c r="AJ1408" s="13">
        <f t="shared" si="1927"/>
        <v>1.7300103419621165E-2</v>
      </c>
      <c r="AK1408" s="13">
        <f t="shared" si="1928"/>
        <v>7.3225113414297311E-3</v>
      </c>
      <c r="AL1408" s="13">
        <f t="shared" si="1929"/>
        <v>2.1796617810708658E-4</v>
      </c>
      <c r="AM1408" s="13">
        <f t="shared" si="1930"/>
        <v>1.2196947604928353E-3</v>
      </c>
      <c r="AN1408" s="13">
        <f t="shared" si="1931"/>
        <v>2.2517231747649002E-3</v>
      </c>
      <c r="AO1408" s="13">
        <f t="shared" si="1932"/>
        <v>2.0784943167766871E-3</v>
      </c>
      <c r="AP1408" s="13">
        <f t="shared" si="1933"/>
        <v>1.2790614978160889E-3</v>
      </c>
      <c r="AQ1408" s="13">
        <f t="shared" si="1934"/>
        <v>5.9033057078523626E-4</v>
      </c>
      <c r="AR1408" s="13">
        <f t="shared" si="1935"/>
        <v>7.9233221366998407E-3</v>
      </c>
      <c r="AS1408" s="13">
        <f t="shared" si="1936"/>
        <v>1.0060971567716149E-2</v>
      </c>
      <c r="AT1408" s="13">
        <f t="shared" si="1937"/>
        <v>6.3876709251501811E-3</v>
      </c>
      <c r="AU1408" s="13">
        <f t="shared" si="1938"/>
        <v>2.7036712822007735E-3</v>
      </c>
      <c r="AV1408" s="13">
        <f t="shared" si="1939"/>
        <v>8.5827508428183252E-4</v>
      </c>
      <c r="AW1408" s="13">
        <f t="shared" si="1940"/>
        <v>1.4193289339213202E-5</v>
      </c>
      <c r="AX1408" s="13">
        <f t="shared" si="1941"/>
        <v>2.5812645451187623E-4</v>
      </c>
      <c r="AY1408" s="13">
        <f t="shared" si="1942"/>
        <v>4.7653670284640353E-4</v>
      </c>
      <c r="AZ1408" s="13">
        <f t="shared" si="1943"/>
        <v>4.398759313320854E-4</v>
      </c>
      <c r="BA1408" s="13">
        <f t="shared" si="1944"/>
        <v>2.7069035649584264E-4</v>
      </c>
      <c r="BB1408" s="13">
        <f t="shared" si="1945"/>
        <v>1.2493284562868328E-4</v>
      </c>
      <c r="BC1408" s="13">
        <f t="shared" si="1946"/>
        <v>4.6128620521049531E-5</v>
      </c>
      <c r="BD1408" s="13">
        <f t="shared" si="1947"/>
        <v>2.4379225379752398E-3</v>
      </c>
      <c r="BE1408" s="13">
        <f t="shared" si="1948"/>
        <v>3.0956546907582173E-3</v>
      </c>
      <c r="BF1408" s="13">
        <f t="shared" si="1949"/>
        <v>1.9654188792176223E-3</v>
      </c>
      <c r="BG1408" s="13">
        <f t="shared" si="1950"/>
        <v>8.3189109825831887E-4</v>
      </c>
      <c r="BH1408" s="13">
        <f t="shared" si="1951"/>
        <v>2.6408217861817132E-4</v>
      </c>
      <c r="BI1408" s="13">
        <f t="shared" si="1952"/>
        <v>6.7065890917432746E-5</v>
      </c>
      <c r="BJ1408" s="14">
        <f t="shared" si="1953"/>
        <v>0.26279912219897616</v>
      </c>
      <c r="BK1408" s="14">
        <f t="shared" si="1954"/>
        <v>0.22806979266894664</v>
      </c>
      <c r="BL1408" s="14">
        <f t="shared" si="1955"/>
        <v>0.45979821572215085</v>
      </c>
      <c r="BM1408" s="14">
        <f t="shared" si="1956"/>
        <v>0.59897519323803561</v>
      </c>
      <c r="BN1408" s="14">
        <f t="shared" si="1957"/>
        <v>0.39772495559444576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1.3125</v>
      </c>
      <c r="F1409" s="10">
        <f>VLOOKUP(B1409,home!$B$2:$E$405,3,FALSE)</f>
        <v>2.4127000000000001</v>
      </c>
      <c r="G1409" s="10">
        <f>VLOOKUP(C1409,away!$B$2:$E$405,4,FALSE)</f>
        <v>1.3061</v>
      </c>
      <c r="H1409" s="10">
        <f>VLOOKUP(A1409,away!$A$2:$E$405,3,FALSE)</f>
        <v>0.8125</v>
      </c>
      <c r="I1409" s="10">
        <f>VLOOKUP(C1409,away!$B$2:$E$405,3,FALSE)</f>
        <v>0.87909999999999999</v>
      </c>
      <c r="J1409" s="10">
        <f>VLOOKUP(B1409,home!$B$2:$E$405,4,FALSE)</f>
        <v>1.0256000000000001</v>
      </c>
      <c r="K1409" s="12">
        <f t="shared" si="1902"/>
        <v>4.1359860543750004</v>
      </c>
      <c r="L1409" s="12">
        <f t="shared" si="1903"/>
        <v>0.73255403000000008</v>
      </c>
      <c r="M1409" s="13">
        <f t="shared" si="1904"/>
        <v>7.6845759350839607E-3</v>
      </c>
      <c r="N1409" s="13">
        <f t="shared" si="1905"/>
        <v>3.1783298901292993E-2</v>
      </c>
      <c r="O1409" s="13">
        <f t="shared" si="1906"/>
        <v>5.6293670700867755E-3</v>
      </c>
      <c r="P1409" s="13">
        <f t="shared" si="1907"/>
        <v>2.3282983696836759E-2</v>
      </c>
      <c r="Q1409" s="13">
        <f t="shared" si="1908"/>
        <v>6.5727640508890059E-2</v>
      </c>
      <c r="R1409" s="13">
        <f t="shared" si="1909"/>
        <v>2.0619077667706799E-3</v>
      </c>
      <c r="S1409" s="13">
        <f t="shared" si="1910"/>
        <v>1.7635889553521709E-2</v>
      </c>
      <c r="T1409" s="13">
        <f t="shared" si="1911"/>
        <v>4.8149047937178668E-2</v>
      </c>
      <c r="U1409" s="13">
        <f t="shared" si="1912"/>
        <v>8.5280217687710332E-3</v>
      </c>
      <c r="V1409" s="13">
        <f t="shared" si="1913"/>
        <v>5.9370894000682602E-3</v>
      </c>
      <c r="W1409" s="13">
        <f t="shared" si="1914"/>
        <v>9.0616201510580863E-2</v>
      </c>
      <c r="X1409" s="13">
        <f t="shared" si="1915"/>
        <v>6.6381263599868109E-2</v>
      </c>
      <c r="Y1409" s="13">
        <f t="shared" si="1916"/>
        <v>2.4313931083287849E-2</v>
      </c>
      <c r="Z1409" s="13">
        <f t="shared" si="1917"/>
        <v>5.0348628134538724E-4</v>
      </c>
      <c r="AA1409" s="13">
        <f t="shared" si="1918"/>
        <v>2.0824122382136498E-3</v>
      </c>
      <c r="AB1409" s="13">
        <f t="shared" si="1919"/>
        <v>4.306413988355743E-3</v>
      </c>
      <c r="AC1409" s="13">
        <f t="shared" si="1920"/>
        <v>1.1242744303344347E-3</v>
      </c>
      <c r="AD1409" s="13">
        <f t="shared" si="1921"/>
        <v>9.3696836437049333E-2</v>
      </c>
      <c r="AE1409" s="13">
        <f t="shared" si="1922"/>
        <v>6.8637995130211335E-2</v>
      </c>
      <c r="AF1409" s="13">
        <f t="shared" si="1923"/>
        <v>2.5140519971878345E-2</v>
      </c>
      <c r="AG1409" s="13">
        <f t="shared" si="1924"/>
        <v>6.13892974056499E-3</v>
      </c>
      <c r="AH1409" s="13">
        <f t="shared" si="1925"/>
        <v>9.2207726112319326E-5</v>
      </c>
      <c r="AI1409" s="13">
        <f t="shared" si="1926"/>
        <v>3.8136986930618232E-4</v>
      </c>
      <c r="AJ1409" s="13">
        <f t="shared" si="1927"/>
        <v>7.8867023050459338E-4</v>
      </c>
      <c r="AK1409" s="13">
        <f t="shared" si="1928"/>
        <v>1.0873096916225718E-3</v>
      </c>
      <c r="AL1409" s="13">
        <f t="shared" si="1929"/>
        <v>1.362545621430499E-4</v>
      </c>
      <c r="AM1409" s="13">
        <f t="shared" si="1930"/>
        <v>7.7505761768538281E-2</v>
      </c>
      <c r="AN1409" s="13">
        <f t="shared" si="1931"/>
        <v>5.6777158131762658E-2</v>
      </c>
      <c r="AO1409" s="13">
        <f t="shared" si="1932"/>
        <v>2.0796168000685001E-2</v>
      </c>
      <c r="AP1409" s="13">
        <f t="shared" si="1933"/>
        <v>5.0781055591529473E-3</v>
      </c>
      <c r="AQ1409" s="13">
        <f t="shared" si="1934"/>
        <v>9.2999667303072392E-4</v>
      </c>
      <c r="AR1409" s="13">
        <f t="shared" si="1935"/>
        <v>1.3509428272143159E-5</v>
      </c>
      <c r="AS1409" s="13">
        <f t="shared" si="1936"/>
        <v>5.5874806936163465E-5</v>
      </c>
      <c r="AT1409" s="13">
        <f t="shared" si="1937"/>
        <v>1.1554871113943382E-4</v>
      </c>
      <c r="AU1409" s="13">
        <f t="shared" si="1938"/>
        <v>1.5930261929123453E-4</v>
      </c>
      <c r="AV1409" s="13">
        <f t="shared" si="1939"/>
        <v>1.6471835295348898E-4</v>
      </c>
      <c r="AW1409" s="13">
        <f t="shared" si="1940"/>
        <v>1.1467461198305458E-5</v>
      </c>
      <c r="AX1409" s="13">
        <f t="shared" si="1941"/>
        <v>5.3427124968064232E-2</v>
      </c>
      <c r="AY1409" s="13">
        <f t="shared" si="1942"/>
        <v>3.9138255706669081E-2</v>
      </c>
      <c r="AZ1409" s="13">
        <f t="shared" si="1943"/>
        <v>1.4335443472545466E-2</v>
      </c>
      <c r="BA1409" s="13">
        <f t="shared" si="1944"/>
        <v>3.5004956292167921E-3</v>
      </c>
      <c r="BB1409" s="13">
        <f t="shared" si="1945"/>
        <v>6.4107554504503684E-4</v>
      </c>
      <c r="BC1409" s="13">
        <f t="shared" si="1946"/>
        <v>9.3924494811437704E-5</v>
      </c>
      <c r="BD1409" s="13">
        <f t="shared" si="1947"/>
        <v>1.6493976872924004E-6</v>
      </c>
      <c r="BE1409" s="13">
        <f t="shared" si="1948"/>
        <v>6.8218858327597463E-6</v>
      </c>
      <c r="BF1409" s="13">
        <f t="shared" si="1949"/>
        <v>1.4107612334416351E-5</v>
      </c>
      <c r="BG1409" s="13">
        <f t="shared" si="1950"/>
        <v>1.9449629291891589E-5</v>
      </c>
      <c r="BH1409" s="13">
        <f t="shared" si="1951"/>
        <v>2.0110848878506783E-5</v>
      </c>
      <c r="BI1409" s="13">
        <f t="shared" si="1952"/>
        <v>1.6635638100629433E-5</v>
      </c>
      <c r="BJ1409" s="14">
        <f t="shared" si="1953"/>
        <v>0.7928091747703242</v>
      </c>
      <c r="BK1409" s="14">
        <f t="shared" si="1954"/>
        <v>9.4939323284657262E-2</v>
      </c>
      <c r="BL1409" s="14">
        <f t="shared" si="1955"/>
        <v>2.5545409280461503E-2</v>
      </c>
      <c r="BM1409" s="14">
        <f t="shared" si="1956"/>
        <v>0.73850083149235646</v>
      </c>
      <c r="BN1409" s="14">
        <f t="shared" si="1957"/>
        <v>0.13616977387896123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1.3523000000000001</v>
      </c>
      <c r="F1410" s="10">
        <f>VLOOKUP(B1410,home!$B$2:$E$405,3,FALSE)</f>
        <v>0.86270000000000002</v>
      </c>
      <c r="G1410" s="10">
        <f>VLOOKUP(C1410,away!$B$2:$E$405,4,FALSE)</f>
        <v>0.98599999999999999</v>
      </c>
      <c r="H1410" s="10">
        <f>VLOOKUP(A1410,away!$A$2:$E$405,3,FALSE)</f>
        <v>1.1932</v>
      </c>
      <c r="I1410" s="10">
        <f>VLOOKUP(C1410,away!$B$2:$E$405,3,FALSE)</f>
        <v>1.8158000000000001</v>
      </c>
      <c r="J1410" s="10">
        <f>VLOOKUP(B1410,home!$B$2:$E$405,4,FALSE)</f>
        <v>1.1173999999999999</v>
      </c>
      <c r="K1410" s="12">
        <f t="shared" si="1902"/>
        <v>1.1502964010599999</v>
      </c>
      <c r="L1410" s="12">
        <f t="shared" si="1903"/>
        <v>2.4209728745440002</v>
      </c>
      <c r="M1410" s="13">
        <f t="shared" si="1904"/>
        <v>2.8120138812913739E-2</v>
      </c>
      <c r="N1410" s="13">
        <f t="shared" si="1905"/>
        <v>3.2346494473802292E-2</v>
      </c>
      <c r="O1410" s="13">
        <f t="shared" si="1906"/>
        <v>6.8078093294476075E-2</v>
      </c>
      <c r="P1410" s="13">
        <f t="shared" si="1907"/>
        <v>7.8309985707662746E-2</v>
      </c>
      <c r="Q1410" s="13">
        <f t="shared" si="1908"/>
        <v>1.8604028090060978E-2</v>
      </c>
      <c r="R1410" s="13">
        <f t="shared" si="1909"/>
        <v>8.2407608608301208E-2</v>
      </c>
      <c r="S1410" s="13">
        <f t="shared" si="1910"/>
        <v>5.4520124370066335E-2</v>
      </c>
      <c r="T1410" s="13">
        <f t="shared" si="1911"/>
        <v>4.5039847363292244E-2</v>
      </c>
      <c r="U1410" s="13">
        <f t="shared" si="1912"/>
        <v>9.4793175602089955E-2</v>
      </c>
      <c r="V1410" s="13">
        <f t="shared" si="1913"/>
        <v>1.6869958449056054E-2</v>
      </c>
      <c r="W1410" s="13">
        <f t="shared" si="1914"/>
        <v>7.1333821857387592E-3</v>
      </c>
      <c r="X1410" s="13">
        <f t="shared" si="1915"/>
        <v>1.7269724775428926E-2</v>
      </c>
      <c r="Y1410" s="13">
        <f t="shared" si="1916"/>
        <v>2.0904767616076958E-2</v>
      </c>
      <c r="Z1410" s="13">
        <f t="shared" si="1917"/>
        <v>6.650219503224529E-2</v>
      </c>
      <c r="AA1410" s="13">
        <f t="shared" si="1918"/>
        <v>7.6497235608181974E-2</v>
      </c>
      <c r="AB1410" s="13">
        <f t="shared" si="1919"/>
        <v>4.3997247405565293E-2</v>
      </c>
      <c r="AC1410" s="13">
        <f t="shared" si="1920"/>
        <v>2.9362546310310066E-3</v>
      </c>
      <c r="AD1410" s="13">
        <f t="shared" si="1921"/>
        <v>2.0513759639102023E-3</v>
      </c>
      <c r="AE1410" s="13">
        <f t="shared" si="1922"/>
        <v>4.9663255641181512E-3</v>
      </c>
      <c r="AF1410" s="13">
        <f t="shared" si="1923"/>
        <v>6.0116697384422386E-3</v>
      </c>
      <c r="AG1410" s="13">
        <f t="shared" si="1924"/>
        <v>4.8513631224952284E-3</v>
      </c>
      <c r="AH1410" s="13">
        <f t="shared" si="1925"/>
        <v>4.0250002567675136E-2</v>
      </c>
      <c r="AI1410" s="13">
        <f t="shared" si="1926"/>
        <v>4.6299433096252472E-2</v>
      </c>
      <c r="AJ1410" s="13">
        <f t="shared" si="1927"/>
        <v>2.6629035630868735E-2</v>
      </c>
      <c r="AK1410" s="13">
        <f t="shared" si="1928"/>
        <v>1.0210427949962266E-2</v>
      </c>
      <c r="AL1410" s="13">
        <f t="shared" si="1929"/>
        <v>3.2707954924390516E-4</v>
      </c>
      <c r="AM1410" s="13">
        <f t="shared" si="1930"/>
        <v>4.7193807770137851E-4</v>
      </c>
      <c r="AN1410" s="13">
        <f t="shared" si="1931"/>
        <v>1.142549284579476E-3</v>
      </c>
      <c r="AO1410" s="13">
        <f t="shared" si="1932"/>
        <v>1.3830404128982827E-3</v>
      </c>
      <c r="AP1410" s="13">
        <f t="shared" si="1933"/>
        <v>1.1161011080082922E-3</v>
      </c>
      <c r="AQ1410" s="13">
        <f t="shared" si="1934"/>
        <v>6.7551262693414443E-4</v>
      </c>
      <c r="AR1410" s="13">
        <f t="shared" si="1935"/>
        <v>1.9488832883333588E-2</v>
      </c>
      <c r="AS1410" s="13">
        <f t="shared" si="1936"/>
        <v>2.2417934326558409E-2</v>
      </c>
      <c r="AT1410" s="13">
        <f t="shared" si="1937"/>
        <v>1.2893634587519786E-2</v>
      </c>
      <c r="AU1410" s="13">
        <f t="shared" si="1938"/>
        <v>4.9438338208689135E-3</v>
      </c>
      <c r="AV1410" s="13">
        <f t="shared" si="1939"/>
        <v>1.4217185628960546E-3</v>
      </c>
      <c r="AW1410" s="13">
        <f t="shared" si="1940"/>
        <v>2.530175081694307E-5</v>
      </c>
      <c r="AX1410" s="13">
        <f t="shared" si="1941"/>
        <v>9.047811205051162E-5</v>
      </c>
      <c r="AY1410" s="13">
        <f t="shared" si="1942"/>
        <v>2.1904505501424122E-4</v>
      </c>
      <c r="AZ1410" s="13">
        <f t="shared" si="1943"/>
        <v>2.6515106824623823E-4</v>
      </c>
      <c r="BA1410" s="13">
        <f t="shared" si="1944"/>
        <v>2.1397451462683591E-4</v>
      </c>
      <c r="BB1410" s="13">
        <f t="shared" si="1945"/>
        <v>1.2950662393882198E-4</v>
      </c>
      <c r="BC1410" s="13">
        <f t="shared" si="1946"/>
        <v>6.2706404725931784E-5</v>
      </c>
      <c r="BD1410" s="13">
        <f t="shared" si="1947"/>
        <v>7.8636559611786182E-3</v>
      </c>
      <c r="BE1410" s="13">
        <f t="shared" si="1948"/>
        <v>9.0455351513177799E-3</v>
      </c>
      <c r="BF1410" s="13">
        <f t="shared" si="1949"/>
        <v>5.2025232651112816E-3</v>
      </c>
      <c r="BG1410" s="13">
        <f t="shared" si="1950"/>
        <v>1.9948145960961418E-3</v>
      </c>
      <c r="BH1410" s="13">
        <f t="shared" si="1951"/>
        <v>5.7365701266783725E-4</v>
      </c>
      <c r="BI1410" s="13">
        <f t="shared" si="1952"/>
        <v>1.3197511942292868E-4</v>
      </c>
      <c r="BJ1410" s="14">
        <f t="shared" si="1953"/>
        <v>0.16494898218209014</v>
      </c>
      <c r="BK1410" s="14">
        <f t="shared" si="1954"/>
        <v>0.18130258657498804</v>
      </c>
      <c r="BL1410" s="14">
        <f t="shared" si="1955"/>
        <v>0.57514037505034465</v>
      </c>
      <c r="BM1410" s="14">
        <f t="shared" si="1956"/>
        <v>0.67983404654825397</v>
      </c>
      <c r="BN1410" s="14">
        <f t="shared" si="1957"/>
        <v>0.30786634898721699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1.3523000000000001</v>
      </c>
      <c r="F1411" s="10">
        <f>VLOOKUP(B1411,home!$B$2:$E$405,3,FALSE)</f>
        <v>1.1619999999999999</v>
      </c>
      <c r="G1411" s="10">
        <f>VLOOKUP(C1411,away!$B$2:$E$405,4,FALSE)</f>
        <v>0.61619999999999997</v>
      </c>
      <c r="H1411" s="10">
        <f>VLOOKUP(A1411,away!$A$2:$E$405,3,FALSE)</f>
        <v>1.1932</v>
      </c>
      <c r="I1411" s="10">
        <f>VLOOKUP(C1411,away!$B$2:$E$405,3,FALSE)</f>
        <v>0.83809999999999996</v>
      </c>
      <c r="J1411" s="10">
        <f>VLOOKUP(B1411,home!$B$2:$E$405,4,FALSE)</f>
        <v>0.95779999999999998</v>
      </c>
      <c r="K1411" s="12">
        <f t="shared" si="1902"/>
        <v>0.96827979611999992</v>
      </c>
      <c r="L1411" s="12">
        <f t="shared" si="1903"/>
        <v>0.95782003717599984</v>
      </c>
      <c r="M1411" s="13">
        <f t="shared" si="1904"/>
        <v>0.1457154060375063</v>
      </c>
      <c r="N1411" s="13">
        <f t="shared" si="1905"/>
        <v>0.14109328364953957</v>
      </c>
      <c r="O1411" s="13">
        <f t="shared" si="1906"/>
        <v>0.13956913562796019</v>
      </c>
      <c r="P1411" s="13">
        <f t="shared" si="1907"/>
        <v>0.1351419741904859</v>
      </c>
      <c r="Q1411" s="13">
        <f t="shared" si="1908"/>
        <v>6.8308887963038745E-2</v>
      </c>
      <c r="R1411" s="13">
        <f t="shared" si="1909"/>
        <v>6.6841057337897483E-2</v>
      </c>
      <c r="S1411" s="13">
        <f t="shared" si="1910"/>
        <v>3.1333943480555987E-2</v>
      </c>
      <c r="T1411" s="13">
        <f t="shared" si="1911"/>
        <v>6.5427621608208988E-2</v>
      </c>
      <c r="U1411" s="13">
        <f t="shared" si="1912"/>
        <v>6.4720845371584595E-2</v>
      </c>
      <c r="V1411" s="13">
        <f t="shared" si="1913"/>
        <v>3.2289203670562991E-3</v>
      </c>
      <c r="W1411" s="13">
        <f t="shared" si="1914"/>
        <v>2.2047372036678361E-2</v>
      </c>
      <c r="X1411" s="13">
        <f t="shared" si="1915"/>
        <v>2.111741470380437E-2</v>
      </c>
      <c r="Y1411" s="13">
        <f t="shared" si="1916"/>
        <v>1.0113341468329451E-2</v>
      </c>
      <c r="Z1411" s="13">
        <f t="shared" si="1917"/>
        <v>2.134056800808937E-2</v>
      </c>
      <c r="AA1411" s="13">
        <f t="shared" si="1918"/>
        <v>2.0663640839957767E-2</v>
      </c>
      <c r="AB1411" s="13">
        <f t="shared" si="1919"/>
        <v>1.0004092969805605E-2</v>
      </c>
      <c r="AC1411" s="13">
        <f t="shared" si="1920"/>
        <v>1.8716392314565013E-4</v>
      </c>
      <c r="AD1411" s="13">
        <f t="shared" si="1921"/>
        <v>5.3370062251641764E-3</v>
      </c>
      <c r="AE1411" s="13">
        <f t="shared" si="1922"/>
        <v>5.1118915009952942E-3</v>
      </c>
      <c r="AF1411" s="13">
        <f t="shared" si="1923"/>
        <v>2.4481360537614945E-3</v>
      </c>
      <c r="AG1411" s="13">
        <f t="shared" si="1924"/>
        <v>7.8162458867524697E-4</v>
      </c>
      <c r="AH1411" s="13">
        <f t="shared" si="1925"/>
        <v>5.1101059107162778E-3</v>
      </c>
      <c r="AI1411" s="13">
        <f t="shared" si="1926"/>
        <v>4.9480123093799634E-3</v>
      </c>
      <c r="AJ1411" s="13">
        <f t="shared" si="1927"/>
        <v>2.3955301750628404E-3</v>
      </c>
      <c r="AK1411" s="13">
        <f t="shared" si="1928"/>
        <v>7.7318115650305168E-4</v>
      </c>
      <c r="AL1411" s="13">
        <f t="shared" si="1929"/>
        <v>6.9433158123662243E-6</v>
      </c>
      <c r="AM1411" s="13">
        <f t="shared" si="1930"/>
        <v>1.0335430599186283E-3</v>
      </c>
      <c r="AN1411" s="13">
        <f t="shared" si="1931"/>
        <v>9.8994825207425713E-4</v>
      </c>
      <c r="AO1411" s="13">
        <f t="shared" si="1932"/>
        <v>4.7409613580204043E-4</v>
      </c>
      <c r="AP1411" s="13">
        <f t="shared" si="1933"/>
        <v>1.5136625947296942E-4</v>
      </c>
      <c r="AQ1411" s="13">
        <f t="shared" si="1934"/>
        <v>3.6245409068897899E-5</v>
      </c>
      <c r="AR1411" s="13">
        <f t="shared" si="1935"/>
        <v>9.7891236667511277E-4</v>
      </c>
      <c r="AS1411" s="13">
        <f t="shared" si="1936"/>
        <v>9.4786106682352462E-4</v>
      </c>
      <c r="AT1411" s="13">
        <f t="shared" si="1937"/>
        <v>4.5889736026698405E-4</v>
      </c>
      <c r="AU1411" s="13">
        <f t="shared" si="1938"/>
        <v>1.4811368081310715E-4</v>
      </c>
      <c r="AV1411" s="13">
        <f t="shared" si="1939"/>
        <v>3.5853871165074531E-5</v>
      </c>
      <c r="AW1411" s="13">
        <f t="shared" si="1940"/>
        <v>1.7887481873583443E-7</v>
      </c>
      <c r="AX1411" s="13">
        <f t="shared" si="1941"/>
        <v>1.6679314388987499E-4</v>
      </c>
      <c r="AY1411" s="13">
        <f t="shared" si="1942"/>
        <v>1.5975781528130198E-4</v>
      </c>
      <c r="AZ1411" s="13">
        <f t="shared" si="1943"/>
        <v>7.6509618285946566E-5</v>
      </c>
      <c r="BA1411" s="13">
        <f t="shared" si="1944"/>
        <v>2.4427481810322303E-5</v>
      </c>
      <c r="BB1411" s="13">
        <f t="shared" si="1945"/>
        <v>5.8492828839197413E-6</v>
      </c>
      <c r="BC1411" s="13">
        <f t="shared" si="1946"/>
        <v>1.1205120698657896E-6</v>
      </c>
      <c r="BD1411" s="13">
        <f t="shared" si="1947"/>
        <v>1.5627031324013367E-4</v>
      </c>
      <c r="BE1411" s="13">
        <f t="shared" si="1948"/>
        <v>1.5131338704376515E-4</v>
      </c>
      <c r="BF1411" s="13">
        <f t="shared" si="1949"/>
        <v>7.325684777848178E-5</v>
      </c>
      <c r="BG1411" s="13">
        <f t="shared" si="1950"/>
        <v>2.3644375210447404E-5</v>
      </c>
      <c r="BH1411" s="13">
        <f t="shared" si="1951"/>
        <v>5.7235927020391962E-6</v>
      </c>
      <c r="BI1411" s="13">
        <f t="shared" si="1952"/>
        <v>1.1084078349208869E-6</v>
      </c>
      <c r="BJ1411" s="14">
        <f t="shared" si="1953"/>
        <v>0.3449062367687537</v>
      </c>
      <c r="BK1411" s="14">
        <f t="shared" si="1954"/>
        <v>0.31577410912984383</v>
      </c>
      <c r="BL1411" s="14">
        <f t="shared" si="1955"/>
        <v>0.31800655696842128</v>
      </c>
      <c r="BM1411" s="14">
        <f t="shared" si="1956"/>
        <v>0.30319814712821752</v>
      </c>
      <c r="BN1411" s="14">
        <f t="shared" si="1957"/>
        <v>0.69666974480642807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1.3523000000000001</v>
      </c>
      <c r="F1412" s="10">
        <f>VLOOKUP(B1412,home!$B$2:$E$405,3,FALSE)</f>
        <v>1.6269</v>
      </c>
      <c r="G1412" s="10">
        <f>VLOOKUP(C1412,away!$B$2:$E$405,4,FALSE)</f>
        <v>1.3556999999999999</v>
      </c>
      <c r="H1412" s="10">
        <f>VLOOKUP(A1412,away!$A$2:$E$405,3,FALSE)</f>
        <v>1.1932</v>
      </c>
      <c r="I1412" s="10">
        <f>VLOOKUP(C1412,away!$B$2:$E$405,3,FALSE)</f>
        <v>1.3968</v>
      </c>
      <c r="J1412" s="10">
        <f>VLOOKUP(B1412,home!$B$2:$E$405,4,FALSE)</f>
        <v>0.67049999999999998</v>
      </c>
      <c r="K1412" s="12">
        <f t="shared" si="1902"/>
        <v>2.9826170986589999</v>
      </c>
      <c r="L1412" s="12">
        <f t="shared" si="1903"/>
        <v>1.1174967100800002</v>
      </c>
      <c r="M1412" s="13">
        <f t="shared" si="1904"/>
        <v>1.6570789393796043E-2</v>
      </c>
      <c r="N1412" s="13">
        <f t="shared" si="1905"/>
        <v>4.9424319784213286E-2</v>
      </c>
      <c r="O1412" s="13">
        <f t="shared" si="1906"/>
        <v>1.8517802630995638E-2</v>
      </c>
      <c r="P1412" s="13">
        <f t="shared" si="1907"/>
        <v>5.5231514756800208E-2</v>
      </c>
      <c r="Q1412" s="13">
        <f t="shared" si="1908"/>
        <v>7.3706910638992429E-2</v>
      </c>
      <c r="R1412" s="13">
        <f t="shared" si="1909"/>
        <v>1.0346791759024202E-2</v>
      </c>
      <c r="S1412" s="13">
        <f t="shared" si="1910"/>
        <v>4.6022554355085947E-2</v>
      </c>
      <c r="T1412" s="13">
        <f t="shared" si="1911"/>
        <v>8.2367230149234597E-2</v>
      </c>
      <c r="U1412" s="13">
        <f t="shared" si="1912"/>
        <v>3.0860518016729614E-2</v>
      </c>
      <c r="V1412" s="13">
        <f t="shared" si="1913"/>
        <v>1.7044017300576128E-2</v>
      </c>
      <c r="W1412" s="13">
        <f t="shared" si="1914"/>
        <v>7.3279830653729922E-2</v>
      </c>
      <c r="X1412" s="13">
        <f t="shared" si="1915"/>
        <v>8.188996967076273E-2</v>
      </c>
      <c r="Y1412" s="13">
        <f t="shared" si="1916"/>
        <v>4.575588584781419E-2</v>
      </c>
      <c r="Z1412" s="13">
        <f t="shared" si="1917"/>
        <v>3.8541685835307999E-3</v>
      </c>
      <c r="AA1412" s="13">
        <f t="shared" si="1918"/>
        <v>1.1495509118353302E-2</v>
      </c>
      <c r="AB1412" s="13">
        <f t="shared" si="1919"/>
        <v>1.7143351027095504E-2</v>
      </c>
      <c r="AC1412" s="13">
        <f t="shared" si="1920"/>
        <v>3.5505508770615974E-3</v>
      </c>
      <c r="AD1412" s="13">
        <f t="shared" si="1921"/>
        <v>5.4641418973662703E-2</v>
      </c>
      <c r="AE1412" s="13">
        <f t="shared" si="1922"/>
        <v>6.1061605937170971E-2</v>
      </c>
      <c r="AF1412" s="13">
        <f t="shared" si="1923"/>
        <v>3.4118071873494991E-2</v>
      </c>
      <c r="AG1412" s="13">
        <f t="shared" si="1924"/>
        <v>1.2708944357634543E-2</v>
      </c>
      <c r="AH1412" s="13">
        <f t="shared" si="1925"/>
        <v>1.0767551780473414E-3</v>
      </c>
      <c r="AI1412" s="13">
        <f t="shared" si="1926"/>
        <v>3.2115484051136161E-3</v>
      </c>
      <c r="AJ1412" s="13">
        <f t="shared" si="1927"/>
        <v>4.7894095931314568E-3</v>
      </c>
      <c r="AK1412" s="13">
        <f t="shared" si="1928"/>
        <v>4.7616583149851094E-3</v>
      </c>
      <c r="AL1412" s="13">
        <f t="shared" si="1929"/>
        <v>4.733686452731492E-4</v>
      </c>
      <c r="AM1412" s="13">
        <f t="shared" si="1930"/>
        <v>3.2594886105167337E-2</v>
      </c>
      <c r="AN1412" s="13">
        <f t="shared" si="1931"/>
        <v>3.6424677987956802E-2</v>
      </c>
      <c r="AO1412" s="13">
        <f t="shared" si="1932"/>
        <v>2.0352228908632572E-2</v>
      </c>
      <c r="AP1412" s="13">
        <f t="shared" si="1933"/>
        <v>7.5811829493973209E-3</v>
      </c>
      <c r="AQ1412" s="13">
        <f t="shared" si="1934"/>
        <v>2.1179867511165258E-3</v>
      </c>
      <c r="AR1412" s="13">
        <f t="shared" si="1935"/>
        <v>2.4065407380590177E-4</v>
      </c>
      <c r="AS1412" s="13">
        <f t="shared" si="1936"/>
        <v>7.1777895539542767E-4</v>
      </c>
      <c r="AT1412" s="13">
        <f t="shared" si="1937"/>
        <v>1.0704298927099992E-3</v>
      </c>
      <c r="AU1412" s="13">
        <f t="shared" si="1938"/>
        <v>1.0642275003041875E-3</v>
      </c>
      <c r="AV1412" s="13">
        <f t="shared" si="1939"/>
        <v>7.9354578481759892E-4</v>
      </c>
      <c r="AW1412" s="13">
        <f t="shared" si="1940"/>
        <v>4.3826899075052211E-5</v>
      </c>
      <c r="AX1412" s="13">
        <f t="shared" si="1941"/>
        <v>1.6203010771019107E-2</v>
      </c>
      <c r="AY1412" s="13">
        <f t="shared" si="1942"/>
        <v>1.8106811230004658E-2</v>
      </c>
      <c r="AZ1412" s="13">
        <f t="shared" si="1943"/>
        <v>1.0117150989784905E-2</v>
      </c>
      <c r="BA1412" s="13">
        <f t="shared" si="1944"/>
        <v>3.7686276488224156E-3</v>
      </c>
      <c r="BB1412" s="13">
        <f t="shared" si="1945"/>
        <v>1.0528572497688943E-3</v>
      </c>
      <c r="BC1412" s="13">
        <f t="shared" si="1946"/>
        <v>2.3531290256012332E-4</v>
      </c>
      <c r="BD1412" s="13">
        <f t="shared" si="1947"/>
        <v>4.482168929090743E-5</v>
      </c>
      <c r="BE1412" s="13">
        <f t="shared" si="1948"/>
        <v>1.3368593686984148E-4</v>
      </c>
      <c r="BF1412" s="13">
        <f t="shared" si="1949"/>
        <v>1.9936698057911845E-4</v>
      </c>
      <c r="BG1412" s="13">
        <f t="shared" si="1950"/>
        <v>1.9821178839443183E-4</v>
      </c>
      <c r="BH1412" s="13">
        <f t="shared" si="1951"/>
        <v>1.4779746730525297E-4</v>
      </c>
      <c r="BI1412" s="13">
        <f t="shared" si="1952"/>
        <v>8.8164650624628397E-5</v>
      </c>
      <c r="BJ1412" s="14">
        <f t="shared" si="1953"/>
        <v>0.71750892138094124</v>
      </c>
      <c r="BK1412" s="14">
        <f t="shared" si="1954"/>
        <v>0.15699960655859774</v>
      </c>
      <c r="BL1412" s="14">
        <f t="shared" si="1955"/>
        <v>0.10690202876357308</v>
      </c>
      <c r="BM1412" s="14">
        <f t="shared" si="1956"/>
        <v>0.7434036119918912</v>
      </c>
      <c r="BN1412" s="14">
        <f t="shared" si="1957"/>
        <v>0.22379812896382181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1.3523000000000001</v>
      </c>
      <c r="F1413" s="10">
        <f>VLOOKUP(B1413,home!$B$2:$E$405,3,FALSE)</f>
        <v>1.2324999999999999</v>
      </c>
      <c r="G1413" s="10">
        <f>VLOOKUP(C1413,away!$B$2:$E$405,4,FALSE)</f>
        <v>0.73950000000000005</v>
      </c>
      <c r="H1413" s="10">
        <f>VLOOKUP(A1413,away!$A$2:$E$405,3,FALSE)</f>
        <v>1.1932</v>
      </c>
      <c r="I1413" s="10">
        <f>VLOOKUP(C1413,away!$B$2:$E$405,3,FALSE)</f>
        <v>1.3968</v>
      </c>
      <c r="J1413" s="10">
        <f>VLOOKUP(B1413,home!$B$2:$E$405,4,FALSE)</f>
        <v>0.9778</v>
      </c>
      <c r="K1413" s="12">
        <f t="shared" si="1902"/>
        <v>1.2325318601249999</v>
      </c>
      <c r="L1413" s="12">
        <f t="shared" si="1903"/>
        <v>1.6296618689280002</v>
      </c>
      <c r="M1413" s="13">
        <f t="shared" si="1904"/>
        <v>5.7143265822973882E-2</v>
      </c>
      <c r="N1413" s="13">
        <f t="shared" si="1905"/>
        <v>7.0430895718407341E-2</v>
      </c>
      <c r="O1413" s="13">
        <f t="shared" si="1906"/>
        <v>9.3124201377717125E-2</v>
      </c>
      <c r="P1413" s="13">
        <f t="shared" si="1907"/>
        <v>0.11477854514673277</v>
      </c>
      <c r="Q1413" s="13">
        <f t="shared" si="1908"/>
        <v>4.3404161455039246E-2</v>
      </c>
      <c r="R1413" s="13">
        <f t="shared" si="1909"/>
        <v>7.5880480029818995E-2</v>
      </c>
      <c r="S1413" s="13">
        <f t="shared" si="1910"/>
        <v>5.763633840430616E-2</v>
      </c>
      <c r="T1413" s="13">
        <f t="shared" si="1911"/>
        <v>7.0734106876071928E-2</v>
      </c>
      <c r="U1413" s="13">
        <f t="shared" si="1912"/>
        <v>9.3525109198330722E-2</v>
      </c>
      <c r="V1413" s="13">
        <f t="shared" si="1913"/>
        <v>1.2863215083383861E-2</v>
      </c>
      <c r="W1413" s="13">
        <f t="shared" si="1914"/>
        <v>1.7832337285115109E-2</v>
      </c>
      <c r="X1413" s="13">
        <f t="shared" si="1915"/>
        <v>2.9060680107415148E-2</v>
      </c>
      <c r="Y1413" s="13">
        <f t="shared" si="1916"/>
        <v>2.3679541128084472E-2</v>
      </c>
      <c r="Z1413" s="13">
        <f t="shared" si="1917"/>
        <v>4.1219841633516205E-2</v>
      </c>
      <c r="AA1413" s="13">
        <f t="shared" si="1918"/>
        <v>5.0804768082615644E-2</v>
      </c>
      <c r="AB1413" s="13">
        <f t="shared" si="1919"/>
        <v>3.1309247654042749E-2</v>
      </c>
      <c r="AC1413" s="13">
        <f t="shared" si="1920"/>
        <v>1.6148240434775867E-3</v>
      </c>
      <c r="AD1413" s="13">
        <f t="shared" si="1921"/>
        <v>5.4947309610998288E-3</v>
      </c>
      <c r="AE1413" s="13">
        <f t="shared" si="1922"/>
        <v>8.9545535273224935E-3</v>
      </c>
      <c r="AF1413" s="13">
        <f t="shared" si="1923"/>
        <v>7.2964472183760969E-3</v>
      </c>
      <c r="AG1413" s="13">
        <f t="shared" si="1924"/>
        <v>3.9635806034777664E-3</v>
      </c>
      <c r="AH1413" s="13">
        <f t="shared" si="1925"/>
        <v>1.6793601038348052E-2</v>
      </c>
      <c r="AI1413" s="13">
        <f t="shared" si="1926"/>
        <v>2.0698648325992258E-2</v>
      </c>
      <c r="AJ1413" s="13">
        <f t="shared" si="1927"/>
        <v>1.2755871761654226E-2</v>
      </c>
      <c r="AK1413" s="13">
        <f t="shared" si="1928"/>
        <v>5.2406727833025461E-3</v>
      </c>
      <c r="AL1413" s="13">
        <f t="shared" si="1929"/>
        <v>1.2974208016217718E-4</v>
      </c>
      <c r="AM1413" s="13">
        <f t="shared" si="1930"/>
        <v>1.3544861944741614E-3</v>
      </c>
      <c r="AN1413" s="13">
        <f t="shared" si="1931"/>
        <v>2.2073545031239365E-3</v>
      </c>
      <c r="AO1413" s="13">
        <f t="shared" si="1932"/>
        <v>1.7986207324737964E-3</v>
      </c>
      <c r="AP1413" s="13">
        <f t="shared" si="1933"/>
        <v>9.770478747919652E-4</v>
      </c>
      <c r="AQ1413" s="13">
        <f t="shared" si="1934"/>
        <v>3.9806441641640115E-4</v>
      </c>
      <c r="AR1413" s="13">
        <f t="shared" si="1935"/>
        <v>5.4735782508370974E-3</v>
      </c>
      <c r="AS1413" s="13">
        <f t="shared" si="1936"/>
        <v>6.7463595830439911E-3</v>
      </c>
      <c r="AT1413" s="13">
        <f t="shared" si="1937"/>
        <v>4.1575515629806653E-3</v>
      </c>
      <c r="AU1413" s="13">
        <f t="shared" si="1938"/>
        <v>1.7081049204953861E-3</v>
      </c>
      <c r="AV1413" s="13">
        <f t="shared" si="1939"/>
        <v>5.2632343373671081E-4</v>
      </c>
      <c r="AW1413" s="13">
        <f t="shared" si="1940"/>
        <v>7.2389239527359851E-6</v>
      </c>
      <c r="AX1413" s="13">
        <f t="shared" si="1941"/>
        <v>2.7824123146481149E-4</v>
      </c>
      <c r="AY1413" s="13">
        <f t="shared" si="1942"/>
        <v>4.5343912528177295E-4</v>
      </c>
      <c r="AZ1413" s="13">
        <f t="shared" si="1943"/>
        <v>3.69476226175886E-4</v>
      </c>
      <c r="BA1413" s="13">
        <f t="shared" si="1944"/>
        <v>2.0070710575808626E-4</v>
      </c>
      <c r="BB1413" s="13">
        <f t="shared" si="1945"/>
        <v>8.1771179269213163E-5</v>
      </c>
      <c r="BC1413" s="13">
        <f t="shared" si="1946"/>
        <v>2.6651874566462489E-5</v>
      </c>
      <c r="BD1413" s="13">
        <f t="shared" si="1947"/>
        <v>1.486680293663807E-3</v>
      </c>
      <c r="BE1413" s="13">
        <f t="shared" si="1948"/>
        <v>1.8323808277606332E-3</v>
      </c>
      <c r="BF1413" s="13">
        <f t="shared" si="1949"/>
        <v>1.1292338750486003E-3</v>
      </c>
      <c r="BG1413" s="13">
        <f t="shared" si="1950"/>
        <v>4.6393890950993753E-4</v>
      </c>
      <c r="BH1413" s="13">
        <f t="shared" si="1951"/>
        <v>1.4295487178066181E-4</v>
      </c>
      <c r="BI1413" s="13">
        <f t="shared" si="1952"/>
        <v>3.5239286805950028E-5</v>
      </c>
      <c r="BJ1413" s="14">
        <f t="shared" si="1953"/>
        <v>0.28899689534420586</v>
      </c>
      <c r="BK1413" s="14">
        <f t="shared" si="1954"/>
        <v>0.24461936970631823</v>
      </c>
      <c r="BL1413" s="14">
        <f t="shared" si="1955"/>
        <v>0.42383494606748578</v>
      </c>
      <c r="BM1413" s="14">
        <f t="shared" si="1956"/>
        <v>0.5434633029995074</v>
      </c>
      <c r="BN1413" s="14">
        <f t="shared" si="1957"/>
        <v>0.45476154955068937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1.5163</v>
      </c>
      <c r="F1414" s="10">
        <f>VLOOKUP(B1414,home!$B$2:$E$405,3,FALSE)</f>
        <v>1.0192000000000001</v>
      </c>
      <c r="G1414" s="10">
        <f>VLOOKUP(C1414,away!$B$2:$E$405,4,FALSE)</f>
        <v>0.76939999999999997</v>
      </c>
      <c r="H1414" s="10">
        <f>VLOOKUP(A1414,away!$A$2:$E$405,3,FALSE)</f>
        <v>1.0435000000000001</v>
      </c>
      <c r="I1414" s="10">
        <f>VLOOKUP(C1414,away!$B$2:$E$405,3,FALSE)</f>
        <v>0.63890000000000002</v>
      </c>
      <c r="J1414" s="10">
        <f>VLOOKUP(B1414,home!$B$2:$E$405,4,FALSE)</f>
        <v>1.2197</v>
      </c>
      <c r="K1414" s="12">
        <f t="shared" si="1902"/>
        <v>1.1890407314240001</v>
      </c>
      <c r="L1414" s="12">
        <f t="shared" si="1903"/>
        <v>0.81316441535500006</v>
      </c>
      <c r="M1414" s="13">
        <f t="shared" si="1904"/>
        <v>0.13503717787653471</v>
      </c>
      <c r="N1414" s="13">
        <f t="shared" si="1905"/>
        <v>0.16056470475174767</v>
      </c>
      <c r="O1414" s="13">
        <f t="shared" si="1906"/>
        <v>0.1098074277991615</v>
      </c>
      <c r="P1414" s="13">
        <f t="shared" si="1907"/>
        <v>0.13056550426610308</v>
      </c>
      <c r="Q1414" s="13">
        <f t="shared" si="1908"/>
        <v>9.5458986989448352E-2</v>
      </c>
      <c r="R1414" s="13">
        <f t="shared" si="1909"/>
        <v>4.4645746413970774E-2</v>
      </c>
      <c r="S1414" s="13">
        <f t="shared" si="1910"/>
        <v>3.1560476848546626E-2</v>
      </c>
      <c r="T1414" s="13">
        <f t="shared" si="1911"/>
        <v>7.7623851345655318E-2</v>
      </c>
      <c r="U1414" s="13">
        <f t="shared" si="1912"/>
        <v>5.3085610971038234E-2</v>
      </c>
      <c r="V1414" s="13">
        <f t="shared" si="1913"/>
        <v>3.3905967719470484E-3</v>
      </c>
      <c r="W1414" s="13">
        <f t="shared" si="1914"/>
        <v>3.7834874570309263E-2</v>
      </c>
      <c r="X1414" s="13">
        <f t="shared" si="1915"/>
        <v>3.0765973659995286E-2</v>
      </c>
      <c r="Y1414" s="13">
        <f t="shared" si="1916"/>
        <v>1.25088974920287E-2</v>
      </c>
      <c r="Z1414" s="13">
        <f t="shared" si="1917"/>
        <v>1.2101444093601378E-2</v>
      </c>
      <c r="AA1414" s="13">
        <f t="shared" si="1918"/>
        <v>1.438910993634243E-2</v>
      </c>
      <c r="AB1414" s="13">
        <f t="shared" si="1919"/>
        <v>8.5546189016244764E-3</v>
      </c>
      <c r="AC1414" s="13">
        <f t="shared" si="1920"/>
        <v>2.0489495201140393E-4</v>
      </c>
      <c r="AD1414" s="13">
        <f t="shared" si="1921"/>
        <v>1.1246801733103965E-2</v>
      </c>
      <c r="AE1414" s="13">
        <f t="shared" si="1922"/>
        <v>9.1454989559130867E-3</v>
      </c>
      <c r="AF1414" s="13">
        <f t="shared" si="1923"/>
        <v>3.7183971558074147E-3</v>
      </c>
      <c r="AG1414" s="13">
        <f t="shared" si="1924"/>
        <v>1.0078894164199438E-3</v>
      </c>
      <c r="AH1414" s="13">
        <f t="shared" si="1925"/>
        <v>2.4601159278311458E-3</v>
      </c>
      <c r="AI1414" s="13">
        <f t="shared" si="1926"/>
        <v>2.9251780422161781E-3</v>
      </c>
      <c r="AJ1414" s="13">
        <f t="shared" si="1927"/>
        <v>1.739077919431075E-3</v>
      </c>
      <c r="AK1414" s="13">
        <f t="shared" si="1928"/>
        <v>6.8927816044121791E-4</v>
      </c>
      <c r="AL1414" s="13">
        <f t="shared" si="1929"/>
        <v>7.9243992363074002E-6</v>
      </c>
      <c r="AM1414" s="13">
        <f t="shared" si="1930"/>
        <v>2.6745810717821307E-3</v>
      </c>
      <c r="AN1414" s="13">
        <f t="shared" si="1931"/>
        <v>2.1748741535552655E-3</v>
      </c>
      <c r="AO1414" s="13">
        <f t="shared" si="1932"/>
        <v>8.842651347732341E-4</v>
      </c>
      <c r="AP1414" s="13">
        <f t="shared" si="1933"/>
        <v>2.3968431377889576E-4</v>
      </c>
      <c r="AQ1414" s="13">
        <f t="shared" si="1934"/>
        <v>4.8725688720945033E-5</v>
      </c>
      <c r="AR1414" s="13">
        <f t="shared" si="1935"/>
        <v>4.000957460320675E-4</v>
      </c>
      <c r="AS1414" s="13">
        <f t="shared" si="1936"/>
        <v>4.7573013850160054E-4</v>
      </c>
      <c r="AT1414" s="13">
        <f t="shared" si="1937"/>
        <v>2.8283125592219207E-4</v>
      </c>
      <c r="AU1414" s="13">
        <f t="shared" si="1938"/>
        <v>1.1209929447043061E-4</v>
      </c>
      <c r="AV1414" s="13">
        <f t="shared" si="1939"/>
        <v>3.3322656772308824E-5</v>
      </c>
      <c r="AW1414" s="13">
        <f t="shared" si="1940"/>
        <v>2.1283298886119941E-7</v>
      </c>
      <c r="AX1414" s="13">
        <f t="shared" si="1941"/>
        <v>5.3003097230743413E-4</v>
      </c>
      <c r="AY1414" s="13">
        <f t="shared" si="1942"/>
        <v>4.3100232571641688E-4</v>
      </c>
      <c r="AZ1414" s="13">
        <f t="shared" si="1943"/>
        <v>1.7523787710391772E-4</v>
      </c>
      <c r="BA1414" s="13">
        <f t="shared" si="1944"/>
        <v>4.7499068627752875E-5</v>
      </c>
      <c r="BB1414" s="13">
        <f t="shared" si="1945"/>
        <v>9.656138092648421E-6</v>
      </c>
      <c r="BC1414" s="13">
        <f t="shared" si="1946"/>
        <v>1.5704055773391203E-6</v>
      </c>
      <c r="BD1414" s="13">
        <f t="shared" si="1947"/>
        <v>5.4223937234698107E-5</v>
      </c>
      <c r="BE1414" s="13">
        <f t="shared" si="1948"/>
        <v>6.4474469990234508E-5</v>
      </c>
      <c r="BF1414" s="13">
        <f t="shared" si="1949"/>
        <v>3.8331385477681604E-5</v>
      </c>
      <c r="BG1414" s="13">
        <f t="shared" si="1950"/>
        <v>1.519252620829261E-5</v>
      </c>
      <c r="BH1414" s="13">
        <f t="shared" si="1951"/>
        <v>4.5161331187216381E-6</v>
      </c>
      <c r="BI1414" s="13">
        <f t="shared" si="1952"/>
        <v>1.0739732453385856E-6</v>
      </c>
      <c r="BJ1414" s="14">
        <f t="shared" si="1953"/>
        <v>0.44709300322046502</v>
      </c>
      <c r="BK1414" s="14">
        <f t="shared" si="1954"/>
        <v>0.30119757744009562</v>
      </c>
      <c r="BL1414" s="14">
        <f t="shared" si="1955"/>
        <v>0.23977805558903056</v>
      </c>
      <c r="BM1414" s="14">
        <f t="shared" si="1956"/>
        <v>0.32365974275349901</v>
      </c>
      <c r="BN1414" s="14">
        <f t="shared" si="1957"/>
        <v>0.67607954809696613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1.5163</v>
      </c>
      <c r="F1415" s="10">
        <f>VLOOKUP(B1415,home!$B$2:$E$405,3,FALSE)</f>
        <v>0.93430000000000002</v>
      </c>
      <c r="G1415" s="10">
        <f>VLOOKUP(C1415,away!$B$2:$E$405,4,FALSE)</f>
        <v>0.65949999999999998</v>
      </c>
      <c r="H1415" s="10">
        <f>VLOOKUP(A1415,away!$A$2:$E$405,3,FALSE)</f>
        <v>1.0435000000000001</v>
      </c>
      <c r="I1415" s="10">
        <f>VLOOKUP(C1415,away!$B$2:$E$405,3,FALSE)</f>
        <v>1.7423999999999999</v>
      </c>
      <c r="J1415" s="10">
        <f>VLOOKUP(B1415,home!$B$2:$E$405,4,FALSE)</f>
        <v>1.5173000000000001</v>
      </c>
      <c r="K1415" s="12">
        <f t="shared" si="1902"/>
        <v>0.93429985985499986</v>
      </c>
      <c r="L1415" s="12">
        <f t="shared" si="1903"/>
        <v>2.7587463631200002</v>
      </c>
      <c r="M1415" s="13">
        <f t="shared" si="1904"/>
        <v>2.4896047501891054E-2</v>
      </c>
      <c r="N1415" s="13">
        <f t="shared" si="1905"/>
        <v>2.326037369196023E-2</v>
      </c>
      <c r="O1415" s="13">
        <f t="shared" si="1906"/>
        <v>6.8681880501904699E-2</v>
      </c>
      <c r="P1415" s="13">
        <f t="shared" si="1907"/>
        <v>6.4169471327507402E-2</v>
      </c>
      <c r="Q1415" s="13">
        <f t="shared" si="1908"/>
        <v>1.0866081940286683E-2</v>
      </c>
      <c r="R1415" s="13">
        <f t="shared" si="1909"/>
        <v>9.4737944023436049E-2</v>
      </c>
      <c r="S1415" s="13">
        <f t="shared" si="1910"/>
        <v>4.1349144378631013E-2</v>
      </c>
      <c r="T1415" s="13">
        <f t="shared" si="1911"/>
        <v>2.9976764034129799E-2</v>
      </c>
      <c r="U1415" s="13">
        <f t="shared" si="1912"/>
        <v>8.8513647824047109E-2</v>
      </c>
      <c r="V1415" s="13">
        <f t="shared" si="1913"/>
        <v>1.1841918701798324E-2</v>
      </c>
      <c r="W1415" s="13">
        <f t="shared" si="1914"/>
        <v>3.3840596113275984E-3</v>
      </c>
      <c r="X1415" s="13">
        <f t="shared" si="1915"/>
        <v>9.3357621453312931E-3</v>
      </c>
      <c r="Y1415" s="13">
        <f t="shared" si="1916"/>
        <v>1.287749993269304E-2</v>
      </c>
      <c r="Z1415" s="13">
        <f t="shared" si="1917"/>
        <v>8.7119319508040111E-2</v>
      </c>
      <c r="AA1415" s="13">
        <f t="shared" si="1918"/>
        <v>8.1395568007024827E-2</v>
      </c>
      <c r="AB1415" s="13">
        <f t="shared" si="1919"/>
        <v>3.8023933890890704E-2</v>
      </c>
      <c r="AC1415" s="13">
        <f t="shared" si="1920"/>
        <v>1.9076563823534683E-3</v>
      </c>
      <c r="AD1415" s="13">
        <f t="shared" si="1921"/>
        <v>7.9043160515108503E-4</v>
      </c>
      <c r="AE1415" s="13">
        <f t="shared" si="1922"/>
        <v>2.1806003160056596E-3</v>
      </c>
      <c r="AF1415" s="13">
        <f t="shared" si="1923"/>
        <v>3.0078615955994687E-3</v>
      </c>
      <c r="AG1415" s="13">
        <f t="shared" si="1924"/>
        <v>2.7659757458761186E-3</v>
      </c>
      <c r="AH1415" s="13">
        <f t="shared" si="1925"/>
        <v>6.008502646257375E-2</v>
      </c>
      <c r="AI1415" s="13">
        <f t="shared" si="1926"/>
        <v>5.6137431803366604E-2</v>
      </c>
      <c r="AJ1415" s="13">
        <f t="shared" si="1927"/>
        <v>2.6224597333252518E-2</v>
      </c>
      <c r="AK1415" s="13">
        <f t="shared" si="1928"/>
        <v>8.1672125377372107E-3</v>
      </c>
      <c r="AL1415" s="13">
        <f t="shared" si="1929"/>
        <v>1.9667909377320907E-4</v>
      </c>
      <c r="AM1415" s="13">
        <f t="shared" si="1930"/>
        <v>1.4770002758352426E-4</v>
      </c>
      <c r="AN1415" s="13">
        <f t="shared" si="1931"/>
        <v>4.0746691392877125E-4</v>
      </c>
      <c r="AO1415" s="13">
        <f t="shared" si="1932"/>
        <v>5.6204893344636404E-4</v>
      </c>
      <c r="AP1415" s="13">
        <f t="shared" si="1933"/>
        <v>5.1685015034687732E-4</v>
      </c>
      <c r="AQ1415" s="13">
        <f t="shared" si="1934"/>
        <v>3.5646461813686832E-4</v>
      </c>
      <c r="AR1415" s="13">
        <f t="shared" si="1935"/>
        <v>3.3151869646318867E-2</v>
      </c>
      <c r="AS1415" s="13">
        <f t="shared" si="1936"/>
        <v>3.0973787164486941E-2</v>
      </c>
      <c r="AT1415" s="13">
        <f t="shared" si="1937"/>
        <v>1.446940250347937E-2</v>
      </c>
      <c r="AU1415" s="13">
        <f t="shared" si="1938"/>
        <v>4.5062535770621203E-3</v>
      </c>
      <c r="AV1415" s="13">
        <f t="shared" si="1939"/>
        <v>1.0525480213800576E-3</v>
      </c>
      <c r="AW1415" s="13">
        <f t="shared" si="1940"/>
        <v>1.4081656790033555E-5</v>
      </c>
      <c r="AX1415" s="13">
        <f t="shared" si="1941"/>
        <v>2.2999352511977722E-5</v>
      </c>
      <c r="AY1415" s="13">
        <f t="shared" si="1942"/>
        <v>6.3449380096533372E-5</v>
      </c>
      <c r="AZ1415" s="13">
        <f t="shared" si="1943"/>
        <v>8.7520373291765001E-5</v>
      </c>
      <c r="BA1415" s="13">
        <f t="shared" si="1944"/>
        <v>8.0482170505853841E-5</v>
      </c>
      <c r="BB1415" s="13">
        <f t="shared" si="1945"/>
        <v>5.5507473794757011E-5</v>
      </c>
      <c r="BC1415" s="13">
        <f t="shared" si="1946"/>
        <v>3.0626208291452934E-5</v>
      </c>
      <c r="BD1415" s="13">
        <f t="shared" si="1947"/>
        <v>1.5242933302901742E-2</v>
      </c>
      <c r="BE1415" s="13">
        <f t="shared" si="1948"/>
        <v>1.4241470448680207E-2</v>
      </c>
      <c r="BF1415" s="13">
        <f t="shared" si="1949"/>
        <v>6.6529019221655194E-3</v>
      </c>
      <c r="BG1415" s="13">
        <f t="shared" si="1950"/>
        <v>2.0719351111694348E-3</v>
      </c>
      <c r="BH1415" s="13">
        <f t="shared" si="1951"/>
        <v>4.8395217099856411E-4</v>
      </c>
      <c r="BI1415" s="13">
        <f t="shared" si="1952"/>
        <v>9.0431289108096284E-5</v>
      </c>
      <c r="BJ1415" s="14">
        <f t="shared" si="1953"/>
        <v>0.10077652622029572</v>
      </c>
      <c r="BK1415" s="14">
        <f t="shared" si="1954"/>
        <v>0.144424366766051</v>
      </c>
      <c r="BL1415" s="14">
        <f t="shared" si="1955"/>
        <v>0.64490472754198458</v>
      </c>
      <c r="BM1415" s="14">
        <f t="shared" si="1956"/>
        <v>0.69056377332607866</v>
      </c>
      <c r="BN1415" s="14">
        <f t="shared" si="1957"/>
        <v>0.28661179898698608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1.5163</v>
      </c>
      <c r="F1416" s="10">
        <f>VLOOKUP(B1416,home!$B$2:$E$405,3,FALSE)</f>
        <v>0.77939999999999998</v>
      </c>
      <c r="G1416" s="10">
        <f>VLOOKUP(C1416,away!$B$2:$E$405,4,FALSE)</f>
        <v>0.93430000000000002</v>
      </c>
      <c r="H1416" s="10">
        <f>VLOOKUP(A1416,away!$A$2:$E$405,3,FALSE)</f>
        <v>1.0435000000000001</v>
      </c>
      <c r="I1416" s="10">
        <f>VLOOKUP(C1416,away!$B$2:$E$405,3,FALSE)</f>
        <v>1.1979</v>
      </c>
      <c r="J1416" s="10">
        <f>VLOOKUP(B1416,home!$B$2:$E$405,4,FALSE)</f>
        <v>1.0454000000000001</v>
      </c>
      <c r="K1416" s="12">
        <f t="shared" si="1902"/>
        <v>1.1041596827459998</v>
      </c>
      <c r="L1416" s="12">
        <f t="shared" si="1903"/>
        <v>1.3067590427100002</v>
      </c>
      <c r="M1416" s="13">
        <f t="shared" si="1904"/>
        <v>8.9732816867770612E-2</v>
      </c>
      <c r="N1416" s="13">
        <f t="shared" si="1905"/>
        <v>9.9079358604622497E-2</v>
      </c>
      <c r="O1416" s="13">
        <f t="shared" si="1906"/>
        <v>0.11725916986979969</v>
      </c>
      <c r="P1416" s="13">
        <f t="shared" si="1907"/>
        <v>0.12947284780249732</v>
      </c>
      <c r="Q1416" s="13">
        <f t="shared" si="1908"/>
        <v>5.4699716581778579E-2</v>
      </c>
      <c r="R1416" s="13">
        <f t="shared" si="1909"/>
        <v>7.6614740284014368E-2</v>
      </c>
      <c r="S1416" s="13">
        <f t="shared" si="1910"/>
        <v>4.6703143017316484E-2</v>
      </c>
      <c r="T1416" s="13">
        <f t="shared" si="1911"/>
        <v>7.1479349276913295E-2</v>
      </c>
      <c r="U1416" s="13">
        <f t="shared" si="1912"/>
        <v>8.4594907325664478E-2</v>
      </c>
      <c r="V1416" s="13">
        <f t="shared" si="1913"/>
        <v>7.4873993692850908E-3</v>
      </c>
      <c r="W1416" s="13">
        <f t="shared" si="1914"/>
        <v>2.0132407235744242E-2</v>
      </c>
      <c r="X1416" s="13">
        <f t="shared" si="1915"/>
        <v>2.6308205206829027E-2</v>
      </c>
      <c r="Y1416" s="13">
        <f t="shared" si="1916"/>
        <v>1.7189242525747071E-2</v>
      </c>
      <c r="Z1416" s="13">
        <f t="shared" si="1917"/>
        <v>3.3372334890337974E-2</v>
      </c>
      <c r="AA1416" s="13">
        <f t="shared" si="1918"/>
        <v>3.6848386705008833E-2</v>
      </c>
      <c r="AB1416" s="13">
        <f t="shared" si="1919"/>
        <v>2.0343251486952242E-2</v>
      </c>
      <c r="AC1416" s="13">
        <f t="shared" si="1920"/>
        <v>6.7520929968442015E-4</v>
      </c>
      <c r="AD1416" s="13">
        <f t="shared" si="1921"/>
        <v>5.5573480965831609E-3</v>
      </c>
      <c r="AE1416" s="13">
        <f t="shared" si="1922"/>
        <v>7.262114878697253E-3</v>
      </c>
      <c r="AF1416" s="13">
        <f t="shared" si="1923"/>
        <v>4.744917143468236E-3</v>
      </c>
      <c r="AG1416" s="13">
        <f t="shared" si="1924"/>
        <v>2.066821128045607E-3</v>
      </c>
      <c r="AH1416" s="13">
        <f t="shared" si="1925"/>
        <v>1.0902400098573899E-2</v>
      </c>
      <c r="AI1416" s="13">
        <f t="shared" si="1926"/>
        <v>1.2037990634011314E-2</v>
      </c>
      <c r="AJ1416" s="13">
        <f t="shared" si="1927"/>
        <v>6.6459319596746261E-3</v>
      </c>
      <c r="AK1416" s="13">
        <f t="shared" si="1928"/>
        <v>2.4460567080486113E-3</v>
      </c>
      <c r="AL1416" s="13">
        <f t="shared" si="1929"/>
        <v>3.8969587245520148E-5</v>
      </c>
      <c r="AM1416" s="13">
        <f t="shared" si="1930"/>
        <v>1.2272399422464698E-3</v>
      </c>
      <c r="AN1416" s="13">
        <f t="shared" si="1931"/>
        <v>1.6037068921054729E-3</v>
      </c>
      <c r="AO1416" s="13">
        <f t="shared" si="1932"/>
        <v>1.0478292415575887E-3</v>
      </c>
      <c r="AP1416" s="13">
        <f t="shared" si="1933"/>
        <v>4.5642011220711347E-4</v>
      </c>
      <c r="AQ1416" s="13">
        <f t="shared" si="1934"/>
        <v>1.4910777722533964E-4</v>
      </c>
      <c r="AR1416" s="13">
        <f t="shared" si="1935"/>
        <v>2.8493619832107671E-3</v>
      </c>
      <c r="AS1416" s="13">
        <f t="shared" si="1936"/>
        <v>3.1461506234105137E-3</v>
      </c>
      <c r="AT1416" s="13">
        <f t="shared" si="1937"/>
        <v>1.7369263371080415E-3</v>
      </c>
      <c r="AU1416" s="13">
        <f t="shared" si="1938"/>
        <v>6.3928134444479539E-4</v>
      </c>
      <c r="AV1416" s="13">
        <f t="shared" si="1939"/>
        <v>1.7646717161690046E-4</v>
      </c>
      <c r="AW1416" s="13">
        <f t="shared" si="1940"/>
        <v>1.5618909355587809E-6</v>
      </c>
      <c r="AX1416" s="13">
        <f t="shared" si="1941"/>
        <v>2.2584481088068012E-4</v>
      </c>
      <c r="AY1416" s="13">
        <f t="shared" si="1942"/>
        <v>2.9512474886745862E-4</v>
      </c>
      <c r="AZ1416" s="13">
        <f t="shared" si="1943"/>
        <v>1.9282846715503474E-4</v>
      </c>
      <c r="BA1416" s="13">
        <f t="shared" si="1944"/>
        <v>8.399344771558331E-5</v>
      </c>
      <c r="BB1416" s="13">
        <f t="shared" si="1945"/>
        <v>2.7439799332682028E-5</v>
      </c>
      <c r="BC1416" s="13">
        <f t="shared" si="1946"/>
        <v>7.1714411816260122E-6</v>
      </c>
      <c r="BD1416" s="13">
        <f t="shared" si="1947"/>
        <v>6.2057158958579532E-4</v>
      </c>
      <c r="BE1416" s="13">
        <f t="shared" si="1948"/>
        <v>6.8521012947823261E-4</v>
      </c>
      <c r="BF1416" s="13">
        <f t="shared" si="1949"/>
        <v>3.7829069958951548E-4</v>
      </c>
      <c r="BG1416" s="13">
        <f t="shared" si="1950"/>
        <v>1.3923111294817389E-4</v>
      </c>
      <c r="BH1416" s="13">
        <f t="shared" si="1951"/>
        <v>3.8433345375307051E-5</v>
      </c>
      <c r="BI1416" s="13">
        <f t="shared" si="1952"/>
        <v>8.4873100872932961E-6</v>
      </c>
      <c r="BJ1416" s="14">
        <f t="shared" si="1953"/>
        <v>0.31383618735890401</v>
      </c>
      <c r="BK1416" s="14">
        <f t="shared" si="1954"/>
        <v>0.27440551069266689</v>
      </c>
      <c r="BL1416" s="14">
        <f t="shared" si="1955"/>
        <v>0.37811124671860341</v>
      </c>
      <c r="BM1416" s="14">
        <f t="shared" si="1956"/>
        <v>0.43257306679209734</v>
      </c>
      <c r="BN1416" s="14">
        <f t="shared" si="1957"/>
        <v>0.56685865001048297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1.9388000000000001</v>
      </c>
      <c r="F1417" s="10">
        <f>VLOOKUP(B1417,home!$B$2:$E$405,3,FALSE)</f>
        <v>0.90259999999999996</v>
      </c>
      <c r="G1417" s="10">
        <f>VLOOKUP(C1417,away!$B$2:$E$405,4,FALSE)</f>
        <v>0.9284</v>
      </c>
      <c r="H1417" s="10">
        <f>VLOOKUP(A1417,away!$A$2:$E$405,3,FALSE)</f>
        <v>1.5306</v>
      </c>
      <c r="I1417" s="10">
        <f>VLOOKUP(C1417,away!$B$2:$E$405,3,FALSE)</f>
        <v>0.78400000000000003</v>
      </c>
      <c r="J1417" s="10">
        <f>VLOOKUP(B1417,home!$B$2:$E$405,4,FALSE)</f>
        <v>0.32669999999999999</v>
      </c>
      <c r="K1417" s="12">
        <f t="shared" si="1902"/>
        <v>1.6246636809919999</v>
      </c>
      <c r="L1417" s="12">
        <f t="shared" si="1903"/>
        <v>0.39203686368000001</v>
      </c>
      <c r="M1417" s="13">
        <f t="shared" si="1904"/>
        <v>0.13309387872656048</v>
      </c>
      <c r="N1417" s="13">
        <f t="shared" si="1905"/>
        <v>0.2162327909293966</v>
      </c>
      <c r="O1417" s="13">
        <f t="shared" si="1906"/>
        <v>5.2177706790967039E-2</v>
      </c>
      <c r="P1417" s="13">
        <f t="shared" si="1907"/>
        <v>8.4771225180733781E-2</v>
      </c>
      <c r="Q1417" s="13">
        <f t="shared" si="1908"/>
        <v>0.17565278103126353</v>
      </c>
      <c r="R1417" s="13">
        <f t="shared" si="1909"/>
        <v>1.0227792262172677E-2</v>
      </c>
      <c r="S1417" s="13">
        <f t="shared" si="1910"/>
        <v>1.3498292873045164E-2</v>
      </c>
      <c r="T1417" s="13">
        <f t="shared" si="1911"/>
        <v>6.8862365372166348E-2</v>
      </c>
      <c r="U1417" s="13">
        <f t="shared" si="1912"/>
        <v>1.6616722625082955E-2</v>
      </c>
      <c r="V1417" s="13">
        <f t="shared" si="1913"/>
        <v>9.5527126804088099E-4</v>
      </c>
      <c r="W1417" s="13">
        <f t="shared" si="1914"/>
        <v>9.5125564602244778E-2</v>
      </c>
      <c r="X1417" s="13">
        <f t="shared" si="1915"/>
        <v>3.7292728002453271E-2</v>
      </c>
      <c r="Y1417" s="13">
        <f t="shared" si="1916"/>
        <v>7.3100620620765444E-3</v>
      </c>
      <c r="Z1417" s="13">
        <f t="shared" si="1917"/>
        <v>1.3365572002775833E-3</v>
      </c>
      <c r="AA1417" s="13">
        <f t="shared" si="1918"/>
        <v>2.1714559408593402E-3</v>
      </c>
      <c r="AB1417" s="13">
        <f t="shared" si="1919"/>
        <v>1.7639428009942415E-3</v>
      </c>
      <c r="AC1417" s="13">
        <f t="shared" si="1920"/>
        <v>3.8027441864057239E-5</v>
      </c>
      <c r="AD1417" s="13">
        <f t="shared" si="1921"/>
        <v>3.863676248578133E-2</v>
      </c>
      <c r="AE1417" s="13">
        <f t="shared" si="1922"/>
        <v>1.5147035187674792E-2</v>
      </c>
      <c r="AF1417" s="13">
        <f t="shared" si="1923"/>
        <v>2.9690980845133125E-3</v>
      </c>
      <c r="AG1417" s="13">
        <f t="shared" si="1924"/>
        <v>3.8799863367029833E-4</v>
      </c>
      <c r="AH1417" s="13">
        <f t="shared" si="1925"/>
        <v>1.3099492323143629E-4</v>
      </c>
      <c r="AI1417" s="13">
        <f t="shared" si="1926"/>
        <v>2.1282269416844974E-4</v>
      </c>
      <c r="AJ1417" s="13">
        <f t="shared" si="1927"/>
        <v>1.7288265085317413E-4</v>
      </c>
      <c r="AK1417" s="13">
        <f t="shared" si="1928"/>
        <v>9.3625387971590861E-5</v>
      </c>
      <c r="AL1417" s="13">
        <f t="shared" si="1929"/>
        <v>9.6882978184989748E-7</v>
      </c>
      <c r="AM1417" s="13">
        <f t="shared" si="1930"/>
        <v>1.2554348952352612E-2</v>
      </c>
      <c r="AN1417" s="13">
        <f t="shared" si="1931"/>
        <v>4.9217675888246111E-3</v>
      </c>
      <c r="AO1417" s="13">
        <f t="shared" si="1932"/>
        <v>9.6475716464233807E-4</v>
      </c>
      <c r="AP1417" s="13">
        <f t="shared" si="1933"/>
        <v>1.2607345767973058E-4</v>
      </c>
      <c r="AQ1417" s="13">
        <f t="shared" si="1934"/>
        <v>1.2356360735513692E-5</v>
      </c>
      <c r="AR1417" s="13">
        <f t="shared" si="1935"/>
        <v>1.0270967772330935E-5</v>
      </c>
      <c r="AS1417" s="13">
        <f t="shared" si="1936"/>
        <v>1.6686868308345377E-5</v>
      </c>
      <c r="AT1417" s="13">
        <f t="shared" si="1937"/>
        <v>1.3555274445032577E-5</v>
      </c>
      <c r="AU1417" s="13">
        <f t="shared" si="1938"/>
        <v>7.340920692241138E-6</v>
      </c>
      <c r="AV1417" s="13">
        <f t="shared" si="1939"/>
        <v>2.9816318084317074E-6</v>
      </c>
      <c r="AW1417" s="13">
        <f t="shared" si="1940"/>
        <v>1.7140968545579018E-8</v>
      </c>
      <c r="AX1417" s="13">
        <f t="shared" si="1941"/>
        <v>3.3994324635645461E-3</v>
      </c>
      <c r="AY1417" s="13">
        <f t="shared" si="1942"/>
        <v>1.3327028413078203E-3</v>
      </c>
      <c r="AZ1417" s="13">
        <f t="shared" si="1943"/>
        <v>2.6123432106187132E-4</v>
      </c>
      <c r="BA1417" s="13">
        <f t="shared" si="1944"/>
        <v>3.4137827971556742E-5</v>
      </c>
      <c r="BB1417" s="13">
        <f t="shared" si="1945"/>
        <v>3.3458217527041189E-6</v>
      </c>
      <c r="BC1417" s="13">
        <f t="shared" si="1946"/>
        <v>2.6233709327248875E-7</v>
      </c>
      <c r="BD1417" s="13">
        <f t="shared" si="1947"/>
        <v>6.7109966540382917E-7</v>
      </c>
      <c r="BE1417" s="13">
        <f t="shared" si="1948"/>
        <v>1.0903112527074846E-6</v>
      </c>
      <c r="BF1417" s="13">
        <f t="shared" si="1949"/>
        <v>8.8569454662537052E-7</v>
      </c>
      <c r="BG1417" s="13">
        <f t="shared" si="1950"/>
        <v>4.796519207849717E-7</v>
      </c>
      <c r="BH1417" s="13">
        <f t="shared" si="1951"/>
        <v>1.9481826380434883E-7</v>
      </c>
      <c r="BI1417" s="13">
        <f t="shared" si="1952"/>
        <v>6.3302831519368724E-8</v>
      </c>
      <c r="BJ1417" s="14">
        <f t="shared" si="1953"/>
        <v>0.68122760552822714</v>
      </c>
      <c r="BK1417" s="14">
        <f t="shared" si="1954"/>
        <v>0.23369036716133401</v>
      </c>
      <c r="BL1417" s="14">
        <f t="shared" si="1955"/>
        <v>8.3622166617808122E-2</v>
      </c>
      <c r="BM1417" s="14">
        <f t="shared" si="1956"/>
        <v>0.32638783588621384</v>
      </c>
      <c r="BN1417" s="14">
        <f t="shared" si="1957"/>
        <v>0.67215617492109403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1.9388000000000001</v>
      </c>
      <c r="F1418" s="10">
        <f>VLOOKUP(B1418,home!$B$2:$E$405,3,FALSE)</f>
        <v>1.4441999999999999</v>
      </c>
      <c r="G1418" s="10">
        <f>VLOOKUP(C1418,away!$B$2:$E$405,4,FALSE)</f>
        <v>0.77370000000000005</v>
      </c>
      <c r="H1418" s="10">
        <f>VLOOKUP(A1418,away!$A$2:$E$405,3,FALSE)</f>
        <v>1.5306</v>
      </c>
      <c r="I1418" s="10">
        <f>VLOOKUP(C1418,away!$B$2:$E$405,3,FALSE)</f>
        <v>1.1433</v>
      </c>
      <c r="J1418" s="10">
        <f>VLOOKUP(B1418,home!$B$2:$E$405,4,FALSE)</f>
        <v>0.78400000000000003</v>
      </c>
      <c r="K1418" s="12">
        <f t="shared" si="1902"/>
        <v>2.166371574552</v>
      </c>
      <c r="L1418" s="12">
        <f t="shared" si="1903"/>
        <v>1.3719490243200001</v>
      </c>
      <c r="M1418" s="13">
        <f t="shared" si="1904"/>
        <v>2.906209303376138E-2</v>
      </c>
      <c r="N1418" s="13">
        <f t="shared" si="1905"/>
        <v>6.2959292245326343E-2</v>
      </c>
      <c r="O1418" s="13">
        <f t="shared" si="1906"/>
        <v>3.9871710182366009E-2</v>
      </c>
      <c r="P1418" s="13">
        <f t="shared" si="1907"/>
        <v>8.637693956785325E-2</v>
      </c>
      <c r="Q1418" s="13">
        <f t="shared" si="1908"/>
        <v>6.8196610537093597E-2</v>
      </c>
      <c r="R1418" s="13">
        <f t="shared" si="1909"/>
        <v>2.7350976941333427E-2</v>
      </c>
      <c r="S1418" s="13">
        <f t="shared" si="1910"/>
        <v>6.4181334775519877E-2</v>
      </c>
      <c r="T1418" s="13">
        <f t="shared" si="1911"/>
        <v>9.3562273288296624E-2</v>
      </c>
      <c r="U1418" s="13">
        <f t="shared" si="1912"/>
        <v>5.9252378981931933E-2</v>
      </c>
      <c r="V1418" s="13">
        <f t="shared" si="1913"/>
        <v>2.1195182439387547E-2</v>
      </c>
      <c r="W1418" s="13">
        <f t="shared" si="1914"/>
        <v>4.9246399516117652E-2</v>
      </c>
      <c r="X1418" s="13">
        <f t="shared" si="1915"/>
        <v>6.7563549767410552E-2</v>
      </c>
      <c r="Y1418" s="13">
        <f t="shared" si="1916"/>
        <v>4.6346873091497334E-2</v>
      </c>
      <c r="Z1418" s="13">
        <f t="shared" si="1917"/>
        <v>1.2508048709620407E-2</v>
      </c>
      <c r="AA1418" s="13">
        <f t="shared" si="1918"/>
        <v>2.7097081177633469E-2</v>
      </c>
      <c r="AB1418" s="13">
        <f t="shared" si="1919"/>
        <v>2.9351173208276599E-2</v>
      </c>
      <c r="AC1418" s="13">
        <f t="shared" si="1920"/>
        <v>3.9372056551677864E-3</v>
      </c>
      <c r="AD1418" s="13">
        <f t="shared" si="1921"/>
        <v>2.6671500015187168E-2</v>
      </c>
      <c r="AE1418" s="13">
        <f t="shared" si="1922"/>
        <v>3.6591938422986914E-2</v>
      </c>
      <c r="AF1418" s="13">
        <f t="shared" si="1923"/>
        <v>2.5101137108697207E-2</v>
      </c>
      <c r="AG1418" s="13">
        <f t="shared" si="1924"/>
        <v>1.1479160188533228E-2</v>
      </c>
      <c r="AH1418" s="13">
        <f t="shared" si="1925"/>
        <v>4.2901013058276862E-3</v>
      </c>
      <c r="AI1418" s="13">
        <f t="shared" si="1926"/>
        <v>9.2939535208935165E-3</v>
      </c>
      <c r="AJ1418" s="13">
        <f t="shared" si="1927"/>
        <v>1.0067078361435597E-2</v>
      </c>
      <c r="AK1418" s="13">
        <f t="shared" si="1928"/>
        <v>7.2696774670005333E-3</v>
      </c>
      <c r="AL1418" s="13">
        <f t="shared" si="1929"/>
        <v>4.6807884696750901E-4</v>
      </c>
      <c r="AM1418" s="13">
        <f t="shared" si="1930"/>
        <v>1.1556075896712937E-2</v>
      </c>
      <c r="AN1418" s="13">
        <f t="shared" si="1931"/>
        <v>1.5854347051463189E-2</v>
      </c>
      <c r="AO1418" s="13">
        <f t="shared" si="1932"/>
        <v>1.0875677984242795E-2</v>
      </c>
      <c r="AP1418" s="13">
        <f t="shared" si="1933"/>
        <v>4.9736252664334705E-3</v>
      </c>
      <c r="AQ1418" s="13">
        <f t="shared" si="1934"/>
        <v>1.7058900829041742E-3</v>
      </c>
      <c r="AR1418" s="13">
        <f t="shared" si="1935"/>
        <v>1.1771600601528502E-3</v>
      </c>
      <c r="AS1418" s="13">
        <f t="shared" si="1936"/>
        <v>2.5501660930130569E-3</v>
      </c>
      <c r="AT1418" s="13">
        <f t="shared" si="1937"/>
        <v>2.7623036671449094E-3</v>
      </c>
      <c r="AU1418" s="13">
        <f t="shared" si="1938"/>
        <v>1.9947253815944936E-3</v>
      </c>
      <c r="AV1418" s="13">
        <f t="shared" si="1939"/>
        <v>1.0803290914309259E-3</v>
      </c>
      <c r="AW1418" s="13">
        <f t="shared" si="1940"/>
        <v>3.8644477371007366E-5</v>
      </c>
      <c r="AX1418" s="13">
        <f t="shared" si="1941"/>
        <v>4.1724590560007361E-3</v>
      </c>
      <c r="AY1418" s="13">
        <f t="shared" si="1942"/>
        <v>5.7244011308953601E-3</v>
      </c>
      <c r="AZ1418" s="13">
        <f t="shared" si="1943"/>
        <v>3.9267932731740967E-3</v>
      </c>
      <c r="BA1418" s="13">
        <f t="shared" si="1944"/>
        <v>1.7957867332791808E-3</v>
      </c>
      <c r="BB1418" s="13">
        <f t="shared" si="1945"/>
        <v>6.1593196415229284E-4</v>
      </c>
      <c r="BC1418" s="13">
        <f t="shared" si="1946"/>
        <v>1.6900545145324782E-4</v>
      </c>
      <c r="BD1418" s="13">
        <f t="shared" si="1947"/>
        <v>2.6916726599919555E-4</v>
      </c>
      <c r="BE1418" s="13">
        <f t="shared" si="1948"/>
        <v>5.8311631386053419E-4</v>
      </c>
      <c r="BF1418" s="13">
        <f t="shared" si="1949"/>
        <v>6.3162330350250199E-4</v>
      </c>
      <c r="BG1418" s="13">
        <f t="shared" si="1950"/>
        <v>4.561102568441503E-4</v>
      </c>
      <c r="BH1418" s="13">
        <f t="shared" si="1951"/>
        <v>2.4702607382219485E-4</v>
      </c>
      <c r="BI1418" s="13">
        <f t="shared" si="1952"/>
        <v>1.070300529003173E-4</v>
      </c>
      <c r="BJ1418" s="14">
        <f t="shared" si="1953"/>
        <v>0.54908872807185827</v>
      </c>
      <c r="BK1418" s="14">
        <f t="shared" si="1954"/>
        <v>0.21094523544955271</v>
      </c>
      <c r="BL1418" s="14">
        <f t="shared" si="1955"/>
        <v>0.22570288870696387</v>
      </c>
      <c r="BM1418" s="14">
        <f t="shared" si="1956"/>
        <v>0.67874152177673719</v>
      </c>
      <c r="BN1418" s="14">
        <f t="shared" si="1957"/>
        <v>0.31381762250773398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1.6234</v>
      </c>
      <c r="F1419" s="10">
        <f>VLOOKUP(B1419,home!$B$2:$E$405,3,FALSE)</f>
        <v>1.1088</v>
      </c>
      <c r="G1419" s="10">
        <f>VLOOKUP(C1419,away!$B$2:$E$405,4,FALSE)</f>
        <v>0.83599999999999997</v>
      </c>
      <c r="H1419" s="10">
        <f>VLOOKUP(A1419,away!$A$2:$E$405,3,FALSE)</f>
        <v>1.1247</v>
      </c>
      <c r="I1419" s="10">
        <f>VLOOKUP(C1419,away!$B$2:$E$405,3,FALSE)</f>
        <v>1.1432</v>
      </c>
      <c r="J1419" s="10">
        <f>VLOOKUP(B1419,home!$B$2:$E$405,4,FALSE)</f>
        <v>1.2447999999999999</v>
      </c>
      <c r="K1419" s="12">
        <f t="shared" si="1902"/>
        <v>1.5048216691199998</v>
      </c>
      <c r="L1419" s="12">
        <f t="shared" si="1903"/>
        <v>1.6005103633919999</v>
      </c>
      <c r="M1419" s="13">
        <f t="shared" si="1904"/>
        <v>4.4809637832349744E-2</v>
      </c>
      <c r="N1419" s="13">
        <f t="shared" si="1905"/>
        <v>6.7430513995539232E-2</v>
      </c>
      <c r="O1419" s="13">
        <f t="shared" si="1906"/>
        <v>7.1718289730517998E-2</v>
      </c>
      <c r="P1419" s="13">
        <f t="shared" si="1907"/>
        <v>0.10792323645870983</v>
      </c>
      <c r="Q1419" s="13">
        <f t="shared" si="1908"/>
        <v>5.0735449310193435E-2</v>
      </c>
      <c r="R1419" s="13">
        <f t="shared" si="1909"/>
        <v>5.7392932979222051E-2</v>
      </c>
      <c r="S1419" s="13">
        <f t="shared" si="1910"/>
        <v>6.4982811350206282E-2</v>
      </c>
      <c r="T1419" s="13">
        <f t="shared" si="1911"/>
        <v>8.1202612412314093E-2</v>
      </c>
      <c r="U1419" s="13">
        <f t="shared" si="1912"/>
        <v>8.6366129201485203E-2</v>
      </c>
      <c r="V1419" s="13">
        <f t="shared" si="1913"/>
        <v>1.7389997267351232E-2</v>
      </c>
      <c r="W1419" s="13">
        <f t="shared" si="1914"/>
        <v>2.544926783817281E-2</v>
      </c>
      <c r="X1419" s="13">
        <f t="shared" si="1915"/>
        <v>4.0731816915734305E-2</v>
      </c>
      <c r="Y1419" s="13">
        <f t="shared" si="1916"/>
        <v>3.2595847546709161E-2</v>
      </c>
      <c r="Z1419" s="13">
        <f t="shared" si="1917"/>
        <v>3.0619328006235787E-2</v>
      </c>
      <c r="AA1419" s="13">
        <f t="shared" si="1918"/>
        <v>4.6076628277676494E-2</v>
      </c>
      <c r="AB1419" s="13">
        <f t="shared" si="1919"/>
        <v>3.4668554336117471E-2</v>
      </c>
      <c r="AC1419" s="13">
        <f t="shared" si="1920"/>
        <v>2.6177191976568255E-3</v>
      </c>
      <c r="AD1419" s="13">
        <f t="shared" si="1921"/>
        <v>9.5741524265302823E-3</v>
      </c>
      <c r="AE1419" s="13">
        <f t="shared" si="1922"/>
        <v>1.5323530179356381E-2</v>
      </c>
      <c r="AF1419" s="13">
        <f t="shared" si="1923"/>
        <v>1.226273442790498E-2</v>
      </c>
      <c r="AG1419" s="13">
        <f t="shared" si="1924"/>
        <v>6.5422111784619284E-3</v>
      </c>
      <c r="AH1419" s="13">
        <f t="shared" si="1925"/>
        <v>1.2251637948519817E-2</v>
      </c>
      <c r="AI1419" s="13">
        <f t="shared" si="1926"/>
        <v>1.8436530267145524E-2</v>
      </c>
      <c r="AJ1419" s="13">
        <f t="shared" si="1927"/>
        <v>1.3871845124693664E-2</v>
      </c>
      <c r="AK1419" s="13">
        <f t="shared" si="1928"/>
        <v>6.9582177114385505E-3</v>
      </c>
      <c r="AL1419" s="13">
        <f t="shared" si="1929"/>
        <v>2.5218925357818026E-4</v>
      </c>
      <c r="AM1419" s="13">
        <f t="shared" si="1930"/>
        <v>2.8814784069801152E-3</v>
      </c>
      <c r="AN1419" s="13">
        <f t="shared" si="1931"/>
        <v>4.611836052261945E-3</v>
      </c>
      <c r="AO1419" s="13">
        <f t="shared" si="1932"/>
        <v>3.6906456979550464E-3</v>
      </c>
      <c r="AP1419" s="13">
        <f t="shared" si="1933"/>
        <v>1.9689722290617173E-3</v>
      </c>
      <c r="AQ1419" s="13">
        <f t="shared" si="1934"/>
        <v>7.8784011446108118E-4</v>
      </c>
      <c r="AR1419" s="13">
        <f t="shared" si="1935"/>
        <v>3.9217747010265383E-3</v>
      </c>
      <c r="AS1419" s="13">
        <f t="shared" si="1936"/>
        <v>5.901571551511344E-3</v>
      </c>
      <c r="AT1419" s="13">
        <f t="shared" si="1937"/>
        <v>4.4404063762882046E-3</v>
      </c>
      <c r="AU1419" s="13">
        <f t="shared" si="1938"/>
        <v>2.2273399115790358E-3</v>
      </c>
      <c r="AV1419" s="13">
        <f t="shared" si="1939"/>
        <v>8.3793734085998908E-4</v>
      </c>
      <c r="AW1419" s="13">
        <f t="shared" si="1940"/>
        <v>1.6872040234398004E-5</v>
      </c>
      <c r="AX1419" s="13">
        <f t="shared" si="1941"/>
        <v>7.2268519098750981E-4</v>
      </c>
      <c r="AY1419" s="13">
        <f t="shared" si="1942"/>
        <v>1.1566651376454361E-3</v>
      </c>
      <c r="AZ1419" s="13">
        <f t="shared" si="1943"/>
        <v>9.2562726988787739E-4</v>
      </c>
      <c r="BA1419" s="13">
        <f t="shared" si="1944"/>
        <v>4.9382534603126379E-4</v>
      </c>
      <c r="BB1419" s="13">
        <f t="shared" si="1945"/>
        <v>1.9759314600716947E-4</v>
      </c>
      <c r="BC1419" s="13">
        <f t="shared" si="1946"/>
        <v>6.324997558394073E-5</v>
      </c>
      <c r="BD1419" s="13">
        <f t="shared" si="1947"/>
        <v>1.0461401753135888E-3</v>
      </c>
      <c r="BE1419" s="13">
        <f t="shared" si="1948"/>
        <v>1.5742544047488839E-3</v>
      </c>
      <c r="BF1419" s="13">
        <f t="shared" si="1949"/>
        <v>1.1844860704868637E-3</v>
      </c>
      <c r="BG1419" s="13">
        <f t="shared" si="1950"/>
        <v>5.9414676854647737E-4</v>
      </c>
      <c r="BH1419" s="13">
        <f t="shared" si="1951"/>
        <v>2.2352123298659103E-4</v>
      </c>
      <c r="BI1419" s="13">
        <f t="shared" si="1952"/>
        <v>6.7271918981328359E-5</v>
      </c>
      <c r="BJ1419" s="14">
        <f t="shared" si="1953"/>
        <v>0.35934855479777966</v>
      </c>
      <c r="BK1419" s="14">
        <f t="shared" si="1954"/>
        <v>0.23913225649749753</v>
      </c>
      <c r="BL1419" s="14">
        <f t="shared" si="1955"/>
        <v>0.36975961602914559</v>
      </c>
      <c r="BM1419" s="14">
        <f t="shared" si="1956"/>
        <v>0.59770990192671547</v>
      </c>
      <c r="BN1419" s="14">
        <f t="shared" si="1957"/>
        <v>0.40001006030653224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1.6234</v>
      </c>
      <c r="F1420" s="10">
        <f>VLOOKUP(B1420,home!$B$2:$E$405,3,FALSE)</f>
        <v>1.232</v>
      </c>
      <c r="G1420" s="10">
        <f>VLOOKUP(C1420,away!$B$2:$E$405,4,FALSE)</f>
        <v>1.0266999999999999</v>
      </c>
      <c r="H1420" s="10">
        <f>VLOOKUP(A1420,away!$A$2:$E$405,3,FALSE)</f>
        <v>1.1247</v>
      </c>
      <c r="I1420" s="10">
        <f>VLOOKUP(C1420,away!$B$2:$E$405,3,FALSE)</f>
        <v>1.0077</v>
      </c>
      <c r="J1420" s="10">
        <f>VLOOKUP(B1420,home!$B$2:$E$405,4,FALSE)</f>
        <v>1.3041</v>
      </c>
      <c r="K1420" s="12">
        <f t="shared" si="1902"/>
        <v>2.05342956896</v>
      </c>
      <c r="L1420" s="12">
        <f t="shared" si="1903"/>
        <v>1.4780150237790002</v>
      </c>
      <c r="M1420" s="13">
        <f t="shared" si="1904"/>
        <v>2.9262612761098733E-2</v>
      </c>
      <c r="N1420" s="13">
        <f t="shared" si="1905"/>
        <v>6.0088714308666365E-2</v>
      </c>
      <c r="O1420" s="13">
        <f t="shared" si="1906"/>
        <v>4.3250581295931019E-2</v>
      </c>
      <c r="P1420" s="13">
        <f t="shared" si="1907"/>
        <v>8.8812022507773064E-2</v>
      </c>
      <c r="Q1420" s="13">
        <f t="shared" si="1908"/>
        <v>6.1693971361102704E-2</v>
      </c>
      <c r="R1420" s="13">
        <f t="shared" si="1909"/>
        <v>3.1962504471280538E-2</v>
      </c>
      <c r="S1420" s="13">
        <f t="shared" si="1910"/>
        <v>6.7386116597958193E-2</v>
      </c>
      <c r="T1420" s="13">
        <f t="shared" si="1911"/>
        <v>9.1184616548301164E-2</v>
      </c>
      <c r="U1420" s="13">
        <f t="shared" si="1912"/>
        <v>6.5632751779343676E-2</v>
      </c>
      <c r="V1420" s="13">
        <f t="shared" si="1913"/>
        <v>2.2724094138174108E-2</v>
      </c>
      <c r="W1420" s="13">
        <f t="shared" si="1914"/>
        <v>4.2228075006486565E-2</v>
      </c>
      <c r="X1420" s="13">
        <f t="shared" si="1915"/>
        <v>6.2413729284853642E-2</v>
      </c>
      <c r="Y1420" s="13">
        <f t="shared" si="1916"/>
        <v>4.6124214786544528E-2</v>
      </c>
      <c r="Z1420" s="13">
        <f t="shared" si="1917"/>
        <v>1.5747020602052037E-2</v>
      </c>
      <c r="AA1420" s="13">
        <f t="shared" si="1918"/>
        <v>3.233539772727595E-2</v>
      </c>
      <c r="AB1420" s="13">
        <f t="shared" si="1919"/>
        <v>3.3199230908635226E-2</v>
      </c>
      <c r="AC1420" s="13">
        <f t="shared" si="1920"/>
        <v>4.3104762563085314E-3</v>
      </c>
      <c r="AD1420" s="13">
        <f t="shared" si="1921"/>
        <v>2.1678094464645074E-2</v>
      </c>
      <c r="AE1420" s="13">
        <f t="shared" si="1922"/>
        <v>3.2040549305645802E-2</v>
      </c>
      <c r="AF1420" s="13">
        <f t="shared" si="1923"/>
        <v>2.3678206621938161E-2</v>
      </c>
      <c r="AG1420" s="13">
        <f t="shared" si="1924"/>
        <v>1.1665581707789337E-2</v>
      </c>
      <c r="AH1420" s="13">
        <f t="shared" si="1925"/>
        <v>5.8185832573975863E-3</v>
      </c>
      <c r="AI1420" s="13">
        <f t="shared" si="1926"/>
        <v>1.1948050910195799E-2</v>
      </c>
      <c r="AJ1420" s="13">
        <f t="shared" si="1927"/>
        <v>1.2267240515217751E-2</v>
      </c>
      <c r="AK1420" s="13">
        <f t="shared" si="1928"/>
        <v>8.3966381344974111E-3</v>
      </c>
      <c r="AL1420" s="13">
        <f t="shared" si="1929"/>
        <v>5.2329177496195664E-4</v>
      </c>
      <c r="AM1420" s="13">
        <f t="shared" si="1930"/>
        <v>8.9028880344820486E-3</v>
      </c>
      <c r="AN1420" s="13">
        <f t="shared" si="1931"/>
        <v>1.3158602269986762E-2</v>
      </c>
      <c r="AO1420" s="13">
        <f t="shared" si="1932"/>
        <v>9.7243059234864461E-3</v>
      </c>
      <c r="AP1420" s="13">
        <f t="shared" si="1933"/>
        <v>4.7908900835786977E-3</v>
      </c>
      <c r="AQ1420" s="13">
        <f t="shared" si="1934"/>
        <v>1.7702518802007862E-3</v>
      </c>
      <c r="AR1420" s="13">
        <f t="shared" si="1935"/>
        <v>1.7199906943085161E-3</v>
      </c>
      <c r="AS1420" s="13">
        <f t="shared" si="1936"/>
        <v>3.5318797500291472E-3</v>
      </c>
      <c r="AT1420" s="13">
        <f t="shared" si="1937"/>
        <v>3.6262331563604532E-3</v>
      </c>
      <c r="AU1420" s="13">
        <f t="shared" si="1938"/>
        <v>2.4820714624045684E-3</v>
      </c>
      <c r="AV1420" s="13">
        <f t="shared" si="1939"/>
        <v>1.2741897332933332E-3</v>
      </c>
      <c r="AW1420" s="13">
        <f t="shared" si="1940"/>
        <v>4.411640021829089E-5</v>
      </c>
      <c r="AX1420" s="13">
        <f t="shared" si="1941"/>
        <v>3.046908923190937E-3</v>
      </c>
      <c r="AY1420" s="13">
        <f t="shared" si="1942"/>
        <v>4.503377164562501E-3</v>
      </c>
      <c r="AZ1420" s="13">
        <f t="shared" si="1943"/>
        <v>3.3280295534833262E-3</v>
      </c>
      <c r="BA1420" s="13">
        <f t="shared" si="1944"/>
        <v>1.6396258932096246E-3</v>
      </c>
      <c r="BB1420" s="13">
        <f t="shared" si="1945"/>
        <v>6.0584792588522197E-4</v>
      </c>
      <c r="BC1420" s="13">
        <f t="shared" si="1946"/>
        <v>1.7909046731674072E-4</v>
      </c>
      <c r="BD1420" s="13">
        <f t="shared" si="1947"/>
        <v>4.2369534782467762E-4</v>
      </c>
      <c r="BE1420" s="13">
        <f t="shared" si="1948"/>
        <v>8.7002855545398501E-4</v>
      </c>
      <c r="BF1420" s="13">
        <f t="shared" si="1949"/>
        <v>8.9327118080438433E-4</v>
      </c>
      <c r="BG1420" s="13">
        <f t="shared" si="1950"/>
        <v>6.1142315192117892E-4</v>
      </c>
      <c r="BH1420" s="13">
        <f t="shared" si="1951"/>
        <v>3.1387859482541794E-4</v>
      </c>
      <c r="BI1420" s="13">
        <f t="shared" si="1952"/>
        <v>1.2890551753562553E-4</v>
      </c>
      <c r="BJ1420" s="14">
        <f t="shared" si="1953"/>
        <v>0.50444557151535663</v>
      </c>
      <c r="BK1420" s="14">
        <f t="shared" si="1954"/>
        <v>0.21752199120083709</v>
      </c>
      <c r="BL1420" s="14">
        <f t="shared" si="1955"/>
        <v>0.26068654614453629</v>
      </c>
      <c r="BM1420" s="14">
        <f t="shared" si="1956"/>
        <v>0.6788714619925853</v>
      </c>
      <c r="BN1420" s="14">
        <f t="shared" si="1957"/>
        <v>0.3150704067058524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1.6234</v>
      </c>
      <c r="F1421" s="10">
        <f>VLOOKUP(B1421,home!$B$2:$E$405,3,FALSE)</f>
        <v>1.1879999999999999</v>
      </c>
      <c r="G1421" s="10">
        <f>VLOOKUP(C1421,away!$B$2:$E$405,4,FALSE)</f>
        <v>0.65710000000000002</v>
      </c>
      <c r="H1421" s="10">
        <f>VLOOKUP(A1421,away!$A$2:$E$405,3,FALSE)</f>
        <v>1.1247</v>
      </c>
      <c r="I1421" s="10">
        <f>VLOOKUP(C1421,away!$B$2:$E$405,3,FALSE)</f>
        <v>0.47420000000000001</v>
      </c>
      <c r="J1421" s="10">
        <f>VLOOKUP(B1421,home!$B$2:$E$405,4,FALSE)</f>
        <v>1.1432</v>
      </c>
      <c r="K1421" s="12">
        <f t="shared" si="1902"/>
        <v>1.26728253432</v>
      </c>
      <c r="L1421" s="12">
        <f t="shared" si="1903"/>
        <v>0.60970598836800005</v>
      </c>
      <c r="M1421" s="13">
        <f t="shared" si="1904"/>
        <v>0.15305032001299518</v>
      </c>
      <c r="N1421" s="13">
        <f t="shared" si="1905"/>
        <v>0.19395799742455552</v>
      </c>
      <c r="O1421" s="13">
        <f t="shared" si="1906"/>
        <v>9.3315696633561915E-2</v>
      </c>
      <c r="P1421" s="13">
        <f t="shared" si="1907"/>
        <v>0.11825735252161662</v>
      </c>
      <c r="Q1421" s="13">
        <f t="shared" si="1908"/>
        <v>0.12289979126391143</v>
      </c>
      <c r="R1421" s="13">
        <f t="shared" si="1909"/>
        <v>2.8447569523107157E-2</v>
      </c>
      <c r="S1421" s="13">
        <f t="shared" si="1910"/>
        <v>2.2843469755951005E-2</v>
      </c>
      <c r="T1421" s="13">
        <f t="shared" si="1911"/>
        <v>7.493273870278401E-2</v>
      </c>
      <c r="U1421" s="13">
        <f t="shared" si="1912"/>
        <v>3.6051108000487629E-2</v>
      </c>
      <c r="V1421" s="13">
        <f t="shared" si="1913"/>
        <v>1.9611620076013169E-3</v>
      </c>
      <c r="W1421" s="13">
        <f t="shared" si="1914"/>
        <v>5.1916252980109559E-2</v>
      </c>
      <c r="X1421" s="13">
        <f t="shared" si="1915"/>
        <v>3.1653650335600823E-2</v>
      </c>
      <c r="Y1421" s="13">
        <f t="shared" si="1916"/>
        <v>9.6497100816612877E-3</v>
      </c>
      <c r="Z1421" s="13">
        <f t="shared" si="1917"/>
        <v>5.7815511642511485E-3</v>
      </c>
      <c r="AA1421" s="13">
        <f t="shared" si="1918"/>
        <v>7.3268588117329416E-3</v>
      </c>
      <c r="AB1421" s="13">
        <f t="shared" si="1919"/>
        <v>4.6426001017688748E-3</v>
      </c>
      <c r="AC1421" s="13">
        <f t="shared" si="1920"/>
        <v>9.4708159898497155E-5</v>
      </c>
      <c r="AD1421" s="13">
        <f t="shared" si="1921"/>
        <v>1.6448140162257884E-2</v>
      </c>
      <c r="AE1421" s="13">
        <f t="shared" si="1922"/>
        <v>1.0028529554444839E-2</v>
      </c>
      <c r="AF1421" s="13">
        <f t="shared" si="1923"/>
        <v>3.0572272619352448E-3</v>
      </c>
      <c r="AG1421" s="13">
        <f t="shared" si="1924"/>
        <v>6.2133658980127434E-4</v>
      </c>
      <c r="AH1421" s="13">
        <f t="shared" si="1925"/>
        <v>8.8126159172497701E-4</v>
      </c>
      <c r="AI1421" s="13">
        <f t="shared" si="1926"/>
        <v>1.1168074233601059E-3</v>
      </c>
      <c r="AJ1421" s="13">
        <f t="shared" si="1927"/>
        <v>7.0765527091159238E-4</v>
      </c>
      <c r="AK1421" s="13">
        <f t="shared" si="1928"/>
        <v>2.9893305504858302E-4</v>
      </c>
      <c r="AL1421" s="13">
        <f t="shared" si="1929"/>
        <v>2.9271252097582653E-6</v>
      </c>
      <c r="AM1421" s="13">
        <f t="shared" si="1930"/>
        <v>4.1688881499353436E-3</v>
      </c>
      <c r="AN1421" s="13">
        <f t="shared" si="1931"/>
        <v>2.5417960698519717E-3</v>
      </c>
      <c r="AO1421" s="13">
        <f t="shared" si="1932"/>
        <v>7.7487414249949728E-4</v>
      </c>
      <c r="AP1421" s="13">
        <f t="shared" si="1933"/>
        <v>1.5748180163782083E-4</v>
      </c>
      <c r="AQ1421" s="13">
        <f t="shared" si="1934"/>
        <v>2.4004399379390218E-5</v>
      </c>
      <c r="AR1421" s="13">
        <f t="shared" si="1935"/>
        <v>1.0746209395868685E-4</v>
      </c>
      <c r="AS1421" s="13">
        <f t="shared" si="1936"/>
        <v>1.3618483477529863E-4</v>
      </c>
      <c r="AT1421" s="13">
        <f t="shared" si="1937"/>
        <v>8.6292331274995493E-5</v>
      </c>
      <c r="AU1421" s="13">
        <f t="shared" si="1938"/>
        <v>3.645225475685243E-5</v>
      </c>
      <c r="AV1421" s="13">
        <f t="shared" si="1939"/>
        <v>1.1548826447485564E-5</v>
      </c>
      <c r="AW1421" s="13">
        <f t="shared" si="1940"/>
        <v>6.2825030678345699E-8</v>
      </c>
      <c r="AX1421" s="13">
        <f t="shared" si="1941"/>
        <v>8.8052652332444581E-4</v>
      </c>
      <c r="AY1421" s="13">
        <f t="shared" si="1942"/>
        <v>5.3686229418776999E-4</v>
      </c>
      <c r="AZ1421" s="13">
        <f t="shared" si="1943"/>
        <v>1.6366407784763318E-4</v>
      </c>
      <c r="BA1421" s="13">
        <f t="shared" si="1944"/>
        <v>3.3262322781476163E-5</v>
      </c>
      <c r="BB1421" s="13">
        <f t="shared" si="1945"/>
        <v>5.0700593467238418E-6</v>
      </c>
      <c r="BC1421" s="13">
        <f t="shared" si="1946"/>
        <v>6.1824910901573567E-7</v>
      </c>
      <c r="BD1421" s="13">
        <f t="shared" si="1947"/>
        <v>1.0920047034862669E-5</v>
      </c>
      <c r="BE1421" s="13">
        <f t="shared" si="1948"/>
        <v>1.3838784881234362E-5</v>
      </c>
      <c r="BF1421" s="13">
        <f t="shared" si="1949"/>
        <v>8.7688251880999949E-6</v>
      </c>
      <c r="BG1421" s="13">
        <f t="shared" si="1950"/>
        <v>3.704193002461471E-6</v>
      </c>
      <c r="BH1421" s="13">
        <f t="shared" si="1951"/>
        <v>1.1735647739424464E-6</v>
      </c>
      <c r="BI1421" s="13">
        <f t="shared" si="1952"/>
        <v>2.9744762818209189E-7</v>
      </c>
      <c r="BJ1421" s="14">
        <f t="shared" si="1953"/>
        <v>0.52445242244696288</v>
      </c>
      <c r="BK1421" s="14">
        <f t="shared" si="1954"/>
        <v>0.29674680187746016</v>
      </c>
      <c r="BL1421" s="14">
        <f t="shared" si="1955"/>
        <v>0.17320513361542589</v>
      </c>
      <c r="BM1421" s="14">
        <f t="shared" si="1956"/>
        <v>0.2897203822551952</v>
      </c>
      <c r="BN1421" s="14">
        <f t="shared" si="1957"/>
        <v>0.70992872737974777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1.2644</v>
      </c>
      <c r="F1422" s="10">
        <f>VLOOKUP(B1422,home!$B$2:$E$405,3,FALSE)</f>
        <v>0.61509999999999998</v>
      </c>
      <c r="G1422" s="10">
        <f>VLOOKUP(C1422,away!$B$2:$E$405,4,FALSE)</f>
        <v>0.61509999999999998</v>
      </c>
      <c r="H1422" s="10">
        <f>VLOOKUP(A1422,away!$A$2:$E$405,3,FALSE)</f>
        <v>0.96630000000000005</v>
      </c>
      <c r="I1422" s="10">
        <f>VLOOKUP(C1422,away!$B$2:$E$405,3,FALSE)</f>
        <v>1.3797999999999999</v>
      </c>
      <c r="J1422" s="10">
        <f>VLOOKUP(B1422,home!$B$2:$E$405,4,FALSE)</f>
        <v>0.91990000000000005</v>
      </c>
      <c r="K1422" s="12">
        <f t="shared" si="1902"/>
        <v>0.47838322384399995</v>
      </c>
      <c r="L1422" s="12">
        <f t="shared" si="1903"/>
        <v>1.2265033507259999</v>
      </c>
      <c r="M1422" s="13">
        <f t="shared" si="1904"/>
        <v>0.18179300495575651</v>
      </c>
      <c r="N1422" s="13">
        <f t="shared" si="1905"/>
        <v>8.6966723783023045E-2</v>
      </c>
      <c r="O1422" s="13">
        <f t="shared" si="1906"/>
        <v>0.22296972971678367</v>
      </c>
      <c r="P1422" s="13">
        <f t="shared" si="1907"/>
        <v>0.10666497812154029</v>
      </c>
      <c r="Q1422" s="13">
        <f t="shared" si="1908"/>
        <v>2.0801710845236614E-2</v>
      </c>
      <c r="R1422" s="13">
        <f t="shared" si="1909"/>
        <v>0.1367365603040529</v>
      </c>
      <c r="S1422" s="13">
        <f t="shared" si="1910"/>
        <v>1.564611570235833E-2</v>
      </c>
      <c r="T1422" s="13">
        <f t="shared" si="1911"/>
        <v>2.551336805251608E-2</v>
      </c>
      <c r="U1422" s="13">
        <f t="shared" si="1912"/>
        <v>6.5412476535592332E-2</v>
      </c>
      <c r="V1422" s="13">
        <f t="shared" si="1913"/>
        <v>1.0200200494117548E-3</v>
      </c>
      <c r="W1422" s="13">
        <f t="shared" si="1914"/>
        <v>3.3170631652049971E-3</v>
      </c>
      <c r="X1422" s="13">
        <f t="shared" si="1915"/>
        <v>4.0683890866937203E-3</v>
      </c>
      <c r="Y1422" s="13">
        <f t="shared" si="1916"/>
        <v>2.4949464234434696E-3</v>
      </c>
      <c r="Z1422" s="13">
        <f t="shared" si="1917"/>
        <v>5.5902616459889531E-2</v>
      </c>
      <c r="AA1422" s="13">
        <f t="shared" si="1918"/>
        <v>2.6742873883396606E-2</v>
      </c>
      <c r="AB1422" s="13">
        <f t="shared" si="1919"/>
        <v>6.3966711115963897E-3</v>
      </c>
      <c r="AC1422" s="13">
        <f t="shared" si="1920"/>
        <v>3.7405322704975757E-5</v>
      </c>
      <c r="AD1422" s="13">
        <f t="shared" si="1921"/>
        <v>3.9670684266623717E-4</v>
      </c>
      <c r="AE1422" s="13">
        <f t="shared" si="1922"/>
        <v>4.8656227178607201E-4</v>
      </c>
      <c r="AF1422" s="13">
        <f t="shared" si="1923"/>
        <v>2.9838512834123605E-4</v>
      </c>
      <c r="AG1422" s="13">
        <f t="shared" si="1924"/>
        <v>1.2199011990577781E-4</v>
      </c>
      <c r="AH1422" s="13">
        <f t="shared" si="1925"/>
        <v>1.7141186600601242E-2</v>
      </c>
      <c r="AI1422" s="13">
        <f t="shared" si="1926"/>
        <v>8.2000561065071961E-3</v>
      </c>
      <c r="AJ1422" s="13">
        <f t="shared" si="1927"/>
        <v>1.9613846379662953E-3</v>
      </c>
      <c r="AK1422" s="13">
        <f t="shared" si="1928"/>
        <v>3.1276450210280442E-4</v>
      </c>
      <c r="AL1422" s="13">
        <f t="shared" si="1929"/>
        <v>8.7788590742012592E-7</v>
      </c>
      <c r="AM1422" s="13">
        <f t="shared" si="1930"/>
        <v>3.7955579663129818E-5</v>
      </c>
      <c r="AN1422" s="13">
        <f t="shared" si="1931"/>
        <v>4.6552645635576337E-5</v>
      </c>
      <c r="AO1422" s="13">
        <f t="shared" si="1932"/>
        <v>2.8548487928597244E-5</v>
      </c>
      <c r="AP1422" s="13">
        <f t="shared" si="1933"/>
        <v>1.1671605367528425E-5</v>
      </c>
      <c r="AQ1422" s="13">
        <f t="shared" si="1934"/>
        <v>3.5788157729062956E-6</v>
      </c>
      <c r="AR1422" s="13">
        <f t="shared" si="1935"/>
        <v>4.2047445602114058E-3</v>
      </c>
      <c r="AS1422" s="13">
        <f t="shared" si="1936"/>
        <v>2.0114792581544536E-3</v>
      </c>
      <c r="AT1422" s="13">
        <f t="shared" si="1937"/>
        <v>4.811289661056325E-4</v>
      </c>
      <c r="AU1422" s="13">
        <f t="shared" si="1938"/>
        <v>7.6721341963447711E-5</v>
      </c>
      <c r="AV1422" s="13">
        <f t="shared" si="1939"/>
        <v>9.175550726528015E-6</v>
      </c>
      <c r="AW1422" s="13">
        <f t="shared" si="1940"/>
        <v>1.4308043665585118E-8</v>
      </c>
      <c r="AX1422" s="13">
        <f t="shared" si="1941"/>
        <v>3.0262187603526327E-6</v>
      </c>
      <c r="AY1422" s="13">
        <f t="shared" si="1942"/>
        <v>3.7116674496023856E-6</v>
      </c>
      <c r="AZ1422" s="13">
        <f t="shared" si="1943"/>
        <v>2.2761862818589765E-6</v>
      </c>
      <c r="BA1422" s="13">
        <f t="shared" si="1944"/>
        <v>9.3058336719219659E-7</v>
      </c>
      <c r="BB1422" s="13">
        <f t="shared" si="1945"/>
        <v>2.8534090449777822E-7</v>
      </c>
      <c r="BC1422" s="13">
        <f t="shared" si="1946"/>
        <v>6.9994315093142485E-8</v>
      </c>
      <c r="BD1422" s="13">
        <f t="shared" si="1947"/>
        <v>8.5952221534103508E-4</v>
      </c>
      <c r="BE1422" s="13">
        <f t="shared" si="1948"/>
        <v>4.1118100834038111E-4</v>
      </c>
      <c r="BF1422" s="13">
        <f t="shared" si="1949"/>
        <v>9.8351048176649065E-5</v>
      </c>
      <c r="BG1422" s="13">
        <f t="shared" si="1950"/>
        <v>1.5683163831727314E-5</v>
      </c>
      <c r="BH1422" s="13">
        <f t="shared" si="1951"/>
        <v>1.8756406184738326E-6</v>
      </c>
      <c r="BI1422" s="13">
        <f t="shared" si="1952"/>
        <v>1.7945500116765325E-7</v>
      </c>
      <c r="BJ1422" s="14">
        <f t="shared" si="1953"/>
        <v>0.14460445284426357</v>
      </c>
      <c r="BK1422" s="14">
        <f t="shared" si="1954"/>
        <v>0.30516611370512892</v>
      </c>
      <c r="BL1422" s="14">
        <f t="shared" si="1955"/>
        <v>0.49404374560707037</v>
      </c>
      <c r="BM1422" s="14">
        <f t="shared" si="1956"/>
        <v>0.24378052353055335</v>
      </c>
      <c r="BN1422" s="14">
        <f t="shared" si="1957"/>
        <v>0.75593270772639309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1.2644</v>
      </c>
      <c r="F1423" s="10">
        <f>VLOOKUP(B1423,home!$B$2:$E$405,3,FALSE)</f>
        <v>0.98860000000000003</v>
      </c>
      <c r="G1423" s="10">
        <f>VLOOKUP(C1423,away!$B$2:$E$405,4,FALSE)</f>
        <v>0.70299999999999996</v>
      </c>
      <c r="H1423" s="10">
        <f>VLOOKUP(A1423,away!$A$2:$E$405,3,FALSE)</f>
        <v>0.96630000000000005</v>
      </c>
      <c r="I1423" s="10">
        <f>VLOOKUP(C1423,away!$B$2:$E$405,3,FALSE)</f>
        <v>0.80489999999999995</v>
      </c>
      <c r="J1423" s="10">
        <f>VLOOKUP(B1423,home!$B$2:$E$405,4,FALSE)</f>
        <v>0.90549999999999997</v>
      </c>
      <c r="K1423" s="12">
        <f t="shared" si="1902"/>
        <v>0.87874004551999985</v>
      </c>
      <c r="L1423" s="12">
        <f t="shared" si="1903"/>
        <v>0.70427514478499997</v>
      </c>
      <c r="M1423" s="13">
        <f t="shared" si="1904"/>
        <v>0.2053549794435541</v>
      </c>
      <c r="N1423" s="13">
        <f t="shared" si="1905"/>
        <v>0.18045364398398733</v>
      </c>
      <c r="O1423" s="13">
        <f t="shared" si="1906"/>
        <v>0.14462640787992975</v>
      </c>
      <c r="P1423" s="13">
        <f t="shared" si="1907"/>
        <v>0.12708901624380353</v>
      </c>
      <c r="Q1423" s="13">
        <f t="shared" si="1908"/>
        <v>7.9285921664369444E-2</v>
      </c>
      <c r="R1423" s="13">
        <f t="shared" si="1909"/>
        <v>5.0928392174685991E-2</v>
      </c>
      <c r="S1423" s="13">
        <f t="shared" si="1910"/>
        <v>1.9663046512901031E-2</v>
      </c>
      <c r="T1423" s="13">
        <f t="shared" si="1911"/>
        <v>5.5839103959585953E-2</v>
      </c>
      <c r="U1423" s="13">
        <f t="shared" si="1912"/>
        <v>4.4752817657843967E-2</v>
      </c>
      <c r="V1423" s="13">
        <f t="shared" si="1913"/>
        <v>1.3521070492190394E-3</v>
      </c>
      <c r="W1423" s="13">
        <f t="shared" si="1914"/>
        <v>2.3223904804147717E-2</v>
      </c>
      <c r="X1423" s="13">
        <f t="shared" si="1915"/>
        <v>1.6356018918414188E-2</v>
      </c>
      <c r="Y1423" s="13">
        <f t="shared" si="1916"/>
        <v>5.7595687959361751E-3</v>
      </c>
      <c r="Z1423" s="13">
        <f t="shared" si="1917"/>
        <v>1.1955866924164745E-2</v>
      </c>
      <c r="AA1423" s="13">
        <f t="shared" si="1918"/>
        <v>1.0506099045171588E-2</v>
      </c>
      <c r="AB1423" s="13">
        <f t="shared" si="1919"/>
        <v>4.6160649765958541E-3</v>
      </c>
      <c r="AC1423" s="13">
        <f t="shared" si="1920"/>
        <v>5.2299058929318783E-5</v>
      </c>
      <c r="AD1423" s="13">
        <f t="shared" si="1921"/>
        <v>5.1019437911872263E-3</v>
      </c>
      <c r="AE1423" s="13">
        <f t="shared" si="1922"/>
        <v>3.5931722022233153E-3</v>
      </c>
      <c r="AF1423" s="13">
        <f t="shared" si="1923"/>
        <v>1.2652909364791313E-3</v>
      </c>
      <c r="AG1423" s="13">
        <f t="shared" si="1924"/>
        <v>2.9703765249466279E-4</v>
      </c>
      <c r="AH1423" s="13">
        <f t="shared" si="1925"/>
        <v>2.1050549772615793E-3</v>
      </c>
      <c r="AI1423" s="13">
        <f t="shared" si="1926"/>
        <v>1.8497961065409422E-3</v>
      </c>
      <c r="AJ1423" s="13">
        <f t="shared" si="1927"/>
        <v>8.1274495743225306E-4</v>
      </c>
      <c r="AK1423" s="13">
        <f t="shared" si="1928"/>
        <v>2.3806384696338948E-4</v>
      </c>
      <c r="AL1423" s="13">
        <f t="shared" si="1929"/>
        <v>1.2946627284741927E-6</v>
      </c>
      <c r="AM1423" s="13">
        <f t="shared" si="1930"/>
        <v>8.9665646386166903E-4</v>
      </c>
      <c r="AN1423" s="13">
        <f t="shared" si="1931"/>
        <v>6.3149286090858302E-4</v>
      </c>
      <c r="AO1423" s="13">
        <f t="shared" si="1932"/>
        <v>2.2237236302354309E-4</v>
      </c>
      <c r="AP1423" s="13">
        <f t="shared" si="1933"/>
        <v>5.2203776054862796E-5</v>
      </c>
      <c r="AQ1423" s="13">
        <f t="shared" si="1934"/>
        <v>9.1914554848405513E-6</v>
      </c>
      <c r="AR1423" s="13">
        <f t="shared" si="1935"/>
        <v>2.9650757977825687E-4</v>
      </c>
      <c r="AS1423" s="13">
        <f t="shared" si="1936"/>
        <v>2.605530841513704E-4</v>
      </c>
      <c r="AT1423" s="13">
        <f t="shared" si="1937"/>
        <v>1.1447921451377579E-4</v>
      </c>
      <c r="AU1423" s="13">
        <f t="shared" si="1938"/>
        <v>3.3532490057643056E-5</v>
      </c>
      <c r="AV1423" s="13">
        <f t="shared" si="1939"/>
        <v>7.3665854599130488E-6</v>
      </c>
      <c r="AW1423" s="13">
        <f t="shared" si="1940"/>
        <v>2.2256502831117528E-8</v>
      </c>
      <c r="AX1423" s="13">
        <f t="shared" si="1941"/>
        <v>1.3132132364493417E-4</v>
      </c>
      <c r="AY1423" s="13">
        <f t="shared" si="1942"/>
        <v>9.2486344223393843E-5</v>
      </c>
      <c r="AZ1423" s="13">
        <f t="shared" si="1943"/>
        <v>3.2567916734283024E-5</v>
      </c>
      <c r="BA1423" s="13">
        <f t="shared" si="1944"/>
        <v>7.6455914244610006E-6</v>
      </c>
      <c r="BB1423" s="13">
        <f t="shared" si="1945"/>
        <v>1.3461500018573061E-6</v>
      </c>
      <c r="BC1423" s="13">
        <f t="shared" si="1946"/>
        <v>1.8961199749207652E-7</v>
      </c>
      <c r="BD1423" s="13">
        <f t="shared" si="1947"/>
        <v>3.4803819779696944E-5</v>
      </c>
      <c r="BE1423" s="13">
        <f t="shared" si="1948"/>
        <v>3.0583510177480762E-5</v>
      </c>
      <c r="BF1423" s="13">
        <f t="shared" si="1949"/>
        <v>1.3437477562760411E-5</v>
      </c>
      <c r="BG1423" s="13">
        <f t="shared" si="1950"/>
        <v>3.9360165483913533E-6</v>
      </c>
      <c r="BH1423" s="13">
        <f t="shared" si="1951"/>
        <v>8.6468384022522266E-7</v>
      </c>
      <c r="BI1423" s="13">
        <f t="shared" si="1952"/>
        <v>1.5196646342398413E-7</v>
      </c>
      <c r="BJ1423" s="14">
        <f t="shared" si="1953"/>
        <v>0.37325308056618511</v>
      </c>
      <c r="BK1423" s="14">
        <f t="shared" si="1954"/>
        <v>0.35360522931535887</v>
      </c>
      <c r="BL1423" s="14">
        <f t="shared" si="1955"/>
        <v>0.26123165805075843</v>
      </c>
      <c r="BM1423" s="14">
        <f t="shared" si="1956"/>
        <v>0.2122150093784162</v>
      </c>
      <c r="BN1423" s="14">
        <f t="shared" si="1957"/>
        <v>0.78773836139033016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1.2644</v>
      </c>
      <c r="F1424" s="10">
        <f>VLOOKUP(B1424,home!$B$2:$E$405,3,FALSE)</f>
        <v>0.69199999999999995</v>
      </c>
      <c r="G1424" s="10">
        <f>VLOOKUP(C1424,away!$B$2:$E$405,4,FALSE)</f>
        <v>1.0545</v>
      </c>
      <c r="H1424" s="10">
        <f>VLOOKUP(A1424,away!$A$2:$E$405,3,FALSE)</f>
        <v>0.96630000000000005</v>
      </c>
      <c r="I1424" s="10">
        <f>VLOOKUP(C1424,away!$B$2:$E$405,3,FALSE)</f>
        <v>1.1498999999999999</v>
      </c>
      <c r="J1424" s="10">
        <f>VLOOKUP(B1424,home!$B$2:$E$405,4,FALSE)</f>
        <v>0.7762</v>
      </c>
      <c r="K1424" s="12">
        <f t="shared" si="1902"/>
        <v>0.9226503815999999</v>
      </c>
      <c r="L1424" s="12">
        <f t="shared" si="1903"/>
        <v>0.86247336479400005</v>
      </c>
      <c r="M1424" s="13">
        <f t="shared" si="1904"/>
        <v>0.16777629800366278</v>
      </c>
      <c r="N1424" s="13">
        <f t="shared" si="1905"/>
        <v>0.15479886537651477</v>
      </c>
      <c r="O1424" s="13">
        <f t="shared" si="1906"/>
        <v>0.14470258827189991</v>
      </c>
      <c r="P1424" s="13">
        <f t="shared" si="1907"/>
        <v>0.13350989828757612</v>
      </c>
      <c r="Q1424" s="13">
        <f t="shared" si="1908"/>
        <v>7.1412616105444165E-2</v>
      </c>
      <c r="R1424" s="13">
        <f t="shared" si="1909"/>
        <v>6.2401064100633154E-2</v>
      </c>
      <c r="S1424" s="13">
        <f t="shared" si="1910"/>
        <v>2.6560505197774982E-2</v>
      </c>
      <c r="T1424" s="13">
        <f t="shared" si="1911"/>
        <v>6.1591479301204635E-2</v>
      </c>
      <c r="U1424" s="13">
        <f t="shared" si="1912"/>
        <v>5.7574365604695234E-2</v>
      </c>
      <c r="V1424" s="13">
        <f t="shared" si="1913"/>
        <v>2.3484249163358913E-3</v>
      </c>
      <c r="W1424" s="13">
        <f t="shared" si="1914"/>
        <v>2.1962959166914126E-2</v>
      </c>
      <c r="X1424" s="13">
        <f t="shared" si="1915"/>
        <v>1.8942467293521656E-2</v>
      </c>
      <c r="Y1424" s="13">
        <f t="shared" si="1916"/>
        <v>8.1686867520719582E-3</v>
      </c>
      <c r="Z1424" s="13">
        <f t="shared" si="1917"/>
        <v>1.7939751907199722E-2</v>
      </c>
      <c r="AA1424" s="13">
        <f t="shared" si="1918"/>
        <v>1.6552118942987151E-2</v>
      </c>
      <c r="AB1424" s="13">
        <f t="shared" si="1919"/>
        <v>7.6359094295178395E-3</v>
      </c>
      <c r="AC1424" s="13">
        <f t="shared" si="1920"/>
        <v>1.167991156404171E-4</v>
      </c>
      <c r="AD1424" s="13">
        <f t="shared" si="1921"/>
        <v>5.0660331641046328E-3</v>
      </c>
      <c r="AE1424" s="13">
        <f t="shared" si="1922"/>
        <v>4.3693186692033174E-3</v>
      </c>
      <c r="AF1424" s="13">
        <f t="shared" si="1923"/>
        <v>1.8842104872425136E-3</v>
      </c>
      <c r="AG1424" s="13">
        <f t="shared" si="1924"/>
        <v>5.4169378630406439E-4</v>
      </c>
      <c r="AH1424" s="13">
        <f t="shared" si="1925"/>
        <v>3.8681395477430307E-3</v>
      </c>
      <c r="AI1424" s="13">
        <f t="shared" si="1926"/>
        <v>3.5689404298071587E-3</v>
      </c>
      <c r="AJ1424" s="13">
        <f t="shared" si="1927"/>
        <v>1.646442124734621E-3</v>
      </c>
      <c r="AK1424" s="13">
        <f t="shared" si="1928"/>
        <v>5.06363484889571E-4</v>
      </c>
      <c r="AL1424" s="13">
        <f t="shared" si="1929"/>
        <v>3.7177690138068259E-6</v>
      </c>
      <c r="AM1424" s="13">
        <f t="shared" si="1930"/>
        <v>9.3483548641187905E-4</v>
      </c>
      <c r="AN1424" s="13">
        <f t="shared" si="1931"/>
        <v>8.0627070749448909E-4</v>
      </c>
      <c r="AO1424" s="13">
        <f t="shared" si="1932"/>
        <v>3.4769350501380545E-4</v>
      </c>
      <c r="AP1424" s="13">
        <f t="shared" si="1933"/>
        <v>9.9958795728758798E-5</v>
      </c>
      <c r="AQ1424" s="13">
        <f t="shared" si="1934"/>
        <v>2.1552949723234676E-5</v>
      </c>
      <c r="AR1424" s="13">
        <f t="shared" si="1935"/>
        <v>6.6723346624693487E-4</v>
      </c>
      <c r="AS1424" s="13">
        <f t="shared" si="1936"/>
        <v>6.1562321224902514E-4</v>
      </c>
      <c r="AT1424" s="13">
        <f t="shared" si="1937"/>
        <v>2.8400249585169038E-4</v>
      </c>
      <c r="AU1424" s="13">
        <f t="shared" si="1938"/>
        <v>8.7345003724304852E-5</v>
      </c>
      <c r="AV1424" s="13">
        <f t="shared" si="1939"/>
        <v>2.0147225254270818E-5</v>
      </c>
      <c r="AW1424" s="13">
        <f t="shared" si="1940"/>
        <v>8.2179361049360392E-8</v>
      </c>
      <c r="AX1424" s="13">
        <f t="shared" si="1941"/>
        <v>1.4375438637852358E-4</v>
      </c>
      <c r="AY1424" s="13">
        <f t="shared" si="1942"/>
        <v>1.23984329323782E-4</v>
      </c>
      <c r="AZ1424" s="13">
        <f t="shared" si="1943"/>
        <v>5.3466590846804831E-5</v>
      </c>
      <c r="BA1424" s="13">
        <f t="shared" si="1944"/>
        <v>1.5371170170569285E-5</v>
      </c>
      <c r="BB1424" s="13">
        <f t="shared" si="1945"/>
        <v>3.3143062144580132E-6</v>
      </c>
      <c r="BC1424" s="13">
        <f t="shared" si="1946"/>
        <v>5.7170016654825365E-7</v>
      </c>
      <c r="BD1424" s="13">
        <f t="shared" si="1947"/>
        <v>9.5911848789526251E-5</v>
      </c>
      <c r="BE1424" s="13">
        <f t="shared" si="1948"/>
        <v>8.849310388561789E-5</v>
      </c>
      <c r="BF1424" s="13">
        <f t="shared" si="1949"/>
        <v>4.0824098034516879E-5</v>
      </c>
      <c r="BG1424" s="13">
        <f t="shared" si="1950"/>
        <v>1.2555456543340937E-5</v>
      </c>
      <c r="BH1424" s="13">
        <f t="shared" si="1951"/>
        <v>2.8960741927189329E-6</v>
      </c>
      <c r="BI1424" s="13">
        <f t="shared" si="1952"/>
        <v>5.3441279181080709E-7</v>
      </c>
      <c r="BJ1424" s="14">
        <f t="shared" si="1953"/>
        <v>0.3512891040299988</v>
      </c>
      <c r="BK1424" s="14">
        <f t="shared" si="1954"/>
        <v>0.33043962761932777</v>
      </c>
      <c r="BL1424" s="14">
        <f t="shared" si="1955"/>
        <v>0.30037149833447147</v>
      </c>
      <c r="BM1424" s="14">
        <f t="shared" si="1956"/>
        <v>0.2653147495953041</v>
      </c>
      <c r="BN1424" s="14">
        <f t="shared" si="1957"/>
        <v>0.73460133014573092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1.2644</v>
      </c>
      <c r="F1425" s="10">
        <f>VLOOKUP(B1425,home!$B$2:$E$405,3,FALSE)</f>
        <v>0.87880000000000003</v>
      </c>
      <c r="G1425" s="10">
        <f>VLOOKUP(C1425,away!$B$2:$E$405,4,FALSE)</f>
        <v>0.88980000000000004</v>
      </c>
      <c r="H1425" s="10">
        <f>VLOOKUP(A1425,away!$A$2:$E$405,3,FALSE)</f>
        <v>0.96630000000000005</v>
      </c>
      <c r="I1425" s="10">
        <f>VLOOKUP(C1425,away!$B$2:$E$405,3,FALSE)</f>
        <v>1.1641999999999999</v>
      </c>
      <c r="J1425" s="10">
        <f>VLOOKUP(B1425,home!$B$2:$E$405,4,FALSE)</f>
        <v>1.8398000000000001</v>
      </c>
      <c r="K1425" s="12">
        <f t="shared" si="1902"/>
        <v>0.98870546985600005</v>
      </c>
      <c r="L1425" s="12">
        <f t="shared" si="1903"/>
        <v>2.0697132931080002</v>
      </c>
      <c r="M1425" s="13">
        <f t="shared" si="1904"/>
        <v>4.6961894428010797E-2</v>
      </c>
      <c r="N1425" s="13">
        <f t="shared" si="1905"/>
        <v>4.6431481895774285E-2</v>
      </c>
      <c r="O1425" s="13">
        <f t="shared" si="1906"/>
        <v>9.7197657167188464E-2</v>
      </c>
      <c r="P1425" s="13">
        <f t="shared" si="1907"/>
        <v>9.6099855298387465E-2</v>
      </c>
      <c r="Q1425" s="13">
        <f t="shared" si="1908"/>
        <v>2.2953530061935935E-2</v>
      </c>
      <c r="R1425" s="13">
        <f t="shared" si="1909"/>
        <v>0.10058564154894206</v>
      </c>
      <c r="S1425" s="13">
        <f t="shared" si="1910"/>
        <v>4.9163168888596932E-2</v>
      </c>
      <c r="T1425" s="13">
        <f t="shared" si="1911"/>
        <v>4.7507226292942899E-2</v>
      </c>
      <c r="U1425" s="13">
        <f t="shared" si="1912"/>
        <v>9.9449573988413961E-2</v>
      </c>
      <c r="V1425" s="13">
        <f t="shared" si="1913"/>
        <v>1.1178267150299863E-2</v>
      </c>
      <c r="W1425" s="13">
        <f t="shared" si="1914"/>
        <v>7.5647602415800643E-3</v>
      </c>
      <c r="X1425" s="13">
        <f t="shared" si="1915"/>
        <v>1.5656884831173144E-2</v>
      </c>
      <c r="Y1425" s="13">
        <f t="shared" si="1916"/>
        <v>1.6202631331870037E-2</v>
      </c>
      <c r="Z1425" s="13">
        <f t="shared" si="1917"/>
        <v>6.9394479803213907E-2</v>
      </c>
      <c r="AA1425" s="13">
        <f t="shared" si="1918"/>
        <v>6.8610701759249312E-2</v>
      </c>
      <c r="AB1425" s="13">
        <f t="shared" si="1919"/>
        <v>3.3917888060014237E-2</v>
      </c>
      <c r="AC1425" s="13">
        <f t="shared" si="1920"/>
        <v>1.4296562520455447E-3</v>
      </c>
      <c r="AD1425" s="13">
        <f t="shared" si="1921"/>
        <v>1.8698299572498512E-3</v>
      </c>
      <c r="AE1425" s="13">
        <f t="shared" si="1922"/>
        <v>3.8700119183715802E-3</v>
      </c>
      <c r="AF1425" s="13">
        <f t="shared" si="1923"/>
        <v>4.0049075559700281E-3</v>
      </c>
      <c r="AG1425" s="13">
        <f t="shared" si="1924"/>
        <v>2.7630034687532792E-3</v>
      </c>
      <c r="AH1425" s="13">
        <f t="shared" si="1925"/>
        <v>3.5906669329256631E-2</v>
      </c>
      <c r="AI1425" s="13">
        <f t="shared" si="1926"/>
        <v>3.5501120370146702E-2</v>
      </c>
      <c r="AJ1425" s="13">
        <f t="shared" si="1927"/>
        <v>1.7550075947990153E-2</v>
      </c>
      <c r="AK1425" s="13">
        <f t="shared" si="1928"/>
        <v>5.7839520287220302E-3</v>
      </c>
      <c r="AL1425" s="13">
        <f t="shared" si="1929"/>
        <v>1.1702233108046399E-4</v>
      </c>
      <c r="AM1425" s="13">
        <f t="shared" si="1930"/>
        <v>3.6974222128670781E-4</v>
      </c>
      <c r="AN1425" s="13">
        <f t="shared" si="1931"/>
        <v>7.6526039042037889E-4</v>
      </c>
      <c r="AO1425" s="13">
        <f t="shared" si="1932"/>
        <v>7.9193480137103843E-4</v>
      </c>
      <c r="AP1425" s="13">
        <f t="shared" si="1933"/>
        <v>5.4635932855749388E-4</v>
      </c>
      <c r="AQ1425" s="13">
        <f t="shared" si="1934"/>
        <v>2.8270179128225175E-4</v>
      </c>
      <c r="AR1425" s="13">
        <f t="shared" si="1935"/>
        <v>1.4863302164399158E-2</v>
      </c>
      <c r="AS1425" s="13">
        <f t="shared" si="1936"/>
        <v>1.469542815006397E-2</v>
      </c>
      <c r="AT1425" s="13">
        <f t="shared" si="1937"/>
        <v>7.2647250969220438E-3</v>
      </c>
      <c r="AU1425" s="13">
        <f t="shared" si="1938"/>
        <v>2.394224480108995E-3</v>
      </c>
      <c r="AV1425" s="13">
        <f t="shared" si="1939"/>
        <v>5.9179570988672524E-4</v>
      </c>
      <c r="AW1425" s="13">
        <f t="shared" si="1940"/>
        <v>6.6518641339638642E-6</v>
      </c>
      <c r="AX1425" s="13">
        <f t="shared" si="1941"/>
        <v>6.0927692770479249E-5</v>
      </c>
      <c r="AY1425" s="13">
        <f t="shared" si="1942"/>
        <v>1.2610285564546109E-4</v>
      </c>
      <c r="AZ1425" s="13">
        <f t="shared" si="1943"/>
        <v>1.3049837831414506E-4</v>
      </c>
      <c r="BA1425" s="13">
        <f t="shared" si="1944"/>
        <v>9.0031409441940915E-5</v>
      </c>
      <c r="BB1425" s="13">
        <f t="shared" si="1945"/>
        <v>4.6584801229808581E-5</v>
      </c>
      <c r="BC1425" s="13">
        <f t="shared" si="1946"/>
        <v>1.9283436472425753E-5</v>
      </c>
      <c r="BD1425" s="13">
        <f t="shared" si="1947"/>
        <v>5.1271290115229703E-3</v>
      </c>
      <c r="BE1425" s="13">
        <f t="shared" si="1948"/>
        <v>5.0692204983501469E-3</v>
      </c>
      <c r="BF1425" s="13">
        <f t="shared" si="1949"/>
        <v>2.5059830173124742E-3</v>
      </c>
      <c r="BG1425" s="13">
        <f t="shared" si="1950"/>
        <v>8.2589303886102883E-4</v>
      </c>
      <c r="BH1425" s="13">
        <f t="shared" si="1951"/>
        <v>2.0414124125947331E-4</v>
      </c>
      <c r="BI1425" s="13">
        <f t="shared" si="1952"/>
        <v>4.0367112371286933E-5</v>
      </c>
      <c r="BJ1425" s="14">
        <f t="shared" si="1953"/>
        <v>0.17205369466241321</v>
      </c>
      <c r="BK1425" s="14">
        <f t="shared" si="1954"/>
        <v>0.20507596720406654</v>
      </c>
      <c r="BL1425" s="14">
        <f t="shared" si="1955"/>
        <v>0.5480854897209817</v>
      </c>
      <c r="BM1425" s="14">
        <f t="shared" si="1956"/>
        <v>0.58426011999892502</v>
      </c>
      <c r="BN1425" s="14">
        <f t="shared" si="1957"/>
        <v>0.41023006040023902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1.6515</v>
      </c>
      <c r="F1426" s="10">
        <f>VLOOKUP(B1426,home!$B$2:$E$405,3,FALSE)</f>
        <v>0.60550000000000004</v>
      </c>
      <c r="G1426" s="10">
        <f>VLOOKUP(C1426,away!$B$2:$E$405,4,FALSE)</f>
        <v>0.96879999999999999</v>
      </c>
      <c r="H1426" s="10">
        <f>VLOOKUP(A1426,away!$A$2:$E$405,3,FALSE)</f>
        <v>1.3485</v>
      </c>
      <c r="I1426" s="10">
        <f>VLOOKUP(C1426,away!$B$2:$E$405,3,FALSE)</f>
        <v>1.0382</v>
      </c>
      <c r="J1426" s="10">
        <f>VLOOKUP(B1426,home!$B$2:$E$405,4,FALSE)</f>
        <v>1.1123000000000001</v>
      </c>
      <c r="K1426" s="12">
        <f t="shared" si="1902"/>
        <v>0.96878377260000004</v>
      </c>
      <c r="L1426" s="12">
        <f t="shared" si="1903"/>
        <v>1.55723412621</v>
      </c>
      <c r="M1426" s="13">
        <f t="shared" si="1904"/>
        <v>7.9976862986264441E-2</v>
      </c>
      <c r="N1426" s="13">
        <f t="shared" si="1905"/>
        <v>7.748028704454657E-2</v>
      </c>
      <c r="O1426" s="13">
        <f t="shared" si="1906"/>
        <v>0.12454270034943241</v>
      </c>
      <c r="P1426" s="13">
        <f t="shared" si="1907"/>
        <v>0.12065494709431447</v>
      </c>
      <c r="Q1426" s="13">
        <f t="shared" si="1908"/>
        <v>3.7530822392573361E-2</v>
      </c>
      <c r="R1426" s="13">
        <f t="shared" si="1909"/>
        <v>9.6971071577241136E-2</v>
      </c>
      <c r="S1426" s="13">
        <f t="shared" si="1910"/>
        <v>4.5505711635726476E-2</v>
      </c>
      <c r="T1426" s="13">
        <f t="shared" si="1911"/>
        <v>5.8444277414441678E-2</v>
      </c>
      <c r="U1426" s="13">
        <f t="shared" si="1912"/>
        <v>9.3944000555664306E-2</v>
      </c>
      <c r="V1426" s="13">
        <f t="shared" si="1913"/>
        <v>7.6278855671332874E-3</v>
      </c>
      <c r="W1426" s="13">
        <f t="shared" si="1914"/>
        <v>1.2119750568752596E-2</v>
      </c>
      <c r="X1426" s="13">
        <f t="shared" si="1915"/>
        <v>1.88732891868146E-2</v>
      </c>
      <c r="Y1426" s="13">
        <f t="shared" si="1916"/>
        <v>1.4695064997768939E-2</v>
      </c>
      <c r="Z1426" s="13">
        <f t="shared" si="1917"/>
        <v>5.0335553971744142E-2</v>
      </c>
      <c r="AA1426" s="13">
        <f t="shared" si="1918"/>
        <v>4.8764267872657203E-2</v>
      </c>
      <c r="AB1426" s="13">
        <f t="shared" si="1919"/>
        <v>2.3621015698874908E-2</v>
      </c>
      <c r="AC1426" s="13">
        <f t="shared" si="1920"/>
        <v>7.1922529777613262E-4</v>
      </c>
      <c r="AD1426" s="13">
        <f t="shared" si="1921"/>
        <v>2.9353544197417837E-3</v>
      </c>
      <c r="AE1426" s="13">
        <f t="shared" si="1922"/>
        <v>4.5710340749432581E-3</v>
      </c>
      <c r="AF1426" s="13">
        <f t="shared" si="1923"/>
        <v>3.5590851267852009E-3</v>
      </c>
      <c r="AG1426" s="13">
        <f t="shared" si="1924"/>
        <v>1.8474429391721191E-3</v>
      </c>
      <c r="AH1426" s="13">
        <f t="shared" si="1925"/>
        <v>1.9596060601621328E-2</v>
      </c>
      <c r="AI1426" s="13">
        <f t="shared" si="1926"/>
        <v>1.8984345517736936E-2</v>
      </c>
      <c r="AJ1426" s="13">
        <f t="shared" si="1927"/>
        <v>9.1958629355075438E-3</v>
      </c>
      <c r="AK1426" s="13">
        <f t="shared" si="1928"/>
        <v>2.9696009289911702E-3</v>
      </c>
      <c r="AL1426" s="13">
        <f t="shared" si="1929"/>
        <v>4.3401597417980971E-5</v>
      </c>
      <c r="AM1426" s="13">
        <f t="shared" si="1930"/>
        <v>5.6874474573510598E-4</v>
      </c>
      <c r="AN1426" s="13">
        <f t="shared" si="1931"/>
        <v>8.856687271613364E-4</v>
      </c>
      <c r="AO1426" s="13">
        <f t="shared" si="1932"/>
        <v>6.8959678322630348E-4</v>
      </c>
      <c r="AP1426" s="13">
        <f t="shared" si="1933"/>
        <v>3.579545480548797E-4</v>
      </c>
      <c r="AQ1426" s="13">
        <f t="shared" si="1934"/>
        <v>1.3935475946578408E-4</v>
      </c>
      <c r="AR1426" s="13">
        <f t="shared" si="1935"/>
        <v>6.1031308616247958E-3</v>
      </c>
      <c r="AS1426" s="13">
        <f t="shared" si="1936"/>
        <v>5.9126141407963581E-3</v>
      </c>
      <c r="AT1426" s="13">
        <f t="shared" si="1937"/>
        <v>2.8640223166244015E-3</v>
      </c>
      <c r="AU1426" s="13">
        <f t="shared" si="1938"/>
        <v>9.2487278156999327E-4</v>
      </c>
      <c r="AV1426" s="13">
        <f t="shared" si="1939"/>
        <v>2.2400043562610845E-4</v>
      </c>
      <c r="AW1426" s="13">
        <f t="shared" si="1940"/>
        <v>1.8187959633798468E-6</v>
      </c>
      <c r="AX1426" s="13">
        <f t="shared" si="1941"/>
        <v>9.1831780069947258E-5</v>
      </c>
      <c r="AY1426" s="13">
        <f t="shared" si="1942"/>
        <v>1.4300358179553322E-4</v>
      </c>
      <c r="AZ1426" s="13">
        <f t="shared" si="1943"/>
        <v>1.1134502887113374E-4</v>
      </c>
      <c r="BA1426" s="13">
        <f t="shared" si="1944"/>
        <v>5.7796759580655705E-5</v>
      </c>
      <c r="BB1426" s="13">
        <f t="shared" si="1945"/>
        <v>2.250077160083797E-5</v>
      </c>
      <c r="BC1426" s="13">
        <f t="shared" si="1946"/>
        <v>7.0077938805763355E-6</v>
      </c>
      <c r="BD1426" s="13">
        <f t="shared" si="1947"/>
        <v>1.5840006090745964E-3</v>
      </c>
      <c r="BE1426" s="13">
        <f t="shared" si="1948"/>
        <v>1.5345540858599854E-3</v>
      </c>
      <c r="BF1426" s="13">
        <f t="shared" si="1949"/>
        <v>7.433255482790904E-4</v>
      </c>
      <c r="BG1426" s="13">
        <f t="shared" si="1950"/>
        <v>2.4004057631059358E-4</v>
      </c>
      <c r="BH1426" s="13">
        <f t="shared" si="1951"/>
        <v>5.813685377381376E-5</v>
      </c>
      <c r="BI1426" s="13">
        <f t="shared" si="1952"/>
        <v>1.1264408105217972E-5</v>
      </c>
      <c r="BJ1426" s="14">
        <f t="shared" si="1953"/>
        <v>0.23513121344498211</v>
      </c>
      <c r="BK1426" s="14">
        <f t="shared" si="1954"/>
        <v>0.25467103776042832</v>
      </c>
      <c r="BL1426" s="14">
        <f t="shared" si="1955"/>
        <v>0.45878888865537198</v>
      </c>
      <c r="BM1426" s="14">
        <f t="shared" si="1956"/>
        <v>0.46162881760232211</v>
      </c>
      <c r="BN1426" s="14">
        <f t="shared" si="1957"/>
        <v>0.53715669144437239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1.6515</v>
      </c>
      <c r="F1427" s="10">
        <f>VLOOKUP(B1427,home!$B$2:$E$405,3,FALSE)</f>
        <v>0.9083</v>
      </c>
      <c r="G1427" s="10">
        <f>VLOOKUP(C1427,away!$B$2:$E$405,4,FALSE)</f>
        <v>0.9083</v>
      </c>
      <c r="H1427" s="10">
        <f>VLOOKUP(A1427,away!$A$2:$E$405,3,FALSE)</f>
        <v>1.3485</v>
      </c>
      <c r="I1427" s="10">
        <f>VLOOKUP(C1427,away!$B$2:$E$405,3,FALSE)</f>
        <v>1.4831000000000001</v>
      </c>
      <c r="J1427" s="10">
        <f>VLOOKUP(B1427,home!$B$2:$E$405,4,FALSE)</f>
        <v>1.1123000000000001</v>
      </c>
      <c r="K1427" s="12">
        <f t="shared" si="1902"/>
        <v>1.3625021818349998</v>
      </c>
      <c r="L1427" s="12">
        <f t="shared" si="1903"/>
        <v>2.2245558973050001</v>
      </c>
      <c r="M1427" s="13">
        <f t="shared" si="1904"/>
        <v>2.7679642074799209E-2</v>
      </c>
      <c r="N1427" s="13">
        <f t="shared" si="1905"/>
        <v>3.7713572719325787E-2</v>
      </c>
      <c r="O1427" s="13">
        <f t="shared" si="1906"/>
        <v>6.1574911012786185E-2</v>
      </c>
      <c r="P1427" s="13">
        <f t="shared" si="1907"/>
        <v>8.3895950601217129E-2</v>
      </c>
      <c r="Q1427" s="13">
        <f t="shared" si="1908"/>
        <v>2.5692412557437164E-2</v>
      </c>
      <c r="R1427" s="13">
        <f t="shared" si="1909"/>
        <v>6.8488415709762065E-2</v>
      </c>
      <c r="S1427" s="13">
        <f t="shared" si="1910"/>
        <v>6.3571365087213907E-2</v>
      </c>
      <c r="T1427" s="13">
        <f t="shared" si="1911"/>
        <v>5.7154207870639871E-2</v>
      </c>
      <c r="U1427" s="13">
        <f t="shared" si="1912"/>
        <v>9.3315615834973303E-2</v>
      </c>
      <c r="V1427" s="13">
        <f t="shared" si="1913"/>
        <v>2.1409156514525678E-2</v>
      </c>
      <c r="W1427" s="13">
        <f t="shared" si="1914"/>
        <v>1.1668656055371027E-2</v>
      </c>
      <c r="X1427" s="13">
        <f t="shared" si="1915"/>
        <v>2.5957577641599314E-2</v>
      </c>
      <c r="Y1427" s="13">
        <f t="shared" si="1916"/>
        <v>2.8872041211186094E-2</v>
      </c>
      <c r="Z1427" s="13">
        <f t="shared" si="1917"/>
        <v>5.0785436354742551E-2</v>
      </c>
      <c r="AA1427" s="13">
        <f t="shared" si="1918"/>
        <v>6.9195267838779245E-2</v>
      </c>
      <c r="AB1427" s="13">
        <f t="shared" si="1919"/>
        <v>4.7139351701496968E-2</v>
      </c>
      <c r="AC1427" s="13">
        <f t="shared" si="1920"/>
        <v>4.055646593312665E-3</v>
      </c>
      <c r="AD1427" s="13">
        <f t="shared" si="1921"/>
        <v>3.9746423336313053E-3</v>
      </c>
      <c r="AE1427" s="13">
        <f t="shared" si="1922"/>
        <v>8.841814042957627E-3</v>
      </c>
      <c r="AF1427" s="13">
        <f t="shared" si="1923"/>
        <v>9.8345547860677791E-3</v>
      </c>
      <c r="AG1427" s="13">
        <f t="shared" si="1924"/>
        <v>7.292505615572065E-3</v>
      </c>
      <c r="AH1427" s="13">
        <f t="shared" si="1925"/>
        <v>2.8243760485037558E-2</v>
      </c>
      <c r="AI1427" s="13">
        <f t="shared" si="1926"/>
        <v>3.8482185284088824E-2</v>
      </c>
      <c r="AJ1427" s="13">
        <f t="shared" si="1927"/>
        <v>2.6216030705674881E-2</v>
      </c>
      <c r="AK1427" s="13">
        <f t="shared" si="1928"/>
        <v>1.190646634517846E-2</v>
      </c>
      <c r="AL1427" s="13">
        <f t="shared" si="1929"/>
        <v>4.9170047116806428E-4</v>
      </c>
      <c r="AM1427" s="13">
        <f t="shared" si="1930"/>
        <v>1.0830917703172807E-3</v>
      </c>
      <c r="AN1427" s="13">
        <f t="shared" si="1931"/>
        <v>2.4093981849818195E-3</v>
      </c>
      <c r="AO1427" s="13">
        <f t="shared" si="1932"/>
        <v>2.6799204706786355E-3</v>
      </c>
      <c r="AP1427" s="13">
        <f t="shared" si="1933"/>
        <v>1.9872109624521836E-3</v>
      </c>
      <c r="AQ1427" s="13">
        <f t="shared" si="1934"/>
        <v>1.1051654664280372E-3</v>
      </c>
      <c r="AR1427" s="13">
        <f t="shared" si="1935"/>
        <v>1.256596478981205E-2</v>
      </c>
      <c r="AS1427" s="13">
        <f t="shared" si="1936"/>
        <v>1.7121154442980704E-2</v>
      </c>
      <c r="AT1427" s="13">
        <f t="shared" si="1937"/>
        <v>1.1663805142047607E-2</v>
      </c>
      <c r="AU1427" s="13">
        <f t="shared" si="1938"/>
        <v>5.2973199848460519E-3</v>
      </c>
      <c r="AV1427" s="13">
        <f t="shared" si="1939"/>
        <v>1.804402509307725E-3</v>
      </c>
      <c r="AW1427" s="13">
        <f t="shared" si="1940"/>
        <v>4.1397932587499118E-5</v>
      </c>
      <c r="AX1427" s="13">
        <f t="shared" si="1941"/>
        <v>2.4595248336413774E-4</v>
      </c>
      <c r="AY1427" s="13">
        <f t="shared" si="1942"/>
        <v>5.4713504732450252E-4</v>
      </c>
      <c r="AZ1427" s="13">
        <f t="shared" si="1943"/>
        <v>6.0856624807398632E-4</v>
      </c>
      <c r="BA1427" s="13">
        <f t="shared" si="1944"/>
        <v>4.5126321201792137E-4</v>
      </c>
      <c r="BB1427" s="13">
        <f t="shared" si="1945"/>
        <v>2.5096505988281579E-4</v>
      </c>
      <c r="BC1427" s="13">
        <f t="shared" si="1946"/>
        <v>1.116571607959641E-4</v>
      </c>
      <c r="BD1427" s="13">
        <f t="shared" si="1947"/>
        <v>4.6589485130838987E-3</v>
      </c>
      <c r="BE1427" s="13">
        <f t="shared" si="1948"/>
        <v>6.3478275141337394E-3</v>
      </c>
      <c r="BF1427" s="13">
        <f t="shared" si="1949"/>
        <v>4.3244644189597333E-3</v>
      </c>
      <c r="BG1427" s="13">
        <f t="shared" si="1950"/>
        <v>1.9640307353668202E-3</v>
      </c>
      <c r="BH1427" s="13">
        <f t="shared" si="1951"/>
        <v>6.6899904053207356E-4</v>
      </c>
      <c r="BI1427" s="13">
        <f t="shared" si="1952"/>
        <v>1.8230253047409417E-4</v>
      </c>
      <c r="BJ1427" s="14">
        <f t="shared" si="1953"/>
        <v>0.22848231090010532</v>
      </c>
      <c r="BK1427" s="14">
        <f t="shared" si="1954"/>
        <v>0.20165059638956118</v>
      </c>
      <c r="BL1427" s="14">
        <f t="shared" si="1955"/>
        <v>0.511161224539322</v>
      </c>
      <c r="BM1427" s="14">
        <f t="shared" si="1956"/>
        <v>0.68652892639366658</v>
      </c>
      <c r="BN1427" s="14">
        <f t="shared" si="1957"/>
        <v>0.30504490467532752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1.6515</v>
      </c>
      <c r="F1428" s="10">
        <f>VLOOKUP(B1428,home!$B$2:$E$405,3,FALSE)</f>
        <v>1.4129</v>
      </c>
      <c r="G1428" s="10">
        <f>VLOOKUP(C1428,away!$B$2:$E$405,4,FALSE)</f>
        <v>1.7156</v>
      </c>
      <c r="H1428" s="10">
        <f>VLOOKUP(A1428,away!$A$2:$E$405,3,FALSE)</f>
        <v>1.3485</v>
      </c>
      <c r="I1428" s="10">
        <f>VLOOKUP(C1428,away!$B$2:$E$405,3,FALSE)</f>
        <v>0.61799999999999999</v>
      </c>
      <c r="J1428" s="10">
        <f>VLOOKUP(B1428,home!$B$2:$E$405,4,FALSE)</f>
        <v>0.86519999999999997</v>
      </c>
      <c r="K1428" s="12">
        <f t="shared" si="1902"/>
        <v>4.0031885028599996</v>
      </c>
      <c r="L1428" s="12">
        <f t="shared" si="1903"/>
        <v>0.72103431959999997</v>
      </c>
      <c r="M1428" s="13">
        <f t="shared" si="1904"/>
        <v>8.8776107092144313E-3</v>
      </c>
      <c r="N1428" s="13">
        <f t="shared" si="1905"/>
        <v>3.5538749123994018E-2</v>
      </c>
      <c r="O1428" s="13">
        <f t="shared" si="1906"/>
        <v>6.4010619973920999E-3</v>
      </c>
      <c r="P1428" s="13">
        <f t="shared" si="1907"/>
        <v>2.562465779405412E-2</v>
      </c>
      <c r="Q1428" s="13">
        <f t="shared" si="1908"/>
        <v>7.1134155949599376E-2</v>
      </c>
      <c r="R1428" s="13">
        <f t="shared" si="1909"/>
        <v>2.3076926910035145E-3</v>
      </c>
      <c r="S1428" s="13">
        <f t="shared" si="1910"/>
        <v>1.8490985597646305E-2</v>
      </c>
      <c r="T1428" s="13">
        <f t="shared" si="1911"/>
        <v>5.1290167735439665E-2</v>
      </c>
      <c r="U1428" s="13">
        <f t="shared" si="1912"/>
        <v>9.2381288487593232E-3</v>
      </c>
      <c r="V1428" s="13">
        <f t="shared" si="1913"/>
        <v>5.9303391135618611E-3</v>
      </c>
      <c r="W1428" s="13">
        <f t="shared" si="1914"/>
        <v>9.4921145086028821E-2</v>
      </c>
      <c r="X1428" s="13">
        <f t="shared" si="1915"/>
        <v>6.8441403262757661E-2</v>
      </c>
      <c r="Y1428" s="13">
        <f t="shared" si="1916"/>
        <v>2.4674300317015844E-2</v>
      </c>
      <c r="Z1428" s="13">
        <f t="shared" si="1917"/>
        <v>5.5464187643453739E-4</v>
      </c>
      <c r="AA1428" s="13">
        <f t="shared" si="1918"/>
        <v>2.2203359829474369E-3</v>
      </c>
      <c r="AB1428" s="13">
        <f t="shared" si="1919"/>
        <v>4.4442117397107675E-3</v>
      </c>
      <c r="AC1428" s="13">
        <f t="shared" si="1920"/>
        <v>1.0698466299467586E-3</v>
      </c>
      <c r="AD1428" s="13">
        <f t="shared" si="1921"/>
        <v>9.4996809171674149E-2</v>
      </c>
      <c r="AE1428" s="13">
        <f t="shared" si="1922"/>
        <v>6.8495959665269099E-2</v>
      </c>
      <c r="AF1428" s="13">
        <f t="shared" si="1923"/>
        <v>2.469396883629817E-2</v>
      </c>
      <c r="AG1428" s="13">
        <f t="shared" si="1924"/>
        <v>5.9350663393679523E-3</v>
      </c>
      <c r="AH1428" s="13">
        <f t="shared" si="1925"/>
        <v>9.9978956999160999E-5</v>
      </c>
      <c r="AI1428" s="13">
        <f t="shared" si="1926"/>
        <v>4.0023461118697556E-4</v>
      </c>
      <c r="AJ1428" s="13">
        <f t="shared" si="1927"/>
        <v>8.0110729697517146E-4</v>
      </c>
      <c r="AK1428" s="13">
        <f t="shared" si="1928"/>
        <v>1.068994506936086E-3</v>
      </c>
      <c r="AL1428" s="13">
        <f t="shared" si="1929"/>
        <v>1.2352176585555017E-4</v>
      </c>
      <c r="AM1428" s="13">
        <f t="shared" si="1930"/>
        <v>7.6058026856886257E-2</v>
      </c>
      <c r="AN1428" s="13">
        <f t="shared" si="1931"/>
        <v>5.4840447644873495E-2</v>
      </c>
      <c r="AO1428" s="13">
        <f t="shared" si="1932"/>
        <v>1.9770922427090387E-2</v>
      </c>
      <c r="AP1428" s="13">
        <f t="shared" si="1933"/>
        <v>4.7518378666938331E-3</v>
      </c>
      <c r="AQ1428" s="13">
        <f t="shared" si="1934"/>
        <v>8.5655954576527597E-4</v>
      </c>
      <c r="AR1428" s="13">
        <f t="shared" si="1935"/>
        <v>1.4417651846841542E-5</v>
      </c>
      <c r="AS1428" s="13">
        <f t="shared" si="1936"/>
        <v>5.7716578111514295E-5</v>
      </c>
      <c r="AT1428" s="13">
        <f t="shared" si="1937"/>
        <v>1.1552517096021758E-4</v>
      </c>
      <c r="AU1428" s="13">
        <f t="shared" si="1938"/>
        <v>1.5415634539295964E-4</v>
      </c>
      <c r="AV1428" s="13">
        <f t="shared" si="1939"/>
        <v>1.542792273800028E-4</v>
      </c>
      <c r="AW1428" s="13">
        <f t="shared" si="1940"/>
        <v>9.9038252390754254E-6</v>
      </c>
      <c r="AX1428" s="13">
        <f t="shared" si="1941"/>
        <v>5.0745769777283997E-2</v>
      </c>
      <c r="AY1428" s="13">
        <f t="shared" si="1942"/>
        <v>3.6589441583942207E-2</v>
      </c>
      <c r="AZ1428" s="13">
        <f t="shared" si="1943"/>
        <v>1.3191121558510856E-2</v>
      </c>
      <c r="BA1428" s="13">
        <f t="shared" si="1944"/>
        <v>3.1704171192339222E-3</v>
      </c>
      <c r="BB1428" s="13">
        <f t="shared" si="1945"/>
        <v>5.7149488760375588E-4</v>
      </c>
      <c r="BC1428" s="13">
        <f t="shared" si="1946"/>
        <v>8.2413485487650514E-5</v>
      </c>
      <c r="BD1428" s="13">
        <f t="shared" si="1947"/>
        <v>1.7326036316028453E-6</v>
      </c>
      <c r="BE1428" s="13">
        <f t="shared" si="1948"/>
        <v>6.9359389380459926E-6</v>
      </c>
      <c r="BF1428" s="13">
        <f t="shared" si="1949"/>
        <v>1.3882935506662357E-5</v>
      </c>
      <c r="BG1428" s="13">
        <f t="shared" si="1950"/>
        <v>1.8525335935405873E-5</v>
      </c>
      <c r="BH1428" s="13">
        <f t="shared" si="1951"/>
        <v>1.8540102957058998E-5</v>
      </c>
      <c r="BI1428" s="13">
        <f t="shared" si="1952"/>
        <v>1.484390539990785E-5</v>
      </c>
      <c r="BJ1428" s="14">
        <f t="shared" si="1953"/>
        <v>0.80075017824081629</v>
      </c>
      <c r="BK1428" s="14">
        <f t="shared" si="1954"/>
        <v>9.6706403194221247E-2</v>
      </c>
      <c r="BL1428" s="14">
        <f t="shared" si="1955"/>
        <v>2.7552302427970757E-2</v>
      </c>
      <c r="BM1428" s="14">
        <f t="shared" si="1956"/>
        <v>0.7391000597154822</v>
      </c>
      <c r="BN1428" s="14">
        <f t="shared" si="1957"/>
        <v>0.14988392826525754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1.1910000000000001</v>
      </c>
      <c r="F1429" s="10">
        <f>VLOOKUP(B1429,home!$B$2:$E$405,3,FALSE)</f>
        <v>0.71970000000000001</v>
      </c>
      <c r="G1429" s="10">
        <f>VLOOKUP(C1429,away!$B$2:$E$405,4,FALSE)</f>
        <v>1.2594000000000001</v>
      </c>
      <c r="H1429" s="10">
        <f>VLOOKUP(A1429,away!$A$2:$E$405,3,FALSE)</f>
        <v>1.03</v>
      </c>
      <c r="I1429" s="10">
        <f>VLOOKUP(C1429,away!$B$2:$E$405,3,FALSE)</f>
        <v>0.90149999999999997</v>
      </c>
      <c r="J1429" s="10">
        <f>VLOOKUP(B1429,home!$B$2:$E$405,4,FALSE)</f>
        <v>0.62409999999999999</v>
      </c>
      <c r="K1429" s="12">
        <f t="shared" si="1902"/>
        <v>1.0795107043800001</v>
      </c>
      <c r="L1429" s="12">
        <f t="shared" si="1903"/>
        <v>0.57950493449999996</v>
      </c>
      <c r="M1429" s="13">
        <f t="shared" si="1904"/>
        <v>0.19032623767034346</v>
      </c>
      <c r="N1429" s="13">
        <f t="shared" si="1905"/>
        <v>0.20545921088950778</v>
      </c>
      <c r="O1429" s="13">
        <f t="shared" si="1906"/>
        <v>0.11029499389478381</v>
      </c>
      <c r="P1429" s="13">
        <f t="shared" si="1907"/>
        <v>0.11906462654894588</v>
      </c>
      <c r="Q1429" s="13">
        <f t="shared" si="1908"/>
        <v>0.11089770873434573</v>
      </c>
      <c r="R1429" s="13">
        <f t="shared" si="1909"/>
        <v>3.1958246606337289E-2</v>
      </c>
      <c r="S1429" s="13">
        <f t="shared" si="1910"/>
        <v>1.8621165253886723E-2</v>
      </c>
      <c r="T1429" s="13">
        <f t="shared" si="1911"/>
        <v>6.4265769436297096E-2</v>
      </c>
      <c r="U1429" s="13">
        <f t="shared" si="1912"/>
        <v>3.4499269304756913E-2</v>
      </c>
      <c r="V1429" s="13">
        <f t="shared" si="1913"/>
        <v>1.2943401895366277E-3</v>
      </c>
      <c r="W1429" s="13">
        <f t="shared" si="1914"/>
        <v>3.990508788998056E-2</v>
      </c>
      <c r="X1429" s="13">
        <f t="shared" si="1915"/>
        <v>2.3125195343899924E-2</v>
      </c>
      <c r="Y1429" s="13">
        <f t="shared" si="1916"/>
        <v>6.7005824065332134E-3</v>
      </c>
      <c r="Z1429" s="13">
        <f t="shared" si="1917"/>
        <v>6.1733205354467793E-3</v>
      </c>
      <c r="AA1429" s="13">
        <f t="shared" si="1918"/>
        <v>6.6641655995836723E-3</v>
      </c>
      <c r="AB1429" s="13">
        <f t="shared" si="1919"/>
        <v>3.5970190502557673E-3</v>
      </c>
      <c r="AC1429" s="13">
        <f t="shared" si="1920"/>
        <v>5.0607227483724015E-5</v>
      </c>
      <c r="AD1429" s="13">
        <f t="shared" si="1921"/>
        <v>1.076949238411468E-2</v>
      </c>
      <c r="AE1429" s="13">
        <f t="shared" si="1922"/>
        <v>6.2409739786546247E-3</v>
      </c>
      <c r="AF1429" s="13">
        <f t="shared" si="1923"/>
        <v>1.8083376083582261E-3</v>
      </c>
      <c r="AG1429" s="13">
        <f t="shared" si="1924"/>
        <v>3.4931352242850684E-4</v>
      </c>
      <c r="AH1429" s="13">
        <f t="shared" si="1925"/>
        <v>8.9436742813539733E-4</v>
      </c>
      <c r="AI1429" s="13">
        <f t="shared" si="1926"/>
        <v>9.6547921232097199E-4</v>
      </c>
      <c r="AJ1429" s="13">
        <f t="shared" si="1927"/>
        <v>5.2112257227843E-4</v>
      </c>
      <c r="AK1429" s="13">
        <f t="shared" si="1928"/>
        <v>1.8751913168953518E-4</v>
      </c>
      <c r="AL1429" s="13">
        <f t="shared" si="1929"/>
        <v>1.2663583780737027E-6</v>
      </c>
      <c r="AM1429" s="13">
        <f t="shared" si="1930"/>
        <v>2.3251564618781374E-3</v>
      </c>
      <c r="AN1429" s="13">
        <f t="shared" si="1931"/>
        <v>1.3474396431429417E-3</v>
      </c>
      <c r="AO1429" s="13">
        <f t="shared" si="1932"/>
        <v>3.904239610711268E-4</v>
      </c>
      <c r="AP1429" s="13">
        <f t="shared" si="1933"/>
        <v>7.5417537329251297E-5</v>
      </c>
      <c r="AQ1429" s="13">
        <f t="shared" si="1934"/>
        <v>1.0926208757534766E-5</v>
      </c>
      <c r="AR1429" s="13">
        <f t="shared" si="1935"/>
        <v>1.0365806757210743E-4</v>
      </c>
      <c r="AS1429" s="13">
        <f t="shared" si="1936"/>
        <v>1.1189999353943534E-4</v>
      </c>
      <c r="AT1429" s="13">
        <f t="shared" si="1937"/>
        <v>6.0398620422936638E-5</v>
      </c>
      <c r="AU1429" s="13">
        <f t="shared" si="1938"/>
        <v>2.17336524254482E-5</v>
      </c>
      <c r="AV1429" s="13">
        <f t="shared" si="1939"/>
        <v>5.8654276096364194E-6</v>
      </c>
      <c r="AW1429" s="13">
        <f t="shared" si="1940"/>
        <v>2.2005853564334379E-8</v>
      </c>
      <c r="AX1429" s="13">
        <f t="shared" si="1941"/>
        <v>4.1833854832596268E-4</v>
      </c>
      <c r="AY1429" s="13">
        <f t="shared" si="1942"/>
        <v>2.4242925304646205E-4</v>
      </c>
      <c r="AZ1429" s="13">
        <f t="shared" si="1943"/>
        <v>7.0244474203786942E-5</v>
      </c>
      <c r="BA1429" s="13">
        <f t="shared" si="1944"/>
        <v>1.3569006474150832E-5</v>
      </c>
      <c r="BB1429" s="13">
        <f t="shared" si="1945"/>
        <v>1.9658265520082125E-6</v>
      </c>
      <c r="BC1429" s="13">
        <f t="shared" si="1946"/>
        <v>2.2784123745197611E-7</v>
      </c>
      <c r="BD1429" s="13">
        <f t="shared" si="1947"/>
        <v>1.0011726943128441E-5</v>
      </c>
      <c r="BE1429" s="13">
        <f t="shared" si="1948"/>
        <v>1.0807766404436808E-5</v>
      </c>
      <c r="BF1429" s="13">
        <f t="shared" si="1949"/>
        <v>5.8335497620140387E-6</v>
      </c>
      <c r="BG1429" s="13">
        <f t="shared" si="1950"/>
        <v>2.0991264708758524E-6</v>
      </c>
      <c r="BH1429" s="13">
        <f t="shared" si="1951"/>
        <v>5.6650737378947373E-7</v>
      </c>
      <c r="BI1429" s="13">
        <f t="shared" si="1952"/>
        <v>1.223101548231878E-7</v>
      </c>
      <c r="BJ1429" s="14">
        <f t="shared" si="1953"/>
        <v>0.47441781095613905</v>
      </c>
      <c r="BK1429" s="14">
        <f t="shared" si="1954"/>
        <v>0.32960067250162095</v>
      </c>
      <c r="BL1429" s="14">
        <f t="shared" si="1955"/>
        <v>0.18991517954882042</v>
      </c>
      <c r="BM1429" s="14">
        <f t="shared" si="1956"/>
        <v>0.23186355195057046</v>
      </c>
      <c r="BN1429" s="14">
        <f t="shared" si="1957"/>
        <v>0.76800102434426387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1.1910000000000001</v>
      </c>
      <c r="F1430" s="10">
        <f>VLOOKUP(B1430,home!$B$2:$E$405,3,FALSE)</f>
        <v>1.1626000000000001</v>
      </c>
      <c r="G1430" s="10">
        <f>VLOOKUP(C1430,away!$B$2:$E$405,4,FALSE)</f>
        <v>0.96879999999999999</v>
      </c>
      <c r="H1430" s="10">
        <f>VLOOKUP(A1430,away!$A$2:$E$405,3,FALSE)</f>
        <v>1.03</v>
      </c>
      <c r="I1430" s="10">
        <f>VLOOKUP(C1430,away!$B$2:$E$405,3,FALSE)</f>
        <v>0.97089999999999999</v>
      </c>
      <c r="J1430" s="10">
        <f>VLOOKUP(B1430,home!$B$2:$E$405,4,FALSE)</f>
        <v>1.1949000000000001</v>
      </c>
      <c r="K1430" s="12">
        <f t="shared" si="1902"/>
        <v>1.3414553140800003</v>
      </c>
      <c r="L1430" s="12">
        <f t="shared" si="1903"/>
        <v>1.1949322623</v>
      </c>
      <c r="M1430" s="13">
        <f t="shared" si="1904"/>
        <v>7.9151813843958585E-2</v>
      </c>
      <c r="N1430" s="13">
        <f t="shared" si="1905"/>
        <v>0.10617862130004918</v>
      </c>
      <c r="O1430" s="13">
        <f t="shared" si="1906"/>
        <v>9.4581055981709905E-2</v>
      </c>
      <c r="P1430" s="13">
        <f t="shared" si="1907"/>
        <v>0.12687626015796274</v>
      </c>
      <c r="Q1430" s="13">
        <f t="shared" si="1908"/>
        <v>7.1216937892319448E-2</v>
      </c>
      <c r="R1430" s="13">
        <f t="shared" si="1909"/>
        <v>5.6508977597473788E-2</v>
      </c>
      <c r="S1430" s="13">
        <f t="shared" si="1910"/>
        <v>5.0844019264694736E-2</v>
      </c>
      <c r="T1430" s="13">
        <f t="shared" si="1911"/>
        <v>8.5099416709747883E-2</v>
      </c>
      <c r="U1430" s="13">
        <f t="shared" si="1912"/>
        <v>7.5804268291358903E-2</v>
      </c>
      <c r="V1430" s="13">
        <f t="shared" si="1913"/>
        <v>9.0555923167279315E-3</v>
      </c>
      <c r="W1430" s="13">
        <f t="shared" si="1914"/>
        <v>3.1844779929385753E-2</v>
      </c>
      <c r="X1430" s="13">
        <f t="shared" si="1915"/>
        <v>3.8052354923466557E-2</v>
      </c>
      <c r="Y1430" s="13">
        <f t="shared" si="1916"/>
        <v>2.2734993277270223E-2</v>
      </c>
      <c r="Z1430" s="13">
        <f t="shared" si="1917"/>
        <v>2.2508133480269789E-2</v>
      </c>
      <c r="AA1430" s="13">
        <f t="shared" si="1918"/>
        <v>3.0193655267129881E-2</v>
      </c>
      <c r="AB1430" s="13">
        <f t="shared" si="1919"/>
        <v>2.0251719654795487E-2</v>
      </c>
      <c r="AC1430" s="13">
        <f t="shared" si="1920"/>
        <v>9.0722785655824006E-4</v>
      </c>
      <c r="AD1430" s="13">
        <f t="shared" si="1921"/>
        <v>1.0679587315495672E-2</v>
      </c>
      <c r="AE1430" s="13">
        <f t="shared" si="1922"/>
        <v>1.276138343133563E-2</v>
      </c>
      <c r="AF1430" s="13">
        <f t="shared" si="1923"/>
        <v>7.6244943868418111E-3</v>
      </c>
      <c r="AG1430" s="13">
        <f t="shared" si="1924"/>
        <v>3.0369181088541787E-3</v>
      </c>
      <c r="AH1430" s="13">
        <f t="shared" si="1925"/>
        <v>6.7239237149322858E-3</v>
      </c>
      <c r="AI1430" s="13">
        <f t="shared" si="1926"/>
        <v>9.0198431988644506E-3</v>
      </c>
      <c r="AJ1430" s="13">
        <f t="shared" si="1927"/>
        <v>6.0498582956425347E-3</v>
      </c>
      <c r="AK1430" s="13">
        <f t="shared" si="1928"/>
        <v>2.7052048533735503E-3</v>
      </c>
      <c r="AL1430" s="13">
        <f t="shared" si="1929"/>
        <v>5.8169571592209143E-5</v>
      </c>
      <c r="AM1430" s="13">
        <f t="shared" si="1930"/>
        <v>2.8652378313106042E-3</v>
      </c>
      <c r="AN1430" s="13">
        <f t="shared" si="1931"/>
        <v>3.4237651237955264E-3</v>
      </c>
      <c r="AO1430" s="13">
        <f t="shared" si="1932"/>
        <v>2.0455837024804142E-3</v>
      </c>
      <c r="AP1430" s="13">
        <f t="shared" si="1933"/>
        <v>8.1477798710964373E-4</v>
      </c>
      <c r="AQ1430" s="13">
        <f t="shared" si="1934"/>
        <v>2.4340112585229161E-4</v>
      </c>
      <c r="AR1430" s="13">
        <f t="shared" si="1935"/>
        <v>1.6069266752433305E-3</v>
      </c>
      <c r="AS1430" s="13">
        <f t="shared" si="1936"/>
        <v>2.1556203278420725E-3</v>
      </c>
      <c r="AT1430" s="13">
        <f t="shared" si="1937"/>
        <v>1.4458341719613104E-3</v>
      </c>
      <c r="AU1430" s="13">
        <f t="shared" si="1938"/>
        <v>6.4650731108531901E-4</v>
      </c>
      <c r="AV1430" s="13">
        <f t="shared" si="1939"/>
        <v>2.1681516701174344E-4</v>
      </c>
      <c r="AW1430" s="13">
        <f t="shared" si="1940"/>
        <v>2.5900781114266572E-6</v>
      </c>
      <c r="AX1430" s="13">
        <f t="shared" si="1941"/>
        <v>6.4059808581911043E-4</v>
      </c>
      <c r="AY1430" s="13">
        <f t="shared" si="1942"/>
        <v>7.6547131991287927E-4</v>
      </c>
      <c r="AZ1430" s="13">
        <f t="shared" si="1943"/>
        <v>4.5734318801463194E-4</v>
      </c>
      <c r="BA1430" s="13">
        <f t="shared" si="1944"/>
        <v>1.8216471010060612E-4</v>
      </c>
      <c r="BB1430" s="13">
        <f t="shared" si="1945"/>
        <v>5.4418622287935211E-5</v>
      </c>
      <c r="BC1430" s="13">
        <f t="shared" si="1946"/>
        <v>1.3005313488354319E-5</v>
      </c>
      <c r="BD1430" s="13">
        <f t="shared" si="1947"/>
        <v>3.2002808789978861E-4</v>
      </c>
      <c r="BE1430" s="13">
        <f t="shared" si="1948"/>
        <v>4.2930337916803287E-4</v>
      </c>
      <c r="BF1430" s="13">
        <f t="shared" si="1949"/>
        <v>2.8794564966872952E-4</v>
      </c>
      <c r="BG1430" s="13">
        <f t="shared" si="1950"/>
        <v>1.2875540730477843E-4</v>
      </c>
      <c r="BH1430" s="13">
        <f t="shared" si="1951"/>
        <v>4.3179906336382512E-5</v>
      </c>
      <c r="BI1430" s="13">
        <f t="shared" si="1952"/>
        <v>1.1584782963283388E-5</v>
      </c>
      <c r="BJ1430" s="14">
        <f t="shared" si="1953"/>
        <v>0.40073525428493856</v>
      </c>
      <c r="BK1430" s="14">
        <f t="shared" si="1954"/>
        <v>0.26765855433140734</v>
      </c>
      <c r="BL1430" s="14">
        <f t="shared" si="1955"/>
        <v>0.30913100772176549</v>
      </c>
      <c r="BM1430" s="14">
        <f t="shared" si="1956"/>
        <v>0.46475640180310607</v>
      </c>
      <c r="BN1430" s="14">
        <f t="shared" si="1957"/>
        <v>0.53451366677347356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1.1910000000000001</v>
      </c>
      <c r="F1431" s="10">
        <f>VLOOKUP(B1431,home!$B$2:$E$405,3,FALSE)</f>
        <v>1.4394</v>
      </c>
      <c r="G1431" s="10">
        <f>VLOOKUP(C1431,away!$B$2:$E$405,4,FALSE)</f>
        <v>0.83960000000000001</v>
      </c>
      <c r="H1431" s="10">
        <f>VLOOKUP(A1431,away!$A$2:$E$405,3,FALSE)</f>
        <v>1.03</v>
      </c>
      <c r="I1431" s="10">
        <f>VLOOKUP(C1431,away!$B$2:$E$405,3,FALSE)</f>
        <v>0.97089999999999999</v>
      </c>
      <c r="J1431" s="10">
        <f>VLOOKUP(B1431,home!$B$2:$E$405,4,FALSE)</f>
        <v>1.4562999999999999</v>
      </c>
      <c r="K1431" s="12">
        <f t="shared" si="1902"/>
        <v>1.4393476058400001</v>
      </c>
      <c r="L1431" s="12">
        <f t="shared" si="1903"/>
        <v>1.4563393200999999</v>
      </c>
      <c r="M1431" s="13">
        <f t="shared" si="1904"/>
        <v>5.5261051803809594E-2</v>
      </c>
      <c r="N1431" s="13">
        <f t="shared" si="1905"/>
        <v>7.9539862610013556E-2</v>
      </c>
      <c r="O1431" s="13">
        <f t="shared" si="1906"/>
        <v>8.0478842611970955E-2</v>
      </c>
      <c r="P1431" s="13">
        <f t="shared" si="1907"/>
        <v>0.11583702943431455</v>
      </c>
      <c r="Q1431" s="13">
        <f t="shared" si="1908"/>
        <v>5.7242755408282782E-2</v>
      </c>
      <c r="R1431" s="13">
        <f t="shared" si="1909"/>
        <v>5.8602251465976335E-2</v>
      </c>
      <c r="S1431" s="13">
        <f t="shared" si="1910"/>
        <v>6.070377304708318E-2</v>
      </c>
      <c r="T1431" s="13">
        <f t="shared" si="1911"/>
        <v>8.3364875491949153E-2</v>
      </c>
      <c r="U1431" s="13">
        <f t="shared" si="1912"/>
        <v>8.4349010344386674E-2</v>
      </c>
      <c r="V1431" s="13">
        <f t="shared" si="1913"/>
        <v>1.4138438306710653E-2</v>
      </c>
      <c r="W1431" s="13">
        <f t="shared" si="1914"/>
        <v>2.7464074316198857E-2</v>
      </c>
      <c r="X1431" s="13">
        <f t="shared" si="1915"/>
        <v>3.9997011316828916E-2</v>
      </c>
      <c r="Y1431" s="13">
        <f t="shared" si="1916"/>
        <v>2.9124610133591314E-2</v>
      </c>
      <c r="Z1431" s="13">
        <f t="shared" si="1917"/>
        <v>2.844825435209641E-2</v>
      </c>
      <c r="AA1431" s="13">
        <f t="shared" si="1918"/>
        <v>4.0946926792017328E-2</v>
      </c>
      <c r="AB1431" s="13">
        <f t="shared" si="1919"/>
        <v>2.9468430522297952E-2</v>
      </c>
      <c r="AC1431" s="13">
        <f t="shared" si="1920"/>
        <v>1.852293162216805E-3</v>
      </c>
      <c r="AD1431" s="13">
        <f t="shared" si="1921"/>
        <v>9.8825874034081627E-3</v>
      </c>
      <c r="AE1431" s="13">
        <f t="shared" si="1922"/>
        <v>1.4392400619908268E-2</v>
      </c>
      <c r="AF1431" s="13">
        <f t="shared" si="1923"/>
        <v>1.0480109466702013E-2</v>
      </c>
      <c r="AG1431" s="13">
        <f t="shared" si="1924"/>
        <v>5.0875318317701295E-3</v>
      </c>
      <c r="AH1431" s="13">
        <f t="shared" si="1925"/>
        <v>1.0357577850290992E-2</v>
      </c>
      <c r="AI1431" s="13">
        <f t="shared" si="1926"/>
        <v>1.4908154881117753E-2</v>
      </c>
      <c r="AJ1431" s="13">
        <f t="shared" si="1927"/>
        <v>1.0729008517814375E-2</v>
      </c>
      <c r="AK1431" s="13">
        <f t="shared" si="1928"/>
        <v>5.1475909077176984E-3</v>
      </c>
      <c r="AL1431" s="13">
        <f t="shared" si="1929"/>
        <v>1.5530948510675713E-4</v>
      </c>
      <c r="AM1431" s="13">
        <f t="shared" si="1930"/>
        <v>2.8448957037200155E-3</v>
      </c>
      <c r="AN1431" s="13">
        <f t="shared" si="1931"/>
        <v>4.1431334749110187E-3</v>
      </c>
      <c r="AO1431" s="13">
        <f t="shared" si="1932"/>
        <v>3.0169040939677315E-3</v>
      </c>
      <c r="AP1431" s="13">
        <f t="shared" si="1933"/>
        <v>1.4645453523386247E-3</v>
      </c>
      <c r="AQ1431" s="13">
        <f t="shared" si="1934"/>
        <v>5.3321874567011204E-4</v>
      </c>
      <c r="AR1431" s="13">
        <f t="shared" si="1935"/>
        <v>3.0168295768751197E-3</v>
      </c>
      <c r="AS1431" s="13">
        <f t="shared" si="1936"/>
        <v>4.3422664287025041E-3</v>
      </c>
      <c r="AT1431" s="13">
        <f t="shared" si="1937"/>
        <v>3.1250153940361783E-3</v>
      </c>
      <c r="AU1431" s="13">
        <f t="shared" si="1938"/>
        <v>1.4993278085397067E-3</v>
      </c>
      <c r="AV1431" s="13">
        <f t="shared" si="1939"/>
        <v>5.3951347289773999E-4</v>
      </c>
      <c r="AW1431" s="13">
        <f t="shared" si="1940"/>
        <v>9.0432334903044035E-6</v>
      </c>
      <c r="AX1431" s="13">
        <f t="shared" si="1941"/>
        <v>6.8246563666898429E-4</v>
      </c>
      <c r="AY1431" s="13">
        <f t="shared" si="1942"/>
        <v>9.9390154129812237E-4</v>
      </c>
      <c r="AZ1431" s="13">
        <f t="shared" si="1943"/>
        <v>7.237289474502247E-4</v>
      </c>
      <c r="BA1431" s="13">
        <f t="shared" si="1944"/>
        <v>3.5133164108878305E-4</v>
      </c>
      <c r="BB1431" s="13">
        <f t="shared" si="1945"/>
        <v>1.2791452082821394E-4</v>
      </c>
      <c r="BC1431" s="13">
        <f t="shared" si="1946"/>
        <v>3.7257389258775664E-5</v>
      </c>
      <c r="BD1431" s="13">
        <f t="shared" si="1947"/>
        <v>7.3225458914064751E-4</v>
      </c>
      <c r="BE1431" s="13">
        <f t="shared" si="1948"/>
        <v>1.0539688897449439E-3</v>
      </c>
      <c r="BF1431" s="13">
        <f t="shared" si="1949"/>
        <v>7.5851379904211399E-4</v>
      </c>
      <c r="BG1431" s="13">
        <f t="shared" si="1950"/>
        <v>3.6392167354929009E-4</v>
      </c>
      <c r="BH1431" s="13">
        <f t="shared" si="1951"/>
        <v>1.3095244738411415E-4</v>
      </c>
      <c r="BI1431" s="13">
        <f t="shared" si="1952"/>
        <v>3.7697218324242645E-5</v>
      </c>
      <c r="BJ1431" s="14">
        <f t="shared" si="1953"/>
        <v>0.37149511564585375</v>
      </c>
      <c r="BK1431" s="14">
        <f t="shared" si="1954"/>
        <v>0.24894179678053965</v>
      </c>
      <c r="BL1431" s="14">
        <f t="shared" si="1955"/>
        <v>0.35058805519182679</v>
      </c>
      <c r="BM1431" s="14">
        <f t="shared" si="1956"/>
        <v>0.55152657032814079</v>
      </c>
      <c r="BN1431" s="14">
        <f t="shared" si="1957"/>
        <v>0.44696179333436781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1.1910000000000001</v>
      </c>
      <c r="F1432" s="10">
        <f>VLOOKUP(B1432,home!$B$2:$E$405,3,FALSE)</f>
        <v>0.65969999999999995</v>
      </c>
      <c r="G1432" s="10">
        <f>VLOOKUP(C1432,away!$B$2:$E$405,4,FALSE)</f>
        <v>0.71970000000000001</v>
      </c>
      <c r="H1432" s="10">
        <f>VLOOKUP(A1432,away!$A$2:$E$405,3,FALSE)</f>
        <v>1.03</v>
      </c>
      <c r="I1432" s="10">
        <f>VLOOKUP(C1432,away!$B$2:$E$405,3,FALSE)</f>
        <v>1.1095999999999999</v>
      </c>
      <c r="J1432" s="10">
        <f>VLOOKUP(B1432,home!$B$2:$E$405,4,FALSE)</f>
        <v>0.83220000000000005</v>
      </c>
      <c r="K1432" s="12">
        <f t="shared" ref="K1432:K1487" si="1958">E1432*F1432*G1432</f>
        <v>0.56547023319</v>
      </c>
      <c r="L1432" s="12">
        <f t="shared" ref="L1432:L1487" si="1959">H1432*I1432*J1432</f>
        <v>0.95111139359999997</v>
      </c>
      <c r="M1432" s="13">
        <f t="shared" ref="M1432:M1487" si="1960">_xlfn.POISSON.DIST(0,K1432,FALSE) * _xlfn.POISSON.DIST(0,L1432,FALSE)</f>
        <v>0.2194608051189034</v>
      </c>
      <c r="N1432" s="13">
        <f t="shared" ref="N1432:N1487" si="1961">_xlfn.POISSON.DIST(1,K1432,FALSE) * _xlfn.POISSON.DIST(0,L1432,FALSE)</f>
        <v>0.12409855264665146</v>
      </c>
      <c r="O1432" s="13">
        <f t="shared" ref="O1432:O1487" si="1962">_xlfn.POISSON.DIST(0,K1432,FALSE) * _xlfn.POISSON.DIST(1,L1432,FALSE)</f>
        <v>0.20873167219721822</v>
      </c>
      <c r="P1432" s="13">
        <f t="shared" ref="P1432:P1487" si="1963">_xlfn.POISSON.DIST(1,K1432,FALSE) * _xlfn.POISSON.DIST(1,L1432,FALSE)</f>
        <v>0.11803154735149962</v>
      </c>
      <c r="Q1432" s="13">
        <f t="shared" ref="Q1432:Q1487" si="1964">_xlfn.POISSON.DIST(2,K1432,FALSE) * _xlfn.POISSON.DIST(0,L1432,FALSE)</f>
        <v>3.5087018751821734E-2</v>
      </c>
      <c r="R1432" s="13">
        <f t="shared" ref="R1432:R1487" si="1965">_xlfn.POISSON.DIST(0,K1432,FALSE) * _xlfn.POISSON.DIST(2,L1432,FALSE)</f>
        <v>9.9263535815977272E-2</v>
      </c>
      <c r="S1432" s="13">
        <f t="shared" ref="S1432:S1487" si="1966">_xlfn.POISSON.DIST(2,K1432,FALSE) * _xlfn.POISSON.DIST(2,L1432,FALSE)</f>
        <v>1.5870084595107161E-2</v>
      </c>
      <c r="T1432" s="13">
        <f t="shared" ref="T1432:T1487" si="1967">_xlfn.POISSON.DIST(2,K1432,FALSE) * _xlfn.POISSON.DIST(1,L1432,FALSE)</f>
        <v>3.3371663302314503E-2</v>
      </c>
      <c r="U1432" s="13">
        <f t="shared" ref="U1432:U1487" si="1968">_xlfn.POISSON.DIST(1,K1432,FALSE) * _xlfn.POISSON.DIST(2,L1432,FALSE)</f>
        <v>5.613057474512459E-2</v>
      </c>
      <c r="V1432" s="13">
        <f t="shared" ref="V1432:V1487" si="1969">_xlfn.POISSON.DIST(3,K1432,FALSE) * _xlfn.POISSON.DIST(3,L1432,FALSE)</f>
        <v>9.4837012535985209E-4</v>
      </c>
      <c r="W1432" s="13">
        <f t="shared" ref="W1432:W1487" si="1970">_xlfn.POISSON.DIST(3,K1432,FALSE) * _xlfn.POISSON.DIST(0,L1432,FALSE)</f>
        <v>6.6135548918448486E-3</v>
      </c>
      <c r="X1432" s="13">
        <f t="shared" ref="X1432:X1487" si="1971">_xlfn.POISSON.DIST(3,K1432,FALSE) * _xlfn.POISSON.DIST(1,L1432,FALSE)</f>
        <v>6.2902274098326511E-3</v>
      </c>
      <c r="Y1432" s="13">
        <f t="shared" ref="Y1432:Y1487" si="1972">_xlfn.POISSON.DIST(3,K1432,FALSE) * _xlfn.POISSON.DIST(2,L1432,FALSE)</f>
        <v>2.991353478913425E-3</v>
      </c>
      <c r="Z1432" s="13">
        <f t="shared" ref="Z1432:Z1487" si="1973">_xlfn.POISSON.DIST(0,K1432,FALSE) * _xlfn.POISSON.DIST(3,L1432,FALSE)</f>
        <v>3.1470226627865895E-2</v>
      </c>
      <c r="AA1432" s="13">
        <f t="shared" ref="AA1432:AA1487" si="1974">_xlfn.POISSON.DIST(1,K1432,FALSE) * _xlfn.POISSON.DIST(3,L1432,FALSE)</f>
        <v>1.7795476389801473E-2</v>
      </c>
      <c r="AB1432" s="13">
        <f t="shared" ref="AB1432:AB1487" si="1975">_xlfn.POISSON.DIST(2,K1432,FALSE) * _xlfn.POISSON.DIST(3,L1432,FALSE)</f>
        <v>5.0314060919340884E-3</v>
      </c>
      <c r="AC1432" s="13">
        <f t="shared" ref="AC1432:AC1487" si="1976">_xlfn.POISSON.DIST(4,K1432,FALSE) * _xlfn.POISSON.DIST(4,L1432,FALSE)</f>
        <v>3.1878583426751127E-5</v>
      </c>
      <c r="AD1432" s="13">
        <f t="shared" ref="AD1432:AD1487" si="1977">_xlfn.POISSON.DIST(4,K1432,FALSE) * _xlfn.POISSON.DIST(0,L1432,FALSE)</f>
        <v>9.3494210672659254E-4</v>
      </c>
      <c r="AE1432" s="13">
        <f t="shared" ref="AE1432:AE1487" si="1978">_xlfn.POISSON.DIST(4,K1432,FALSE) * _xlfn.POISSON.DIST(1,L1432,FALSE)</f>
        <v>8.8923409006404935E-4</v>
      </c>
      <c r="AF1432" s="13">
        <f t="shared" ref="AF1432:AF1487" si="1979">_xlfn.POISSON.DIST(4,K1432,FALSE) * _xlfn.POISSON.DIST(2,L1432,FALSE)</f>
        <v>4.2288033731872286E-4</v>
      </c>
      <c r="AG1432" s="13">
        <f t="shared" ref="AG1432:AG1487" si="1980">_xlfn.POISSON.DIST(4,K1432,FALSE) * _xlfn.POISSON.DIST(3,L1432,FALSE)</f>
        <v>1.3406876898441623E-4</v>
      </c>
      <c r="AH1432" s="13">
        <f t="shared" ref="AH1432:AH1487" si="1981">_xlfn.POISSON.DIST(0,K1432,FALSE) * _xlfn.POISSON.DIST(4,L1432,FALSE)</f>
        <v>7.4829227762343367E-3</v>
      </c>
      <c r="AI1432" s="13">
        <f t="shared" ref="AI1432:AI1487" si="1982">_xlfn.POISSON.DIST(1,K1432,FALSE) * _xlfn.POISSON.DIST(4,L1432,FALSE)</f>
        <v>4.2313700872199924E-3</v>
      </c>
      <c r="AJ1432" s="13">
        <f t="shared" ref="AJ1432:AJ1487" si="1983">_xlfn.POISSON.DIST(2,K1432,FALSE) * _xlfn.POISSON.DIST(4,L1432,FALSE)</f>
        <v>1.1963569149667397E-3</v>
      </c>
      <c r="AK1432" s="13">
        <f t="shared" ref="AK1432:AK1487" si="1984">_xlfn.POISSON.DIST(3,K1432,FALSE) * _xlfn.POISSON.DIST(4,L1432,FALSE)</f>
        <v>2.255014078949038E-4</v>
      </c>
      <c r="AL1432" s="13">
        <f t="shared" ref="AL1432:AL1487" si="1985">_xlfn.POISSON.DIST(5,K1432,FALSE) * _xlfn.POISSON.DIST(5,L1432,FALSE)</f>
        <v>6.8580419673475644E-7</v>
      </c>
      <c r="AM1432" s="13">
        <f t="shared" ref="AM1432:AM1487" si="1986">_xlfn.POISSON.DIST(5,K1432,FALSE) * _xlfn.POISSON.DIST(0,L1432,FALSE)</f>
        <v>1.0573638622196731E-4</v>
      </c>
      <c r="AN1432" s="13">
        <f t="shared" ref="AN1432:AN1487" si="1987">_xlfn.POISSON.DIST(5,K1432,FALSE) * _xlfn.POISSON.DIST(1,L1432,FALSE)</f>
        <v>1.0056708165380316E-4</v>
      </c>
      <c r="AO1432" s="13">
        <f t="shared" ref="AO1432:AO1487" si="1988">_xlfn.POISSON.DIST(5,K1432,FALSE) * _xlfn.POISSON.DIST(2,L1432,FALSE)</f>
        <v>4.7825248591016848E-5</v>
      </c>
      <c r="AP1432" s="13">
        <f t="shared" ref="AP1432:AP1487" si="1989">_xlfn.POISSON.DIST(5,K1432,FALSE) * _xlfn.POISSON.DIST(3,L1432,FALSE)</f>
        <v>1.5162379612222827E-5</v>
      </c>
      <c r="AQ1432" s="13">
        <f t="shared" ref="AQ1432:AQ1487" si="1990">_xlfn.POISSON.DIST(5,K1432,FALSE) * _xlfn.POISSON.DIST(4,L1432,FALSE)</f>
        <v>3.6052780008183688E-6</v>
      </c>
      <c r="AR1432" s="13">
        <f t="shared" ref="AR1432:AR1487" si="1991">_xlfn.POISSON.DIST(0,K1432,FALSE) * _xlfn.POISSON.DIST(5,L1432,FALSE)</f>
        <v>1.4234186219810848E-3</v>
      </c>
      <c r="AS1432" s="13">
        <f t="shared" ref="AS1432:AS1487" si="1992">_xlfn.POISSON.DIST(1,K1432,FALSE) * _xlfn.POISSON.DIST(5,L1432,FALSE)</f>
        <v>8.0490086009863239E-4</v>
      </c>
      <c r="AT1432" s="13">
        <f t="shared" ref="AT1432:AT1487" si="1993">_xlfn.POISSON.DIST(2,K1432,FALSE) * _xlfn.POISSON.DIST(5,L1432,FALSE)</f>
        <v>2.2757373852740257E-4</v>
      </c>
      <c r="AU1432" s="13">
        <f t="shared" ref="AU1432:AU1487" si="1994">_xlfn.POISSON.DIST(3,K1432,FALSE) * _xlfn.POISSON.DIST(5,L1432,FALSE)</f>
        <v>4.2895391664336822E-5</v>
      </c>
      <c r="AV1432" s="13">
        <f t="shared" ref="AV1432:AV1487" si="1995">_xlfn.POISSON.DIST(4,K1432,FALSE) * _xlfn.POISSON.DIST(5,L1432,FALSE)</f>
        <v>6.0640167818022288E-6</v>
      </c>
      <c r="AW1432" s="13">
        <f t="shared" ref="AW1432:AW1487" si="1996">_xlfn.POISSON.DIST(6,K1432,FALSE) * _xlfn.POISSON.DIST(6,L1432,FALSE)</f>
        <v>1.0245632405610703E-8</v>
      </c>
      <c r="AX1432" s="13">
        <f t="shared" ref="AX1432:AX1487" si="1997">_xlfn.POISSON.DIST(6,K1432,FALSE) * _xlfn.POISSON.DIST(0,L1432,FALSE)</f>
        <v>9.9651298289339537E-6</v>
      </c>
      <c r="AY1432" s="13">
        <f t="shared" ref="AY1432:AY1487" si="1998">_xlfn.POISSON.DIST(6,K1432,FALSE) * _xlfn.POISSON.DIST(1,L1432,FALSE)</f>
        <v>9.4779485190023004E-6</v>
      </c>
      <c r="AZ1432" s="13">
        <f t="shared" ref="AZ1432:AZ1487" si="1999">_xlfn.POISSON.DIST(6,K1432,FALSE) * _xlfn.POISSON.DIST(2,L1432,FALSE)</f>
        <v>4.5072924121886665E-6</v>
      </c>
      <c r="BA1432" s="13">
        <f t="shared" ref="BA1432:BA1487" si="2000">_xlfn.POISSON.DIST(6,K1432,FALSE) * _xlfn.POISSON.DIST(3,L1432,FALSE)</f>
        <v>1.4289790558398231E-6</v>
      </c>
      <c r="BB1432" s="13">
        <f t="shared" ref="BB1432:BB1487" si="2001">_xlfn.POISSON.DIST(6,K1432,FALSE) * _xlfn.POISSON.DIST(4,L1432,FALSE)</f>
        <v>3.3977956530625641E-7</v>
      </c>
      <c r="BC1432" s="13">
        <f t="shared" ref="BC1432:BC1487" si="2002">_xlfn.POISSON.DIST(6,K1432,FALSE) * _xlfn.POISSON.DIST(5,L1432,FALSE)</f>
        <v>6.4633643175047177E-8</v>
      </c>
      <c r="BD1432" s="13">
        <f t="shared" ref="BD1432:BD1487" si="2003">_xlfn.POISSON.DIST(0,K1432,FALSE) * _xlfn.POISSON.DIST(6,L1432,FALSE)</f>
        <v>2.2563827820477005E-4</v>
      </c>
      <c r="BE1432" s="13">
        <f t="shared" ref="BE1432:BE1487" si="2004">_xlfn.POISSON.DIST(1,K1432,FALSE) * _xlfn.POISSON.DIST(6,L1432,FALSE)</f>
        <v>1.2759172979304141E-4</v>
      </c>
      <c r="BF1432" s="13">
        <f t="shared" ref="BF1432:BF1487" si="2005">_xlfn.POISSON.DIST(2,K1432,FALSE) * _xlfn.POISSON.DIST(6,L1432,FALSE)</f>
        <v>3.6074662599593297E-5</v>
      </c>
      <c r="BG1432" s="13">
        <f t="shared" ref="BG1432:BG1487" si="2006">_xlfn.POISSON.DIST(3,K1432,FALSE) * _xlfn.POISSON.DIST(6,L1432,FALSE)</f>
        <v>6.7997159574808653E-6</v>
      </c>
      <c r="BH1432" s="13">
        <f t="shared" ref="BH1432:BH1487" si="2007">_xlfn.POISSON.DIST(4,K1432,FALSE) * _xlfn.POISSON.DIST(6,L1432,FALSE)</f>
        <v>9.61259242025617E-7</v>
      </c>
      <c r="BI1432" s="13">
        <f t="shared" ref="BI1432:BI1487" si="2008">_xlfn.POISSON.DIST(5,K1432,FALSE) * _xlfn.POISSON.DIST(6,L1432,FALSE)</f>
        <v>1.0871269754885373E-7</v>
      </c>
      <c r="BJ1432" s="14">
        <f t="shared" ref="BJ1432:BJ1487" si="2009">SUM(N1432,Q1432,T1432,W1432,X1432,Y1432,AD1432,AE1432,AF1432,AG1432,AM1432,AN1432,AO1432,AP1432,AQ1432,AX1432,AY1432,AZ1432,BA1432,BB1432,BC1432)</f>
        <v>0.21113217592157663</v>
      </c>
      <c r="BK1432" s="14">
        <f t="shared" ref="BK1432:BK1487" si="2010">SUM(M1432,P1432,S1432,V1432,AC1432,AL1432,AY1432)</f>
        <v>0.35435284952701246</v>
      </c>
      <c r="BL1432" s="14">
        <f t="shared" ref="BL1432:BL1487" si="2011">SUM(O1432,R1432,U1432,AA1432,AB1432,AH1432,AI1432,AJ1432,AK1432,AR1432,AS1432,AT1432,AU1432,AV1432,BD1432,BE1432,BF1432,BG1432,BH1432,BI1432)</f>
        <v>0.40299084341391939</v>
      </c>
      <c r="BM1432" s="14">
        <f t="shared" ref="BM1432:BM1487" si="2012">SUM(S1432:BI1432)</f>
        <v>0.19526349590541611</v>
      </c>
      <c r="BN1432" s="14">
        <f t="shared" ref="BN1432:BN1487" si="2013">SUM(M1432:R1432)</f>
        <v>0.80467313188207168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1.1910000000000001</v>
      </c>
      <c r="F1433" s="10">
        <f>VLOOKUP(B1433,home!$B$2:$E$405,3,FALSE)</f>
        <v>1.0196000000000001</v>
      </c>
      <c r="G1433" s="10">
        <f>VLOOKUP(C1433,away!$B$2:$E$405,4,FALSE)</f>
        <v>0.95960000000000001</v>
      </c>
      <c r="H1433" s="10">
        <f>VLOOKUP(A1433,away!$A$2:$E$405,3,FALSE)</f>
        <v>1.03</v>
      </c>
      <c r="I1433" s="10">
        <f>VLOOKUP(C1433,away!$B$2:$E$405,3,FALSE)</f>
        <v>1.6644000000000001</v>
      </c>
      <c r="J1433" s="10">
        <f>VLOOKUP(B1433,home!$B$2:$E$405,4,FALSE)</f>
        <v>0.83220000000000005</v>
      </c>
      <c r="K1433" s="12">
        <f t="shared" si="1958"/>
        <v>1.16528411856</v>
      </c>
      <c r="L1433" s="12">
        <f t="shared" si="1959"/>
        <v>1.4266670904000003</v>
      </c>
      <c r="M1433" s="13">
        <f t="shared" si="1960"/>
        <v>7.4873803026858615E-2</v>
      </c>
      <c r="N1433" s="13">
        <f t="shared" si="1961"/>
        <v>8.7249253563387988E-2</v>
      </c>
      <c r="O1433" s="13">
        <f t="shared" si="1962"/>
        <v>0.10681999071151112</v>
      </c>
      <c r="P1433" s="13">
        <f t="shared" si="1963"/>
        <v>0.1244756387208506</v>
      </c>
      <c r="Q1433" s="13">
        <f t="shared" si="1964"/>
        <v>5.0835084766815274E-2</v>
      </c>
      <c r="R1433" s="13">
        <f t="shared" si="1965"/>
        <v>7.6198282672473319E-2</v>
      </c>
      <c r="S1433" s="13">
        <f t="shared" si="1966"/>
        <v>5.1734331664059059E-2</v>
      </c>
      <c r="T1433" s="13">
        <f t="shared" si="1967"/>
        <v>7.2524742474509726E-2</v>
      </c>
      <c r="U1433" s="13">
        <f t="shared" si="1968"/>
        <v>8.8792648659778775E-2</v>
      </c>
      <c r="V1433" s="13">
        <f t="shared" si="1969"/>
        <v>9.5563226497999715E-3</v>
      </c>
      <c r="W1433" s="13">
        <f t="shared" si="1970"/>
        <v>1.9745772314807068E-2</v>
      </c>
      <c r="X1433" s="13">
        <f t="shared" si="1971"/>
        <v>2.8170643536066683E-2</v>
      </c>
      <c r="Y1433" s="13">
        <f t="shared" si="1972"/>
        <v>2.0095065024147915E-2</v>
      </c>
      <c r="Z1433" s="13">
        <f t="shared" si="1973"/>
        <v>3.6236527411271417E-2</v>
      </c>
      <c r="AA1433" s="13">
        <f t="shared" si="1974"/>
        <v>4.2225849904118685E-2</v>
      </c>
      <c r="AB1433" s="13">
        <f t="shared" si="1975"/>
        <v>2.4602556142983911E-2</v>
      </c>
      <c r="AC1433" s="13">
        <f t="shared" si="1976"/>
        <v>9.9294522714245986E-4</v>
      </c>
      <c r="AD1433" s="13">
        <f t="shared" si="1977"/>
        <v>5.7523587217866018E-3</v>
      </c>
      <c r="AE1433" s="13">
        <f t="shared" si="1978"/>
        <v>8.2067008805483573E-3</v>
      </c>
      <c r="AF1433" s="13">
        <f t="shared" si="1979"/>
        <v>5.854115033517523E-3</v>
      </c>
      <c r="AG1433" s="13">
        <f t="shared" si="1980"/>
        <v>2.7839577539117812E-3</v>
      </c>
      <c r="AH1433" s="13">
        <f t="shared" si="1981"/>
        <v>1.2924365282009607E-2</v>
      </c>
      <c r="AI1433" s="13">
        <f t="shared" si="1982"/>
        <v>1.5060557605594029E-2</v>
      </c>
      <c r="AJ1433" s="13">
        <f t="shared" si="1983"/>
        <v>8.7749142972283738E-3</v>
      </c>
      <c r="AK1433" s="13">
        <f t="shared" si="1984"/>
        <v>3.408422757428435E-3</v>
      </c>
      <c r="AL1433" s="13">
        <f t="shared" si="1985"/>
        <v>6.6029765481013985E-5</v>
      </c>
      <c r="AM1433" s="13">
        <f t="shared" si="1986"/>
        <v>1.3406264525516051E-3</v>
      </c>
      <c r="AN1433" s="13">
        <f t="shared" si="1987"/>
        <v>1.9126276403750727E-3</v>
      </c>
      <c r="AO1433" s="13">
        <f t="shared" si="1988"/>
        <v>1.3643414553562616E-3</v>
      </c>
      <c r="AP1433" s="13">
        <f t="shared" si="1989"/>
        <v>6.4882035147507304E-4</v>
      </c>
      <c r="AQ1433" s="13">
        <f t="shared" si="1990"/>
        <v>2.3141266075781192E-4</v>
      </c>
      <c r="AR1433" s="13">
        <f t="shared" si="1991"/>
        <v>3.6877533224302858E-3</v>
      </c>
      <c r="AS1433" s="13">
        <f t="shared" si="1992"/>
        <v>4.2972803797948862E-3</v>
      </c>
      <c r="AT1433" s="13">
        <f t="shared" si="1993"/>
        <v>2.5037762897872338E-3</v>
      </c>
      <c r="AU1433" s="13">
        <f t="shared" si="1994"/>
        <v>9.7253691563871445E-4</v>
      </c>
      <c r="AV1433" s="13">
        <f t="shared" si="1995"/>
        <v>2.8332045562678017E-4</v>
      </c>
      <c r="AW1433" s="13">
        <f t="shared" si="1996"/>
        <v>3.0492408190592588E-6</v>
      </c>
      <c r="AX1433" s="13">
        <f t="shared" si="1997"/>
        <v>2.603684523466363E-4</v>
      </c>
      <c r="AY1433" s="13">
        <f t="shared" si="1998"/>
        <v>3.714591023413268E-4</v>
      </c>
      <c r="AZ1433" s="13">
        <f t="shared" si="1999"/>
        <v>2.6497423836994831E-4</v>
      </c>
      <c r="BA1433" s="13">
        <f t="shared" si="2000"/>
        <v>1.2601000856207007E-4</v>
      </c>
      <c r="BB1433" s="13">
        <f t="shared" si="2001"/>
        <v>4.4943583069131896E-5</v>
      </c>
      <c r="BC1433" s="13">
        <f t="shared" si="2002"/>
        <v>1.2823906177877824E-5</v>
      </c>
      <c r="BD1433" s="13">
        <f t="shared" si="2003"/>
        <v>8.768660504374253E-4</v>
      </c>
      <c r="BE1433" s="13">
        <f t="shared" si="2004"/>
        <v>1.0217980826791636E-3</v>
      </c>
      <c r="BF1433" s="13">
        <f t="shared" si="2005"/>
        <v>5.9534253906054371E-4</v>
      </c>
      <c r="BG1433" s="13">
        <f t="shared" si="2006"/>
        <v>2.3124773529014598E-4</v>
      </c>
      <c r="BH1433" s="13">
        <f t="shared" si="2007"/>
        <v>6.7367328346643502E-5</v>
      </c>
      <c r="BI1433" s="13">
        <f t="shared" si="2008"/>
        <v>1.5700415566432105E-5</v>
      </c>
      <c r="BJ1433" s="14">
        <f t="shared" si="2009"/>
        <v>0.30779610192088164</v>
      </c>
      <c r="BK1433" s="14">
        <f t="shared" si="2010"/>
        <v>0.26207053015653309</v>
      </c>
      <c r="BL1433" s="14">
        <f t="shared" si="2011"/>
        <v>0.39336057754778447</v>
      </c>
      <c r="BM1433" s="14">
        <f t="shared" si="2012"/>
        <v>0.47864327371305138</v>
      </c>
      <c r="BN1433" s="14">
        <f t="shared" si="2013"/>
        <v>0.52045205346189694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1.1910000000000001</v>
      </c>
      <c r="F1434" s="10">
        <f>VLOOKUP(B1434,home!$B$2:$E$405,3,FALSE)</f>
        <v>0.96879999999999999</v>
      </c>
      <c r="G1434" s="10">
        <f>VLOOKUP(C1434,away!$B$2:$E$405,4,FALSE)</f>
        <v>1.3193999999999999</v>
      </c>
      <c r="H1434" s="10">
        <f>VLOOKUP(A1434,away!$A$2:$E$405,3,FALSE)</f>
        <v>1.03</v>
      </c>
      <c r="I1434" s="10">
        <f>VLOOKUP(C1434,away!$B$2:$E$405,3,FALSE)</f>
        <v>0.90149999999999997</v>
      </c>
      <c r="J1434" s="10">
        <f>VLOOKUP(B1434,home!$B$2:$E$405,4,FALSE)</f>
        <v>0.97089999999999999</v>
      </c>
      <c r="K1434" s="12">
        <f t="shared" si="1958"/>
        <v>1.52237755152</v>
      </c>
      <c r="L1434" s="12">
        <f t="shared" si="1959"/>
        <v>0.90152434049999997</v>
      </c>
      <c r="M1434" s="13">
        <f t="shared" si="1960"/>
        <v>8.8575330935472235E-2</v>
      </c>
      <c r="N1434" s="13">
        <f t="shared" si="1961"/>
        <v>0.13484509543461795</v>
      </c>
      <c r="O1434" s="13">
        <f t="shared" si="1962"/>
        <v>7.9852816806170845E-2</v>
      </c>
      <c r="P1434" s="13">
        <f t="shared" si="1963"/>
        <v>0.12156613573135348</v>
      </c>
      <c r="Q1434" s="13">
        <f t="shared" si="1964"/>
        <v>0.1026425731111172</v>
      </c>
      <c r="R1434" s="13">
        <f t="shared" si="1965"/>
        <v>3.5994629004125242E-2</v>
      </c>
      <c r="S1434" s="13">
        <f t="shared" si="1966"/>
        <v>4.1711177368956076E-2</v>
      </c>
      <c r="T1434" s="13">
        <f t="shared" si="1967"/>
        <v>9.2534778031222967E-2</v>
      </c>
      <c r="U1434" s="13">
        <f t="shared" si="1968"/>
        <v>5.4797415171170961E-2</v>
      </c>
      <c r="V1434" s="13">
        <f t="shared" si="1969"/>
        <v>6.3607711035920268E-3</v>
      </c>
      <c r="W1434" s="13">
        <f t="shared" si="1970"/>
        <v>5.2086916378205061E-2</v>
      </c>
      <c r="X1434" s="13">
        <f t="shared" si="1971"/>
        <v>4.6957622936539961E-2</v>
      </c>
      <c r="Y1434" s="13">
        <f t="shared" si="1972"/>
        <v>2.1166720024655927E-2</v>
      </c>
      <c r="Z1434" s="13">
        <f t="shared" si="1973"/>
        <v>1.081667805816206E-2</v>
      </c>
      <c r="AA1434" s="13">
        <f t="shared" si="1974"/>
        <v>1.6467067857764865E-2</v>
      </c>
      <c r="AB1434" s="13">
        <f t="shared" si="1975"/>
        <v>1.2534547223008886E-2</v>
      </c>
      <c r="AC1434" s="13">
        <f t="shared" si="1976"/>
        <v>5.456191605275097E-4</v>
      </c>
      <c r="AD1434" s="13">
        <f t="shared" si="1977"/>
        <v>1.9823988055519708E-2</v>
      </c>
      <c r="AE1434" s="13">
        <f t="shared" si="1978"/>
        <v>1.787180775783228E-2</v>
      </c>
      <c r="AF1434" s="13">
        <f t="shared" si="1979"/>
        <v>8.0559348512112636E-3</v>
      </c>
      <c r="AG1434" s="13">
        <f t="shared" si="1980"/>
        <v>2.4208737846164001E-3</v>
      </c>
      <c r="AH1434" s="13">
        <f t="shared" si="1981"/>
        <v>2.4378746381963426E-3</v>
      </c>
      <c r="AI1434" s="13">
        <f t="shared" si="1982"/>
        <v>3.7113656226100541E-3</v>
      </c>
      <c r="AJ1434" s="13">
        <f t="shared" si="1983"/>
        <v>2.8250498546722974E-3</v>
      </c>
      <c r="AK1434" s="13">
        <f t="shared" si="1984"/>
        <v>1.4335974935593145E-3</v>
      </c>
      <c r="AL1434" s="13">
        <f t="shared" si="1985"/>
        <v>2.9953628047807319E-5</v>
      </c>
      <c r="AM1434" s="13">
        <f t="shared" si="1986"/>
        <v>6.0359188794647644E-3</v>
      </c>
      <c r="AN1434" s="13">
        <f t="shared" si="1987"/>
        <v>5.4415277871209698E-3</v>
      </c>
      <c r="AO1434" s="13">
        <f t="shared" si="1988"/>
        <v>2.4528348747983281E-3</v>
      </c>
      <c r="AP1434" s="13">
        <f t="shared" si="1989"/>
        <v>7.3709678095265434E-4</v>
      </c>
      <c r="AQ1434" s="13">
        <f t="shared" si="1990"/>
        <v>1.6612767233325362E-4</v>
      </c>
      <c r="AR1434" s="13">
        <f t="shared" si="1991"/>
        <v>4.3956066508432689E-4</v>
      </c>
      <c r="AS1434" s="13">
        <f t="shared" si="1992"/>
        <v>6.6917728905558033E-4</v>
      </c>
      <c r="AT1434" s="13">
        <f t="shared" si="1993"/>
        <v>5.093702414226129E-4</v>
      </c>
      <c r="AU1434" s="13">
        <f t="shared" si="1994"/>
        <v>2.5848460698470286E-4</v>
      </c>
      <c r="AV1434" s="13">
        <f t="shared" si="1995"/>
        <v>9.8377790771745391E-5</v>
      </c>
      <c r="AW1434" s="13">
        <f t="shared" si="1996"/>
        <v>1.1419491354135131E-6</v>
      </c>
      <c r="AX1434" s="13">
        <f t="shared" si="1997"/>
        <v>1.5314912341488178E-3</v>
      </c>
      <c r="AY1434" s="13">
        <f t="shared" si="1998"/>
        <v>1.3806766248475439E-3</v>
      </c>
      <c r="AZ1434" s="13">
        <f t="shared" si="1999"/>
        <v>6.2235679182972388E-4</v>
      </c>
      <c r="BA1434" s="13">
        <f t="shared" si="2000"/>
        <v>1.8702326543666256E-4</v>
      </c>
      <c r="BB1434" s="13">
        <f t="shared" si="2001"/>
        <v>4.2151506507735903E-5</v>
      </c>
      <c r="BC1434" s="13">
        <f t="shared" si="2002"/>
        <v>7.6001218210936155E-6</v>
      </c>
      <c r="BD1434" s="13">
        <f t="shared" si="2003"/>
        <v>6.604577311664817E-5</v>
      </c>
      <c r="BE1434" s="13">
        <f t="shared" si="2004"/>
        <v>1.0054660236556828E-4</v>
      </c>
      <c r="BF1434" s="13">
        <f t="shared" si="2005"/>
        <v>7.6534945161474446E-5</v>
      </c>
      <c r="BG1434" s="13">
        <f t="shared" si="2006"/>
        <v>3.8838360806880971E-5</v>
      </c>
      <c r="BH1434" s="13">
        <f t="shared" si="2007"/>
        <v>1.4781662157557453E-5</v>
      </c>
      <c r="BI1434" s="13">
        <f t="shared" si="2008"/>
        <v>4.5006541285636314E-6</v>
      </c>
      <c r="BJ1434" s="14">
        <f t="shared" si="2009"/>
        <v>0.51701111590480031</v>
      </c>
      <c r="BK1434" s="14">
        <f t="shared" si="2010"/>
        <v>0.26016966455279666</v>
      </c>
      <c r="BL1434" s="14">
        <f t="shared" si="2011"/>
        <v>0.21233058226233448</v>
      </c>
      <c r="BM1434" s="14">
        <f t="shared" si="2012"/>
        <v>0.43547192507952426</v>
      </c>
      <c r="BN1434" s="14">
        <f t="shared" si="2013"/>
        <v>0.56347658102285691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1.4861</v>
      </c>
      <c r="F1435" s="10">
        <f>VLOOKUP(B1435,home!$B$2:$E$405,3,FALSE)</f>
        <v>1.1214999999999999</v>
      </c>
      <c r="G1435" s="10">
        <f>VLOOKUP(C1435,away!$B$2:$E$405,4,FALSE)</f>
        <v>0.4486</v>
      </c>
      <c r="H1435" s="10">
        <f>VLOOKUP(A1435,away!$A$2:$E$405,3,FALSE)</f>
        <v>1.1943999999999999</v>
      </c>
      <c r="I1435" s="10">
        <f>VLOOKUP(C1435,away!$B$2:$E$405,3,FALSE)</f>
        <v>1.1163000000000001</v>
      </c>
      <c r="J1435" s="10">
        <f>VLOOKUP(B1435,home!$B$2:$E$405,4,FALSE)</f>
        <v>1.5348999999999999</v>
      </c>
      <c r="K1435" s="12">
        <f t="shared" si="1958"/>
        <v>0.74766419189</v>
      </c>
      <c r="L1435" s="12">
        <f t="shared" si="1959"/>
        <v>2.0464955543280001</v>
      </c>
      <c r="M1435" s="13">
        <f t="shared" si="1960"/>
        <v>6.1166247917284595E-2</v>
      </c>
      <c r="N1435" s="13">
        <f t="shared" si="1961"/>
        <v>4.5731813320019979E-2</v>
      </c>
      <c r="O1435" s="13">
        <f t="shared" si="1962"/>
        <v>0.12517645443764719</v>
      </c>
      <c r="P1435" s="13">
        <f t="shared" si="1963"/>
        <v>9.3589952650778879E-2</v>
      </c>
      <c r="Q1435" s="13">
        <f t="shared" si="1964"/>
        <v>1.7096019624788537E-2</v>
      </c>
      <c r="R1435" s="13">
        <f t="shared" si="1965"/>
        <v>0.12808652875659327</v>
      </c>
      <c r="S1435" s="13">
        <f t="shared" si="1966"/>
        <v>3.5800296468323445E-2</v>
      </c>
      <c r="T1435" s="13">
        <f t="shared" si="1967"/>
        <v>3.4986928158833974E-2</v>
      </c>
      <c r="U1435" s="13">
        <f t="shared" si="1968"/>
        <v>9.5765711014793545E-2</v>
      </c>
      <c r="V1435" s="13">
        <f t="shared" si="1969"/>
        <v>6.0864141498523476E-3</v>
      </c>
      <c r="W1435" s="13">
        <f t="shared" si="1970"/>
        <v>4.2606938991010352E-3</v>
      </c>
      <c r="X1435" s="13">
        <f t="shared" si="1971"/>
        <v>8.7194911228626985E-3</v>
      </c>
      <c r="Y1435" s="13">
        <f t="shared" si="1972"/>
        <v>8.9221999094704907E-3</v>
      </c>
      <c r="Z1435" s="13">
        <f t="shared" si="1973"/>
        <v>8.7376170556557872E-2</v>
      </c>
      <c r="AA1435" s="13">
        <f t="shared" si="1974"/>
        <v>6.5328033949611647E-2</v>
      </c>
      <c r="AB1435" s="13">
        <f t="shared" si="1975"/>
        <v>2.4421715855349437E-2</v>
      </c>
      <c r="AC1435" s="13">
        <f t="shared" si="1976"/>
        <v>5.8204813877502093E-4</v>
      </c>
      <c r="AD1435" s="13">
        <f t="shared" si="1977"/>
        <v>7.9639206524050694E-4</v>
      </c>
      <c r="AE1435" s="13">
        <f t="shared" si="1978"/>
        <v>1.6298128210167915E-3</v>
      </c>
      <c r="AF1435" s="13">
        <f t="shared" si="1979"/>
        <v>1.6677023462988211E-3</v>
      </c>
      <c r="AG1435" s="13">
        <f t="shared" si="1980"/>
        <v>1.1376484792143039E-3</v>
      </c>
      <c r="AH1435" s="13">
        <f t="shared" si="1981"/>
        <v>4.4703736149550206E-2</v>
      </c>
      <c r="AI1435" s="13">
        <f t="shared" si="1982"/>
        <v>3.3423382762717238E-2</v>
      </c>
      <c r="AJ1435" s="13">
        <f t="shared" si="1983"/>
        <v>1.2494733231758568E-2</v>
      </c>
      <c r="AK1435" s="13">
        <f t="shared" si="1984"/>
        <v>3.1139548748679666E-3</v>
      </c>
      <c r="AL1435" s="13">
        <f t="shared" si="1985"/>
        <v>3.5623475104828052E-5</v>
      </c>
      <c r="AM1435" s="13">
        <f t="shared" si="1986"/>
        <v>1.1908676597713039E-4</v>
      </c>
      <c r="AN1435" s="13">
        <f t="shared" si="1987"/>
        <v>2.437105371514962E-4</v>
      </c>
      <c r="AO1435" s="13">
        <f t="shared" si="1988"/>
        <v>2.4937626541171305E-4</v>
      </c>
      <c r="AP1435" s="13">
        <f t="shared" si="1989"/>
        <v>1.7011580617333003E-4</v>
      </c>
      <c r="AQ1435" s="13">
        <f t="shared" si="1990"/>
        <v>8.7035310263660937E-5</v>
      </c>
      <c r="AR1435" s="13">
        <f t="shared" si="1991"/>
        <v>1.8297199458381281E-2</v>
      </c>
      <c r="AS1435" s="13">
        <f t="shared" si="1992"/>
        <v>1.3680160846900786E-2</v>
      </c>
      <c r="AT1435" s="13">
        <f t="shared" si="1993"/>
        <v>5.1140832022616468E-3</v>
      </c>
      <c r="AU1435" s="13">
        <f t="shared" si="1994"/>
        <v>1.2745389615590593E-3</v>
      </c>
      <c r="AV1435" s="13">
        <f t="shared" si="1995"/>
        <v>2.3823178568159342E-4</v>
      </c>
      <c r="AW1435" s="13">
        <f t="shared" si="1996"/>
        <v>1.5140881803645282E-6</v>
      </c>
      <c r="AX1435" s="13">
        <f t="shared" si="1997"/>
        <v>1.4839485108180786E-5</v>
      </c>
      <c r="AY1435" s="13">
        <f t="shared" si="1998"/>
        <v>3.0368940302408532E-5</v>
      </c>
      <c r="AZ1435" s="13">
        <f t="shared" si="1999"/>
        <v>3.107495065926576E-5</v>
      </c>
      <c r="BA1435" s="13">
        <f t="shared" si="2000"/>
        <v>2.1198249458383108E-5</v>
      </c>
      <c r="BB1435" s="13">
        <f t="shared" si="2001"/>
        <v>1.0845530819029244E-5</v>
      </c>
      <c r="BC1435" s="13">
        <f t="shared" si="2002"/>
        <v>4.4390661210941323E-6</v>
      </c>
      <c r="BD1435" s="13">
        <f t="shared" si="2003"/>
        <v>6.2408562247049893E-3</v>
      </c>
      <c r="BE1435" s="13">
        <f t="shared" si="2004"/>
        <v>4.6660647259457316E-3</v>
      </c>
      <c r="BF1435" s="13">
        <f t="shared" si="2005"/>
        <v>1.7443247563153248E-3</v>
      </c>
      <c r="BG1435" s="13">
        <f t="shared" si="2006"/>
        <v>4.3472305310807288E-4</v>
      </c>
      <c r="BH1435" s="13">
        <f t="shared" si="2007"/>
        <v>8.1256715049500197E-5</v>
      </c>
      <c r="BI1435" s="13">
        <f t="shared" si="2008"/>
        <v>1.2150547238624118E-5</v>
      </c>
      <c r="BJ1435" s="14">
        <f t="shared" si="2009"/>
        <v>0.12593079265429283</v>
      </c>
      <c r="BK1435" s="14">
        <f t="shared" si="2010"/>
        <v>0.19729095174042152</v>
      </c>
      <c r="BL1435" s="14">
        <f t="shared" si="2011"/>
        <v>0.58429784131003581</v>
      </c>
      <c r="BM1435" s="14">
        <f t="shared" si="2012"/>
        <v>0.52401988470207339</v>
      </c>
      <c r="BN1435" s="14">
        <f t="shared" si="2013"/>
        <v>0.47084701670711243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1.4861</v>
      </c>
      <c r="F1436" s="10">
        <f>VLOOKUP(B1436,home!$B$2:$E$405,3,FALSE)</f>
        <v>1.3458000000000001</v>
      </c>
      <c r="G1436" s="10">
        <f>VLOOKUP(C1436,away!$B$2:$E$405,4,FALSE)</f>
        <v>0.67290000000000005</v>
      </c>
      <c r="H1436" s="10">
        <f>VLOOKUP(A1436,away!$A$2:$E$405,3,FALSE)</f>
        <v>1.1943999999999999</v>
      </c>
      <c r="I1436" s="10">
        <f>VLOOKUP(C1436,away!$B$2:$E$405,3,FALSE)</f>
        <v>1.2559</v>
      </c>
      <c r="J1436" s="10">
        <f>VLOOKUP(B1436,home!$B$2:$E$405,4,FALSE)</f>
        <v>1.1163000000000001</v>
      </c>
      <c r="K1436" s="12">
        <f t="shared" si="1958"/>
        <v>1.3457955454020001</v>
      </c>
      <c r="L1436" s="12">
        <f t="shared" si="1959"/>
        <v>1.674502421448</v>
      </c>
      <c r="M1436" s="13">
        <f t="shared" si="1960"/>
        <v>4.8786679382875939E-2</v>
      </c>
      <c r="N1436" s="13">
        <f t="shared" si="1961"/>
        <v>6.5656895788430036E-2</v>
      </c>
      <c r="O1436" s="13">
        <f t="shared" si="1962"/>
        <v>8.169341276103298E-2</v>
      </c>
      <c r="P1436" s="13">
        <f t="shared" si="1963"/>
        <v>0.10994263098248509</v>
      </c>
      <c r="Q1436" s="13">
        <f t="shared" si="1964"/>
        <v>4.4180378938496245E-2</v>
      </c>
      <c r="R1436" s="13">
        <f t="shared" si="1965"/>
        <v>6.8397908742350355E-2</v>
      </c>
      <c r="S1436" s="13">
        <f t="shared" si="1966"/>
        <v>6.1939971423806049E-2</v>
      </c>
      <c r="T1436" s="13">
        <f t="shared" si="1967"/>
        <v>7.3980151513002176E-2</v>
      </c>
      <c r="U1436" s="13">
        <f t="shared" si="1968"/>
        <v>9.2049600900267606E-2</v>
      </c>
      <c r="V1436" s="13">
        <f t="shared" si="1969"/>
        <v>1.5509341455618325E-2</v>
      </c>
      <c r="W1436" s="13">
        <f t="shared" si="1970"/>
        <v>1.981925238986686E-2</v>
      </c>
      <c r="X1436" s="13">
        <f t="shared" si="1971"/>
        <v>3.3187386118121123E-2</v>
      </c>
      <c r="Y1436" s="13">
        <f t="shared" si="1972"/>
        <v>2.7786179208161784E-2</v>
      </c>
      <c r="Z1436" s="13">
        <f t="shared" si="1973"/>
        <v>3.8177487937014996E-2</v>
      </c>
      <c r="AA1436" s="13">
        <f t="shared" si="1974"/>
        <v>5.1379093200273368E-2</v>
      </c>
      <c r="AB1436" s="13">
        <f t="shared" si="1975"/>
        <v>3.457287737786105E-2</v>
      </c>
      <c r="AC1436" s="13">
        <f t="shared" si="1976"/>
        <v>2.1844305479557114E-3</v>
      </c>
      <c r="AD1436" s="13">
        <f t="shared" si="1977"/>
        <v>6.6681653948701958E-3</v>
      </c>
      <c r="AE1436" s="13">
        <f t="shared" si="1978"/>
        <v>1.1165859100325901E-2</v>
      </c>
      <c r="AF1436" s="13">
        <f t="shared" si="1979"/>
        <v>9.3486290505214557E-3</v>
      </c>
      <c r="AG1436" s="13">
        <f t="shared" si="1980"/>
        <v>5.2181006607724314E-3</v>
      </c>
      <c r="AH1436" s="13">
        <f t="shared" si="1981"/>
        <v>1.5982073998833356E-2</v>
      </c>
      <c r="AI1436" s="13">
        <f t="shared" si="1982"/>
        <v>2.1508603993915059E-2</v>
      </c>
      <c r="AJ1436" s="13">
        <f t="shared" si="1983"/>
        <v>1.4473091721413279E-2</v>
      </c>
      <c r="AK1436" s="13">
        <f t="shared" si="1984"/>
        <v>6.4926074556241843E-3</v>
      </c>
      <c r="AL1436" s="13">
        <f t="shared" si="1985"/>
        <v>1.9690788115008214E-4</v>
      </c>
      <c r="AM1436" s="13">
        <f t="shared" si="1986"/>
        <v>1.7947974568840155E-3</v>
      </c>
      <c r="AN1436" s="13">
        <f t="shared" si="1987"/>
        <v>3.0053926875609964E-3</v>
      </c>
      <c r="AO1436" s="13">
        <f t="shared" si="1988"/>
        <v>2.516268666361501E-3</v>
      </c>
      <c r="AP1436" s="13">
        <f t="shared" si="1989"/>
        <v>1.4044993249453543E-3</v>
      </c>
      <c r="AQ1436" s="13">
        <f t="shared" si="1990"/>
        <v>5.8795938013576931E-4</v>
      </c>
      <c r="AR1436" s="13">
        <f t="shared" si="1991"/>
        <v>5.3524043221615143E-3</v>
      </c>
      <c r="AS1436" s="13">
        <f t="shared" si="1992"/>
        <v>7.2032418939553776E-3</v>
      </c>
      <c r="AT1436" s="13">
        <f t="shared" si="1993"/>
        <v>4.8470454266691075E-3</v>
      </c>
      <c r="AU1436" s="13">
        <f t="shared" si="1994"/>
        <v>2.1743773811908067E-3</v>
      </c>
      <c r="AV1436" s="13">
        <f t="shared" si="1995"/>
        <v>7.3156684840736412E-4</v>
      </c>
      <c r="AW1436" s="13">
        <f t="shared" si="1996"/>
        <v>1.2326093691436508E-5</v>
      </c>
      <c r="AX1436" s="13">
        <f t="shared" si="1997"/>
        <v>4.0257173706222409E-4</v>
      </c>
      <c r="AY1436" s="13">
        <f t="shared" si="1998"/>
        <v>6.7410734851722177E-4</v>
      </c>
      <c r="AZ1436" s="13">
        <f t="shared" si="1999"/>
        <v>5.6439719370398949E-4</v>
      </c>
      <c r="BA1436" s="13">
        <f t="shared" si="2000"/>
        <v>3.1502815583859541E-4</v>
      </c>
      <c r="BB1436" s="13">
        <f t="shared" si="2001"/>
        <v>1.3187885244400651E-4</v>
      </c>
      <c r="BC1436" s="13">
        <f t="shared" si="2002"/>
        <v>4.4166291551054475E-5</v>
      </c>
      <c r="BD1436" s="13">
        <f t="shared" si="2003"/>
        <v>1.4937689996713662E-3</v>
      </c>
      <c r="BE1436" s="13">
        <f t="shared" si="2004"/>
        <v>2.0103076656173263E-3</v>
      </c>
      <c r="BF1436" s="13">
        <f t="shared" si="2005"/>
        <v>1.3527315506376455E-3</v>
      </c>
      <c r="BG1436" s="13">
        <f t="shared" si="2006"/>
        <v>6.0683336499096116E-4</v>
      </c>
      <c r="BH1436" s="13">
        <f t="shared" si="2007"/>
        <v>2.0416840985153548E-4</v>
      </c>
      <c r="BI1436" s="13">
        <f t="shared" si="2008"/>
        <v>5.4953787298001255E-5</v>
      </c>
      <c r="BJ1436" s="14">
        <f t="shared" si="2009"/>
        <v>0.30845206525757302</v>
      </c>
      <c r="BK1436" s="14">
        <f t="shared" si="2010"/>
        <v>0.23923406902240846</v>
      </c>
      <c r="BL1436" s="14">
        <f t="shared" si="2011"/>
        <v>0.41258066980202218</v>
      </c>
      <c r="BM1436" s="14">
        <f t="shared" si="2012"/>
        <v>0.57912460416852229</v>
      </c>
      <c r="BN1436" s="14">
        <f t="shared" si="2013"/>
        <v>0.41865790659567065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1.4861</v>
      </c>
      <c r="F1437" s="10">
        <f>VLOOKUP(B1437,home!$B$2:$E$405,3,FALSE)</f>
        <v>1.0094000000000001</v>
      </c>
      <c r="G1437" s="10">
        <f>VLOOKUP(C1437,away!$B$2:$E$405,4,FALSE)</f>
        <v>2.0186999999999999</v>
      </c>
      <c r="H1437" s="10">
        <f>VLOOKUP(A1437,away!$A$2:$E$405,3,FALSE)</f>
        <v>1.1943999999999999</v>
      </c>
      <c r="I1437" s="10">
        <f>VLOOKUP(C1437,away!$B$2:$E$405,3,FALSE)</f>
        <v>0.55820000000000003</v>
      </c>
      <c r="J1437" s="10">
        <f>VLOOKUP(B1437,home!$B$2:$E$405,4,FALSE)</f>
        <v>0.83720000000000006</v>
      </c>
      <c r="K1437" s="12">
        <f t="shared" si="1958"/>
        <v>3.028189976658</v>
      </c>
      <c r="L1437" s="12">
        <f t="shared" si="1959"/>
        <v>0.55817302777599997</v>
      </c>
      <c r="M1437" s="13">
        <f t="shared" si="1960"/>
        <v>2.7698888181842771E-2</v>
      </c>
      <c r="N1437" s="13">
        <f t="shared" si="1961"/>
        <v>8.3877495556827011E-2</v>
      </c>
      <c r="O1437" s="13">
        <f t="shared" si="1962"/>
        <v>1.5460772282488043E-2</v>
      </c>
      <c r="P1437" s="13">
        <f t="shared" si="1963"/>
        <v>4.6818155657222117E-2</v>
      </c>
      <c r="Q1437" s="13">
        <f t="shared" si="1964"/>
        <v>0.12699849565617974</v>
      </c>
      <c r="R1437" s="13">
        <f t="shared" si="1965"/>
        <v>4.3148930383358035E-3</v>
      </c>
      <c r="S1437" s="13">
        <f t="shared" si="1966"/>
        <v>1.9783643342955043E-2</v>
      </c>
      <c r="T1437" s="13">
        <f t="shared" si="1967"/>
        <v>7.0887134843407029E-2</v>
      </c>
      <c r="U1437" s="13">
        <f t="shared" si="1968"/>
        <v>1.3066315849039865E-2</v>
      </c>
      <c r="V1437" s="13">
        <f t="shared" si="1969"/>
        <v>3.715486851219947E-3</v>
      </c>
      <c r="W1437" s="13">
        <f t="shared" si="1970"/>
        <v>0.12819185719889606</v>
      </c>
      <c r="X1437" s="13">
        <f t="shared" si="1971"/>
        <v>7.1553237068936418E-2</v>
      </c>
      <c r="Y1437" s="13">
        <f t="shared" si="1972"/>
        <v>1.9969543490971079E-2</v>
      </c>
      <c r="Z1437" s="13">
        <f t="shared" si="1973"/>
        <v>8.0281897057915997E-4</v>
      </c>
      <c r="AA1437" s="13">
        <f t="shared" si="1974"/>
        <v>2.431088359778706E-3</v>
      </c>
      <c r="AB1437" s="13">
        <f t="shared" si="1975"/>
        <v>3.680898701725908E-3</v>
      </c>
      <c r="AC1437" s="13">
        <f t="shared" si="1976"/>
        <v>3.9250727457178014E-4</v>
      </c>
      <c r="AD1437" s="13">
        <f t="shared" si="1977"/>
        <v>9.7047324264717669E-2</v>
      </c>
      <c r="AE1437" s="13">
        <f t="shared" si="1978"/>
        <v>5.4169198822396736E-2</v>
      </c>
      <c r="AF1437" s="13">
        <f t="shared" si="1979"/>
        <v>1.5117892859448657E-2</v>
      </c>
      <c r="AG1437" s="13">
        <f t="shared" si="1980"/>
        <v>2.8128000103172096E-3</v>
      </c>
      <c r="AH1437" s="13">
        <f t="shared" si="1981"/>
        <v>1.1202797389104529E-4</v>
      </c>
      <c r="AI1437" s="13">
        <f t="shared" si="1982"/>
        <v>3.3924198764216743E-4</v>
      </c>
      <c r="AJ1437" s="13">
        <f t="shared" si="1983"/>
        <v>5.1364459331977434E-4</v>
      </c>
      <c r="AK1437" s="13">
        <f t="shared" si="1984"/>
        <v>5.1847113635183851E-4</v>
      </c>
      <c r="AL1437" s="13">
        <f t="shared" si="1985"/>
        <v>2.6537479131801119E-5</v>
      </c>
      <c r="AM1437" s="13">
        <f t="shared" si="1986"/>
        <v>5.8775546919979355E-2</v>
      </c>
      <c r="AN1437" s="13">
        <f t="shared" si="1987"/>
        <v>3.2806924983515229E-2</v>
      </c>
      <c r="AO1437" s="13">
        <f t="shared" si="1988"/>
        <v>9.1559703250343946E-3</v>
      </c>
      <c r="AP1437" s="13">
        <f t="shared" si="1989"/>
        <v>1.7035385595172187E-3</v>
      </c>
      <c r="AQ1437" s="13">
        <f t="shared" si="1990"/>
        <v>2.3771731892472284E-4</v>
      </c>
      <c r="AR1437" s="13">
        <f t="shared" si="1991"/>
        <v>1.2506198676475086E-5</v>
      </c>
      <c r="AS1437" s="13">
        <f t="shared" si="1992"/>
        <v>3.7871145478195405E-5</v>
      </c>
      <c r="AT1437" s="13">
        <f t="shared" si="1993"/>
        <v>5.7340511570814135E-5</v>
      </c>
      <c r="AU1437" s="13">
        <f t="shared" si="1994"/>
        <v>5.7879320798393816E-5</v>
      </c>
      <c r="AV1437" s="13">
        <f t="shared" si="1995"/>
        <v>4.3817394774367267E-5</v>
      </c>
      <c r="AW1437" s="13">
        <f t="shared" si="1996"/>
        <v>1.2459744278326034E-6</v>
      </c>
      <c r="AX1437" s="13">
        <f t="shared" si="1997"/>
        <v>2.9663920342612268E-2</v>
      </c>
      <c r="AY1437" s="13">
        <f t="shared" si="1998"/>
        <v>1.6557600233341969E-2</v>
      </c>
      <c r="AZ1437" s="13">
        <f t="shared" si="1999"/>
        <v>4.6210029274745441E-3</v>
      </c>
      <c r="BA1437" s="13">
        <f t="shared" si="2000"/>
        <v>8.5977306513007547E-4</v>
      </c>
      <c r="BB1437" s="13">
        <f t="shared" si="2001"/>
        <v>1.1997553374097656E-4</v>
      </c>
      <c r="BC1437" s="13">
        <f t="shared" si="2002"/>
        <v>1.3393421385448509E-5</v>
      </c>
      <c r="BD1437" s="13">
        <f t="shared" si="2003"/>
        <v>1.1634371302027165E-6</v>
      </c>
      <c r="BE1437" s="13">
        <f t="shared" si="2004"/>
        <v>3.5231086561516149E-6</v>
      </c>
      <c r="BF1437" s="13">
        <f t="shared" si="2005"/>
        <v>5.3343211596176786E-6</v>
      </c>
      <c r="BG1437" s="13">
        <f t="shared" si="2006"/>
        <v>5.3844459559429785E-6</v>
      </c>
      <c r="BH1437" s="13">
        <f t="shared" si="2007"/>
        <v>4.0762813184108081E-6</v>
      </c>
      <c r="BI1437" s="13">
        <f t="shared" si="2008"/>
        <v>2.4687508460899733E-6</v>
      </c>
      <c r="BJ1437" s="14">
        <f t="shared" si="2009"/>
        <v>0.82514034340275377</v>
      </c>
      <c r="BK1437" s="14">
        <f t="shared" si="2010"/>
        <v>0.11499281902028544</v>
      </c>
      <c r="BL1437" s="14">
        <f t="shared" si="2011"/>
        <v>4.0668718838937815E-2</v>
      </c>
      <c r="BM1437" s="14">
        <f t="shared" si="2012"/>
        <v>0.65987964560074641</v>
      </c>
      <c r="BN1437" s="14">
        <f t="shared" si="2013"/>
        <v>0.30516870037289551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1.4861</v>
      </c>
      <c r="F1438" s="10">
        <f>VLOOKUP(B1438,home!$B$2:$E$405,3,FALSE)</f>
        <v>0.56079999999999997</v>
      </c>
      <c r="G1438" s="10">
        <f>VLOOKUP(C1438,away!$B$2:$E$405,4,FALSE)</f>
        <v>0.33650000000000002</v>
      </c>
      <c r="H1438" s="10">
        <f>VLOOKUP(A1438,away!$A$2:$E$405,3,FALSE)</f>
        <v>1.1943999999999999</v>
      </c>
      <c r="I1438" s="10">
        <f>VLOOKUP(C1438,away!$B$2:$E$405,3,FALSE)</f>
        <v>2.3721999999999999</v>
      </c>
      <c r="J1438" s="10">
        <f>VLOOKUP(B1438,home!$B$2:$E$405,4,FALSE)</f>
        <v>0.9768</v>
      </c>
      <c r="K1438" s="12">
        <f t="shared" si="1958"/>
        <v>0.28044074211999998</v>
      </c>
      <c r="L1438" s="12">
        <f t="shared" si="1959"/>
        <v>2.7676218282239997</v>
      </c>
      <c r="M1438" s="13">
        <f t="shared" si="1960"/>
        <v>4.7450767917189218E-2</v>
      </c>
      <c r="N1438" s="13">
        <f t="shared" si="1961"/>
        <v>1.3307128568860431E-2</v>
      </c>
      <c r="O1438" s="13">
        <f t="shared" si="1962"/>
        <v>0.13132578105360396</v>
      </c>
      <c r="P1438" s="13">
        <f t="shared" si="1963"/>
        <v>3.6829099498161329E-2</v>
      </c>
      <c r="Q1438" s="13">
        <f t="shared" si="1964"/>
        <v>1.8659305056687363E-3</v>
      </c>
      <c r="R1438" s="13">
        <f t="shared" si="1965"/>
        <v>0.18173004912626006</v>
      </c>
      <c r="S1438" s="13">
        <f t="shared" si="1966"/>
        <v>7.1462624810025048E-3</v>
      </c>
      <c r="T1438" s="13">
        <f t="shared" si="1967"/>
        <v>5.1641899974378402E-3</v>
      </c>
      <c r="U1438" s="13">
        <f t="shared" si="1968"/>
        <v>5.0964509842472423E-2</v>
      </c>
      <c r="V1438" s="13">
        <f t="shared" si="1969"/>
        <v>6.162888481995503E-4</v>
      </c>
      <c r="W1438" s="13">
        <f t="shared" si="1970"/>
        <v>1.7442764525136243E-4</v>
      </c>
      <c r="X1438" s="13">
        <f t="shared" si="1971"/>
        <v>4.82749758443383E-4</v>
      </c>
      <c r="Y1438" s="13">
        <f t="shared" si="1972"/>
        <v>6.6803438451888502E-4</v>
      </c>
      <c r="Z1438" s="13">
        <f t="shared" si="1973"/>
        <v>0.16765335026868569</v>
      </c>
      <c r="AA1438" s="13">
        <f t="shared" si="1974"/>
        <v>4.7016829968254514E-2</v>
      </c>
      <c r="AB1438" s="13">
        <f t="shared" si="1975"/>
        <v>6.5927173442135757E-3</v>
      </c>
      <c r="AC1438" s="13">
        <f t="shared" si="1976"/>
        <v>2.9895937813851306E-5</v>
      </c>
      <c r="AD1438" s="13">
        <f t="shared" si="1977"/>
        <v>1.2229154570134039E-5</v>
      </c>
      <c r="AE1438" s="13">
        <f t="shared" si="1978"/>
        <v>3.3845675129028256E-5</v>
      </c>
      <c r="AF1438" s="13">
        <f t="shared" si="1979"/>
        <v>4.6836014639038371E-5</v>
      </c>
      <c r="AG1438" s="13">
        <f t="shared" si="1980"/>
        <v>4.3208125487340459E-5</v>
      </c>
      <c r="AH1438" s="13">
        <f t="shared" si="1981"/>
        <v>0.11600026794462465</v>
      </c>
      <c r="AI1438" s="13">
        <f t="shared" si="1982"/>
        <v>3.2531201228509381E-2</v>
      </c>
      <c r="AJ1438" s="13">
        <f t="shared" si="1983"/>
        <v>4.5615371072891125E-3</v>
      </c>
      <c r="AK1438" s="13">
        <f t="shared" si="1984"/>
        <v>4.2641361719202568E-4</v>
      </c>
      <c r="AL1438" s="13">
        <f t="shared" si="1985"/>
        <v>9.2815397235189334E-7</v>
      </c>
      <c r="AM1438" s="13">
        <f t="shared" si="1986"/>
        <v>6.8591063662971617E-7</v>
      </c>
      <c r="AN1438" s="13">
        <f t="shared" si="1987"/>
        <v>1.8983412501474229E-6</v>
      </c>
      <c r="AO1438" s="13">
        <f t="shared" si="1988"/>
        <v>2.6269453406630222E-6</v>
      </c>
      <c r="AP1438" s="13">
        <f t="shared" si="1989"/>
        <v>2.4234637554567702E-6</v>
      </c>
      <c r="AQ1438" s="13">
        <f t="shared" si="1990"/>
        <v>1.6768077973779668E-6</v>
      </c>
      <c r="AR1438" s="13">
        <f t="shared" si="1991"/>
        <v>6.4208974728675178E-2</v>
      </c>
      <c r="AS1438" s="13">
        <f t="shared" si="1992"/>
        <v>1.8006812523673994E-2</v>
      </c>
      <c r="AT1438" s="13">
        <f t="shared" si="1993"/>
        <v>2.5249219336774221E-3</v>
      </c>
      <c r="AU1438" s="13">
        <f t="shared" si="1994"/>
        <v>2.3603032695852056E-4</v>
      </c>
      <c r="AV1438" s="13">
        <f t="shared" si="1995"/>
        <v>1.6548130013768433E-5</v>
      </c>
      <c r="AW1438" s="13">
        <f t="shared" si="1996"/>
        <v>2.0010842873922163E-8</v>
      </c>
      <c r="AX1438" s="13">
        <f t="shared" si="1997"/>
        <v>3.205954799407319E-8</v>
      </c>
      <c r="AY1438" s="13">
        <f t="shared" si="1998"/>
        <v>8.8728704831391926E-8</v>
      </c>
      <c r="AZ1438" s="13">
        <f t="shared" si="1999"/>
        <v>1.2278375014070227E-7</v>
      </c>
      <c r="BA1438" s="13">
        <f t="shared" si="2000"/>
        <v>1.1327299568020306E-7</v>
      </c>
      <c r="BB1438" s="13">
        <f t="shared" si="2001"/>
        <v>7.8374203848213228E-8</v>
      </c>
      <c r="BC1438" s="13">
        <f t="shared" si="2002"/>
        <v>4.3382031467998459E-8</v>
      </c>
      <c r="BD1438" s="13">
        <f t="shared" si="2003"/>
        <v>2.961769333782743E-2</v>
      </c>
      <c r="BE1438" s="13">
        <f t="shared" si="2004"/>
        <v>8.3060078995429044E-3</v>
      </c>
      <c r="BF1438" s="13">
        <f t="shared" si="2005"/>
        <v>1.164671509701197E-3</v>
      </c>
      <c r="BG1438" s="13">
        <f t="shared" si="2006"/>
        <v>1.088737808355415E-4</v>
      </c>
      <c r="BH1438" s="13">
        <f t="shared" si="2007"/>
        <v>7.6331609737323699E-6</v>
      </c>
      <c r="BI1438" s="13">
        <f t="shared" si="2008"/>
        <v>4.2812986563898577E-7</v>
      </c>
      <c r="BJ1438" s="14">
        <f t="shared" si="2009"/>
        <v>2.180836990002041E-2</v>
      </c>
      <c r="BK1438" s="14">
        <f t="shared" si="2010"/>
        <v>9.2073331565043617E-2</v>
      </c>
      <c r="BL1438" s="14">
        <f t="shared" si="2011"/>
        <v>0.69534790269416491</v>
      </c>
      <c r="BM1438" s="14">
        <f t="shared" si="2012"/>
        <v>0.56437412904030904</v>
      </c>
      <c r="BN1438" s="14">
        <f t="shared" si="2013"/>
        <v>0.41250875666974374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1.3030999999999999</v>
      </c>
      <c r="F1439" s="10">
        <f>VLOOKUP(B1439,home!$B$2:$E$405,3,FALSE)</f>
        <v>0.67710000000000004</v>
      </c>
      <c r="G1439" s="10">
        <f>VLOOKUP(C1439,away!$B$2:$E$405,4,FALSE)</f>
        <v>1.4897</v>
      </c>
      <c r="H1439" s="10">
        <f>VLOOKUP(A1439,away!$A$2:$E$405,3,FALSE)</f>
        <v>1.1313</v>
      </c>
      <c r="I1439" s="10">
        <f>VLOOKUP(C1439,away!$B$2:$E$405,3,FALSE)</f>
        <v>0.77990000000000004</v>
      </c>
      <c r="J1439" s="10">
        <f>VLOOKUP(B1439,home!$B$2:$E$405,4,FALSE)</f>
        <v>0.93589999999999995</v>
      </c>
      <c r="K1439" s="12">
        <f t="shared" si="1958"/>
        <v>1.314405526197</v>
      </c>
      <c r="L1439" s="12">
        <f t="shared" si="1959"/>
        <v>0.82574538423299992</v>
      </c>
      <c r="M1439" s="13">
        <f t="shared" si="1960"/>
        <v>0.11763708901849304</v>
      </c>
      <c r="N1439" s="13">
        <f t="shared" si="1961"/>
        <v>0.15462283989163567</v>
      </c>
      <c r="O1439" s="13">
        <f t="shared" si="1962"/>
        <v>9.7138283271627143E-2</v>
      </c>
      <c r="P1439" s="13">
        <f t="shared" si="1963"/>
        <v>0.12767909633751631</v>
      </c>
      <c r="Q1439" s="13">
        <f t="shared" si="1964"/>
        <v>0.10161855761491993</v>
      </c>
      <c r="R1439" s="13">
        <f t="shared" si="1965"/>
        <v>4.0105744521931871E-2</v>
      </c>
      <c r="S1439" s="13">
        <f t="shared" si="1966"/>
        <v>3.4644583136110324E-2</v>
      </c>
      <c r="T1439" s="13">
        <f t="shared" si="1967"/>
        <v>8.3911054902935295E-2</v>
      </c>
      <c r="U1439" s="13">
        <f t="shared" si="1968"/>
        <v>5.2715212231872303E-2</v>
      </c>
      <c r="V1439" s="13">
        <f t="shared" si="1969"/>
        <v>4.1779992883340007E-3</v>
      </c>
      <c r="W1439" s="13">
        <f t="shared" si="1970"/>
        <v>4.4522664564406358E-2</v>
      </c>
      <c r="X1439" s="13">
        <f t="shared" si="1971"/>
        <v>3.6764384757812692E-2</v>
      </c>
      <c r="Y1439" s="13">
        <f t="shared" si="1972"/>
        <v>1.5179010508964943E-2</v>
      </c>
      <c r="Z1439" s="13">
        <f t="shared" si="1973"/>
        <v>1.1039044473404388E-2</v>
      </c>
      <c r="AA1439" s="13">
        <f t="shared" si="1974"/>
        <v>1.4509781059777177E-2</v>
      </c>
      <c r="AB1439" s="13">
        <f t="shared" si="1975"/>
        <v>9.5358682044398447E-3</v>
      </c>
      <c r="AC1439" s="13">
        <f t="shared" si="1976"/>
        <v>2.8341570358680185E-4</v>
      </c>
      <c r="AD1439" s="13">
        <f t="shared" si="1977"/>
        <v>1.4630209086117757E-2</v>
      </c>
      <c r="AE1439" s="13">
        <f t="shared" si="1978"/>
        <v>1.2080827623225434E-2</v>
      </c>
      <c r="AF1439" s="13">
        <f t="shared" si="1979"/>
        <v>4.9878438237964621E-3</v>
      </c>
      <c r="AG1439" s="13">
        <f t="shared" si="1980"/>
        <v>1.3728963382583349E-3</v>
      </c>
      <c r="AH1439" s="13">
        <f t="shared" si="1981"/>
        <v>2.2788600050641203E-3</v>
      </c>
      <c r="AI1439" s="13">
        <f t="shared" si="1982"/>
        <v>2.9953461840856025E-3</v>
      </c>
      <c r="AJ1439" s="13">
        <f t="shared" si="1983"/>
        <v>1.9685497886176065E-3</v>
      </c>
      <c r="AK1439" s="13">
        <f t="shared" si="1984"/>
        <v>8.6249090691763988E-4</v>
      </c>
      <c r="AL1439" s="13">
        <f t="shared" si="1985"/>
        <v>1.230437142698613E-5</v>
      </c>
      <c r="AM1439" s="13">
        <f t="shared" si="1986"/>
        <v>3.8460055344421464E-3</v>
      </c>
      <c r="AN1439" s="13">
        <f t="shared" si="1987"/>
        <v>3.1758213178001739E-3</v>
      </c>
      <c r="AO1439" s="13">
        <f t="shared" si="1988"/>
        <v>1.3112098971611284E-3</v>
      </c>
      <c r="AP1439" s="13">
        <f t="shared" si="1989"/>
        <v>3.609085067804761E-4</v>
      </c>
      <c r="AQ1439" s="13">
        <f t="shared" si="1990"/>
        <v>7.4504633401100616E-5</v>
      </c>
      <c r="AR1439" s="13">
        <f t="shared" si="1991"/>
        <v>3.7635162609897771E-4</v>
      </c>
      <c r="AS1439" s="13">
        <f t="shared" si="1992"/>
        <v>4.9467865713772327E-4</v>
      </c>
      <c r="AT1439" s="13">
        <f t="shared" si="1993"/>
        <v>3.2510418031676732E-4</v>
      </c>
      <c r="AU1439" s="13">
        <f t="shared" si="1994"/>
        <v>1.4243957706603505E-4</v>
      </c>
      <c r="AV1439" s="13">
        <f t="shared" si="1995"/>
        <v>4.6805841811189959E-5</v>
      </c>
      <c r="AW1439" s="13">
        <f t="shared" si="1996"/>
        <v>3.7096459541291641E-7</v>
      </c>
      <c r="AX1439" s="13">
        <f t="shared" si="1997"/>
        <v>8.4253515470916827E-4</v>
      </c>
      <c r="AY1439" s="13">
        <f t="shared" si="1998"/>
        <v>6.9571951505513203E-4</v>
      </c>
      <c r="AZ1439" s="13">
        <f t="shared" si="1999"/>
        <v>2.872435891387982E-4</v>
      </c>
      <c r="BA1439" s="13">
        <f t="shared" si="2000"/>
        <v>7.9063355960627631E-5</v>
      </c>
      <c r="BB1439" s="13">
        <f t="shared" si="2001"/>
        <v>1.6321550311614727E-5</v>
      </c>
      <c r="BC1439" s="13">
        <f t="shared" si="2002"/>
        <v>2.6954889666685087E-6</v>
      </c>
      <c r="BD1439" s="13">
        <f t="shared" si="2003"/>
        <v>5.1795103016635751E-5</v>
      </c>
      <c r="BE1439" s="13">
        <f t="shared" si="2004"/>
        <v>6.8079769635008932E-5</v>
      </c>
      <c r="BF1439" s="13">
        <f t="shared" si="2005"/>
        <v>4.4742212715237229E-5</v>
      </c>
      <c r="BG1439" s="13">
        <f t="shared" si="2006"/>
        <v>1.9603137215729842E-5</v>
      </c>
      <c r="BH1439" s="13">
        <f t="shared" si="2007"/>
        <v>6.4416179717883407E-6</v>
      </c>
      <c r="BI1439" s="13">
        <f t="shared" si="2008"/>
        <v>1.6933796519537002E-6</v>
      </c>
      <c r="BJ1439" s="14">
        <f t="shared" si="2009"/>
        <v>0.48038231765579986</v>
      </c>
      <c r="BK1439" s="14">
        <f t="shared" si="2010"/>
        <v>0.28513020737052264</v>
      </c>
      <c r="BL1439" s="14">
        <f t="shared" si="2011"/>
        <v>0.22368787127697035</v>
      </c>
      <c r="BM1439" s="14">
        <f t="shared" si="2012"/>
        <v>0.36074248157011357</v>
      </c>
      <c r="BN1439" s="14">
        <f t="shared" si="2013"/>
        <v>0.63880161065612395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1.8351999999999999</v>
      </c>
      <c r="F1445" s="10">
        <f>VLOOKUP(B1445,home!$B$2:$E$405,3,FALSE)</f>
        <v>1.3168</v>
      </c>
      <c r="G1445" s="10">
        <f>VLOOKUP(C1445,away!$B$2:$E$405,4,FALSE)</f>
        <v>1.2383999999999999</v>
      </c>
      <c r="H1445" s="10">
        <f>VLOOKUP(A1445,away!$A$2:$E$405,3,FALSE)</f>
        <v>1.2273000000000001</v>
      </c>
      <c r="I1445" s="10">
        <f>VLOOKUP(C1445,away!$B$2:$E$405,3,FALSE)</f>
        <v>0.66669999999999996</v>
      </c>
      <c r="J1445" s="10">
        <f>VLOOKUP(B1445,home!$B$2:$E$405,4,FALSE)</f>
        <v>0.74690000000000001</v>
      </c>
      <c r="K1445" s="12">
        <f t="shared" si="1958"/>
        <v>2.992706740224</v>
      </c>
      <c r="L1445" s="12">
        <f t="shared" si="1959"/>
        <v>0.61114413567899994</v>
      </c>
      <c r="M1445" s="13">
        <f t="shared" si="1960"/>
        <v>2.7218704518224262E-2</v>
      </c>
      <c r="N1445" s="13">
        <f t="shared" si="1961"/>
        <v>8.1457600471855171E-2</v>
      </c>
      <c r="O1445" s="13">
        <f t="shared" si="1962"/>
        <v>1.6634551647092252E-2</v>
      </c>
      <c r="P1445" s="13">
        <f t="shared" si="1963"/>
        <v>4.9782334834857223E-2</v>
      </c>
      <c r="Q1445" s="13">
        <f t="shared" si="1964"/>
        <v>0.12188935498729737</v>
      </c>
      <c r="R1445" s="13">
        <f t="shared" si="1965"/>
        <v>5.0830543443849407E-3</v>
      </c>
      <c r="S1445" s="13">
        <f t="shared" si="1966"/>
        <v>2.276266363035858E-2</v>
      </c>
      <c r="T1445" s="13">
        <f t="shared" si="1967"/>
        <v>7.4491964502182637E-2</v>
      </c>
      <c r="U1445" s="13">
        <f t="shared" si="1968"/>
        <v>1.5212090997365695E-2</v>
      </c>
      <c r="V1445" s="13">
        <f t="shared" si="1969"/>
        <v>4.6258162973554506E-3</v>
      </c>
      <c r="W1445" s="13">
        <f t="shared" si="1970"/>
        <v>0.12159303141068023</v>
      </c>
      <c r="X1445" s="13">
        <f t="shared" si="1971"/>
        <v>7.431086808606964E-2</v>
      </c>
      <c r="Y1445" s="13">
        <f t="shared" si="1972"/>
        <v>2.2707325624008609E-2</v>
      </c>
      <c r="Z1445" s="13">
        <f t="shared" si="1973"/>
        <v>1.0354929513028402E-3</v>
      </c>
      <c r="AA1445" s="13">
        <f t="shared" si="1974"/>
        <v>3.0989267348184514E-3</v>
      </c>
      <c r="AB1445" s="13">
        <f t="shared" si="1975"/>
        <v>4.6370894633757679E-3</v>
      </c>
      <c r="AC1445" s="13">
        <f t="shared" si="1976"/>
        <v>5.2878144798667323E-4</v>
      </c>
      <c r="AD1445" s="13">
        <f t="shared" si="1977"/>
        <v>9.0973071166752809E-2</v>
      </c>
      <c r="AE1445" s="13">
        <f t="shared" si="1978"/>
        <v>5.5597658948269291E-2</v>
      </c>
      <c r="AF1445" s="13">
        <f t="shared" si="1979"/>
        <v>1.6989091611857927E-2</v>
      </c>
      <c r="AG1445" s="13">
        <f t="shared" si="1980"/>
        <v>3.4609279030334205E-3</v>
      </c>
      <c r="AH1445" s="13">
        <f t="shared" si="1981"/>
        <v>1.5820886118141772E-4</v>
      </c>
      <c r="AI1445" s="13">
        <f t="shared" si="1982"/>
        <v>4.7347272522079185E-4</v>
      </c>
      <c r="AJ1445" s="13">
        <f t="shared" si="1983"/>
        <v>7.0848250804024515E-4</v>
      </c>
      <c r="AK1445" s="13">
        <f t="shared" si="1984"/>
        <v>7.0676012571428194E-4</v>
      </c>
      <c r="AL1445" s="13">
        <f t="shared" si="1985"/>
        <v>3.8685125635583446E-5</v>
      </c>
      <c r="AM1445" s="13">
        <f t="shared" si="1986"/>
        <v>5.4451144651923723E-2</v>
      </c>
      <c r="AN1445" s="13">
        <f t="shared" si="1987"/>
        <v>3.3277497735032122E-2</v>
      </c>
      <c r="AO1445" s="13">
        <f t="shared" si="1988"/>
        <v>1.0168673795418042E-2</v>
      </c>
      <c r="AP1445" s="13">
        <f t="shared" si="1989"/>
        <v>2.0715084525674853E-3</v>
      </c>
      <c r="AQ1445" s="13">
        <f t="shared" si="1990"/>
        <v>3.1649756069902454E-4</v>
      </c>
      <c r="AR1445" s="13">
        <f t="shared" si="1991"/>
        <v>1.9337683544695287E-5</v>
      </c>
      <c r="AS1445" s="13">
        <f t="shared" si="1992"/>
        <v>5.7872015884528309E-5</v>
      </c>
      <c r="AT1445" s="13">
        <f t="shared" si="1993"/>
        <v>8.6596986003989159E-5</v>
      </c>
      <c r="AU1445" s="13">
        <f t="shared" si="1994"/>
        <v>8.6386461232407257E-5</v>
      </c>
      <c r="AV1445" s="13">
        <f t="shared" si="1995"/>
        <v>6.4632336198581114E-5</v>
      </c>
      <c r="AW1445" s="13">
        <f t="shared" si="1996"/>
        <v>1.9653926220618033E-6</v>
      </c>
      <c r="AX1445" s="13">
        <f t="shared" si="1997"/>
        <v>2.715938460212072E-2</v>
      </c>
      <c r="AY1445" s="13">
        <f t="shared" si="1998"/>
        <v>1.6598298628236603E-2</v>
      </c>
      <c r="AZ1445" s="13">
        <f t="shared" si="1999"/>
        <v>5.0719764344477952E-3</v>
      </c>
      <c r="BA1445" s="13">
        <f t="shared" si="2000"/>
        <v>1.0332362180716181E-3</v>
      </c>
      <c r="BB1445" s="13">
        <f t="shared" si="2001"/>
        <v>1.5786406386140438E-4</v>
      </c>
      <c r="BC1445" s="13">
        <f t="shared" si="2002"/>
        <v>1.929553937267049E-5</v>
      </c>
      <c r="BD1445" s="13">
        <f t="shared" si="2003"/>
        <v>1.9696853159928037E-6</v>
      </c>
      <c r="BE1445" s="13">
        <f t="shared" si="2004"/>
        <v>5.8946905212919014E-6</v>
      </c>
      <c r="BF1445" s="13">
        <f t="shared" si="2005"/>
        <v>8.8205400273024019E-6</v>
      </c>
      <c r="BG1445" s="13">
        <f t="shared" si="2006"/>
        <v>8.7990965307078265E-6</v>
      </c>
      <c r="BH1445" s="13">
        <f t="shared" si="2007"/>
        <v>6.5832788738327317E-6</v>
      </c>
      <c r="BI1445" s="13">
        <f t="shared" si="2008"/>
        <v>3.9403646116986938E-6</v>
      </c>
      <c r="BJ1445" s="14">
        <f t="shared" si="2009"/>
        <v>0.8137962723937584</v>
      </c>
      <c r="BK1445" s="14">
        <f t="shared" si="2010"/>
        <v>0.12155528448265436</v>
      </c>
      <c r="BL1445" s="14">
        <f t="shared" si="2011"/>
        <v>4.706347054593886E-2</v>
      </c>
      <c r="BM1445" s="14">
        <f t="shared" si="2012"/>
        <v>0.66478858633432847</v>
      </c>
      <c r="BN1445" s="14">
        <f t="shared" si="2013"/>
        <v>0.3020656008037112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1.8351999999999999</v>
      </c>
      <c r="F1446" s="10">
        <f>VLOOKUP(B1446,home!$B$2:$E$405,3,FALSE)</f>
        <v>0.79259999999999997</v>
      </c>
      <c r="G1446" s="10">
        <f>VLOOKUP(C1446,away!$B$2:$E$405,4,FALSE)</f>
        <v>1.2383999999999999</v>
      </c>
      <c r="H1446" s="10">
        <f>VLOOKUP(A1446,away!$A$2:$E$405,3,FALSE)</f>
        <v>1.2273000000000001</v>
      </c>
      <c r="I1446" s="10">
        <f>VLOOKUP(C1446,away!$B$2:$E$405,3,FALSE)</f>
        <v>1.1852</v>
      </c>
      <c r="J1446" s="10">
        <f>VLOOKUP(B1446,home!$B$2:$E$405,4,FALSE)</f>
        <v>1.3332999999999999</v>
      </c>
      <c r="K1446" s="12">
        <f t="shared" si="1958"/>
        <v>1.8013512775679996</v>
      </c>
      <c r="L1446" s="12">
        <f t="shared" si="1959"/>
        <v>1.9394127934679999</v>
      </c>
      <c r="M1446" s="13">
        <f t="shared" si="1960"/>
        <v>2.3735960241227292E-2</v>
      </c>
      <c r="N1446" s="13">
        <f t="shared" si="1961"/>
        <v>4.2756802304838019E-2</v>
      </c>
      <c r="O1446" s="13">
        <f t="shared" si="1962"/>
        <v>4.603382495708401E-2</v>
      </c>
      <c r="P1446" s="13">
        <f t="shared" si="1963"/>
        <v>8.2923089397784935E-2</v>
      </c>
      <c r="Q1446" s="13">
        <f t="shared" si="1964"/>
        <v>3.8510010228271191E-2</v>
      </c>
      <c r="R1446" s="13">
        <f t="shared" si="1965"/>
        <v>4.463929452701762E-2</v>
      </c>
      <c r="S1446" s="13">
        <f t="shared" si="1966"/>
        <v>7.2424274027574509E-2</v>
      </c>
      <c r="T1446" s="13">
        <f t="shared" si="1967"/>
        <v>7.4686806513292694E-2</v>
      </c>
      <c r="U1446" s="13">
        <f t="shared" si="1968"/>
        <v>8.0411050225977387E-2</v>
      </c>
      <c r="V1446" s="13">
        <f t="shared" si="1969"/>
        <v>2.8113201744540964E-2</v>
      </c>
      <c r="W1446" s="13">
        <f t="shared" si="1970"/>
        <v>2.3123352041284351E-2</v>
      </c>
      <c r="X1446" s="13">
        <f t="shared" si="1971"/>
        <v>4.4845724776731266E-2</v>
      </c>
      <c r="Y1446" s="13">
        <f t="shared" si="1972"/>
        <v>4.3487186182168749E-2</v>
      </c>
      <c r="Z1446" s="13">
        <f t="shared" si="1973"/>
        <v>2.8858006299028013E-2</v>
      </c>
      <c r="AA1446" s="13">
        <f t="shared" si="1974"/>
        <v>5.1983406514819482E-2</v>
      </c>
      <c r="AB1446" s="13">
        <f t="shared" si="1975"/>
        <v>4.6820187868903393E-2</v>
      </c>
      <c r="AC1446" s="13">
        <f t="shared" si="1976"/>
        <v>6.1384538423670592E-3</v>
      </c>
      <c r="AD1446" s="13">
        <f t="shared" si="1977"/>
        <v>1.0413319935305546E-2</v>
      </c>
      <c r="AE1446" s="13">
        <f t="shared" si="1978"/>
        <v>2.0195725905006939E-2</v>
      </c>
      <c r="AF1446" s="13">
        <f t="shared" si="1979"/>
        <v>1.9583924596771784E-2</v>
      </c>
      <c r="AG1446" s="13">
        <f t="shared" si="1980"/>
        <v>1.2660437969763945E-2</v>
      </c>
      <c r="AH1446" s="13">
        <f t="shared" si="1981"/>
        <v>1.3991896652578771E-2</v>
      </c>
      <c r="AI1446" s="13">
        <f t="shared" si="1982"/>
        <v>2.5204320910722181E-2</v>
      </c>
      <c r="AJ1446" s="13">
        <f t="shared" si="1983"/>
        <v>2.2700917836381632E-2</v>
      </c>
      <c r="AK1446" s="13">
        <f t="shared" si="1984"/>
        <v>1.3630775782177416E-2</v>
      </c>
      <c r="AL1446" s="13">
        <f t="shared" si="1985"/>
        <v>8.5780318396499013E-4</v>
      </c>
      <c r="AM1446" s="13">
        <f t="shared" si="1986"/>
        <v>3.7516094338373913E-3</v>
      </c>
      <c r="AN1446" s="13">
        <f t="shared" si="1987"/>
        <v>7.2759193320794772E-3</v>
      </c>
      <c r="AO1446" s="13">
        <f t="shared" si="1988"/>
        <v>7.0555055184380426E-3</v>
      </c>
      <c r="AP1446" s="13">
        <f t="shared" si="1989"/>
        <v>4.5611792222809379E-3</v>
      </c>
      <c r="AQ1446" s="13">
        <f t="shared" si="1990"/>
        <v>2.2115023342480192E-3</v>
      </c>
      <c r="AR1446" s="13">
        <f t="shared" si="1991"/>
        <v>5.4272126745786671E-3</v>
      </c>
      <c r="AS1446" s="13">
        <f t="shared" si="1992"/>
        <v>9.7763164849855207E-3</v>
      </c>
      <c r="AT1446" s="13">
        <f t="shared" si="1993"/>
        <v>8.8052900950688837E-3</v>
      </c>
      <c r="AU1446" s="13">
        <f t="shared" si="1994"/>
        <v>5.2871401873697292E-3</v>
      </c>
      <c r="AV1446" s="13">
        <f t="shared" si="1995"/>
        <v>2.3809991827998937E-3</v>
      </c>
      <c r="AW1446" s="13">
        <f t="shared" si="1996"/>
        <v>8.3244168794621636E-5</v>
      </c>
      <c r="AX1446" s="13">
        <f t="shared" si="1997"/>
        <v>1.1263277410965247E-3</v>
      </c>
      <c r="AY1446" s="13">
        <f t="shared" si="1998"/>
        <v>2.1844144307205135E-3</v>
      </c>
      <c r="AZ1446" s="13">
        <f t="shared" si="1999"/>
        <v>2.1182406465877412E-3</v>
      </c>
      <c r="BA1446" s="13">
        <f t="shared" si="2000"/>
        <v>1.3693810032120643E-3</v>
      </c>
      <c r="BB1446" s="13">
        <f t="shared" si="2001"/>
        <v>6.6394875919038084E-4</v>
      </c>
      <c r="BC1446" s="13">
        <f t="shared" si="2002"/>
        <v>2.5753414355620562E-4</v>
      </c>
      <c r="BD1446" s="13">
        <f t="shared" si="2003"/>
        <v>1.7542676156582586E-3</v>
      </c>
      <c r="BE1446" s="13">
        <f t="shared" si="2004"/>
        <v>3.1600522106621722E-3</v>
      </c>
      <c r="BF1446" s="13">
        <f t="shared" si="2005"/>
        <v>2.8461820434289437E-3</v>
      </c>
      <c r="BG1446" s="13">
        <f t="shared" si="2006"/>
        <v>1.7089912200406094E-3</v>
      </c>
      <c r="BH1446" s="13">
        <f t="shared" si="2007"/>
        <v>7.6962337939316151E-4</v>
      </c>
      <c r="BI1446" s="13">
        <f t="shared" si="2008"/>
        <v>2.7727241154321445E-4</v>
      </c>
      <c r="BJ1446" s="14">
        <f t="shared" si="2009"/>
        <v>0.3628388530186818</v>
      </c>
      <c r="BK1446" s="14">
        <f t="shared" si="2010"/>
        <v>0.21637719686818027</v>
      </c>
      <c r="BL1446" s="14">
        <f t="shared" si="2011"/>
        <v>0.38760902278119097</v>
      </c>
      <c r="BM1446" s="14">
        <f t="shared" si="2012"/>
        <v>0.71498292704893207</v>
      </c>
      <c r="BN1446" s="14">
        <f t="shared" si="2013"/>
        <v>0.2785989816562231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1.8351999999999999</v>
      </c>
      <c r="F1447" s="10">
        <f>VLOOKUP(B1447,home!$B$2:$E$405,3,FALSE)</f>
        <v>1.2879</v>
      </c>
      <c r="G1447" s="10">
        <f>VLOOKUP(C1447,away!$B$2:$E$405,4,FALSE)</f>
        <v>1.1889000000000001</v>
      </c>
      <c r="H1447" s="10">
        <f>VLOOKUP(A1447,away!$A$2:$E$405,3,FALSE)</f>
        <v>1.2273000000000001</v>
      </c>
      <c r="I1447" s="10">
        <f>VLOOKUP(C1447,away!$B$2:$E$405,3,FALSE)</f>
        <v>0.74070000000000003</v>
      </c>
      <c r="J1447" s="10">
        <f>VLOOKUP(B1447,home!$B$2:$E$405,4,FALSE)</f>
        <v>0.81479999999999997</v>
      </c>
      <c r="K1447" s="12">
        <f t="shared" si="1958"/>
        <v>2.8100294457120003</v>
      </c>
      <c r="L1447" s="12">
        <f t="shared" si="1959"/>
        <v>0.74070299242800008</v>
      </c>
      <c r="M1447" s="13">
        <f t="shared" si="1960"/>
        <v>2.870360833560906E-2</v>
      </c>
      <c r="N1447" s="13">
        <f t="shared" si="1961"/>
        <v>8.0657984621245876E-2</v>
      </c>
      <c r="O1447" s="13">
        <f t="shared" si="1962"/>
        <v>2.1260848587666917E-2</v>
      </c>
      <c r="P1447" s="13">
        <f t="shared" si="1963"/>
        <v>5.974361057216844E-2</v>
      </c>
      <c r="Q1447" s="13">
        <f t="shared" si="1964"/>
        <v>0.11332565590874331</v>
      </c>
      <c r="R1447" s="13">
        <f t="shared" si="1965"/>
        <v>7.8739870852217505E-3</v>
      </c>
      <c r="S1447" s="13">
        <f t="shared" si="1966"/>
        <v>3.1087546228211683E-2</v>
      </c>
      <c r="T1447" s="13">
        <f t="shared" si="1967"/>
        <v>8.3940652450472039E-2</v>
      </c>
      <c r="U1447" s="13">
        <f t="shared" si="1968"/>
        <v>2.2126135564629126E-2</v>
      </c>
      <c r="V1447" s="13">
        <f t="shared" si="1969"/>
        <v>7.1895035858550527E-3</v>
      </c>
      <c r="W1447" s="13">
        <f t="shared" si="1970"/>
        <v>0.10614947668606496</v>
      </c>
      <c r="X1447" s="13">
        <f t="shared" si="1971"/>
        <v>7.8625235026034551E-2</v>
      </c>
      <c r="Y1447" s="13">
        <f t="shared" si="1972"/>
        <v>2.9118973432069289E-2</v>
      </c>
      <c r="Z1447" s="13">
        <f t="shared" si="1973"/>
        <v>1.9440952654543929E-3</v>
      </c>
      <c r="AA1447" s="13">
        <f t="shared" si="1974"/>
        <v>5.4629649411961313E-3</v>
      </c>
      <c r="AB1447" s="13">
        <f t="shared" si="1975"/>
        <v>7.6755461728267287E-3</v>
      </c>
      <c r="AC1447" s="13">
        <f t="shared" si="1976"/>
        <v>9.3526329821151612E-4</v>
      </c>
      <c r="AD1447" s="13">
        <f t="shared" si="1977"/>
        <v>7.45707887836905E-2</v>
      </c>
      <c r="AE1447" s="13">
        <f t="shared" si="1978"/>
        <v>5.5234806399795902E-2</v>
      </c>
      <c r="AF1447" s="13">
        <f t="shared" si="1979"/>
        <v>2.045629319325503E-2</v>
      </c>
      <c r="AG1447" s="13">
        <f t="shared" si="1980"/>
        <v>5.0506791940761785E-3</v>
      </c>
      <c r="AH1447" s="13">
        <f t="shared" si="1981"/>
        <v>3.5999929517179392E-4</v>
      </c>
      <c r="AI1447" s="13">
        <f t="shared" si="1982"/>
        <v>1.0116086198683069E-3</v>
      </c>
      <c r="AJ1447" s="13">
        <f t="shared" si="1983"/>
        <v>1.42132500468301E-3</v>
      </c>
      <c r="AK1447" s="13">
        <f t="shared" si="1984"/>
        <v>1.3313217050286684E-3</v>
      </c>
      <c r="AL1447" s="13">
        <f t="shared" si="1985"/>
        <v>7.7866177126549135E-5</v>
      </c>
      <c r="AM1447" s="13">
        <f t="shared" si="1986"/>
        <v>4.1909222454428095E-2</v>
      </c>
      <c r="AN1447" s="13">
        <f t="shared" si="1987"/>
        <v>3.1042286482325623E-2</v>
      </c>
      <c r="AO1447" s="13">
        <f t="shared" si="1988"/>
        <v>1.1496557244632919E-2</v>
      </c>
      <c r="AP1447" s="13">
        <f t="shared" si="1989"/>
        <v>2.8385114512398031E-3</v>
      </c>
      <c r="AQ1447" s="13">
        <f t="shared" si="1990"/>
        <v>5.256234814936167E-4</v>
      </c>
      <c r="AR1447" s="13">
        <f t="shared" si="1991"/>
        <v>5.3330511041143762E-5</v>
      </c>
      <c r="AS1447" s="13">
        <f t="shared" si="1992"/>
        <v>1.4986030638048292E-4</v>
      </c>
      <c r="AT1447" s="13">
        <f t="shared" si="1993"/>
        <v>2.1055593683628947E-4</v>
      </c>
      <c r="AU1447" s="13">
        <f t="shared" si="1994"/>
        <v>1.9722279415981651E-4</v>
      </c>
      <c r="AV1447" s="13">
        <f t="shared" si="1995"/>
        <v>1.385504647386703E-4</v>
      </c>
      <c r="AW1447" s="13">
        <f t="shared" si="1996"/>
        <v>4.5019567929111587E-6</v>
      </c>
      <c r="AX1447" s="13">
        <f t="shared" si="1997"/>
        <v>1.9627691523972909E-2</v>
      </c>
      <c r="AY1447" s="13">
        <f t="shared" si="1998"/>
        <v>1.4538289846260427E-2</v>
      </c>
      <c r="AZ1447" s="13">
        <f t="shared" si="1999"/>
        <v>5.3842773969553529E-3</v>
      </c>
      <c r="BA1447" s="13">
        <f t="shared" si="2000"/>
        <v>1.3293834599957578E-3</v>
      </c>
      <c r="BB1447" s="13">
        <f t="shared" si="2001"/>
        <v>2.4616957672578656E-4</v>
      </c>
      <c r="BC1447" s="13">
        <f t="shared" si="2002"/>
        <v>3.6467708425104876E-5</v>
      </c>
      <c r="BD1447" s="13">
        <f t="shared" si="2003"/>
        <v>6.5836781859816088E-6</v>
      </c>
      <c r="BE1447" s="13">
        <f t="shared" si="2004"/>
        <v>1.8500329563700087E-5</v>
      </c>
      <c r="BF1447" s="13">
        <f t="shared" si="2005"/>
        <v>2.5993235414686748E-5</v>
      </c>
      <c r="BG1447" s="13">
        <f t="shared" si="2006"/>
        <v>2.4347252301531246E-5</v>
      </c>
      <c r="BH1447" s="13">
        <f t="shared" si="2007"/>
        <v>1.7104123972370517E-5</v>
      </c>
      <c r="BI1447" s="13">
        <f t="shared" si="2008"/>
        <v>9.612618401093932E-6</v>
      </c>
      <c r="BJ1447" s="14">
        <f t="shared" si="2009"/>
        <v>0.77610502632190315</v>
      </c>
      <c r="BK1447" s="14">
        <f t="shared" si="2010"/>
        <v>0.14227568804344271</v>
      </c>
      <c r="BL1447" s="14">
        <f t="shared" si="2011"/>
        <v>6.9375398227288193E-2</v>
      </c>
      <c r="BM1447" s="14">
        <f t="shared" si="2012"/>
        <v>0.66360072485796562</v>
      </c>
      <c r="BN1447" s="14">
        <f t="shared" si="2013"/>
        <v>0.31156569511065535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1.8351999999999999</v>
      </c>
      <c r="F1448" s="10">
        <f>VLOOKUP(B1448,home!$B$2:$E$405,3,FALSE)</f>
        <v>0.63570000000000004</v>
      </c>
      <c r="G1448" s="10">
        <f>VLOOKUP(C1448,away!$B$2:$E$405,4,FALSE)</f>
        <v>1.0444</v>
      </c>
      <c r="H1448" s="10">
        <f>VLOOKUP(A1448,away!$A$2:$E$405,3,FALSE)</f>
        <v>1.2273000000000001</v>
      </c>
      <c r="I1448" s="10">
        <f>VLOOKUP(C1448,away!$B$2:$E$405,3,FALSE)</f>
        <v>0.81479999999999997</v>
      </c>
      <c r="J1448" s="10">
        <f>VLOOKUP(B1448,home!$B$2:$E$405,4,FALSE)</f>
        <v>0.9506</v>
      </c>
      <c r="K1448" s="12">
        <f t="shared" si="1958"/>
        <v>1.2184353068160001</v>
      </c>
      <c r="L1448" s="12">
        <f t="shared" si="1959"/>
        <v>0.95060384042400004</v>
      </c>
      <c r="M1448" s="13">
        <f t="shared" si="1960"/>
        <v>0.11428737751261944</v>
      </c>
      <c r="N1448" s="13">
        <f t="shared" si="1961"/>
        <v>0.13925177588478452</v>
      </c>
      <c r="O1448" s="13">
        <f t="shared" si="1962"/>
        <v>0.10864201997548355</v>
      </c>
      <c r="P1448" s="13">
        <f t="shared" si="1963"/>
        <v>0.13237327294193829</v>
      </c>
      <c r="Q1448" s="13">
        <f t="shared" si="1964"/>
        <v>8.4834640137425171E-2</v>
      </c>
      <c r="R1448" s="13">
        <f t="shared" si="1965"/>
        <v>5.1637760710057788E-2</v>
      </c>
      <c r="S1448" s="13">
        <f t="shared" si="1966"/>
        <v>3.8330312084171474E-2</v>
      </c>
      <c r="T1448" s="13">
        <f t="shared" si="1967"/>
        <v>8.0644134715624385E-2</v>
      </c>
      <c r="U1448" s="13">
        <f t="shared" si="1968"/>
        <v>6.2917270814050449E-2</v>
      </c>
      <c r="V1448" s="13">
        <f t="shared" si="1969"/>
        <v>4.9328951610090243E-3</v>
      </c>
      <c r="W1448" s="13">
        <f t="shared" si="1970"/>
        <v>3.445517359482287E-2</v>
      </c>
      <c r="X1448" s="13">
        <f t="shared" si="1971"/>
        <v>3.2753220341714219E-2</v>
      </c>
      <c r="Y1448" s="13">
        <f t="shared" si="1972"/>
        <v>1.5567668521543506E-2</v>
      </c>
      <c r="Z1448" s="13">
        <f t="shared" si="1973"/>
        <v>1.6362351213958827E-2</v>
      </c>
      <c r="AA1448" s="13">
        <f t="shared" si="1974"/>
        <v>1.9936466421611072E-2</v>
      </c>
      <c r="AB1448" s="13">
        <f t="shared" si="1975"/>
        <v>1.2145647290621288E-2</v>
      </c>
      <c r="AC1448" s="13">
        <f t="shared" si="1976"/>
        <v>3.5709514239122374E-4</v>
      </c>
      <c r="AD1448" s="13">
        <f t="shared" si="1977"/>
        <v>1.0495350002601636E-2</v>
      </c>
      <c r="AE1448" s="13">
        <f t="shared" si="1978"/>
        <v>9.9769200190671526E-3</v>
      </c>
      <c r="AF1448" s="13">
        <f t="shared" si="1979"/>
        <v>4.742049242864161E-3</v>
      </c>
      <c r="AG1448" s="13">
        <f t="shared" si="1980"/>
        <v>1.502603407248798E-3</v>
      </c>
      <c r="AH1448" s="13">
        <f t="shared" si="1981"/>
        <v>3.8885284755888891E-3</v>
      </c>
      <c r="AI1448" s="13">
        <f t="shared" si="1982"/>
        <v>4.737920386216901E-3</v>
      </c>
      <c r="AJ1448" s="13">
        <f t="shared" si="1983"/>
        <v>2.8864247397249868E-3</v>
      </c>
      <c r="AK1448" s="13">
        <f t="shared" si="1984"/>
        <v>1.1723072711160361E-3</v>
      </c>
      <c r="AL1448" s="13">
        <f t="shared" si="1985"/>
        <v>1.6544207690748452E-5</v>
      </c>
      <c r="AM1448" s="13">
        <f t="shared" si="1986"/>
        <v>2.5575810001122442E-3</v>
      </c>
      <c r="AN1448" s="13">
        <f t="shared" si="1987"/>
        <v>2.431246320902154E-3</v>
      </c>
      <c r="AO1448" s="13">
        <f t="shared" si="1988"/>
        <v>1.1555760448331543E-3</v>
      </c>
      <c r="AP1448" s="13">
        <f t="shared" si="1989"/>
        <v>3.6616500870679099E-4</v>
      </c>
      <c r="AQ1448" s="13">
        <f t="shared" si="1990"/>
        <v>8.7019465876390716E-5</v>
      </c>
      <c r="AR1448" s="13">
        <f t="shared" si="1991"/>
        <v>7.3929002049857634E-4</v>
      </c>
      <c r="AS1448" s="13">
        <f t="shared" si="1992"/>
        <v>9.0077706295218986E-4</v>
      </c>
      <c r="AT1448" s="13">
        <f t="shared" si="1993"/>
        <v>5.4876928853548365E-4</v>
      </c>
      <c r="AU1448" s="13">
        <f t="shared" si="1994"/>
        <v>2.2287995881597672E-4</v>
      </c>
      <c r="AV1448" s="13">
        <f t="shared" si="1995"/>
        <v>6.7891202750770509E-5</v>
      </c>
      <c r="AW1448" s="13">
        <f t="shared" si="1996"/>
        <v>5.3228657440362038E-7</v>
      </c>
      <c r="AX1448" s="13">
        <f t="shared" si="1997"/>
        <v>5.1937449842975609E-4</v>
      </c>
      <c r="AY1448" s="13">
        <f t="shared" si="1998"/>
        <v>4.9371939282561491E-4</v>
      </c>
      <c r="AZ1448" s="13">
        <f t="shared" si="1999"/>
        <v>2.3466577545591747E-4</v>
      </c>
      <c r="BA1448" s="13">
        <f t="shared" si="2000"/>
        <v>7.4358062454823738E-5</v>
      </c>
      <c r="BB1448" s="13">
        <f t="shared" si="2001"/>
        <v>1.7671264934010772E-5</v>
      </c>
      <c r="BC1448" s="13">
        <f t="shared" si="2002"/>
        <v>3.3596744622841221E-6</v>
      </c>
      <c r="BD1448" s="13">
        <f t="shared" si="2003"/>
        <v>1.1712865544551402E-4</v>
      </c>
      <c r="BE1448" s="13">
        <f t="shared" si="2004"/>
        <v>1.4271368923470041E-4</v>
      </c>
      <c r="BF1448" s="13">
        <f t="shared" si="2005"/>
        <v>8.694369886476277E-5</v>
      </c>
      <c r="BG1448" s="13">
        <f t="shared" si="2006"/>
        <v>3.5311757467335059E-5</v>
      </c>
      <c r="BH1448" s="13">
        <f t="shared" si="2007"/>
        <v>1.0756273010981142E-5</v>
      </c>
      <c r="BI1448" s="13">
        <f t="shared" si="2008"/>
        <v>2.6211645612662916E-6</v>
      </c>
      <c r="BJ1448" s="14">
        <f t="shared" si="2009"/>
        <v>0.42216427237668952</v>
      </c>
      <c r="BK1448" s="14">
        <f t="shared" si="2010"/>
        <v>0.29079121644264583</v>
      </c>
      <c r="BL1448" s="14">
        <f t="shared" si="2011"/>
        <v>0.2708394288566085</v>
      </c>
      <c r="BM1448" s="14">
        <f t="shared" si="2012"/>
        <v>0.36863723462134279</v>
      </c>
      <c r="BN1448" s="14">
        <f t="shared" si="2013"/>
        <v>0.63102684716230872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1.8351999999999999</v>
      </c>
      <c r="F1449" s="10">
        <f>VLOOKUP(B1449,home!$B$2:$E$405,3,FALSE)</f>
        <v>1.2383999999999999</v>
      </c>
      <c r="G1449" s="10">
        <f>VLOOKUP(C1449,away!$B$2:$E$405,4,FALSE)</f>
        <v>1.1393</v>
      </c>
      <c r="H1449" s="10">
        <f>VLOOKUP(A1449,away!$A$2:$E$405,3,FALSE)</f>
        <v>1.2273000000000001</v>
      </c>
      <c r="I1449" s="10">
        <f>VLOOKUP(C1449,away!$B$2:$E$405,3,FALSE)</f>
        <v>1.3332999999999999</v>
      </c>
      <c r="J1449" s="10">
        <f>VLOOKUP(B1449,home!$B$2:$E$405,4,FALSE)</f>
        <v>0.66669999999999996</v>
      </c>
      <c r="K1449" s="12">
        <f t="shared" si="1958"/>
        <v>2.5893004170239999</v>
      </c>
      <c r="L1449" s="12">
        <f t="shared" si="1959"/>
        <v>1.0909606053029999</v>
      </c>
      <c r="M1449" s="13">
        <f t="shared" si="1960"/>
        <v>2.5216391934821232E-2</v>
      </c>
      <c r="N1449" s="13">
        <f t="shared" si="1961"/>
        <v>6.5292814152673254E-2</v>
      </c>
      <c r="O1449" s="13">
        <f t="shared" si="1962"/>
        <v>2.7510090208770255E-2</v>
      </c>
      <c r="P1449" s="13">
        <f t="shared" si="1963"/>
        <v>7.1231888049936687E-2</v>
      </c>
      <c r="Q1449" s="13">
        <f t="shared" si="1964"/>
        <v>8.4531355457093699E-2</v>
      </c>
      <c r="R1449" s="13">
        <f t="shared" si="1965"/>
        <v>1.5006212333050061E-2</v>
      </c>
      <c r="S1449" s="13">
        <f t="shared" si="1966"/>
        <v>5.0304400092941806E-2</v>
      </c>
      <c r="T1449" s="13">
        <f t="shared" si="1967"/>
        <v>9.2220378716553988E-2</v>
      </c>
      <c r="U1449" s="13">
        <f t="shared" si="1968"/>
        <v>3.8855591851917219E-2</v>
      </c>
      <c r="V1449" s="13">
        <f t="shared" si="1969"/>
        <v>1.5789012714435165E-2</v>
      </c>
      <c r="W1449" s="13">
        <f t="shared" si="1970"/>
        <v>7.295902464555222E-2</v>
      </c>
      <c r="X1449" s="13">
        <f t="shared" si="1971"/>
        <v>7.9595421689628146E-2</v>
      </c>
      <c r="Y1449" s="13">
        <f t="shared" si="1972"/>
        <v>4.3417734712932116E-2</v>
      </c>
      <c r="Z1449" s="13">
        <f t="shared" si="1973"/>
        <v>5.4570621633898793E-3</v>
      </c>
      <c r="AA1449" s="13">
        <f t="shared" si="1974"/>
        <v>1.4129973335391307E-2</v>
      </c>
      <c r="AB1449" s="13">
        <f t="shared" si="1975"/>
        <v>1.8293372924933358E-2</v>
      </c>
      <c r="AC1449" s="13">
        <f t="shared" si="1976"/>
        <v>2.7875746186268513E-3</v>
      </c>
      <c r="AD1449" s="13">
        <f t="shared" si="1977"/>
        <v>4.722820823509815E-2</v>
      </c>
      <c r="AE1449" s="13">
        <f t="shared" si="1978"/>
        <v>5.1524114643538808E-2</v>
      </c>
      <c r="AF1449" s="13">
        <f t="shared" si="1979"/>
        <v>2.8105389649608122E-2</v>
      </c>
      <c r="AG1449" s="13">
        <f t="shared" si="1980"/>
        <v>1.0220624301471049E-2</v>
      </c>
      <c r="AH1449" s="13">
        <f t="shared" si="1981"/>
        <v>1.4883599602369801E-3</v>
      </c>
      <c r="AI1449" s="13">
        <f t="shared" si="1982"/>
        <v>3.8538110657234366E-3</v>
      </c>
      <c r="AJ1449" s="13">
        <f t="shared" si="1983"/>
        <v>4.989337299804701E-3</v>
      </c>
      <c r="AK1449" s="13">
        <f t="shared" si="1984"/>
        <v>4.3062977170192362E-3</v>
      </c>
      <c r="AL1449" s="13">
        <f t="shared" si="1985"/>
        <v>3.1497639103661977E-4</v>
      </c>
      <c r="AM1449" s="13">
        <f t="shared" si="1986"/>
        <v>2.44576038556872E-2</v>
      </c>
      <c r="AN1449" s="13">
        <f t="shared" si="1987"/>
        <v>2.6682282306661493E-2</v>
      </c>
      <c r="AO1449" s="13">
        <f t="shared" si="1988"/>
        <v>1.4554659428070471E-2</v>
      </c>
      <c r="AP1449" s="13">
        <f t="shared" si="1989"/>
        <v>5.2928533532089249E-3</v>
      </c>
      <c r="AQ1449" s="13">
        <f t="shared" si="1990"/>
        <v>1.4435736244992052E-3</v>
      </c>
      <c r="AR1449" s="13">
        <f t="shared" si="1991"/>
        <v>3.2474841662577704E-4</v>
      </c>
      <c r="AS1449" s="13">
        <f t="shared" si="1992"/>
        <v>8.4087121059700813E-4</v>
      </c>
      <c r="AT1449" s="13">
        <f t="shared" si="1993"/>
        <v>1.0886340881311547E-3</v>
      </c>
      <c r="AU1449" s="13">
        <f t="shared" si="1994"/>
        <v>9.3960023279484684E-4</v>
      </c>
      <c r="AV1449" s="13">
        <f t="shared" si="1995"/>
        <v>6.0822681865288595E-4</v>
      </c>
      <c r="AW1449" s="13">
        <f t="shared" si="1996"/>
        <v>2.4715364031952118E-5</v>
      </c>
      <c r="AX1449" s="13">
        <f t="shared" si="1997"/>
        <v>1.055468064382311E-2</v>
      </c>
      <c r="AY1449" s="13">
        <f t="shared" si="1998"/>
        <v>1.1514740783965116E-2</v>
      </c>
      <c r="AZ1449" s="13">
        <f t="shared" si="1999"/>
        <v>6.28106428779086E-3</v>
      </c>
      <c r="BA1449" s="13">
        <f t="shared" si="2000"/>
        <v>2.2841312324517909E-3</v>
      </c>
      <c r="BB1449" s="13">
        <f t="shared" si="2001"/>
        <v>6.2297429798677316E-4</v>
      </c>
      <c r="BC1449" s="13">
        <f t="shared" si="2002"/>
        <v>1.3592808344397233E-4</v>
      </c>
      <c r="BD1449" s="13">
        <f t="shared" si="2003"/>
        <v>5.9047954862208066E-5</v>
      </c>
      <c r="BE1449" s="13">
        <f t="shared" si="2004"/>
        <v>1.528928941491297E-4</v>
      </c>
      <c r="BF1449" s="13">
        <f t="shared" si="2005"/>
        <v>1.9794281729017393E-4</v>
      </c>
      <c r="BG1449" s="13">
        <f t="shared" si="2006"/>
        <v>1.7084447311878424E-4</v>
      </c>
      <c r="BH1449" s="13">
        <f t="shared" si="2007"/>
        <v>1.1059191637317837E-4</v>
      </c>
      <c r="BI1449" s="13">
        <f t="shared" si="2008"/>
        <v>5.7271139036910838E-5</v>
      </c>
      <c r="BJ1449" s="14">
        <f t="shared" si="2009"/>
        <v>0.67891955810173832</v>
      </c>
      <c r="BK1449" s="14">
        <f t="shared" si="2010"/>
        <v>0.17715898458576346</v>
      </c>
      <c r="BL1449" s="14">
        <f t="shared" si="2011"/>
        <v>0.13298371865847863</v>
      </c>
      <c r="BM1449" s="14">
        <f t="shared" si="2012"/>
        <v>0.69424054595309181</v>
      </c>
      <c r="BN1449" s="14">
        <f t="shared" si="2013"/>
        <v>0.28878875213634519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1.8351999999999999</v>
      </c>
      <c r="F1450" s="10">
        <f>VLOOKUP(B1450,home!$B$2:$E$405,3,FALSE)</f>
        <v>1.387</v>
      </c>
      <c r="G1450" s="10">
        <f>VLOOKUP(C1450,away!$B$2:$E$405,4,FALSE)</f>
        <v>0.89170000000000005</v>
      </c>
      <c r="H1450" s="10">
        <f>VLOOKUP(A1450,away!$A$2:$E$405,3,FALSE)</f>
        <v>1.2273000000000001</v>
      </c>
      <c r="I1450" s="10">
        <f>VLOOKUP(C1450,away!$B$2:$E$405,3,FALSE)</f>
        <v>1.1111</v>
      </c>
      <c r="J1450" s="10">
        <f>VLOOKUP(B1450,home!$B$2:$E$405,4,FALSE)</f>
        <v>0.96289999999999998</v>
      </c>
      <c r="K1450" s="12">
        <f t="shared" si="1958"/>
        <v>2.26975315408</v>
      </c>
      <c r="L1450" s="12">
        <f t="shared" si="1959"/>
        <v>1.3130615025870001</v>
      </c>
      <c r="M1450" s="13">
        <f t="shared" si="1960"/>
        <v>2.7797348051493379E-2</v>
      </c>
      <c r="N1450" s="13">
        <f t="shared" si="1961"/>
        <v>6.309311841493663E-2</v>
      </c>
      <c r="O1450" s="13">
        <f t="shared" si="1962"/>
        <v>3.6499627600427707E-2</v>
      </c>
      <c r="P1450" s="13">
        <f t="shared" si="1963"/>
        <v>8.2845144868816195E-2</v>
      </c>
      <c r="Q1450" s="13">
        <f t="shared" si="1964"/>
        <v>7.1602902261522702E-2</v>
      </c>
      <c r="R1450" s="13">
        <f t="shared" si="1965"/>
        <v>2.396312793044178E-2</v>
      </c>
      <c r="S1450" s="13">
        <f t="shared" si="1966"/>
        <v>6.1726374181640925E-2</v>
      </c>
      <c r="T1450" s="13">
        <f t="shared" si="1967"/>
        <v>9.4019014433105078E-2</v>
      </c>
      <c r="U1450" s="13">
        <f t="shared" si="1968"/>
        <v>5.4390385201742768E-2</v>
      </c>
      <c r="V1450" s="13">
        <f t="shared" si="1969"/>
        <v>2.0440520688167953E-2</v>
      </c>
      <c r="W1450" s="13">
        <f t="shared" si="1970"/>
        <v>5.4173637749791038E-2</v>
      </c>
      <c r="X1450" s="13">
        <f t="shared" si="1971"/>
        <v>7.113331818434443E-2</v>
      </c>
      <c r="Y1450" s="13">
        <f t="shared" si="1972"/>
        <v>4.6701210829567255E-2</v>
      </c>
      <c r="Z1450" s="13">
        <f t="shared" si="1973"/>
        <v>1.0488353589010131E-2</v>
      </c>
      <c r="AA1450" s="13">
        <f t="shared" si="1974"/>
        <v>2.3805973639762029E-2</v>
      </c>
      <c r="AB1450" s="13">
        <f t="shared" si="1975"/>
        <v>2.7016841877397613E-2</v>
      </c>
      <c r="AC1450" s="13">
        <f t="shared" si="1976"/>
        <v>3.8074627984033839E-3</v>
      </c>
      <c r="AD1450" s="13">
        <f t="shared" si="1977"/>
        <v>3.0740196287643896E-2</v>
      </c>
      <c r="AE1450" s="13">
        <f t="shared" si="1978"/>
        <v>4.0363768327273009E-2</v>
      </c>
      <c r="AF1450" s="13">
        <f t="shared" si="1979"/>
        <v>2.6500055144941338E-2</v>
      </c>
      <c r="AG1450" s="13">
        <f t="shared" si="1980"/>
        <v>1.1598734075751677E-2</v>
      </c>
      <c r="AH1450" s="13">
        <f t="shared" si="1981"/>
        <v>3.4429633308123491E-3</v>
      </c>
      <c r="AI1450" s="13">
        <f t="shared" si="1982"/>
        <v>7.8146768794931099E-3</v>
      </c>
      <c r="AJ1450" s="13">
        <f t="shared" si="1983"/>
        <v>8.8686937476727731E-3</v>
      </c>
      <c r="AK1450" s="13">
        <f t="shared" si="1984"/>
        <v>6.7099152021166172E-3</v>
      </c>
      <c r="AL1450" s="13">
        <f t="shared" si="1985"/>
        <v>4.5389913675511332E-4</v>
      </c>
      <c r="AM1450" s="13">
        <f t="shared" si="1986"/>
        <v>1.3954531496183611E-2</v>
      </c>
      <c r="AN1450" s="13">
        <f t="shared" si="1987"/>
        <v>1.8323158094276468E-2</v>
      </c>
      <c r="AO1450" s="13">
        <f t="shared" si="1988"/>
        <v>1.2029716749704909E-2</v>
      </c>
      <c r="AP1450" s="13">
        <f t="shared" si="1989"/>
        <v>5.2652526503545096E-3</v>
      </c>
      <c r="AQ1450" s="13">
        <f t="shared" si="1990"/>
        <v>1.7284001391436692E-3</v>
      </c>
      <c r="AR1450" s="13">
        <f t="shared" si="1991"/>
        <v>9.0416452090168122E-4</v>
      </c>
      <c r="AS1450" s="13">
        <f t="shared" si="1992"/>
        <v>2.052230273123823E-3</v>
      </c>
      <c r="AT1450" s="13">
        <f t="shared" si="1993"/>
        <v>2.3290280676606292E-3</v>
      </c>
      <c r="AU1450" s="13">
        <f t="shared" si="1994"/>
        <v>1.7621062675045203E-3</v>
      </c>
      <c r="AV1450" s="13">
        <f t="shared" si="1995"/>
        <v>9.9988656462313055E-4</v>
      </c>
      <c r="AW1450" s="13">
        <f t="shared" si="1996"/>
        <v>3.7576865716599821E-5</v>
      </c>
      <c r="AX1450" s="13">
        <f t="shared" si="1997"/>
        <v>5.2788903128619079E-3</v>
      </c>
      <c r="AY1450" s="13">
        <f t="shared" si="1998"/>
        <v>6.9315076461984142E-3</v>
      </c>
      <c r="AZ1450" s="13">
        <f t="shared" si="1999"/>
        <v>4.5507479225552865E-3</v>
      </c>
      <c r="BA1450" s="13">
        <f t="shared" si="2000"/>
        <v>1.9918039683617045E-3</v>
      </c>
      <c r="BB1450" s="13">
        <f t="shared" si="2001"/>
        <v>6.5384027788894226E-4</v>
      </c>
      <c r="BC1450" s="13">
        <f t="shared" si="2002"/>
        <v>1.7170649954735125E-4</v>
      </c>
      <c r="BD1450" s="13">
        <f t="shared" si="2003"/>
        <v>1.9787060406683594E-4</v>
      </c>
      <c r="BE1450" s="13">
        <f t="shared" si="2004"/>
        <v>4.4911742768041573E-4</v>
      </c>
      <c r="BF1450" s="13">
        <f t="shared" si="2005"/>
        <v>5.0969284901496007E-4</v>
      </c>
      <c r="BG1450" s="13">
        <f t="shared" si="2006"/>
        <v>3.8562565055457566E-4</v>
      </c>
      <c r="BH1450" s="13">
        <f t="shared" si="2007"/>
        <v>2.1881875916010004E-4</v>
      </c>
      <c r="BI1450" s="13">
        <f t="shared" si="2008"/>
        <v>9.9332913755101806E-5</v>
      </c>
      <c r="BJ1450" s="14">
        <f t="shared" si="2009"/>
        <v>0.58080551146595383</v>
      </c>
      <c r="BK1450" s="14">
        <f t="shared" si="2010"/>
        <v>0.20400225737147534</v>
      </c>
      <c r="BL1450" s="14">
        <f t="shared" si="2011"/>
        <v>0.2024200793079125</v>
      </c>
      <c r="BM1450" s="14">
        <f t="shared" si="2012"/>
        <v>0.68502100182623138</v>
      </c>
      <c r="BN1450" s="14">
        <f t="shared" si="2013"/>
        <v>0.30580126912763839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1.5625</v>
      </c>
      <c r="F1451" s="10">
        <f>VLOOKUP(B1451,home!$B$2:$E$405,3,FALSE)</f>
        <v>1.28</v>
      </c>
      <c r="G1451" s="10">
        <f>VLOOKUP(C1451,away!$B$2:$E$405,4,FALSE)</f>
        <v>0.64</v>
      </c>
      <c r="H1451" s="10">
        <f>VLOOKUP(A1451,away!$A$2:$E$405,3,FALSE)</f>
        <v>1.1561999999999999</v>
      </c>
      <c r="I1451" s="10">
        <f>VLOOKUP(C1451,away!$B$2:$E$405,3,FALSE)</f>
        <v>0.5766</v>
      </c>
      <c r="J1451" s="10">
        <f>VLOOKUP(B1451,home!$B$2:$E$405,4,FALSE)</f>
        <v>0.17299999999999999</v>
      </c>
      <c r="K1451" s="12">
        <f t="shared" si="1958"/>
        <v>1.28</v>
      </c>
      <c r="L1451" s="12">
        <f t="shared" si="1959"/>
        <v>0.11533303115999999</v>
      </c>
      <c r="M1451" s="13">
        <f t="shared" si="1960"/>
        <v>0.247750513985666</v>
      </c>
      <c r="N1451" s="13">
        <f t="shared" si="1961"/>
        <v>0.31712065790165245</v>
      </c>
      <c r="O1451" s="13">
        <f t="shared" si="1962"/>
        <v>2.8573817749414823E-2</v>
      </c>
      <c r="P1451" s="13">
        <f t="shared" si="1963"/>
        <v>3.6574486719250968E-2</v>
      </c>
      <c r="Q1451" s="13">
        <f t="shared" si="1964"/>
        <v>0.2029572210570576</v>
      </c>
      <c r="R1451" s="13">
        <f t="shared" si="1965"/>
        <v>1.6477525064267098E-3</v>
      </c>
      <c r="S1451" s="13">
        <f t="shared" si="1966"/>
        <v>1.3498388532647606E-3</v>
      </c>
      <c r="T1451" s="13">
        <f t="shared" si="1967"/>
        <v>2.3407671500320623E-2</v>
      </c>
      <c r="U1451" s="13">
        <f t="shared" si="1968"/>
        <v>2.1091232082261885E-3</v>
      </c>
      <c r="V1451" s="13">
        <f t="shared" si="1969"/>
        <v>2.2141298705715667E-5</v>
      </c>
      <c r="W1451" s="13">
        <f t="shared" si="1970"/>
        <v>8.6595080984344583E-2</v>
      </c>
      <c r="X1451" s="13">
        <f t="shared" si="1971"/>
        <v>9.9872731734701337E-3</v>
      </c>
      <c r="Y1451" s="13">
        <f t="shared" si="1972"/>
        <v>5.7593124405963124E-4</v>
      </c>
      <c r="Z1451" s="13">
        <f t="shared" si="1973"/>
        <v>6.3346763722559924E-5</v>
      </c>
      <c r="AA1451" s="13">
        <f t="shared" si="1974"/>
        <v>8.1083857564876691E-5</v>
      </c>
      <c r="AB1451" s="13">
        <f t="shared" si="1975"/>
        <v>5.1893668841521087E-5</v>
      </c>
      <c r="AC1451" s="13">
        <f t="shared" si="1976"/>
        <v>2.0428984748393368E-7</v>
      </c>
      <c r="AD1451" s="13">
        <f t="shared" si="1977"/>
        <v>2.7710425914990258E-2</v>
      </c>
      <c r="AE1451" s="13">
        <f t="shared" si="1978"/>
        <v>3.1959274155104419E-3</v>
      </c>
      <c r="AF1451" s="13">
        <f t="shared" si="1979"/>
        <v>1.8429799809908197E-4</v>
      </c>
      <c r="AG1451" s="13">
        <f t="shared" si="1980"/>
        <v>7.0852155858290119E-6</v>
      </c>
      <c r="AH1451" s="13">
        <f t="shared" si="1981"/>
        <v>1.8264935685747893E-6</v>
      </c>
      <c r="AI1451" s="13">
        <f t="shared" si="1982"/>
        <v>2.3379117677757302E-6</v>
      </c>
      <c r="AJ1451" s="13">
        <f t="shared" si="1983"/>
        <v>1.4962635313764675E-6</v>
      </c>
      <c r="AK1451" s="13">
        <f t="shared" si="1984"/>
        <v>6.3840577338729287E-7</v>
      </c>
      <c r="AL1451" s="13">
        <f t="shared" si="1985"/>
        <v>1.2063420080914508E-9</v>
      </c>
      <c r="AM1451" s="13">
        <f t="shared" si="1986"/>
        <v>7.0938690342375061E-3</v>
      </c>
      <c r="AN1451" s="13">
        <f t="shared" si="1987"/>
        <v>8.1815741837067309E-4</v>
      </c>
      <c r="AO1451" s="13">
        <f t="shared" si="1988"/>
        <v>4.7180287513364983E-5</v>
      </c>
      <c r="AP1451" s="13">
        <f t="shared" si="1989"/>
        <v>1.8138151899722268E-6</v>
      </c>
      <c r="AQ1451" s="13">
        <f t="shared" si="1990"/>
        <v>5.2298200955887018E-8</v>
      </c>
      <c r="AR1451" s="13">
        <f t="shared" si="1991"/>
        <v>4.2131007931595119E-8</v>
      </c>
      <c r="AS1451" s="13">
        <f t="shared" si="1992"/>
        <v>5.3927690152441756E-8</v>
      </c>
      <c r="AT1451" s="13">
        <f t="shared" si="1993"/>
        <v>3.4513721697562722E-8</v>
      </c>
      <c r="AU1451" s="13">
        <f t="shared" si="1994"/>
        <v>1.4725854590960098E-8</v>
      </c>
      <c r="AV1451" s="13">
        <f t="shared" si="1995"/>
        <v>4.71227346910723E-9</v>
      </c>
      <c r="AW1451" s="13">
        <f t="shared" si="1996"/>
        <v>4.9468828589805618E-12</v>
      </c>
      <c r="AX1451" s="13">
        <f t="shared" si="1997"/>
        <v>1.5133587273040013E-3</v>
      </c>
      <c r="AY1451" s="13">
        <f t="shared" si="1998"/>
        <v>1.7454024925241026E-4</v>
      </c>
      <c r="AZ1451" s="13">
        <f t="shared" si="1999"/>
        <v>1.0065128002851197E-5</v>
      </c>
      <c r="BA1451" s="13">
        <f t="shared" si="2000"/>
        <v>3.8694724052740845E-7</v>
      </c>
      <c r="BB1451" s="13">
        <f t="shared" si="2001"/>
        <v>1.1156949537255898E-8</v>
      </c>
      <c r="BC1451" s="13">
        <f t="shared" si="2002"/>
        <v>2.5735296172617622E-10</v>
      </c>
      <c r="BD1451" s="13">
        <f t="shared" si="2003"/>
        <v>8.0984947509614474E-10</v>
      </c>
      <c r="BE1451" s="13">
        <f t="shared" si="2004"/>
        <v>1.0366073281230653E-9</v>
      </c>
      <c r="BF1451" s="13">
        <f t="shared" si="2005"/>
        <v>6.6342868999876182E-10</v>
      </c>
      <c r="BG1451" s="13">
        <f t="shared" si="2006"/>
        <v>2.8306290773280505E-10</v>
      </c>
      <c r="BH1451" s="13">
        <f t="shared" si="2007"/>
        <v>9.0580130474497602E-11</v>
      </c>
      <c r="BI1451" s="13">
        <f t="shared" si="2008"/>
        <v>2.3188513401471384E-11</v>
      </c>
      <c r="BJ1451" s="14">
        <f t="shared" si="2009"/>
        <v>0.68140100772470535</v>
      </c>
      <c r="BK1451" s="14">
        <f t="shared" si="2010"/>
        <v>0.28587172660232935</v>
      </c>
      <c r="BL1451" s="14">
        <f t="shared" si="2011"/>
        <v>3.2470122982380112E-2</v>
      </c>
      <c r="BM1451" s="14">
        <f t="shared" si="2012"/>
        <v>0.16500721390936329</v>
      </c>
      <c r="BN1451" s="14">
        <f t="shared" si="2013"/>
        <v>0.8346244499194686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1.5625</v>
      </c>
      <c r="F1452" s="10">
        <f>VLOOKUP(B1452,home!$B$2:$E$405,3,FALSE)</f>
        <v>1.28</v>
      </c>
      <c r="G1452" s="10">
        <f>VLOOKUP(C1452,away!$B$2:$E$405,4,FALSE)</f>
        <v>0.96</v>
      </c>
      <c r="H1452" s="10">
        <f>VLOOKUP(A1452,away!$A$2:$E$405,3,FALSE)</f>
        <v>1.1561999999999999</v>
      </c>
      <c r="I1452" s="10">
        <f>VLOOKUP(C1452,away!$B$2:$E$405,3,FALSE)</f>
        <v>0.8649</v>
      </c>
      <c r="J1452" s="10">
        <f>VLOOKUP(B1452,home!$B$2:$E$405,4,FALSE)</f>
        <v>1.3837999999999999</v>
      </c>
      <c r="K1452" s="12">
        <f t="shared" si="1958"/>
        <v>1.92</v>
      </c>
      <c r="L1452" s="12">
        <f t="shared" si="1959"/>
        <v>1.3837963744439998</v>
      </c>
      <c r="M1452" s="13">
        <f t="shared" si="1960"/>
        <v>3.6743410539646332E-2</v>
      </c>
      <c r="N1452" s="13">
        <f t="shared" si="1961"/>
        <v>7.0547348236120952E-2</v>
      </c>
      <c r="O1452" s="13">
        <f t="shared" si="1962"/>
        <v>5.0845398289470045E-2</v>
      </c>
      <c r="P1452" s="13">
        <f t="shared" si="1963"/>
        <v>9.7623164715782473E-2</v>
      </c>
      <c r="Q1452" s="13">
        <f t="shared" si="1964"/>
        <v>6.7725454306676133E-2</v>
      </c>
      <c r="R1452" s="13">
        <f t="shared" si="1965"/>
        <v>3.5179838905064903E-2</v>
      </c>
      <c r="S1452" s="13">
        <f t="shared" si="1966"/>
        <v>6.4843479069815635E-2</v>
      </c>
      <c r="T1452" s="13">
        <f t="shared" si="1967"/>
        <v>9.3718238127151202E-2</v>
      </c>
      <c r="U1452" s="13">
        <f t="shared" si="1968"/>
        <v>6.7545290697724608E-2</v>
      </c>
      <c r="V1452" s="13">
        <f t="shared" si="1969"/>
        <v>1.9142436531871209E-2</v>
      </c>
      <c r="W1452" s="13">
        <f t="shared" si="1970"/>
        <v>4.3344290756272719E-2</v>
      </c>
      <c r="X1452" s="13">
        <f t="shared" si="1971"/>
        <v>5.9979672401376756E-2</v>
      </c>
      <c r="Y1452" s="13">
        <f t="shared" si="1972"/>
        <v>4.1499826604682002E-2</v>
      </c>
      <c r="Z1452" s="13">
        <f t="shared" si="1973"/>
        <v>1.6227244510117603E-2</v>
      </c>
      <c r="AA1452" s="13">
        <f t="shared" si="1974"/>
        <v>3.1156309459425796E-2</v>
      </c>
      <c r="AB1452" s="13">
        <f t="shared" si="1975"/>
        <v>2.9910057081048769E-2</v>
      </c>
      <c r="AC1452" s="13">
        <f t="shared" si="1976"/>
        <v>3.178708112499329E-3</v>
      </c>
      <c r="AD1452" s="13">
        <f t="shared" si="1977"/>
        <v>2.0805259563010901E-2</v>
      </c>
      <c r="AE1452" s="13">
        <f t="shared" si="1978"/>
        <v>2.8790242752660841E-2</v>
      </c>
      <c r="AF1452" s="13">
        <f t="shared" si="1979"/>
        <v>1.9919916770247358E-2</v>
      </c>
      <c r="AG1452" s="13">
        <f t="shared" si="1980"/>
        <v>9.1883695352981791E-3</v>
      </c>
      <c r="AH1452" s="13">
        <f t="shared" si="1981"/>
        <v>5.6138005300792578E-3</v>
      </c>
      <c r="AI1452" s="13">
        <f t="shared" si="1982"/>
        <v>1.0778497017752174E-2</v>
      </c>
      <c r="AJ1452" s="13">
        <f t="shared" si="1983"/>
        <v>1.0347357137042089E-2</v>
      </c>
      <c r="AK1452" s="13">
        <f t="shared" si="1984"/>
        <v>6.6223085677069356E-3</v>
      </c>
      <c r="AL1452" s="13">
        <f t="shared" si="1985"/>
        <v>3.3781898968260864E-4</v>
      </c>
      <c r="AM1452" s="13">
        <f t="shared" si="1986"/>
        <v>7.9892196721961847E-3</v>
      </c>
      <c r="AN1452" s="13">
        <f t="shared" si="1987"/>
        <v>1.105545321702176E-2</v>
      </c>
      <c r="AO1452" s="13">
        <f t="shared" si="1988"/>
        <v>7.6492480397749845E-3</v>
      </c>
      <c r="AP1452" s="13">
        <f t="shared" si="1989"/>
        <v>3.5283339015545001E-3</v>
      </c>
      <c r="AQ1452" s="13">
        <f t="shared" si="1990"/>
        <v>1.2206239151997421E-3</v>
      </c>
      <c r="AR1452" s="13">
        <f t="shared" si="1991"/>
        <v>1.553671364075096E-3</v>
      </c>
      <c r="AS1452" s="13">
        <f t="shared" si="1992"/>
        <v>2.9830490190241843E-3</v>
      </c>
      <c r="AT1452" s="13">
        <f t="shared" si="1993"/>
        <v>2.8637270582632175E-3</v>
      </c>
      <c r="AU1452" s="13">
        <f t="shared" si="1994"/>
        <v>1.8327853172884589E-3</v>
      </c>
      <c r="AV1452" s="13">
        <f t="shared" si="1995"/>
        <v>8.7973695229846024E-4</v>
      </c>
      <c r="AW1452" s="13">
        <f t="shared" si="1996"/>
        <v>2.4931876967526876E-5</v>
      </c>
      <c r="AX1452" s="13">
        <f t="shared" si="1997"/>
        <v>2.5565502951027798E-3</v>
      </c>
      <c r="AY1452" s="13">
        <f t="shared" si="1998"/>
        <v>3.5377450294469645E-3</v>
      </c>
      <c r="AZ1452" s="13">
        <f t="shared" si="1999"/>
        <v>2.4477593727279959E-3</v>
      </c>
      <c r="BA1452" s="13">
        <f t="shared" si="2000"/>
        <v>1.1290668484974402E-3</v>
      </c>
      <c r="BB1452" s="13">
        <f t="shared" si="2001"/>
        <v>3.905996528639176E-4</v>
      </c>
      <c r="BC1452" s="13">
        <f t="shared" si="2002"/>
        <v>1.081020766984348E-4</v>
      </c>
      <c r="BD1452" s="13">
        <f t="shared" si="2003"/>
        <v>3.5832746678076359E-4</v>
      </c>
      <c r="BE1452" s="13">
        <f t="shared" si="2004"/>
        <v>6.8798873621906602E-4</v>
      </c>
      <c r="BF1452" s="13">
        <f t="shared" si="2005"/>
        <v>6.6046918677030355E-4</v>
      </c>
      <c r="BG1452" s="13">
        <f t="shared" si="2006"/>
        <v>4.2270027953299417E-4</v>
      </c>
      <c r="BH1452" s="13">
        <f t="shared" si="2007"/>
        <v>2.0289613417583718E-4</v>
      </c>
      <c r="BI1452" s="13">
        <f t="shared" si="2008"/>
        <v>7.7912115523521463E-5</v>
      </c>
      <c r="BJ1452" s="14">
        <f t="shared" si="2009"/>
        <v>0.49713132107458169</v>
      </c>
      <c r="BK1452" s="14">
        <f t="shared" si="2010"/>
        <v>0.22540676298874451</v>
      </c>
      <c r="BL1452" s="14">
        <f t="shared" si="2011"/>
        <v>0.26052212131526659</v>
      </c>
      <c r="BM1452" s="14">
        <f t="shared" si="2012"/>
        <v>0.63711002174346998</v>
      </c>
      <c r="BN1452" s="14">
        <f t="shared" si="2013"/>
        <v>0.35866461499276081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1.5625</v>
      </c>
      <c r="F1453" s="10">
        <f>VLOOKUP(B1453,home!$B$2:$E$405,3,FALSE)</f>
        <v>0.96</v>
      </c>
      <c r="G1453" s="10">
        <f>VLOOKUP(C1453,away!$B$2:$E$405,4,FALSE)</f>
        <v>0.64</v>
      </c>
      <c r="H1453" s="10">
        <f>VLOOKUP(A1453,away!$A$2:$E$405,3,FALSE)</f>
        <v>1.1561999999999999</v>
      </c>
      <c r="I1453" s="10">
        <f>VLOOKUP(C1453,away!$B$2:$E$405,3,FALSE)</f>
        <v>1.5568</v>
      </c>
      <c r="J1453" s="10">
        <f>VLOOKUP(B1453,home!$B$2:$E$405,4,FALSE)</f>
        <v>1.0810999999999999</v>
      </c>
      <c r="K1453" s="12">
        <f t="shared" si="1958"/>
        <v>0.96</v>
      </c>
      <c r="L1453" s="12">
        <f t="shared" si="1959"/>
        <v>1.9459499021759996</v>
      </c>
      <c r="M1453" s="13">
        <f t="shared" si="1960"/>
        <v>5.4696809298649542E-2</v>
      </c>
      <c r="N1453" s="13">
        <f t="shared" si="1961"/>
        <v>5.2508936926703546E-2</v>
      </c>
      <c r="O1453" s="13">
        <f t="shared" si="1962"/>
        <v>0.10643725070404639</v>
      </c>
      <c r="P1453" s="13">
        <f t="shared" si="1963"/>
        <v>0.10217976067588451</v>
      </c>
      <c r="Q1453" s="13">
        <f t="shared" si="1964"/>
        <v>2.5204289724817704E-2</v>
      </c>
      <c r="R1453" s="13">
        <f t="shared" si="1965"/>
        <v>0.10356077879771072</v>
      </c>
      <c r="S1453" s="13">
        <f t="shared" si="1966"/>
        <v>4.7720806869985095E-2</v>
      </c>
      <c r="T1453" s="13">
        <f t="shared" si="1967"/>
        <v>4.904628512442457E-2</v>
      </c>
      <c r="U1453" s="13">
        <f t="shared" si="1968"/>
        <v>9.9418347645802277E-2</v>
      </c>
      <c r="V1453" s="13">
        <f t="shared" si="1969"/>
        <v>9.905311942443441E-3</v>
      </c>
      <c r="W1453" s="13">
        <f t="shared" si="1970"/>
        <v>8.0653727119416648E-3</v>
      </c>
      <c r="X1453" s="13">
        <f t="shared" si="1971"/>
        <v>1.5694811239815861E-2</v>
      </c>
      <c r="Y1453" s="13">
        <f t="shared" si="1972"/>
        <v>1.527065819839523E-2</v>
      </c>
      <c r="Z1453" s="13">
        <f t="shared" si="1973"/>
        <v>6.717469579022517E-2</v>
      </c>
      <c r="AA1453" s="13">
        <f t="shared" si="1974"/>
        <v>6.448770795861615E-2</v>
      </c>
      <c r="AB1453" s="13">
        <f t="shared" si="1975"/>
        <v>3.0954099820135757E-2</v>
      </c>
      <c r="AC1453" s="13">
        <f t="shared" si="1976"/>
        <v>1.1565144483252348E-3</v>
      </c>
      <c r="AD1453" s="13">
        <f t="shared" si="1977"/>
        <v>1.9356894508659993E-3</v>
      </c>
      <c r="AE1453" s="13">
        <f t="shared" si="1978"/>
        <v>3.7667546975558063E-3</v>
      </c>
      <c r="AF1453" s="13">
        <f t="shared" si="1979"/>
        <v>3.6649579676148549E-3</v>
      </c>
      <c r="AG1453" s="13">
        <f t="shared" si="1980"/>
        <v>2.3772748661864255E-3</v>
      </c>
      <c r="AH1453" s="13">
        <f t="shared" si="1981"/>
        <v>3.2679648175422814E-2</v>
      </c>
      <c r="AI1453" s="13">
        <f t="shared" si="1982"/>
        <v>3.137246224840589E-2</v>
      </c>
      <c r="AJ1453" s="13">
        <f t="shared" si="1983"/>
        <v>1.5058781879234829E-2</v>
      </c>
      <c r="AK1453" s="13">
        <f t="shared" si="1984"/>
        <v>4.8188102013551459E-3</v>
      </c>
      <c r="AL1453" s="13">
        <f t="shared" si="1985"/>
        <v>8.6419936419211094E-5</v>
      </c>
      <c r="AM1453" s="13">
        <f t="shared" si="1986"/>
        <v>3.7165237456627197E-4</v>
      </c>
      <c r="AN1453" s="13">
        <f t="shared" si="1987"/>
        <v>7.2321690193071495E-4</v>
      </c>
      <c r="AO1453" s="13">
        <f t="shared" si="1988"/>
        <v>7.0367192978205235E-4</v>
      </c>
      <c r="AP1453" s="13">
        <f t="shared" si="1989"/>
        <v>4.5643677430779383E-4</v>
      </c>
      <c r="AQ1453" s="13">
        <f t="shared" si="1990"/>
        <v>2.2205077407844512E-4</v>
      </c>
      <c r="AR1453" s="13">
        <f t="shared" si="1991"/>
        <v>1.2718591634022027E-2</v>
      </c>
      <c r="AS1453" s="13">
        <f t="shared" si="1992"/>
        <v>1.2209847968661144E-2</v>
      </c>
      <c r="AT1453" s="13">
        <f t="shared" si="1993"/>
        <v>5.8607270249573492E-3</v>
      </c>
      <c r="AU1453" s="13">
        <f t="shared" si="1994"/>
        <v>1.8754326479863519E-3</v>
      </c>
      <c r="AV1453" s="13">
        <f t="shared" si="1995"/>
        <v>4.5010383551672437E-4</v>
      </c>
      <c r="AW1453" s="13">
        <f t="shared" si="1996"/>
        <v>4.4845031152271907E-6</v>
      </c>
      <c r="AX1453" s="13">
        <f t="shared" si="1997"/>
        <v>5.9464379930603476E-5</v>
      </c>
      <c r="AY1453" s="13">
        <f t="shared" si="1998"/>
        <v>1.1571470430891433E-4</v>
      </c>
      <c r="AZ1453" s="13">
        <f t="shared" si="1999"/>
        <v>1.125875087651283E-4</v>
      </c>
      <c r="BA1453" s="13">
        <f t="shared" si="2000"/>
        <v>7.3029883889246972E-5</v>
      </c>
      <c r="BB1453" s="13">
        <f t="shared" si="2001"/>
        <v>3.5528123852551197E-5</v>
      </c>
      <c r="BC1453" s="13">
        <f t="shared" si="2002"/>
        <v>1.3827189827073768E-5</v>
      </c>
      <c r="BD1453" s="13">
        <f t="shared" si="2003"/>
        <v>4.1249570243402705E-3</v>
      </c>
      <c r="BE1453" s="13">
        <f t="shared" si="2004"/>
        <v>3.9599587433666586E-3</v>
      </c>
      <c r="BF1453" s="13">
        <f t="shared" si="2005"/>
        <v>1.9007801968159964E-3</v>
      </c>
      <c r="BG1453" s="13">
        <f t="shared" si="2006"/>
        <v>6.0824966298111884E-4</v>
      </c>
      <c r="BH1453" s="13">
        <f t="shared" si="2007"/>
        <v>1.4597991911546849E-4</v>
      </c>
      <c r="BI1453" s="13">
        <f t="shared" si="2008"/>
        <v>2.8028144470169958E-5</v>
      </c>
      <c r="BJ1453" s="14">
        <f t="shared" si="2009"/>
        <v>0.18042221145356041</v>
      </c>
      <c r="BK1453" s="14">
        <f t="shared" si="2010"/>
        <v>0.21586133787601594</v>
      </c>
      <c r="BL1453" s="14">
        <f t="shared" si="2011"/>
        <v>0.53267054423296301</v>
      </c>
      <c r="BM1453" s="14">
        <f t="shared" si="2012"/>
        <v>0.55142973302375842</v>
      </c>
      <c r="BN1453" s="14">
        <f t="shared" si="2013"/>
        <v>0.44458782612781245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1.3125</v>
      </c>
      <c r="F1454" s="10">
        <f>VLOOKUP(B1454,home!$B$2:$E$405,3,FALSE)</f>
        <v>0.38100000000000001</v>
      </c>
      <c r="G1454" s="10">
        <f>VLOOKUP(C1454,away!$B$2:$E$405,4,FALSE)</f>
        <v>0.76190000000000002</v>
      </c>
      <c r="H1454" s="10">
        <f>VLOOKUP(A1454,away!$A$2:$E$405,3,FALSE)</f>
        <v>0.8125</v>
      </c>
      <c r="I1454" s="10">
        <f>VLOOKUP(C1454,away!$B$2:$E$405,3,FALSE)</f>
        <v>0.35160000000000002</v>
      </c>
      <c r="J1454" s="10">
        <f>VLOOKUP(B1454,home!$B$2:$E$405,4,FALSE)</f>
        <v>0.82050000000000001</v>
      </c>
      <c r="K1454" s="12">
        <f t="shared" si="1958"/>
        <v>0.38099761874999999</v>
      </c>
      <c r="L1454" s="12">
        <f t="shared" si="1959"/>
        <v>0.23439633750000002</v>
      </c>
      <c r="M1454" s="13">
        <f t="shared" si="1960"/>
        <v>0.54042794839824126</v>
      </c>
      <c r="N1454" s="13">
        <f t="shared" si="1961"/>
        <v>0.20590176144567776</v>
      </c>
      <c r="O1454" s="13">
        <f t="shared" si="1962"/>
        <v>0.12667433178718676</v>
      </c>
      <c r="P1454" s="13">
        <f t="shared" si="1963"/>
        <v>4.8262618767665584E-2</v>
      </c>
      <c r="Q1454" s="13">
        <f t="shared" si="1964"/>
        <v>3.9224040403616899E-2</v>
      </c>
      <c r="R1454" s="13">
        <f t="shared" si="1965"/>
        <v>1.48459997130882E-2</v>
      </c>
      <c r="S1454" s="13">
        <f t="shared" si="1966"/>
        <v>1.0775166130918619E-3</v>
      </c>
      <c r="T1454" s="13">
        <f t="shared" si="1967"/>
        <v>9.1939714125598253E-3</v>
      </c>
      <c r="U1454" s="13">
        <f t="shared" si="1968"/>
        <v>5.6562905386497867E-3</v>
      </c>
      <c r="V1454" s="13">
        <f t="shared" si="1969"/>
        <v>1.0691891628068143E-5</v>
      </c>
      <c r="W1454" s="13">
        <f t="shared" si="1970"/>
        <v>4.9814219971772754E-3</v>
      </c>
      <c r="X1454" s="13">
        <f t="shared" si="1971"/>
        <v>1.1676270716802889E-3</v>
      </c>
      <c r="Y1454" s="13">
        <f t="shared" si="1972"/>
        <v>1.3684375458385481E-4</v>
      </c>
      <c r="Z1454" s="13">
        <f t="shared" si="1973"/>
        <v>1.1599493197579757E-3</v>
      </c>
      <c r="AA1454" s="13">
        <f t="shared" si="1974"/>
        <v>4.4193792869847104E-4</v>
      </c>
      <c r="AB1454" s="13">
        <f t="shared" si="1975"/>
        <v>8.4188649234712392E-5</v>
      </c>
      <c r="AC1454" s="13">
        <f t="shared" si="1976"/>
        <v>5.9677091446702159E-8</v>
      </c>
      <c r="AD1454" s="13">
        <f t="shared" si="1977"/>
        <v>4.7447747972835275E-4</v>
      </c>
      <c r="AE1454" s="13">
        <f t="shared" si="1978"/>
        <v>1.1121578347455639E-4</v>
      </c>
      <c r="AF1454" s="13">
        <f t="shared" si="1979"/>
        <v>1.3034286159314519E-5</v>
      </c>
      <c r="AG1454" s="13">
        <f t="shared" si="1980"/>
        <v>1.0183963125567556E-6</v>
      </c>
      <c r="AH1454" s="13">
        <f t="shared" si="1981"/>
        <v>6.7971968059221438E-5</v>
      </c>
      <c r="AI1454" s="13">
        <f t="shared" si="1982"/>
        <v>2.5897157972314425E-5</v>
      </c>
      <c r="AJ1454" s="13">
        <f t="shared" si="1983"/>
        <v>4.933377759922188E-6</v>
      </c>
      <c r="AK1454" s="13">
        <f t="shared" si="1984"/>
        <v>6.265350596415208E-7</v>
      </c>
      <c r="AL1454" s="13">
        <f t="shared" si="1985"/>
        <v>2.1317718465092449E-10</v>
      </c>
      <c r="AM1454" s="13">
        <f t="shared" si="1986"/>
        <v>3.6154957985400778E-5</v>
      </c>
      <c r="AN1454" s="13">
        <f t="shared" si="1987"/>
        <v>8.474589734244322E-6</v>
      </c>
      <c r="AO1454" s="13">
        <f t="shared" si="1988"/>
        <v>9.9320639776098339E-7</v>
      </c>
      <c r="AP1454" s="13">
        <f t="shared" si="1989"/>
        <v>7.7601314005580963E-8</v>
      </c>
      <c r="AQ1454" s="13">
        <f t="shared" si="1990"/>
        <v>4.5473659470239052E-9</v>
      </c>
      <c r="AR1454" s="13">
        <f t="shared" si="1991"/>
        <v>3.1864760731496976E-6</v>
      </c>
      <c r="AS1454" s="13">
        <f t="shared" si="1992"/>
        <v>1.2140397960738855E-6</v>
      </c>
      <c r="AT1454" s="13">
        <f t="shared" si="1993"/>
        <v>2.3127313568594303E-7</v>
      </c>
      <c r="AU1454" s="13">
        <f t="shared" si="1994"/>
        <v>2.937150465906331E-8</v>
      </c>
      <c r="AV1454" s="13">
        <f t="shared" si="1995"/>
        <v>2.7976183335519122E-9</v>
      </c>
      <c r="AW1454" s="13">
        <f t="shared" si="1996"/>
        <v>5.2882417963936288E-13</v>
      </c>
      <c r="AX1454" s="13">
        <f t="shared" si="1997"/>
        <v>2.2958254830739971E-6</v>
      </c>
      <c r="AY1454" s="13">
        <f t="shared" si="1998"/>
        <v>5.3813308477171322E-7</v>
      </c>
      <c r="AZ1454" s="13">
        <f t="shared" si="1999"/>
        <v>6.306821207903329E-8</v>
      </c>
      <c r="BA1454" s="13">
        <f t="shared" si="2000"/>
        <v>4.9276526413328913E-9</v>
      </c>
      <c r="BB1454" s="13">
        <f t="shared" si="2001"/>
        <v>2.8875593290015753E-10</v>
      </c>
      <c r="BC1454" s="13">
        <f t="shared" si="2002"/>
        <v>1.3536666620638537E-11</v>
      </c>
      <c r="BD1454" s="13">
        <f t="shared" si="2003"/>
        <v>1.2448305351294528E-7</v>
      </c>
      <c r="BE1454" s="13">
        <f t="shared" si="2004"/>
        <v>4.742774696316097E-8</v>
      </c>
      <c r="BF1454" s="13">
        <f t="shared" si="2005"/>
        <v>9.0349293278209379E-9</v>
      </c>
      <c r="BG1454" s="13">
        <f t="shared" si="2006"/>
        <v>1.1474288531581051E-9</v>
      </c>
      <c r="BH1454" s="13">
        <f t="shared" si="2007"/>
        <v>1.0929191518457035E-10</v>
      </c>
      <c r="BI1454" s="13">
        <f t="shared" si="2008"/>
        <v>8.3279918867896585E-12</v>
      </c>
      <c r="BJ1454" s="14">
        <f t="shared" si="2009"/>
        <v>0.26125401919049313</v>
      </c>
      <c r="BK1454" s="14">
        <f t="shared" si="2010"/>
        <v>0.58977937369398015</v>
      </c>
      <c r="BL1454" s="14">
        <f t="shared" si="2011"/>
        <v>0.14780702382461552</v>
      </c>
      <c r="BM1454" s="14">
        <f t="shared" si="2012"/>
        <v>2.4663127380814446E-2</v>
      </c>
      <c r="BN1454" s="14">
        <f t="shared" si="2013"/>
        <v>0.9753367005154765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1.3125</v>
      </c>
      <c r="F1455" s="10">
        <f>VLOOKUP(B1455,home!$B$2:$E$405,3,FALSE)</f>
        <v>0.76190000000000002</v>
      </c>
      <c r="G1455" s="10">
        <f>VLOOKUP(C1455,away!$B$2:$E$405,4,FALSE)</f>
        <v>1.0884</v>
      </c>
      <c r="H1455" s="10">
        <f>VLOOKUP(A1455,away!$A$2:$E$405,3,FALSE)</f>
        <v>0.8125</v>
      </c>
      <c r="I1455" s="10">
        <f>VLOOKUP(C1455,away!$B$2:$E$405,3,FALSE)</f>
        <v>1.0548999999999999</v>
      </c>
      <c r="J1455" s="10">
        <f>VLOOKUP(B1455,home!$B$2:$E$405,4,FALSE)</f>
        <v>0.70330000000000004</v>
      </c>
      <c r="K1455" s="12">
        <f t="shared" si="1958"/>
        <v>1.0883931975000001</v>
      </c>
      <c r="L1455" s="12">
        <f t="shared" si="1959"/>
        <v>0.60280282562499998</v>
      </c>
      <c r="M1455" s="13">
        <f t="shared" si="1960"/>
        <v>0.18429896629762346</v>
      </c>
      <c r="N1455" s="13">
        <f t="shared" si="1961"/>
        <v>0.20058974122461512</v>
      </c>
      <c r="O1455" s="13">
        <f t="shared" si="1962"/>
        <v>0.11109593764397406</v>
      </c>
      <c r="P1455" s="13">
        <f t="shared" si="1963"/>
        <v>0.12091606280158554</v>
      </c>
      <c r="Q1455" s="13">
        <f t="shared" si="1964"/>
        <v>0.10916025491857823</v>
      </c>
      <c r="R1455" s="13">
        <f t="shared" si="1965"/>
        <v>3.3484472563623177E-2</v>
      </c>
      <c r="S1455" s="13">
        <f t="shared" si="1966"/>
        <v>1.9832848953458174E-2</v>
      </c>
      <c r="T1455" s="13">
        <f t="shared" si="1967"/>
        <v>6.5802110110864259E-2</v>
      </c>
      <c r="U1455" s="13">
        <f t="shared" si="1968"/>
        <v>3.6444272160122852E-2</v>
      </c>
      <c r="V1455" s="13">
        <f t="shared" si="1969"/>
        <v>1.4457849280717153E-3</v>
      </c>
      <c r="W1455" s="13">
        <f t="shared" si="1970"/>
        <v>3.9603092963582151E-2</v>
      </c>
      <c r="X1455" s="13">
        <f t="shared" si="1971"/>
        <v>2.3872856341936876E-2</v>
      </c>
      <c r="Y1455" s="13">
        <f t="shared" si="1972"/>
        <v>7.1953126293296237E-3</v>
      </c>
      <c r="Z1455" s="13">
        <f t="shared" si="1973"/>
        <v>6.728178225304947E-3</v>
      </c>
      <c r="AA1455" s="13">
        <f t="shared" si="1974"/>
        <v>7.3229034119895262E-3</v>
      </c>
      <c r="AB1455" s="13">
        <f t="shared" si="1975"/>
        <v>3.9850991297794708E-3</v>
      </c>
      <c r="AC1455" s="13">
        <f t="shared" si="1976"/>
        <v>5.9284997859806093E-5</v>
      </c>
      <c r="AD1455" s="13">
        <f t="shared" si="1977"/>
        <v>1.0775934245380732E-2</v>
      </c>
      <c r="AE1455" s="13">
        <f t="shared" si="1978"/>
        <v>6.4957636118647072E-3</v>
      </c>
      <c r="AF1455" s="13">
        <f t="shared" si="1979"/>
        <v>1.9578323299120504E-3</v>
      </c>
      <c r="AG1455" s="13">
        <f t="shared" si="1980"/>
        <v>3.9339562019032043E-4</v>
      </c>
      <c r="AH1455" s="13">
        <f t="shared" si="1981"/>
        <v>1.0139412113806046E-3</v>
      </c>
      <c r="AI1455" s="13">
        <f t="shared" si="1982"/>
        <v>1.1035667171315597E-3</v>
      </c>
      <c r="AJ1455" s="13">
        <f t="shared" si="1983"/>
        <v>6.0055725395669827E-4</v>
      </c>
      <c r="AK1455" s="13">
        <f t="shared" si="1984"/>
        <v>2.1788080997191679E-4</v>
      </c>
      <c r="AL1455" s="13">
        <f t="shared" si="1985"/>
        <v>1.5558434577070377E-6</v>
      </c>
      <c r="AM1455" s="13">
        <f t="shared" si="1986"/>
        <v>2.3456907058759377E-3</v>
      </c>
      <c r="AN1455" s="13">
        <f t="shared" si="1987"/>
        <v>1.413988985544316E-3</v>
      </c>
      <c r="AO1455" s="13">
        <f t="shared" si="1988"/>
        <v>4.2617827794437041E-4</v>
      </c>
      <c r="AP1455" s="13">
        <f t="shared" si="1989"/>
        <v>8.5633823388287712E-5</v>
      </c>
      <c r="AQ1455" s="13">
        <f t="shared" si="1990"/>
        <v>1.2905077676883007E-5</v>
      </c>
      <c r="AR1455" s="13">
        <f t="shared" si="1991"/>
        <v>1.2224132544757279E-4</v>
      </c>
      <c r="AS1455" s="13">
        <f t="shared" si="1992"/>
        <v>1.3304662707052186E-4</v>
      </c>
      <c r="AT1455" s="13">
        <f t="shared" si="1993"/>
        <v>7.2403521926937681E-5</v>
      </c>
      <c r="AU1455" s="13">
        <f t="shared" si="1994"/>
        <v>2.6267833580107024E-5</v>
      </c>
      <c r="AV1455" s="13">
        <f t="shared" si="1995"/>
        <v>7.1474328454126389E-6</v>
      </c>
      <c r="AW1455" s="13">
        <f t="shared" si="1996"/>
        <v>2.8354663352583992E-8</v>
      </c>
      <c r="AX1455" s="13">
        <f t="shared" si="1997"/>
        <v>4.2550563461905724E-4</v>
      </c>
      <c r="AY1455" s="13">
        <f t="shared" si="1998"/>
        <v>2.5649599886772652E-4</v>
      </c>
      <c r="AZ1455" s="13">
        <f t="shared" si="1999"/>
        <v>7.7308256439486154E-5</v>
      </c>
      <c r="BA1455" s="13">
        <f t="shared" si="2000"/>
        <v>1.553387847528812E-5</v>
      </c>
      <c r="BB1455" s="13">
        <f t="shared" si="2001"/>
        <v>2.3409664594547607E-6</v>
      </c>
      <c r="BC1455" s="13">
        <f t="shared" si="2002"/>
        <v>2.822282392905364E-7</v>
      </c>
      <c r="BD1455" s="13">
        <f t="shared" si="2003"/>
        <v>1.2281236064657015E-5</v>
      </c>
      <c r="BE1455" s="13">
        <f t="shared" si="2004"/>
        <v>1.3366813789664364E-5</v>
      </c>
      <c r="BF1455" s="13">
        <f t="shared" si="2005"/>
        <v>7.2741746004599464E-6</v>
      </c>
      <c r="BG1455" s="13">
        <f t="shared" si="2006"/>
        <v>2.6390540508559618E-6</v>
      </c>
      <c r="BH1455" s="13">
        <f t="shared" si="2007"/>
        <v>7.1808211919661201E-7</v>
      </c>
      <c r="BI1455" s="13">
        <f t="shared" si="2008"/>
        <v>1.5631113875599538E-7</v>
      </c>
      <c r="BJ1455" s="14">
        <f t="shared" si="2009"/>
        <v>0.47090815782978407</v>
      </c>
      <c r="BK1455" s="14">
        <f t="shared" si="2010"/>
        <v>0.32681099982092415</v>
      </c>
      <c r="BL1455" s="14">
        <f t="shared" si="2011"/>
        <v>0.19566617331456398</v>
      </c>
      <c r="BM1455" s="14">
        <f t="shared" si="2012"/>
        <v>0.2403116060963732</v>
      </c>
      <c r="BN1455" s="14">
        <f t="shared" si="2013"/>
        <v>0.75954543544999953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1.3125</v>
      </c>
      <c r="F1456" s="10">
        <f>VLOOKUP(B1456,home!$B$2:$E$405,3,FALSE)</f>
        <v>0.65310000000000001</v>
      </c>
      <c r="G1456" s="10">
        <f>VLOOKUP(C1456,away!$B$2:$E$405,4,FALSE)</f>
        <v>0.50790000000000002</v>
      </c>
      <c r="H1456" s="10">
        <f>VLOOKUP(A1456,away!$A$2:$E$405,3,FALSE)</f>
        <v>0.8125</v>
      </c>
      <c r="I1456" s="10">
        <f>VLOOKUP(C1456,away!$B$2:$E$405,3,FALSE)</f>
        <v>1.0256000000000001</v>
      </c>
      <c r="J1456" s="10">
        <f>VLOOKUP(B1456,home!$B$2:$E$405,4,FALSE)</f>
        <v>0.87909999999999999</v>
      </c>
      <c r="K1456" s="12">
        <f t="shared" si="1958"/>
        <v>0.43536870562500002</v>
      </c>
      <c r="L1456" s="12">
        <f t="shared" si="1959"/>
        <v>0.73255403000000008</v>
      </c>
      <c r="M1456" s="13">
        <f t="shared" si="1960"/>
        <v>0.31101232554056396</v>
      </c>
      <c r="N1456" s="13">
        <f t="shared" si="1961"/>
        <v>0.13540503360401648</v>
      </c>
      <c r="O1456" s="13">
        <f t="shared" si="1962"/>
        <v>0.22783333245441212</v>
      </c>
      <c r="P1456" s="13">
        <f t="shared" si="1963"/>
        <v>9.9191503048907725E-2</v>
      </c>
      <c r="Q1456" s="13">
        <f t="shared" si="1964"/>
        <v>2.9475557107645139E-2</v>
      </c>
      <c r="R1456" s="13">
        <f t="shared" si="1965"/>
        <v>8.3450112928904696E-2</v>
      </c>
      <c r="S1456" s="13">
        <f t="shared" si="1966"/>
        <v>7.9088137905793492E-3</v>
      </c>
      <c r="T1456" s="13">
        <f t="shared" si="1967"/>
        <v>2.1592438145700592E-2</v>
      </c>
      <c r="U1456" s="13">
        <f t="shared" si="1968"/>
        <v>3.6331567650117323E-2</v>
      </c>
      <c r="V1456" s="13">
        <f t="shared" si="1969"/>
        <v>2.802629645189907E-4</v>
      </c>
      <c r="W1456" s="13">
        <f t="shared" si="1970"/>
        <v>4.2775783818437448E-3</v>
      </c>
      <c r="X1456" s="13">
        <f t="shared" si="1971"/>
        <v>3.1335572822605148E-3</v>
      </c>
      <c r="Y1456" s="13">
        <f t="shared" si="1972"/>
        <v>1.1477500076778938E-3</v>
      </c>
      <c r="Z1456" s="13">
        <f t="shared" si="1973"/>
        <v>2.0377238843341413E-2</v>
      </c>
      <c r="AA1456" s="13">
        <f t="shared" si="1974"/>
        <v>8.8716120994370255E-3</v>
      </c>
      <c r="AB1456" s="13">
        <f t="shared" si="1975"/>
        <v>1.9312111382694928E-3</v>
      </c>
      <c r="AC1456" s="13">
        <f t="shared" si="1976"/>
        <v>5.5865359699296671E-6</v>
      </c>
      <c r="AD1456" s="13">
        <f t="shared" si="1977"/>
        <v>4.6558094082819822E-4</v>
      </c>
      <c r="AE1456" s="13">
        <f t="shared" si="1978"/>
        <v>3.410631944948882E-4</v>
      </c>
      <c r="AF1456" s="13">
        <f t="shared" si="1979"/>
        <v>1.2492360880595209E-4</v>
      </c>
      <c r="AG1456" s="13">
        <f t="shared" si="1980"/>
        <v>3.0504431024314566E-5</v>
      </c>
      <c r="AH1456" s="13">
        <f t="shared" si="1981"/>
        <v>3.7318571087405733E-3</v>
      </c>
      <c r="AI1456" s="13">
        <f t="shared" si="1982"/>
        <v>1.6247337990098387E-3</v>
      </c>
      <c r="AJ1456" s="13">
        <f t="shared" si="1983"/>
        <v>3.5367912553005112E-4</v>
      </c>
      <c r="AK1456" s="13">
        <f t="shared" si="1984"/>
        <v>5.1326941029533427E-5</v>
      </c>
      <c r="AL1456" s="13">
        <f t="shared" si="1985"/>
        <v>7.1268802447745796E-8</v>
      </c>
      <c r="AM1456" s="13">
        <f t="shared" si="1986"/>
        <v>4.0539874314408489E-5</v>
      </c>
      <c r="AN1456" s="13">
        <f t="shared" si="1987"/>
        <v>2.9697648304713431E-5</v>
      </c>
      <c r="AO1456" s="13">
        <f t="shared" si="1988"/>
        <v>1.0877565973570245E-5</v>
      </c>
      <c r="AP1456" s="13">
        <f t="shared" si="1989"/>
        <v>2.6561349301765858E-6</v>
      </c>
      <c r="AQ1456" s="13">
        <f t="shared" si="1990"/>
        <v>4.8644058683115676E-7</v>
      </c>
      <c r="AR1456" s="13">
        <f t="shared" si="1991"/>
        <v>5.4675739287841137E-4</v>
      </c>
      <c r="AS1456" s="13">
        <f t="shared" si="1992"/>
        <v>2.3804105842837361E-4</v>
      </c>
      <c r="AT1456" s="13">
        <f t="shared" si="1993"/>
        <v>5.1817813746782992E-5</v>
      </c>
      <c r="AU1456" s="13">
        <f t="shared" si="1994"/>
        <v>7.519951499751416E-6</v>
      </c>
      <c r="AV1456" s="13">
        <f t="shared" si="1995"/>
        <v>8.1848788770238776E-7</v>
      </c>
      <c r="AW1456" s="13">
        <f t="shared" si="1996"/>
        <v>6.3138437636234785E-10</v>
      </c>
      <c r="AX1456" s="13">
        <f t="shared" si="1997"/>
        <v>2.9416321010773661E-6</v>
      </c>
      <c r="AY1456" s="13">
        <f t="shared" si="1998"/>
        <v>2.1549044504215926E-6</v>
      </c>
      <c r="AZ1456" s="13">
        <f t="shared" si="1999"/>
        <v>7.8929196971063639E-7</v>
      </c>
      <c r="BA1456" s="13">
        <f t="shared" si="2000"/>
        <v>1.9273300441938822E-7</v>
      </c>
      <c r="BB1456" s="13">
        <f t="shared" si="2001"/>
        <v>3.5296834775357669E-8</v>
      </c>
      <c r="BC1456" s="13">
        <f t="shared" si="2002"/>
        <v>5.1713677121864841E-9</v>
      </c>
      <c r="BD1456" s="13">
        <f t="shared" si="2003"/>
        <v>6.6754888597562223E-5</v>
      </c>
      <c r="BE1456" s="13">
        <f t="shared" si="2004"/>
        <v>2.9062989442861743E-5</v>
      </c>
      <c r="BF1456" s="13">
        <f t="shared" si="2005"/>
        <v>6.3265580476658768E-6</v>
      </c>
      <c r="BG1456" s="13">
        <f t="shared" si="2006"/>
        <v>9.1812846275790683E-7</v>
      </c>
      <c r="BH1456" s="13">
        <f t="shared" si="2007"/>
        <v>9.9931100107095208E-8</v>
      </c>
      <c r="BI1456" s="13">
        <f t="shared" si="2008"/>
        <v>8.7013747410616707E-9</v>
      </c>
      <c r="BJ1456" s="14">
        <f t="shared" si="2009"/>
        <v>0.19608436339813551</v>
      </c>
      <c r="BK1456" s="14">
        <f t="shared" si="2010"/>
        <v>0.41840071805379286</v>
      </c>
      <c r="BL1456" s="14">
        <f t="shared" si="2011"/>
        <v>0.36512755914691741</v>
      </c>
      <c r="BM1456" s="14">
        <f t="shared" si="2012"/>
        <v>0.11361986048467095</v>
      </c>
      <c r="BN1456" s="14">
        <f t="shared" si="2013"/>
        <v>0.88636786468445006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1.3523000000000001</v>
      </c>
      <c r="F1457" s="10">
        <f>VLOOKUP(B1457,home!$B$2:$E$405,3,FALSE)</f>
        <v>0.42259999999999998</v>
      </c>
      <c r="G1457" s="10">
        <f>VLOOKUP(C1457,away!$B$2:$E$405,4,FALSE)</f>
        <v>0.73950000000000005</v>
      </c>
      <c r="H1457" s="10">
        <f>VLOOKUP(A1457,away!$A$2:$E$405,3,FALSE)</f>
        <v>1.1932</v>
      </c>
      <c r="I1457" s="10">
        <f>VLOOKUP(C1457,away!$B$2:$E$405,3,FALSE)</f>
        <v>1.2571000000000001</v>
      </c>
      <c r="J1457" s="10">
        <f>VLOOKUP(B1457,home!$B$2:$E$405,4,FALSE)</f>
        <v>0.83809999999999996</v>
      </c>
      <c r="K1457" s="12">
        <f t="shared" si="1958"/>
        <v>0.42261092420999996</v>
      </c>
      <c r="L1457" s="12">
        <f t="shared" si="1959"/>
        <v>1.2571262985320002</v>
      </c>
      <c r="M1457" s="13">
        <f t="shared" si="1960"/>
        <v>0.18642295731709721</v>
      </c>
      <c r="N1457" s="13">
        <f t="shared" si="1961"/>
        <v>7.8784378285739823E-2</v>
      </c>
      <c r="O1457" s="13">
        <f t="shared" si="1962"/>
        <v>0.23435720229343143</v>
      </c>
      <c r="P1457" s="13">
        <f t="shared" si="1963"/>
        <v>9.904191385649698E-2</v>
      </c>
      <c r="Q1457" s="13">
        <f t="shared" si="1964"/>
        <v>1.6647569460323378E-2</v>
      </c>
      <c r="R1457" s="13">
        <f t="shared" si="1965"/>
        <v>0.14730830112672835</v>
      </c>
      <c r="S1457" s="13">
        <f t="shared" si="1966"/>
        <v>1.3154630794307946E-2</v>
      </c>
      <c r="T1457" s="13">
        <f t="shared" si="1967"/>
        <v>2.0928097375210692E-2</v>
      </c>
      <c r="U1457" s="13">
        <f t="shared" si="1968"/>
        <v>6.2254097282971647E-2</v>
      </c>
      <c r="V1457" s="13">
        <f t="shared" si="1969"/>
        <v>7.7652561244718576E-4</v>
      </c>
      <c r="W1457" s="13">
        <f t="shared" si="1970"/>
        <v>2.345148238492478E-3</v>
      </c>
      <c r="X1457" s="13">
        <f t="shared" si="1971"/>
        <v>2.9481475245648884E-3</v>
      </c>
      <c r="Y1457" s="13">
        <f t="shared" si="1972"/>
        <v>1.8530968925412692E-3</v>
      </c>
      <c r="Z1457" s="13">
        <f t="shared" si="1973"/>
        <v>6.1728379779493754E-2</v>
      </c>
      <c r="AA1457" s="13">
        <f t="shared" si="1974"/>
        <v>2.6087087628597728E-2</v>
      </c>
      <c r="AB1457" s="13">
        <f t="shared" si="1975"/>
        <v>5.5123441063344705E-3</v>
      </c>
      <c r="AC1457" s="13">
        <f t="shared" si="1976"/>
        <v>2.5784305190394152E-5</v>
      </c>
      <c r="AD1457" s="13">
        <f t="shared" si="1977"/>
        <v>2.4777131611968982E-4</v>
      </c>
      <c r="AE1457" s="13">
        <f t="shared" si="1978"/>
        <v>3.1147983751594768E-4</v>
      </c>
      <c r="AF1457" s="13">
        <f t="shared" si="1979"/>
        <v>1.9578474760188614E-4</v>
      </c>
      <c r="AG1457" s="13">
        <f t="shared" si="1980"/>
        <v>8.2042051687260332E-5</v>
      </c>
      <c r="AH1457" s="13">
        <f t="shared" si="1981"/>
        <v>1.9400092396643136E-2</v>
      </c>
      <c r="AI1457" s="13">
        <f t="shared" si="1982"/>
        <v>8.1986909775047488E-3</v>
      </c>
      <c r="AJ1457" s="13">
        <f t="shared" si="1983"/>
        <v>1.7324281856577347E-3</v>
      </c>
      <c r="AK1457" s="13">
        <f t="shared" si="1984"/>
        <v>2.4404769222275625E-4</v>
      </c>
      <c r="AL1457" s="13">
        <f t="shared" si="1985"/>
        <v>5.479425860996011E-7</v>
      </c>
      <c r="AM1457" s="13">
        <f t="shared" si="1986"/>
        <v>2.0942172979614038E-5</v>
      </c>
      <c r="AN1457" s="13">
        <f t="shared" si="1987"/>
        <v>2.6326956401079062E-5</v>
      </c>
      <c r="AO1457" s="13">
        <f t="shared" si="1988"/>
        <v>1.6548154626050941E-5</v>
      </c>
      <c r="AP1457" s="13">
        <f t="shared" si="1989"/>
        <v>6.934373457527537E-6</v>
      </c>
      <c r="AQ1457" s="13">
        <f t="shared" si="1990"/>
        <v>2.179345809325035E-6</v>
      </c>
      <c r="AR1457" s="13">
        <f t="shared" si="1991"/>
        <v>4.8776732691541537E-3</v>
      </c>
      <c r="AS1457" s="13">
        <f t="shared" si="1992"/>
        <v>2.0613580082716487E-3</v>
      </c>
      <c r="AT1457" s="13">
        <f t="shared" si="1993"/>
        <v>4.3557620650168307E-4</v>
      </c>
      <c r="AU1457" s="13">
        <f t="shared" si="1994"/>
        <v>6.1359754397854034E-5</v>
      </c>
      <c r="AV1457" s="13">
        <f t="shared" si="1995"/>
        <v>6.4828256288439237E-6</v>
      </c>
      <c r="AW1457" s="13">
        <f t="shared" si="1996"/>
        <v>8.0863434882756056E-9</v>
      </c>
      <c r="AX1457" s="13">
        <f t="shared" si="1997"/>
        <v>1.4750651796467296E-6</v>
      </c>
      <c r="AY1457" s="13">
        <f t="shared" si="1998"/>
        <v>1.8543432293827327E-6</v>
      </c>
      <c r="AZ1457" s="13">
        <f t="shared" si="1999"/>
        <v>1.1655718200808956E-6</v>
      </c>
      <c r="BA1457" s="13">
        <f t="shared" si="2000"/>
        <v>4.884236626171675E-7</v>
      </c>
      <c r="BB1457" s="13">
        <f t="shared" si="2001"/>
        <v>1.5350255777534056E-7</v>
      </c>
      <c r="BC1457" s="13">
        <f t="shared" si="2002"/>
        <v>3.8594420454261648E-8</v>
      </c>
      <c r="BD1457" s="13">
        <f t="shared" si="2003"/>
        <v>1.0219752237167065E-3</v>
      </c>
      <c r="BE1457" s="13">
        <f t="shared" si="2004"/>
        <v>4.3189789381463877E-4</v>
      </c>
      <c r="BF1457" s="13">
        <f t="shared" si="2005"/>
        <v>9.1262384034678442E-5</v>
      </c>
      <c r="BG1457" s="13">
        <f t="shared" si="2006"/>
        <v>1.2856160154167802E-5</v>
      </c>
      <c r="BH1457" s="13">
        <f t="shared" si="2007"/>
        <v>1.3582884311361574E-6</v>
      </c>
      <c r="BI1457" s="13">
        <f t="shared" si="2008"/>
        <v>1.148055058452405E-7</v>
      </c>
      <c r="BJ1457" s="14">
        <f t="shared" si="2009"/>
        <v>0.12442162223394086</v>
      </c>
      <c r="BK1457" s="14">
        <f t="shared" si="2010"/>
        <v>0.29942421417135517</v>
      </c>
      <c r="BL1457" s="14">
        <f t="shared" si="2011"/>
        <v>0.51409620650970334</v>
      </c>
      <c r="BM1457" s="14">
        <f t="shared" si="2012"/>
        <v>0.23710625409779021</v>
      </c>
      <c r="BN1457" s="14">
        <f t="shared" si="2013"/>
        <v>0.76256232233981724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1.3523000000000001</v>
      </c>
      <c r="F1458" s="10">
        <f>VLOOKUP(B1458,home!$B$2:$E$405,3,FALSE)</f>
        <v>1.1832</v>
      </c>
      <c r="G1458" s="10">
        <f>VLOOKUP(C1458,away!$B$2:$E$405,4,FALSE)</f>
        <v>0.73950000000000005</v>
      </c>
      <c r="H1458" s="10">
        <f>VLOOKUP(A1458,away!$A$2:$E$405,3,FALSE)</f>
        <v>1.1932</v>
      </c>
      <c r="I1458" s="10">
        <f>VLOOKUP(C1458,away!$B$2:$E$405,3,FALSE)</f>
        <v>0.9778</v>
      </c>
      <c r="J1458" s="10">
        <f>VLOOKUP(B1458,home!$B$2:$E$405,4,FALSE)</f>
        <v>0.83809999999999996</v>
      </c>
      <c r="K1458" s="12">
        <f t="shared" si="1958"/>
        <v>1.1832305857200001</v>
      </c>
      <c r="L1458" s="12">
        <f t="shared" si="1959"/>
        <v>0.97782045557600006</v>
      </c>
      <c r="M1458" s="13">
        <f t="shared" si="1960"/>
        <v>0.11520397325020183</v>
      </c>
      <c r="N1458" s="13">
        <f t="shared" si="1961"/>
        <v>0.13631286474610754</v>
      </c>
      <c r="O1458" s="13">
        <f t="shared" si="1962"/>
        <v>0.11264880160767768</v>
      </c>
      <c r="P1458" s="13">
        <f t="shared" si="1963"/>
        <v>0.13328950750690854</v>
      </c>
      <c r="Q1458" s="13">
        <f t="shared" si="1964"/>
        <v>8.0644775397353971E-2</v>
      </c>
      <c r="R1458" s="13">
        <f t="shared" si="1965"/>
        <v>5.5075151254054926E-2</v>
      </c>
      <c r="S1458" s="13">
        <f t="shared" si="1966"/>
        <v>3.8553559200709041E-2</v>
      </c>
      <c r="T1458" s="13">
        <f t="shared" si="1967"/>
        <v>7.8856111018864861E-2</v>
      </c>
      <c r="U1458" s="13">
        <f t="shared" si="1968"/>
        <v>6.5166603476953008E-2</v>
      </c>
      <c r="V1458" s="13">
        <f t="shared" si="1969"/>
        <v>4.9562188347063883E-3</v>
      </c>
      <c r="W1458" s="13">
        <f t="shared" si="1970"/>
        <v>3.180712160955633E-2</v>
      </c>
      <c r="X1458" s="13">
        <f t="shared" si="1971"/>
        <v>3.1101654142817604E-2</v>
      </c>
      <c r="Y1458" s="13">
        <f t="shared" si="1972"/>
        <v>1.5205916811548552E-2</v>
      </c>
      <c r="Z1458" s="13">
        <f t="shared" si="1973"/>
        <v>1.79512031633857E-2</v>
      </c>
      <c r="AA1458" s="13">
        <f t="shared" si="1974"/>
        <v>2.1240412633391579E-2</v>
      </c>
      <c r="AB1458" s="13">
        <f t="shared" si="1975"/>
        <v>1.2566152940571203E-2</v>
      </c>
      <c r="AC1458" s="13">
        <f t="shared" si="1976"/>
        <v>3.5839256935812816E-4</v>
      </c>
      <c r="AD1458" s="13">
        <f t="shared" si="1977"/>
        <v>9.4087897830356509E-3</v>
      </c>
      <c r="AE1458" s="13">
        <f t="shared" si="1978"/>
        <v>9.2001071120667351E-3</v>
      </c>
      <c r="AF1458" s="13">
        <f t="shared" si="1979"/>
        <v>4.4980264638345467E-3</v>
      </c>
      <c r="AG1458" s="13">
        <f t="shared" si="1980"/>
        <v>1.4660874286865338E-3</v>
      </c>
      <c r="AH1458" s="13">
        <f t="shared" si="1981"/>
        <v>4.3882634138397835E-3</v>
      </c>
      <c r="AI1458" s="13">
        <f t="shared" si="1982"/>
        <v>5.1923274894512947E-3</v>
      </c>
      <c r="AJ1458" s="13">
        <f t="shared" si="1983"/>
        <v>3.0718603482967561E-3</v>
      </c>
      <c r="AK1458" s="13">
        <f t="shared" si="1984"/>
        <v>1.2115730397217379E-3</v>
      </c>
      <c r="AL1458" s="13">
        <f t="shared" si="1985"/>
        <v>1.6586222754707553E-5</v>
      </c>
      <c r="AM1458" s="13">
        <f t="shared" si="1986"/>
        <v>2.2265535691795239E-3</v>
      </c>
      <c r="AN1458" s="13">
        <f t="shared" si="1987"/>
        <v>2.1771696253794909E-3</v>
      </c>
      <c r="AO1458" s="13">
        <f t="shared" si="1988"/>
        <v>1.0644404974774016E-3</v>
      </c>
      <c r="AP1458" s="13">
        <f t="shared" si="1989"/>
        <v>3.4694389739229904E-4</v>
      </c>
      <c r="AQ1458" s="13">
        <f t="shared" si="1990"/>
        <v>8.4812209951862699E-5</v>
      </c>
      <c r="AR1458" s="13">
        <f t="shared" si="1991"/>
        <v>8.5818674610166226E-4</v>
      </c>
      <c r="AS1458" s="13">
        <f t="shared" si="1992"/>
        <v>1.0154328062470109E-3</v>
      </c>
      <c r="AT1458" s="13">
        <f t="shared" si="1993"/>
        <v>6.0074557704747694E-4</v>
      </c>
      <c r="AU1458" s="13">
        <f t="shared" si="1994"/>
        <v>2.3694018033286183E-4</v>
      </c>
      <c r="AV1458" s="13">
        <f t="shared" si="1995"/>
        <v>7.0088717088963632E-5</v>
      </c>
      <c r="AW1458" s="13">
        <f t="shared" si="1996"/>
        <v>5.3305681315672943E-7</v>
      </c>
      <c r="AX1458" s="13">
        <f t="shared" si="1997"/>
        <v>4.3908771396620664E-4</v>
      </c>
      <c r="AY1458" s="13">
        <f t="shared" si="1998"/>
        <v>4.2934894850826062E-4</v>
      </c>
      <c r="AZ1458" s="13">
        <f t="shared" si="1999"/>
        <v>2.09913092215712E-4</v>
      </c>
      <c r="BA1458" s="13">
        <f t="shared" si="2000"/>
        <v>6.8419105153911481E-5</v>
      </c>
      <c r="BB1458" s="13">
        <f t="shared" si="2001"/>
        <v>1.6725400142924989E-5</v>
      </c>
      <c r="BC1458" s="13">
        <f t="shared" si="2002"/>
        <v>3.2708876774891628E-6</v>
      </c>
      <c r="BD1458" s="13">
        <f t="shared" si="2003"/>
        <v>1.3985875917373535E-4</v>
      </c>
      <c r="BE1458" s="13">
        <f t="shared" si="2004"/>
        <v>1.6548516153521133E-4</v>
      </c>
      <c r="BF1458" s="13">
        <f t="shared" si="2005"/>
        <v>9.7903552305638453E-5</v>
      </c>
      <c r="BG1458" s="13">
        <f t="shared" si="2006"/>
        <v>3.8614159179556411E-5</v>
      </c>
      <c r="BH1458" s="13">
        <f t="shared" si="2007"/>
        <v>1.1422363545777961E-5</v>
      </c>
      <c r="BI1458" s="13">
        <f t="shared" si="2008"/>
        <v>2.7030579817155251E-6</v>
      </c>
      <c r="BJ1458" s="14">
        <f t="shared" si="2009"/>
        <v>0.40556813946091752</v>
      </c>
      <c r="BK1458" s="14">
        <f t="shared" si="2010"/>
        <v>0.29280758653314681</v>
      </c>
      <c r="BL1458" s="14">
        <f t="shared" si="2011"/>
        <v>0.28379852728449767</v>
      </c>
      <c r="BM1458" s="14">
        <f t="shared" si="2012"/>
        <v>0.36652156678794812</v>
      </c>
      <c r="BN1458" s="14">
        <f t="shared" si="2013"/>
        <v>0.63317507376230453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1.3523000000000001</v>
      </c>
      <c r="F1459" s="10">
        <f>VLOOKUP(B1459,home!$B$2:$E$405,3,FALSE)</f>
        <v>0.73950000000000005</v>
      </c>
      <c r="G1459" s="10">
        <f>VLOOKUP(C1459,away!$B$2:$E$405,4,FALSE)</f>
        <v>1.3556999999999999</v>
      </c>
      <c r="H1459" s="10">
        <f>VLOOKUP(A1459,away!$A$2:$E$405,3,FALSE)</f>
        <v>1.1932</v>
      </c>
      <c r="I1459" s="10">
        <f>VLOOKUP(C1459,away!$B$2:$E$405,3,FALSE)</f>
        <v>0.83809999999999996</v>
      </c>
      <c r="J1459" s="10">
        <f>VLOOKUP(B1459,home!$B$2:$E$405,4,FALSE)</f>
        <v>0.83809999999999996</v>
      </c>
      <c r="K1459" s="12">
        <f t="shared" si="1958"/>
        <v>1.3557350448450001</v>
      </c>
      <c r="L1459" s="12">
        <f t="shared" si="1959"/>
        <v>0.83811753305199987</v>
      </c>
      <c r="M1459" s="13">
        <f t="shared" si="1960"/>
        <v>0.11148641011387463</v>
      </c>
      <c r="N1459" s="13">
        <f t="shared" si="1961"/>
        <v>0.1511460332153419</v>
      </c>
      <c r="O1459" s="13">
        <f t="shared" si="1962"/>
        <v>9.3438715013464124E-2</v>
      </c>
      <c r="P1459" s="13">
        <f t="shared" si="1963"/>
        <v>0.12667814048903797</v>
      </c>
      <c r="Q1459" s="13">
        <f t="shared" si="1964"/>
        <v>0.10245698705967271</v>
      </c>
      <c r="R1459" s="13">
        <f t="shared" si="1965"/>
        <v>3.9156312659316697E-2</v>
      </c>
      <c r="S1459" s="13">
        <f t="shared" si="1966"/>
        <v>3.5984994183078753E-2</v>
      </c>
      <c r="T1459" s="13">
        <f t="shared" si="1967"/>
        <v>8.5870997238393573E-2</v>
      </c>
      <c r="U1459" s="13">
        <f t="shared" si="1968"/>
        <v>5.3085585299143569E-2</v>
      </c>
      <c r="V1459" s="13">
        <f t="shared" si="1969"/>
        <v>4.5431667351155678E-3</v>
      </c>
      <c r="W1459" s="13">
        <f t="shared" si="1970"/>
        <v>4.6301509315342972E-2</v>
      </c>
      <c r="X1459" s="13">
        <f t="shared" si="1971"/>
        <v>3.8806106763959437E-2</v>
      </c>
      <c r="Y1459" s="13">
        <f t="shared" si="1972"/>
        <v>1.6262039234181104E-2</v>
      </c>
      <c r="Z1459" s="13">
        <f t="shared" si="1973"/>
        <v>1.0939197389813105E-2</v>
      </c>
      <c r="AA1459" s="13">
        <f t="shared" si="1974"/>
        <v>1.4830653263846579E-2</v>
      </c>
      <c r="AB1459" s="13">
        <f t="shared" si="1975"/>
        <v>1.0053218183870847E-2</v>
      </c>
      <c r="AC1459" s="13">
        <f t="shared" si="1976"/>
        <v>3.2264017277321404E-4</v>
      </c>
      <c r="AD1459" s="13">
        <f t="shared" si="1977"/>
        <v>1.5693144702006941E-2</v>
      </c>
      <c r="AE1459" s="13">
        <f t="shared" si="1978"/>
        <v>1.3152699723474118E-2</v>
      </c>
      <c r="AF1459" s="13">
        <f t="shared" si="1979"/>
        <v>5.5117541226059235E-3</v>
      </c>
      <c r="AG1459" s="13">
        <f t="shared" si="1980"/>
        <v>1.5398325893425562E-3</v>
      </c>
      <c r="AH1459" s="13">
        <f t="shared" si="1981"/>
        <v>2.2920832824797586E-3</v>
      </c>
      <c r="AI1459" s="13">
        <f t="shared" si="1982"/>
        <v>3.1074576317611708E-3</v>
      </c>
      <c r="AJ1459" s="13">
        <f t="shared" si="1983"/>
        <v>2.1064446058748345E-3</v>
      </c>
      <c r="AK1459" s="13">
        <f t="shared" si="1984"/>
        <v>9.5192692406974202E-4</v>
      </c>
      <c r="AL1459" s="13">
        <f t="shared" si="1985"/>
        <v>1.4664193453614915E-5</v>
      </c>
      <c r="AM1459" s="13">
        <f t="shared" si="1986"/>
        <v>4.2551492472668907E-3</v>
      </c>
      <c r="AN1459" s="13">
        <f t="shared" si="1987"/>
        <v>3.5663151898874005E-3</v>
      </c>
      <c r="AO1459" s="13">
        <f t="shared" si="1988"/>
        <v>1.494495644517151E-3</v>
      </c>
      <c r="AP1459" s="13">
        <f t="shared" si="1989"/>
        <v>4.1752100091322454E-4</v>
      </c>
      <c r="AQ1459" s="13">
        <f t="shared" si="1990"/>
        <v>8.7482917820698377E-5</v>
      </c>
      <c r="AR1459" s="13">
        <f t="shared" si="1991"/>
        <v>3.8420703725233323E-4</v>
      </c>
      <c r="AS1459" s="13">
        <f t="shared" si="1992"/>
        <v>5.2088294487905658E-4</v>
      </c>
      <c r="AT1459" s="13">
        <f t="shared" si="1993"/>
        <v>3.5308963131730183E-4</v>
      </c>
      <c r="AU1459" s="13">
        <f t="shared" si="1994"/>
        <v>1.5956532904942217E-4</v>
      </c>
      <c r="AV1459" s="13">
        <f t="shared" si="1995"/>
        <v>5.4082077133631447E-5</v>
      </c>
      <c r="AW1459" s="13">
        <f t="shared" si="1996"/>
        <v>4.6284484274760814E-7</v>
      </c>
      <c r="AX1459" s="13">
        <f t="shared" si="1997"/>
        <v>9.6147582592759047E-4</v>
      </c>
      <c r="AY1459" s="13">
        <f t="shared" si="1998"/>
        <v>8.0582974731556608E-4</v>
      </c>
      <c r="AZ1459" s="13">
        <f t="shared" si="1999"/>
        <v>3.3769001994001928E-4</v>
      </c>
      <c r="BA1459" s="13">
        <f t="shared" si="2000"/>
        <v>9.4341308816136573E-5</v>
      </c>
      <c r="BB1459" s="13">
        <f t="shared" si="2001"/>
        <v>1.9767276252469314E-5</v>
      </c>
      <c r="BC1459" s="13">
        <f t="shared" si="2002"/>
        <v>3.3134601615753936E-6</v>
      </c>
      <c r="BD1459" s="13">
        <f t="shared" si="2003"/>
        <v>5.3668442373857206E-5</v>
      </c>
      <c r="BE1459" s="13">
        <f t="shared" si="2004"/>
        <v>7.2760188128482601E-5</v>
      </c>
      <c r="BF1459" s="13">
        <f t="shared" si="2005"/>
        <v>4.9321768457649515E-5</v>
      </c>
      <c r="BG1459" s="13">
        <f t="shared" si="2006"/>
        <v>2.2289083323922045E-5</v>
      </c>
      <c r="BH1459" s="13">
        <f t="shared" si="2007"/>
        <v>7.5545228449278582E-6</v>
      </c>
      <c r="BI1459" s="13">
        <f t="shared" si="2008"/>
        <v>2.0483862735901692E-6</v>
      </c>
      <c r="BJ1459" s="14">
        <f t="shared" si="2009"/>
        <v>0.48878448560313997</v>
      </c>
      <c r="BK1459" s="14">
        <f t="shared" si="2010"/>
        <v>0.27983584563464936</v>
      </c>
      <c r="BL1459" s="14">
        <f t="shared" si="2011"/>
        <v>0.22070186627486152</v>
      </c>
      <c r="BM1459" s="14">
        <f t="shared" si="2012"/>
        <v>0.37509342944928303</v>
      </c>
      <c r="BN1459" s="14">
        <f t="shared" si="2013"/>
        <v>0.62436259855070808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1.3523000000000001</v>
      </c>
      <c r="F1460" s="10">
        <f>VLOOKUP(B1460,home!$B$2:$E$405,3,FALSE)</f>
        <v>1.3310999999999999</v>
      </c>
      <c r="G1460" s="10">
        <f>VLOOKUP(C1460,away!$B$2:$E$405,4,FALSE)</f>
        <v>1.1832</v>
      </c>
      <c r="H1460" s="10">
        <f>VLOOKUP(A1460,away!$A$2:$E$405,3,FALSE)</f>
        <v>1.1932</v>
      </c>
      <c r="I1460" s="10">
        <f>VLOOKUP(C1460,away!$B$2:$E$405,3,FALSE)</f>
        <v>0.67049999999999998</v>
      </c>
      <c r="J1460" s="10">
        <f>VLOOKUP(B1460,home!$B$2:$E$405,4,FALSE)</f>
        <v>0.67049999999999998</v>
      </c>
      <c r="K1460" s="12">
        <f t="shared" si="1958"/>
        <v>2.1298150542959999</v>
      </c>
      <c r="L1460" s="12">
        <f t="shared" si="1959"/>
        <v>0.53642722229999995</v>
      </c>
      <c r="M1460" s="13">
        <f t="shared" si="1960"/>
        <v>6.9512945567687029E-2</v>
      </c>
      <c r="N1460" s="13">
        <f t="shared" si="1961"/>
        <v>0.14804971793851823</v>
      </c>
      <c r="O1460" s="13">
        <f t="shared" si="1962"/>
        <v>3.7288636304765449E-2</v>
      </c>
      <c r="P1460" s="13">
        <f t="shared" si="1963"/>
        <v>7.9417898956057803E-2</v>
      </c>
      <c r="Q1460" s="13">
        <f t="shared" si="1964"/>
        <v>0.15765925902486638</v>
      </c>
      <c r="R1460" s="13">
        <f t="shared" si="1965"/>
        <v>1.0001319798160132E-2</v>
      </c>
      <c r="S1460" s="13">
        <f t="shared" si="1966"/>
        <v>2.2683554203774464E-2</v>
      </c>
      <c r="T1460" s="13">
        <f t="shared" si="1967"/>
        <v>8.4572718388585266E-2</v>
      </c>
      <c r="U1460" s="13">
        <f t="shared" si="1968"/>
        <v>2.1300961468950077E-2</v>
      </c>
      <c r="V1460" s="13">
        <f t="shared" si="1969"/>
        <v>2.8795279322235668E-3</v>
      </c>
      <c r="W1460" s="13">
        <f t="shared" si="1970"/>
        <v>0.11192835444010427</v>
      </c>
      <c r="X1460" s="13">
        <f t="shared" si="1971"/>
        <v>6.0041416268915002E-2</v>
      </c>
      <c r="Y1460" s="13">
        <f t="shared" si="1972"/>
        <v>1.6103925076046053E-2</v>
      </c>
      <c r="Z1460" s="13">
        <f t="shared" si="1973"/>
        <v>1.7883267328870124E-3</v>
      </c>
      <c r="AA1460" s="13">
        <f t="shared" si="1974"/>
        <v>3.8088051977027398E-3</v>
      </c>
      <c r="AB1460" s="13">
        <f t="shared" si="1975"/>
        <v>4.0560253244740748E-3</v>
      </c>
      <c r="AC1460" s="13">
        <f t="shared" si="1976"/>
        <v>2.0561463092852816E-4</v>
      </c>
      <c r="AD1460" s="13">
        <f t="shared" si="1977"/>
        <v>5.9596673572278172E-2</v>
      </c>
      <c r="AE1460" s="13">
        <f t="shared" si="1978"/>
        <v>3.1969278062696997E-2</v>
      </c>
      <c r="AF1460" s="13">
        <f t="shared" si="1979"/>
        <v>8.5745955150544374E-3</v>
      </c>
      <c r="AG1460" s="13">
        <f t="shared" si="1980"/>
        <v>1.5332154848288967E-3</v>
      </c>
      <c r="AH1460" s="13">
        <f t="shared" si="1981"/>
        <v>2.3982678547185344E-4</v>
      </c>
      <c r="AI1460" s="13">
        <f t="shared" si="1982"/>
        <v>5.1078669812137055E-4</v>
      </c>
      <c r="AJ1460" s="13">
        <f t="shared" si="1983"/>
        <v>5.439405995965209E-4</v>
      </c>
      <c r="AK1460" s="13">
        <f t="shared" si="1984"/>
        <v>3.8616429255448751E-4</v>
      </c>
      <c r="AL1460" s="13">
        <f t="shared" si="1985"/>
        <v>9.3965127500277933E-6</v>
      </c>
      <c r="AM1460" s="13">
        <f t="shared" si="1986"/>
        <v>2.5385978512040532E-2</v>
      </c>
      <c r="AN1460" s="13">
        <f t="shared" si="1987"/>
        <v>1.3617729938581388E-2</v>
      </c>
      <c r="AO1460" s="13">
        <f t="shared" si="1988"/>
        <v>3.6524605224923816E-3</v>
      </c>
      <c r="AP1460" s="13">
        <f t="shared" si="1989"/>
        <v>6.53093084213665E-4</v>
      </c>
      <c r="AQ1460" s="13">
        <f t="shared" si="1990"/>
        <v>8.7584227267019054E-5</v>
      </c>
      <c r="AR1460" s="13">
        <f t="shared" si="1991"/>
        <v>2.5729923272760874E-5</v>
      </c>
      <c r="AS1460" s="13">
        <f t="shared" si="1992"/>
        <v>5.4799977932207112E-5</v>
      </c>
      <c r="AT1460" s="13">
        <f t="shared" si="1993"/>
        <v>5.835690898755166E-5</v>
      </c>
      <c r="AU1460" s="13">
        <f t="shared" si="1994"/>
        <v>4.1429807761289679E-5</v>
      </c>
      <c r="AV1460" s="13">
        <f t="shared" si="1995"/>
        <v>2.2059457066646013E-5</v>
      </c>
      <c r="AW1460" s="13">
        <f t="shared" si="1996"/>
        <v>2.9820636446709946E-7</v>
      </c>
      <c r="AX1460" s="13">
        <f t="shared" si="1997"/>
        <v>9.0112398671631112E-3</v>
      </c>
      <c r="AY1460" s="13">
        <f t="shared" si="1998"/>
        <v>4.8338743714213279E-3</v>
      </c>
      <c r="AZ1460" s="13">
        <f t="shared" si="1999"/>
        <v>1.2965109010043508E-3</v>
      </c>
      <c r="BA1460" s="13">
        <f t="shared" si="2000"/>
        <v>2.3182791376914473E-4</v>
      </c>
      <c r="BB1460" s="13">
        <f t="shared" si="2001"/>
        <v>3.108970095869655E-5</v>
      </c>
      <c r="BC1460" s="13">
        <f t="shared" si="2002"/>
        <v>3.3354723854822486E-6</v>
      </c>
      <c r="BD1460" s="13">
        <f t="shared" si="2003"/>
        <v>2.3003718785332058E-6</v>
      </c>
      <c r="BE1460" s="13">
        <f t="shared" si="2004"/>
        <v>4.8993666573791909E-6</v>
      </c>
      <c r="BF1460" s="13">
        <f t="shared" si="2005"/>
        <v>5.2173724317010382E-6</v>
      </c>
      <c r="BG1460" s="13">
        <f t="shared" si="2006"/>
        <v>3.7040127829685991E-6</v>
      </c>
      <c r="BH1460" s="13">
        <f t="shared" si="2007"/>
        <v>1.9722155466178371E-6</v>
      </c>
      <c r="BI1460" s="13">
        <f t="shared" si="2008"/>
        <v>8.4009087230065693E-7</v>
      </c>
      <c r="BJ1460" s="14">
        <f t="shared" si="2009"/>
        <v>0.73883387828319091</v>
      </c>
      <c r="BK1460" s="14">
        <f t="shared" si="2010"/>
        <v>0.17954281217484275</v>
      </c>
      <c r="BL1460" s="14">
        <f t="shared" si="2011"/>
        <v>7.8357775974986624E-2</v>
      </c>
      <c r="BM1460" s="14">
        <f t="shared" si="2012"/>
        <v>0.49175943941079547</v>
      </c>
      <c r="BN1460" s="14">
        <f t="shared" si="2013"/>
        <v>0.50192977759005508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1.5163</v>
      </c>
      <c r="F1461" s="10">
        <f>VLOOKUP(B1461,home!$B$2:$E$405,3,FALSE)</f>
        <v>1.264</v>
      </c>
      <c r="G1461" s="10">
        <f>VLOOKUP(C1461,away!$B$2:$E$405,4,FALSE)</f>
        <v>0.77939999999999998</v>
      </c>
      <c r="H1461" s="10">
        <f>VLOOKUP(A1461,away!$A$2:$E$405,3,FALSE)</f>
        <v>1.0435000000000001</v>
      </c>
      <c r="I1461" s="10">
        <f>VLOOKUP(C1461,away!$B$2:$E$405,3,FALSE)</f>
        <v>0.95830000000000004</v>
      </c>
      <c r="J1461" s="10">
        <f>VLOOKUP(B1461,home!$B$2:$E$405,4,FALSE)</f>
        <v>0.87849999999999995</v>
      </c>
      <c r="K1461" s="12">
        <f t="shared" si="1958"/>
        <v>1.49380053408</v>
      </c>
      <c r="L1461" s="12">
        <f t="shared" si="1959"/>
        <v>0.87848774492500015</v>
      </c>
      <c r="M1461" s="13">
        <f t="shared" si="1960"/>
        <v>9.3267060851032868E-2</v>
      </c>
      <c r="N1461" s="13">
        <f t="shared" si="1961"/>
        <v>0.13932238531134475</v>
      </c>
      <c r="O1461" s="13">
        <f t="shared" si="1962"/>
        <v>8.1933969962806635E-2</v>
      </c>
      <c r="P1461" s="13">
        <f t="shared" si="1963"/>
        <v>0.12239300808973522</v>
      </c>
      <c r="Q1461" s="13">
        <f t="shared" si="1964"/>
        <v>0.10405992679369321</v>
      </c>
      <c r="R1461" s="13">
        <f t="shared" si="1965"/>
        <v>3.5988994252689345E-2</v>
      </c>
      <c r="S1461" s="13">
        <f t="shared" si="1966"/>
        <v>4.0153641308533043E-2</v>
      </c>
      <c r="T1461" s="13">
        <f t="shared" si="1967"/>
        <v>9.1415370426052134E-2</v>
      </c>
      <c r="U1461" s="13">
        <f t="shared" si="1968"/>
        <v>5.3760378835669392E-2</v>
      </c>
      <c r="V1461" s="13">
        <f t="shared" si="1969"/>
        <v>5.8547821953003698E-3</v>
      </c>
      <c r="W1461" s="13">
        <f t="shared" si="1970"/>
        <v>5.1814924740248187E-2</v>
      </c>
      <c r="X1461" s="13">
        <f t="shared" si="1971"/>
        <v>4.5518776388519228E-2</v>
      </c>
      <c r="Y1461" s="13">
        <f t="shared" si="1972"/>
        <v>1.99938436106478E-2</v>
      </c>
      <c r="Z1461" s="13">
        <f t="shared" si="1973"/>
        <v>1.0538630134387952E-2</v>
      </c>
      <c r="AA1461" s="13">
        <f t="shared" si="1974"/>
        <v>1.5742611323220305E-2</v>
      </c>
      <c r="AB1461" s="13">
        <f t="shared" si="1975"/>
        <v>1.1758160601220176E-2</v>
      </c>
      <c r="AC1461" s="13">
        <f t="shared" si="1976"/>
        <v>4.801965975812003E-4</v>
      </c>
      <c r="AD1461" s="13">
        <f t="shared" si="1977"/>
        <v>1.9350290562574441E-2</v>
      </c>
      <c r="AE1461" s="13">
        <f t="shared" si="1978"/>
        <v>1.6998993119959532E-2</v>
      </c>
      <c r="AF1461" s="13">
        <f t="shared" si="1979"/>
        <v>7.4667035659744209E-3</v>
      </c>
      <c r="AG1461" s="13">
        <f t="shared" si="1980"/>
        <v>2.1864691925654422E-3</v>
      </c>
      <c r="AH1461" s="13">
        <f t="shared" si="1981"/>
        <v>2.3145143553392807E-3</v>
      </c>
      <c r="AI1461" s="13">
        <f t="shared" si="1982"/>
        <v>3.4574227801416444E-3</v>
      </c>
      <c r="AJ1461" s="13">
        <f t="shared" si="1983"/>
        <v>2.5823499977579742E-3</v>
      </c>
      <c r="AK1461" s="13">
        <f t="shared" si="1984"/>
        <v>1.2858386019441157E-3</v>
      </c>
      <c r="AL1461" s="13">
        <f t="shared" si="1985"/>
        <v>2.5206200566903914E-5</v>
      </c>
      <c r="AM1461" s="13">
        <f t="shared" si="1986"/>
        <v>5.7810948753953739E-3</v>
      </c>
      <c r="AN1461" s="13">
        <f t="shared" si="1987"/>
        <v>5.0786210002835572E-3</v>
      </c>
      <c r="AO1461" s="13">
        <f t="shared" si="1988"/>
        <v>2.2307531549339253E-3</v>
      </c>
      <c r="AP1461" s="13">
        <f t="shared" si="1989"/>
        <v>6.5322976952074451E-4</v>
      </c>
      <c r="AQ1461" s="13">
        <f t="shared" si="1990"/>
        <v>1.4346358678603909E-4</v>
      </c>
      <c r="AR1461" s="13">
        <f t="shared" si="1991"/>
        <v>4.0665449932370912E-4</v>
      </c>
      <c r="AS1461" s="13">
        <f t="shared" si="1992"/>
        <v>6.0746070827579174E-4</v>
      </c>
      <c r="AT1461" s="13">
        <f t="shared" si="1993"/>
        <v>4.5371256522749648E-4</v>
      </c>
      <c r="AU1461" s="13">
        <f t="shared" si="1994"/>
        <v>2.2591869075188031E-4</v>
      </c>
      <c r="AV1461" s="13">
        <f t="shared" si="1995"/>
        <v>8.4369365225953299E-5</v>
      </c>
      <c r="AW1461" s="13">
        <f t="shared" si="1996"/>
        <v>9.1882584916973477E-7</v>
      </c>
      <c r="AX1461" s="13">
        <f t="shared" si="1997"/>
        <v>1.4393004354054618E-3</v>
      </c>
      <c r="AY1461" s="13">
        <f t="shared" si="1998"/>
        <v>1.2644077937689149E-3</v>
      </c>
      <c r="AZ1461" s="13">
        <f t="shared" si="1999"/>
        <v>5.5538337570682427E-4</v>
      </c>
      <c r="BA1461" s="13">
        <f t="shared" si="2000"/>
        <v>1.6263249643117407E-4</v>
      </c>
      <c r="BB1461" s="13">
        <f t="shared" si="2001"/>
        <v>3.571766376033631E-5</v>
      </c>
      <c r="BC1461" s="13">
        <f t="shared" si="2002"/>
        <v>6.275505978161451E-6</v>
      </c>
      <c r="BD1461" s="13">
        <f t="shared" si="2003"/>
        <v>5.954016567908169E-5</v>
      </c>
      <c r="BE1461" s="13">
        <f t="shared" si="2004"/>
        <v>8.8941131290623909E-5</v>
      </c>
      <c r="BF1461" s="13">
        <f t="shared" si="2005"/>
        <v>6.643015471180672E-5</v>
      </c>
      <c r="BG1461" s="13">
        <f t="shared" si="2006"/>
        <v>3.3077800195837958E-5</v>
      </c>
      <c r="BH1461" s="13">
        <f t="shared" si="2007"/>
        <v>1.235290889968357E-5</v>
      </c>
      <c r="BI1461" s="13">
        <f t="shared" si="2008"/>
        <v>3.6905563823577789E-6</v>
      </c>
      <c r="BJ1461" s="14">
        <f t="shared" si="2009"/>
        <v>0.51547856336954967</v>
      </c>
      <c r="BK1461" s="14">
        <f t="shared" si="2010"/>
        <v>0.2634383030365185</v>
      </c>
      <c r="BL1461" s="14">
        <f t="shared" si="2011"/>
        <v>0.21086638925675308</v>
      </c>
      <c r="BM1461" s="14">
        <f t="shared" si="2012"/>
        <v>0.42209305156798738</v>
      </c>
      <c r="BN1461" s="14">
        <f t="shared" si="2013"/>
        <v>0.57696534526130205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1.5163</v>
      </c>
      <c r="F1462" s="10">
        <f>VLOOKUP(B1462,home!$B$2:$E$405,3,FALSE)</f>
        <v>0.65949999999999998</v>
      </c>
      <c r="G1462" s="10">
        <f>VLOOKUP(C1462,away!$B$2:$E$405,4,FALSE)</f>
        <v>0.83940000000000003</v>
      </c>
      <c r="H1462" s="10">
        <f>VLOOKUP(A1462,away!$A$2:$E$405,3,FALSE)</f>
        <v>1.0435000000000001</v>
      </c>
      <c r="I1462" s="10">
        <f>VLOOKUP(C1462,away!$B$2:$E$405,3,FALSE)</f>
        <v>1.0454000000000001</v>
      </c>
      <c r="J1462" s="10">
        <f>VLOOKUP(B1462,home!$B$2:$E$405,4,FALSE)</f>
        <v>0.43559999999999999</v>
      </c>
      <c r="K1462" s="12">
        <f t="shared" si="1958"/>
        <v>0.83939987408999994</v>
      </c>
      <c r="L1462" s="12">
        <f t="shared" si="1959"/>
        <v>0.47518510644000006</v>
      </c>
      <c r="M1462" s="13">
        <f t="shared" si="1960"/>
        <v>0.26858576843493936</v>
      </c>
      <c r="N1462" s="13">
        <f t="shared" si="1961"/>
        <v>0.22545086020665395</v>
      </c>
      <c r="O1462" s="13">
        <f t="shared" si="1962"/>
        <v>0.12762795696202586</v>
      </c>
      <c r="P1462" s="13">
        <f t="shared" si="1963"/>
        <v>0.10713089100428844</v>
      </c>
      <c r="Q1462" s="13">
        <f t="shared" si="1964"/>
        <v>9.4621711835473729E-2</v>
      </c>
      <c r="R1462" s="13">
        <f t="shared" si="1965"/>
        <v>3.0323452156859998E-2</v>
      </c>
      <c r="S1462" s="13">
        <f t="shared" si="1966"/>
        <v>1.0682833154423867E-2</v>
      </c>
      <c r="T1462" s="13">
        <f t="shared" si="1967"/>
        <v>4.49628282100746E-2</v>
      </c>
      <c r="U1462" s="13">
        <f t="shared" si="1968"/>
        <v>2.5453501922442417E-2</v>
      </c>
      <c r="V1462" s="13">
        <f t="shared" si="1969"/>
        <v>4.7345167366106292E-4</v>
      </c>
      <c r="W1462" s="13">
        <f t="shared" si="1970"/>
        <v>2.647515100029231E-2</v>
      </c>
      <c r="X1462" s="13">
        <f t="shared" si="1971"/>
        <v>1.2580597446088977E-2</v>
      </c>
      <c r="Y1462" s="13">
        <f t="shared" si="1972"/>
        <v>2.9890562682492912E-3</v>
      </c>
      <c r="Z1462" s="13">
        <f t="shared" si="1973"/>
        <v>4.803084280261923E-3</v>
      </c>
      <c r="AA1462" s="13">
        <f t="shared" si="1974"/>
        <v>4.0317083400955153E-3</v>
      </c>
      <c r="AB1462" s="13">
        <f t="shared" si="1975"/>
        <v>1.692107736521889E-3</v>
      </c>
      <c r="AC1462" s="13">
        <f t="shared" si="1976"/>
        <v>1.1802863742170803E-5</v>
      </c>
      <c r="AD1462" s="13">
        <f t="shared" si="1977"/>
        <v>5.555809604039774E-3</v>
      </c>
      <c r="AE1462" s="13">
        <f t="shared" si="1978"/>
        <v>2.6400379780560147E-3</v>
      </c>
      <c r="AF1462" s="13">
        <f t="shared" si="1979"/>
        <v>6.2725336380409485E-4</v>
      </c>
      <c r="AG1462" s="13">
        <f t="shared" si="1980"/>
        <v>9.9353818814698969E-5</v>
      </c>
      <c r="AH1462" s="13">
        <f t="shared" si="1981"/>
        <v>5.7058852873913821E-4</v>
      </c>
      <c r="AI1462" s="13">
        <f t="shared" si="1982"/>
        <v>4.7895193918083085E-4</v>
      </c>
      <c r="AJ1462" s="13">
        <f t="shared" si="1983"/>
        <v>2.0101609872177534E-4</v>
      </c>
      <c r="AK1462" s="13">
        <f t="shared" si="1984"/>
        <v>5.6244295985707087E-5</v>
      </c>
      <c r="AL1462" s="13">
        <f t="shared" si="1985"/>
        <v>1.8831248080923727E-7</v>
      </c>
      <c r="AM1462" s="13">
        <f t="shared" si="1986"/>
        <v>9.3270917641980009E-4</v>
      </c>
      <c r="AN1462" s="13">
        <f t="shared" si="1987"/>
        <v>4.4320950927460753E-4</v>
      </c>
      <c r="AO1462" s="13">
        <f t="shared" si="1988"/>
        <v>1.0530327891993725E-4</v>
      </c>
      <c r="AP1462" s="13">
        <f t="shared" si="1989"/>
        <v>1.6679516600683801E-5</v>
      </c>
      <c r="AQ1462" s="13">
        <f t="shared" si="1990"/>
        <v>1.9814644678159201E-6</v>
      </c>
      <c r="AR1462" s="13">
        <f t="shared" si="1991"/>
        <v>5.4227034152470105E-5</v>
      </c>
      <c r="AS1462" s="13">
        <f t="shared" si="1992"/>
        <v>4.551816563985753E-5</v>
      </c>
      <c r="AT1462" s="13">
        <f t="shared" si="1993"/>
        <v>1.9103971253452085E-5</v>
      </c>
      <c r="AU1462" s="13">
        <f t="shared" si="1994"/>
        <v>5.3452903549222205E-6</v>
      </c>
      <c r="AV1462" s="13">
        <f t="shared" si="1995"/>
        <v>1.1217090127240504E-6</v>
      </c>
      <c r="AW1462" s="13">
        <f t="shared" si="1996"/>
        <v>2.0864516444656659E-9</v>
      </c>
      <c r="AX1462" s="13">
        <f t="shared" si="1997"/>
        <v>1.3048599420822791E-4</v>
      </c>
      <c r="AY1462" s="13">
        <f t="shared" si="1998"/>
        <v>6.2005001046766013E-5</v>
      </c>
      <c r="AZ1462" s="13">
        <f t="shared" si="1999"/>
        <v>1.4731926511109909E-5</v>
      </c>
      <c r="BA1462" s="13">
        <f t="shared" si="2000"/>
        <v>2.333464022416007E-6</v>
      </c>
      <c r="BB1462" s="13">
        <f t="shared" si="2001"/>
        <v>2.7720683746641524E-7</v>
      </c>
      <c r="BC1462" s="13">
        <f t="shared" si="2002"/>
        <v>2.6344912113474874E-8</v>
      </c>
      <c r="BD1462" s="13">
        <f t="shared" si="2003"/>
        <v>4.2946464992778342E-6</v>
      </c>
      <c r="BE1462" s="13">
        <f t="shared" si="2004"/>
        <v>3.6049257307548723E-6</v>
      </c>
      <c r="BF1462" s="13">
        <f t="shared" si="2005"/>
        <v>1.5129871022497203E-6</v>
      </c>
      <c r="BG1462" s="13">
        <f t="shared" si="2006"/>
        <v>4.233337277094031E-7</v>
      </c>
      <c r="BH1462" s="13">
        <f t="shared" si="2007"/>
        <v>8.883656943433081E-8</v>
      </c>
      <c r="BI1462" s="13">
        <f t="shared" si="2008"/>
        <v>1.4913881039552967E-8</v>
      </c>
      <c r="BJ1462" s="14">
        <f t="shared" si="2009"/>
        <v>0.41771240261476844</v>
      </c>
      <c r="BK1462" s="14">
        <f t="shared" si="2010"/>
        <v>0.38694694044458255</v>
      </c>
      <c r="BL1462" s="14">
        <f t="shared" si="2011"/>
        <v>0.19057078379449707</v>
      </c>
      <c r="BM1462" s="14">
        <f t="shared" si="2012"/>
        <v>0.14623056761927339</v>
      </c>
      <c r="BN1462" s="14">
        <f t="shared" si="2013"/>
        <v>0.85374064060024124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1.5163</v>
      </c>
      <c r="F1463" s="10">
        <f>VLOOKUP(B1463,home!$B$2:$E$405,3,FALSE)</f>
        <v>0.87929999999999997</v>
      </c>
      <c r="G1463" s="10">
        <f>VLOOKUP(C1463,away!$B$2:$E$405,4,FALSE)</f>
        <v>1.6488</v>
      </c>
      <c r="H1463" s="10">
        <f>VLOOKUP(A1463,away!$A$2:$E$405,3,FALSE)</f>
        <v>1.0435000000000001</v>
      </c>
      <c r="I1463" s="10">
        <f>VLOOKUP(C1463,away!$B$2:$E$405,3,FALSE)</f>
        <v>0.55900000000000005</v>
      </c>
      <c r="J1463" s="10">
        <f>VLOOKUP(B1463,home!$B$2:$E$405,4,FALSE)</f>
        <v>1.1979</v>
      </c>
      <c r="K1463" s="12">
        <f t="shared" si="1958"/>
        <v>2.198316334392</v>
      </c>
      <c r="L1463" s="12">
        <f t="shared" si="1959"/>
        <v>0.69875483535000016</v>
      </c>
      <c r="M1463" s="13">
        <f t="shared" si="1960"/>
        <v>5.5184609954642173E-2</v>
      </c>
      <c r="N1463" s="13">
        <f t="shared" si="1961"/>
        <v>0.12131322947034125</v>
      </c>
      <c r="O1463" s="13">
        <f t="shared" si="1962"/>
        <v>3.8560513042709972E-2</v>
      </c>
      <c r="P1463" s="13">
        <f t="shared" si="1963"/>
        <v>8.4768205684325096E-2</v>
      </c>
      <c r="Q1463" s="13">
        <f t="shared" si="1964"/>
        <v>0.1333424269612481</v>
      </c>
      <c r="R1463" s="13">
        <f t="shared" si="1965"/>
        <v>1.3472172471085167E-2</v>
      </c>
      <c r="S1463" s="13">
        <f t="shared" si="1966"/>
        <v>3.2552774681410886E-2</v>
      </c>
      <c r="T1463" s="13">
        <f t="shared" si="1967"/>
        <v>9.3173665596476329E-2</v>
      </c>
      <c r="U1463" s="13">
        <f t="shared" si="1968"/>
        <v>2.9616096802932753E-2</v>
      </c>
      <c r="V1463" s="13">
        <f t="shared" si="1969"/>
        <v>5.5559779802081951E-3</v>
      </c>
      <c r="W1463" s="13">
        <f t="shared" si="1970"/>
        <v>9.7709611752127959E-2</v>
      </c>
      <c r="X1463" s="13">
        <f t="shared" si="1971"/>
        <v>6.8275063671970615E-2</v>
      </c>
      <c r="Y1463" s="13">
        <f t="shared" si="1972"/>
        <v>2.3853765437309295E-2</v>
      </c>
      <c r="Z1463" s="13">
        <f t="shared" si="1973"/>
        <v>3.137915218946641E-3</v>
      </c>
      <c r="AA1463" s="13">
        <f t="shared" si="1974"/>
        <v>6.8981302817476492E-3</v>
      </c>
      <c r="AB1463" s="13">
        <f t="shared" si="1975"/>
        <v>7.5821362375649752E-3</v>
      </c>
      <c r="AC1463" s="13">
        <f t="shared" si="1976"/>
        <v>5.3340311342122066E-4</v>
      </c>
      <c r="AD1463" s="13">
        <f t="shared" si="1977"/>
        <v>5.3699158885450841E-2</v>
      </c>
      <c r="AE1463" s="13">
        <f t="shared" si="1978"/>
        <v>3.7522546925436703E-2</v>
      </c>
      <c r="AF1463" s="13">
        <f t="shared" si="1979"/>
        <v>1.3109530549398084E-2</v>
      </c>
      <c r="AG1463" s="13">
        <f t="shared" si="1980"/>
        <v>3.053449286853486E-3</v>
      </c>
      <c r="AH1463" s="13">
        <f t="shared" si="1981"/>
        <v>5.4815835803932983E-4</v>
      </c>
      <c r="AI1463" s="13">
        <f t="shared" si="1982"/>
        <v>1.2050254723113571E-3</v>
      </c>
      <c r="AJ1463" s="13">
        <f t="shared" si="1983"/>
        <v>1.3245135895702457E-3</v>
      </c>
      <c r="AK1463" s="13">
        <f t="shared" si="1984"/>
        <v>9.7056661969215075E-4</v>
      </c>
      <c r="AL1463" s="13">
        <f t="shared" si="1985"/>
        <v>3.277408311361701E-5</v>
      </c>
      <c r="AM1463" s="13">
        <f t="shared" si="1986"/>
        <v>2.3609547624199596E-2</v>
      </c>
      <c r="AN1463" s="13">
        <f t="shared" si="1987"/>
        <v>1.6497285562835577E-2</v>
      </c>
      <c r="AO1463" s="13">
        <f t="shared" si="1988"/>
        <v>5.7637790285905519E-3</v>
      </c>
      <c r="AP1463" s="13">
        <f t="shared" si="1989"/>
        <v>1.3424894887055254E-3</v>
      </c>
      <c r="AQ1463" s="13">
        <f t="shared" si="1990"/>
        <v>2.3451775540988379E-4</v>
      </c>
      <c r="AR1463" s="13">
        <f t="shared" si="1991"/>
        <v>7.6605660643499707E-5</v>
      </c>
      <c r="AS1463" s="13">
        <f t="shared" si="1992"/>
        <v>1.6840347509949579E-4</v>
      </c>
      <c r="AT1463" s="13">
        <f t="shared" si="1993"/>
        <v>1.8510205503979906E-4</v>
      </c>
      <c r="AU1463" s="13">
        <f t="shared" si="1994"/>
        <v>1.3563762370783907E-4</v>
      </c>
      <c r="AV1463" s="13">
        <f t="shared" si="1995"/>
        <v>7.4543600938764537E-5</v>
      </c>
      <c r="AW1463" s="13">
        <f t="shared" si="1996"/>
        <v>1.3984375055803775E-6</v>
      </c>
      <c r="AX1463" s="13">
        <f t="shared" si="1997"/>
        <v>8.6502090316473036E-3</v>
      </c>
      <c r="AY1463" s="13">
        <f t="shared" si="1998"/>
        <v>6.0443753876517963E-3</v>
      </c>
      <c r="AZ1463" s="13">
        <f t="shared" si="1999"/>
        <v>2.1117682643961113E-3</v>
      </c>
      <c r="BA1463" s="13">
        <f t="shared" si="2000"/>
        <v>4.918694286284869E-4</v>
      </c>
      <c r="BB1463" s="13">
        <f t="shared" si="2001"/>
        <v>8.5924035403749254E-5</v>
      </c>
      <c r="BC1463" s="13">
        <f t="shared" si="2002"/>
        <v>1.2007967042230885E-5</v>
      </c>
      <c r="BD1463" s="13">
        <f t="shared" si="2003"/>
        <v>8.921429298304433E-6</v>
      </c>
      <c r="BE1463" s="13">
        <f t="shared" si="2004"/>
        <v>1.9612123752585993E-5</v>
      </c>
      <c r="BF1463" s="13">
        <f t="shared" si="2005"/>
        <v>2.1556825998713565E-5</v>
      </c>
      <c r="BG1463" s="13">
        <f t="shared" si="2006"/>
        <v>1.5796240903539388E-5</v>
      </c>
      <c r="BH1463" s="13">
        <f t="shared" si="2007"/>
        <v>8.681283600060418E-6</v>
      </c>
      <c r="BI1463" s="13">
        <f t="shared" si="2008"/>
        <v>3.8168415083004433E-6</v>
      </c>
      <c r="BJ1463" s="14">
        <f t="shared" si="2009"/>
        <v>0.70989622211112346</v>
      </c>
      <c r="BK1463" s="14">
        <f t="shared" si="2010"/>
        <v>0.18467212088477297</v>
      </c>
      <c r="BL1463" s="14">
        <f t="shared" si="2011"/>
        <v>0.10089599003614451</v>
      </c>
      <c r="BM1463" s="14">
        <f t="shared" si="2012"/>
        <v>0.54591811371648946</v>
      </c>
      <c r="BN1463" s="14">
        <f t="shared" si="2013"/>
        <v>0.44664115758435174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1.9388000000000001</v>
      </c>
      <c r="F1464" s="10">
        <f>VLOOKUP(B1464,home!$B$2:$E$405,3,FALSE)</f>
        <v>0.82530000000000003</v>
      </c>
      <c r="G1464" s="10">
        <f>VLOOKUP(C1464,away!$B$2:$E$405,4,FALSE)</f>
        <v>0.72209999999999996</v>
      </c>
      <c r="H1464" s="10">
        <f>VLOOKUP(A1464,away!$A$2:$E$405,3,FALSE)</f>
        <v>1.5306</v>
      </c>
      <c r="I1464" s="10">
        <f>VLOOKUP(C1464,away!$B$2:$E$405,3,FALSE)</f>
        <v>0.52270000000000005</v>
      </c>
      <c r="J1464" s="10">
        <f>VLOOKUP(B1464,home!$B$2:$E$405,4,FALSE)</f>
        <v>1.5680000000000001</v>
      </c>
      <c r="K1464" s="12">
        <f t="shared" si="1958"/>
        <v>1.1554261732439999</v>
      </c>
      <c r="L1464" s="12">
        <f t="shared" si="1959"/>
        <v>1.2544699641600001</v>
      </c>
      <c r="M1464" s="13">
        <f t="shared" si="1960"/>
        <v>8.9824623506357698E-2</v>
      </c>
      <c r="N1464" s="13">
        <f t="shared" si="1961"/>
        <v>0.10378572100103391</v>
      </c>
      <c r="O1464" s="13">
        <f t="shared" si="1962"/>
        <v>0.11268229223070605</v>
      </c>
      <c r="P1464" s="13">
        <f t="shared" si="1963"/>
        <v>0.13019606970448677</v>
      </c>
      <c r="Q1464" s="13">
        <f t="shared" si="1964"/>
        <v>5.9958369226797023E-2</v>
      </c>
      <c r="R1464" s="13">
        <f t="shared" si="1965"/>
        <v>7.0678275548060263E-2</v>
      </c>
      <c r="S1464" s="13">
        <f t="shared" si="1966"/>
        <v>4.7178089661839256E-2</v>
      </c>
      <c r="T1464" s="13">
        <f t="shared" si="1967"/>
        <v>7.5215973295032129E-2</v>
      </c>
      <c r="U1464" s="13">
        <f t="shared" si="1968"/>
        <v>8.1663529447980235E-2</v>
      </c>
      <c r="V1464" s="13">
        <f t="shared" si="1969"/>
        <v>7.5980178688018589E-3</v>
      </c>
      <c r="W1464" s="13">
        <f t="shared" si="1970"/>
        <v>2.309248970322296E-2</v>
      </c>
      <c r="X1464" s="13">
        <f t="shared" si="1971"/>
        <v>2.8968834730367279E-2</v>
      </c>
      <c r="Y1464" s="13">
        <f t="shared" si="1972"/>
        <v>1.8170266532980411E-2</v>
      </c>
      <c r="Z1464" s="13">
        <f t="shared" si="1973"/>
        <v>2.9554591264555247E-2</v>
      </c>
      <c r="AA1464" s="13">
        <f t="shared" si="1974"/>
        <v>3.4148148286595618E-2</v>
      </c>
      <c r="AB1464" s="13">
        <f t="shared" si="1975"/>
        <v>1.9727832149074916E-2</v>
      </c>
      <c r="AC1464" s="13">
        <f t="shared" si="1976"/>
        <v>6.8830796713028155E-4</v>
      </c>
      <c r="AD1464" s="13">
        <f t="shared" si="1977"/>
        <v>6.6704167521178448E-3</v>
      </c>
      <c r="AE1464" s="13">
        <f t="shared" si="1978"/>
        <v>8.3678374639615388E-3</v>
      </c>
      <c r="AF1464" s="13">
        <f t="shared" si="1979"/>
        <v>5.2486003817562698E-3</v>
      </c>
      <c r="AG1464" s="13">
        <f t="shared" si="1980"/>
        <v>2.1947371775973166E-3</v>
      </c>
      <c r="AH1464" s="13">
        <f t="shared" si="1981"/>
        <v>9.2688367611025221E-3</v>
      </c>
      <c r="AI1464" s="13">
        <f t="shared" si="1982"/>
        <v>1.0709456589303995E-2</v>
      </c>
      <c r="AJ1464" s="13">
        <f t="shared" si="1983"/>
        <v>6.1869932222511281E-3</v>
      </c>
      <c r="AK1464" s="13">
        <f t="shared" si="1984"/>
        <v>2.3828713008907281E-3</v>
      </c>
      <c r="AL1464" s="13">
        <f t="shared" si="1985"/>
        <v>3.9906648564045392E-5</v>
      </c>
      <c r="AM1464" s="13">
        <f t="shared" si="1986"/>
        <v>1.5414348203684381E-3</v>
      </c>
      <c r="AN1464" s="13">
        <f t="shared" si="1987"/>
        <v>1.933683683862571E-3</v>
      </c>
      <c r="AO1464" s="13">
        <f t="shared" si="1988"/>
        <v>1.2128740507959285E-3</v>
      </c>
      <c r="AP1464" s="13">
        <f t="shared" si="1989"/>
        <v>5.071713556775208E-4</v>
      </c>
      <c r="AQ1464" s="13">
        <f t="shared" si="1990"/>
        <v>1.5905780809493959E-4</v>
      </c>
      <c r="AR1464" s="13">
        <f t="shared" si="1991"/>
        <v>2.3254954639010338E-3</v>
      </c>
      <c r="AS1464" s="13">
        <f t="shared" si="1992"/>
        <v>2.6869383247514513E-3</v>
      </c>
      <c r="AT1464" s="13">
        <f t="shared" si="1993"/>
        <v>1.552279433155107E-3</v>
      </c>
      <c r="AU1464" s="13">
        <f t="shared" si="1994"/>
        <v>5.9784809508525672E-4</v>
      </c>
      <c r="AV1464" s="13">
        <f t="shared" si="1995"/>
        <v>1.7269233417139331E-4</v>
      </c>
      <c r="AW1464" s="13">
        <f t="shared" si="1996"/>
        <v>1.6067385890725781E-6</v>
      </c>
      <c r="AX1464" s="13">
        <f t="shared" si="1997"/>
        <v>2.9683568930055946E-4</v>
      </c>
      <c r="AY1464" s="13">
        <f t="shared" si="1998"/>
        <v>3.7237145651828181E-4</v>
      </c>
      <c r="AZ1464" s="13">
        <f t="shared" si="1999"/>
        <v>2.3356440385634806E-4</v>
      </c>
      <c r="BA1464" s="13">
        <f t="shared" si="2000"/>
        <v>9.7666509778241562E-5</v>
      </c>
      <c r="BB1464" s="13">
        <f t="shared" si="2001"/>
        <v>3.0629925755285758E-5</v>
      </c>
      <c r="BC1464" s="13">
        <f t="shared" si="2002"/>
        <v>7.6848643728913555E-6</v>
      </c>
      <c r="BD1464" s="13">
        <f t="shared" si="2003"/>
        <v>4.8621070187569487E-4</v>
      </c>
      <c r="BE1464" s="13">
        <f t="shared" si="2004"/>
        <v>5.617805706585134E-4</v>
      </c>
      <c r="BF1464" s="13">
        <f t="shared" si="2005"/>
        <v>3.2454798747939834E-4</v>
      </c>
      <c r="BG1464" s="13">
        <f t="shared" si="2006"/>
        <v>1.2499707973578759E-4</v>
      </c>
      <c r="BH1464" s="13">
        <f t="shared" si="2007"/>
        <v>3.6106224376449051E-5</v>
      </c>
      <c r="BI1464" s="13">
        <f t="shared" si="2008"/>
        <v>8.3436153323139479E-6</v>
      </c>
      <c r="BJ1464" s="14">
        <f t="shared" si="2009"/>
        <v>0.33806622083324778</v>
      </c>
      <c r="BK1464" s="14">
        <f t="shared" si="2010"/>
        <v>0.27589738681369824</v>
      </c>
      <c r="BL1464" s="14">
        <f t="shared" si="2011"/>
        <v>0.35632547536648784</v>
      </c>
      <c r="BM1464" s="14">
        <f t="shared" si="2012"/>
        <v>0.43234755834261812</v>
      </c>
      <c r="BN1464" s="14">
        <f t="shared" si="2013"/>
        <v>0.56712535121744179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1.9388000000000001</v>
      </c>
      <c r="F1465" s="10">
        <f>VLOOKUP(B1465,home!$B$2:$E$405,3,FALSE)</f>
        <v>0.61890000000000001</v>
      </c>
      <c r="G1465" s="10">
        <f>VLOOKUP(C1465,away!$B$2:$E$405,4,FALSE)</f>
        <v>0.3095</v>
      </c>
      <c r="H1465" s="10">
        <f>VLOOKUP(A1465,away!$A$2:$E$405,3,FALSE)</f>
        <v>1.5306</v>
      </c>
      <c r="I1465" s="10">
        <f>VLOOKUP(C1465,away!$B$2:$E$405,3,FALSE)</f>
        <v>1.0452999999999999</v>
      </c>
      <c r="J1465" s="10">
        <f>VLOOKUP(B1465,home!$B$2:$E$405,4,FALSE)</f>
        <v>0.78400000000000003</v>
      </c>
      <c r="K1465" s="12">
        <f t="shared" si="1958"/>
        <v>0.37137626754000003</v>
      </c>
      <c r="L1465" s="12">
        <f t="shared" si="1959"/>
        <v>1.2543499651199999</v>
      </c>
      <c r="M1465" s="13">
        <f t="shared" si="1960"/>
        <v>0.19676872342893237</v>
      </c>
      <c r="N1465" s="13">
        <f t="shared" si="1961"/>
        <v>7.3075234075647477E-2</v>
      </c>
      <c r="O1465" s="13">
        <f t="shared" si="1962"/>
        <v>0.24681684136978821</v>
      </c>
      <c r="P1465" s="13">
        <f t="shared" si="1963"/>
        <v>9.1661917313924229E-2</v>
      </c>
      <c r="Q1465" s="13">
        <f t="shared" si="1964"/>
        <v>1.3569203840312889E-2</v>
      </c>
      <c r="R1465" s="13">
        <f t="shared" si="1965"/>
        <v>0.1547973481816112</v>
      </c>
      <c r="S1465" s="13">
        <f t="shared" si="1966"/>
        <v>1.0674850834079871E-2</v>
      </c>
      <c r="T1465" s="13">
        <f t="shared" si="1967"/>
        <v>1.702053036380264E-2</v>
      </c>
      <c r="U1465" s="13">
        <f t="shared" si="1968"/>
        <v>5.7488061392776589E-2</v>
      </c>
      <c r="V1465" s="13">
        <f t="shared" si="1969"/>
        <v>5.5252530734263767E-4</v>
      </c>
      <c r="W1465" s="13">
        <f t="shared" si="1970"/>
        <v>1.6797600919016119E-3</v>
      </c>
      <c r="X1465" s="13">
        <f t="shared" si="1971"/>
        <v>2.1070070126867546E-3</v>
      </c>
      <c r="Y1465" s="13">
        <f t="shared" si="1972"/>
        <v>1.321462086435613E-3</v>
      </c>
      <c r="Z1465" s="13">
        <f t="shared" si="1973"/>
        <v>6.4723349430757485E-2</v>
      </c>
      <c r="AA1465" s="13">
        <f t="shared" si="1974"/>
        <v>2.4036715934281905E-2</v>
      </c>
      <c r="AB1465" s="13">
        <f t="shared" si="1975"/>
        <v>4.4633329237964287E-3</v>
      </c>
      <c r="AC1465" s="13">
        <f t="shared" si="1976"/>
        <v>1.608662956977231E-5</v>
      </c>
      <c r="AD1465" s="13">
        <f t="shared" si="1977"/>
        <v>1.5595575832326702E-4</v>
      </c>
      <c r="AE1465" s="13">
        <f t="shared" si="1978"/>
        <v>1.9562310001305309E-4</v>
      </c>
      <c r="AF1465" s="13">
        <f t="shared" si="1979"/>
        <v>1.2268991433901972E-4</v>
      </c>
      <c r="AG1465" s="13">
        <f t="shared" si="1980"/>
        <v>5.129869659057504E-5</v>
      </c>
      <c r="AH1465" s="13">
        <f t="shared" si="1981"/>
        <v>2.0296432775230046E-2</v>
      </c>
      <c r="AI1465" s="13">
        <f t="shared" si="1982"/>
        <v>7.5376134484414596E-3</v>
      </c>
      <c r="AJ1465" s="13">
        <f t="shared" si="1983"/>
        <v>1.3996453743207486E-3</v>
      </c>
      <c r="AK1465" s="13">
        <f t="shared" si="1984"/>
        <v>1.7326502499828865E-4</v>
      </c>
      <c r="AL1465" s="13">
        <f t="shared" si="1985"/>
        <v>2.9974912349660273E-7</v>
      </c>
      <c r="AM1465" s="13">
        <f t="shared" si="1986"/>
        <v>1.1583653485493038E-5</v>
      </c>
      <c r="AN1465" s="13">
        <f t="shared" si="1987"/>
        <v>1.4529955345490355E-5</v>
      </c>
      <c r="AO1465" s="13">
        <f t="shared" si="1988"/>
        <v>9.1128244904054924E-6</v>
      </c>
      <c r="AP1465" s="13">
        <f t="shared" si="1989"/>
        <v>3.8102236938949359E-6</v>
      </c>
      <c r="AQ1465" s="13">
        <f t="shared" si="1990"/>
        <v>1.1948384893841271E-6</v>
      </c>
      <c r="AR1465" s="13">
        <f t="shared" si="1991"/>
        <v>5.0917659487340478E-3</v>
      </c>
      <c r="AS1465" s="13">
        <f t="shared" si="1992"/>
        <v>1.8909610332281182E-3</v>
      </c>
      <c r="AT1465" s="13">
        <f t="shared" si="1993"/>
        <v>3.5112902529192019E-4</v>
      </c>
      <c r="AU1465" s="13">
        <f t="shared" si="1994"/>
        <v>4.3466995612623866E-5</v>
      </c>
      <c r="AV1465" s="13">
        <f t="shared" si="1995"/>
        <v>4.0356526479484525E-6</v>
      </c>
      <c r="AW1465" s="13">
        <f t="shared" si="1996"/>
        <v>3.878718755884199E-9</v>
      </c>
      <c r="AX1465" s="13">
        <f t="shared" si="1997"/>
        <v>7.1698233265318601E-7</v>
      </c>
      <c r="AY1465" s="13">
        <f t="shared" si="1998"/>
        <v>8.9934676395517992E-7</v>
      </c>
      <c r="AZ1465" s="13">
        <f t="shared" si="1999"/>
        <v>5.6404779099898245E-7</v>
      </c>
      <c r="BA1465" s="13">
        <f t="shared" si="2000"/>
        <v>2.358377756551955E-7</v>
      </c>
      <c r="BB1465" s="13">
        <f t="shared" si="2001"/>
        <v>7.3955776416768174E-8</v>
      </c>
      <c r="BC1465" s="13">
        <f t="shared" si="2002"/>
        <v>1.8553285113759141E-8</v>
      </c>
      <c r="BD1465" s="13">
        <f t="shared" si="2003"/>
        <v>1.0644760733656263E-3</v>
      </c>
      <c r="BE1465" s="13">
        <f t="shared" si="2004"/>
        <v>3.9532115101216156E-4</v>
      </c>
      <c r="BF1465" s="13">
        <f t="shared" si="2005"/>
        <v>7.3406446771256622E-5</v>
      </c>
      <c r="BG1465" s="13">
        <f t="shared" si="2006"/>
        <v>9.0871374050943246E-6</v>
      </c>
      <c r="BH1465" s="13">
        <f t="shared" si="2007"/>
        <v>8.436867930317628E-7</v>
      </c>
      <c r="BI1465" s="13">
        <f t="shared" si="2008"/>
        <v>6.2665050433785711E-8</v>
      </c>
      <c r="BJ1465" s="14">
        <f t="shared" si="2009"/>
        <v>0.10934150515928238</v>
      </c>
      <c r="BK1465" s="14">
        <f t="shared" si="2010"/>
        <v>0.29967530260973635</v>
      </c>
      <c r="BL1465" s="14">
        <f t="shared" si="2011"/>
        <v>0.52593381224115709</v>
      </c>
      <c r="BM1465" s="14">
        <f t="shared" si="2012"/>
        <v>0.22298380576267168</v>
      </c>
      <c r="BN1465" s="14">
        <f t="shared" si="2013"/>
        <v>0.77668926821021644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1.9388000000000001</v>
      </c>
      <c r="F1466" s="10">
        <f>VLOOKUP(B1466,home!$B$2:$E$405,3,FALSE)</f>
        <v>0.82530000000000003</v>
      </c>
      <c r="G1466" s="10">
        <f>VLOOKUP(C1466,away!$B$2:$E$405,4,FALSE)</f>
        <v>1.1347</v>
      </c>
      <c r="H1466" s="10">
        <f>VLOOKUP(A1466,away!$A$2:$E$405,3,FALSE)</f>
        <v>1.5306</v>
      </c>
      <c r="I1466" s="10">
        <f>VLOOKUP(C1466,away!$B$2:$E$405,3,FALSE)</f>
        <v>0.91469999999999996</v>
      </c>
      <c r="J1466" s="10">
        <f>VLOOKUP(B1466,home!$B$2:$E$405,4,FALSE)</f>
        <v>1.1759999999999999</v>
      </c>
      <c r="K1466" s="12">
        <f t="shared" si="1958"/>
        <v>1.8156239839080002</v>
      </c>
      <c r="L1466" s="12">
        <f t="shared" si="1959"/>
        <v>1.6464468283199998</v>
      </c>
      <c r="M1466" s="13">
        <f t="shared" si="1960"/>
        <v>3.136474422591122E-2</v>
      </c>
      <c r="N1466" s="13">
        <f t="shared" si="1961"/>
        <v>5.6946581865704365E-2</v>
      </c>
      <c r="O1466" s="13">
        <f t="shared" si="1962"/>
        <v>5.1640383651819555E-2</v>
      </c>
      <c r="P1466" s="13">
        <f t="shared" si="1963"/>
        <v>9.3759519096454164E-2</v>
      </c>
      <c r="Q1466" s="13">
        <f t="shared" si="1964"/>
        <v>5.1696789918476635E-2</v>
      </c>
      <c r="R1466" s="13">
        <f t="shared" si="1965"/>
        <v>4.2511572938383146E-2</v>
      </c>
      <c r="S1466" s="13">
        <f t="shared" si="1966"/>
        <v>7.006949712295131E-2</v>
      </c>
      <c r="T1466" s="13">
        <f t="shared" si="1967"/>
        <v>8.5116015795601185E-2</v>
      </c>
      <c r="U1466" s="13">
        <f t="shared" si="1968"/>
        <v>7.7185031420582723E-2</v>
      </c>
      <c r="V1466" s="13">
        <f t="shared" si="1969"/>
        <v>2.3273414911195146E-2</v>
      </c>
      <c r="W1466" s="13">
        <f t="shared" si="1970"/>
        <v>3.1287310555679834E-2</v>
      </c>
      <c r="X1466" s="13">
        <f t="shared" si="1971"/>
        <v>5.151289323106191E-2</v>
      </c>
      <c r="Y1466" s="13">
        <f t="shared" si="1972"/>
        <v>4.2406619838934338E-2</v>
      </c>
      <c r="Z1466" s="13">
        <f t="shared" si="1973"/>
        <v>2.3331014810431761E-2</v>
      </c>
      <c r="AA1466" s="13">
        <f t="shared" si="1974"/>
        <v>4.2360350058732663E-2</v>
      </c>
      <c r="AB1466" s="13">
        <f t="shared" si="1975"/>
        <v>3.8455233766686851E-2</v>
      </c>
      <c r="AC1466" s="13">
        <f t="shared" si="1976"/>
        <v>4.3482424368122457E-3</v>
      </c>
      <c r="AD1466" s="13">
        <f t="shared" si="1977"/>
        <v>1.4201497859217567E-2</v>
      </c>
      <c r="AE1466" s="13">
        <f t="shared" si="1978"/>
        <v>2.3382011107702029E-2</v>
      </c>
      <c r="AF1466" s="13">
        <f t="shared" si="1979"/>
        <v>1.9248619014009507E-2</v>
      </c>
      <c r="AG1466" s="13">
        <f t="shared" si="1980"/>
        <v>1.0563942575052002E-2</v>
      </c>
      <c r="AH1466" s="13">
        <f t="shared" si="1981"/>
        <v>9.6033188340305786E-3</v>
      </c>
      <c r="AI1466" s="13">
        <f t="shared" si="1982"/>
        <v>1.7436016000181329E-2</v>
      </c>
      <c r="AJ1466" s="13">
        <f t="shared" si="1983"/>
        <v>1.5828624416866433E-2</v>
      </c>
      <c r="AK1466" s="13">
        <f t="shared" si="1984"/>
        <v>9.5796100411781604E-3</v>
      </c>
      <c r="AL1466" s="13">
        <f t="shared" si="1985"/>
        <v>5.1993297551396255E-4</v>
      </c>
      <c r="AM1466" s="13">
        <f t="shared" si="1986"/>
        <v>5.1569160241227039E-3</v>
      </c>
      <c r="AN1466" s="13">
        <f t="shared" si="1987"/>
        <v>8.4905880318294092E-3</v>
      </c>
      <c r="AO1466" s="13">
        <f t="shared" si="1988"/>
        <v>6.9896508677886413E-3</v>
      </c>
      <c r="AP1466" s="13">
        <f t="shared" si="1989"/>
        <v>3.8360295007782486E-3</v>
      </c>
      <c r="AQ1466" s="13">
        <f t="shared" si="1990"/>
        <v>1.578954651224575E-3</v>
      </c>
      <c r="AR1466" s="13">
        <f t="shared" si="1991"/>
        <v>3.1622707671270724E-3</v>
      </c>
      <c r="AS1466" s="13">
        <f t="shared" si="1992"/>
        <v>5.7414946484070622E-3</v>
      </c>
      <c r="AT1466" s="13">
        <f t="shared" si="1993"/>
        <v>5.2121976935636475E-3</v>
      </c>
      <c r="AU1466" s="13">
        <f t="shared" si="1994"/>
        <v>3.1544637137680405E-3</v>
      </c>
      <c r="AV1466" s="13">
        <f t="shared" si="1995"/>
        <v>1.4318299937711894E-3</v>
      </c>
      <c r="AW1466" s="13">
        <f t="shared" si="1996"/>
        <v>4.3173621768384034E-5</v>
      </c>
      <c r="AX1466" s="13">
        <f t="shared" si="1997"/>
        <v>1.5605034027327779E-3</v>
      </c>
      <c r="AY1466" s="13">
        <f t="shared" si="1998"/>
        <v>2.5692858780119493E-3</v>
      </c>
      <c r="AZ1466" s="13">
        <f t="shared" si="1999"/>
        <v>2.1150962924500701E-3</v>
      </c>
      <c r="BA1466" s="13">
        <f t="shared" si="2000"/>
        <v>1.1607978607652699E-3</v>
      </c>
      <c r="BB1466" s="13">
        <f t="shared" si="2001"/>
        <v>4.7779798904440488E-4</v>
      </c>
      <c r="BC1466" s="13">
        <f t="shared" si="2002"/>
        <v>1.5733379672796684E-4</v>
      </c>
      <c r="BD1466" s="13">
        <f t="shared" si="2003"/>
        <v>8.6775177913756885E-4</v>
      </c>
      <c r="BE1466" s="13">
        <f t="shared" si="2004"/>
        <v>1.5755109422810076E-3</v>
      </c>
      <c r="BF1466" s="13">
        <f t="shared" si="2005"/>
        <v>1.4302677268574456E-3</v>
      </c>
      <c r="BG1466" s="13">
        <f t="shared" si="2006"/>
        <v>8.6560946276398505E-4</v>
      </c>
      <c r="BH1466" s="13">
        <f t="shared" si="2007"/>
        <v>3.9290532532300273E-4</v>
      </c>
      <c r="BI1466" s="13">
        <f t="shared" si="2008"/>
        <v>1.4267366641232374E-4</v>
      </c>
      <c r="BJ1466" s="14">
        <f t="shared" si="2009"/>
        <v>0.42045523605691543</v>
      </c>
      <c r="BK1466" s="14">
        <f t="shared" si="2010"/>
        <v>0.22590463664684998</v>
      </c>
      <c r="BL1466" s="14">
        <f t="shared" si="2011"/>
        <v>0.32857711684787372</v>
      </c>
      <c r="BM1466" s="14">
        <f t="shared" si="2012"/>
        <v>0.66782230040907831</v>
      </c>
      <c r="BN1466" s="14">
        <f t="shared" si="2013"/>
        <v>0.32791959169674906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1.6234</v>
      </c>
      <c r="F1467" s="10">
        <f>VLOOKUP(B1467,home!$B$2:$E$405,3,FALSE)</f>
        <v>1.232</v>
      </c>
      <c r="G1467" s="10">
        <f>VLOOKUP(C1467,away!$B$2:$E$405,4,FALSE)</f>
        <v>1.32</v>
      </c>
      <c r="H1467" s="10">
        <f>VLOOKUP(A1467,away!$A$2:$E$405,3,FALSE)</f>
        <v>1.1247</v>
      </c>
      <c r="I1467" s="10">
        <f>VLOOKUP(C1467,away!$B$2:$E$405,3,FALSE)</f>
        <v>0.5716</v>
      </c>
      <c r="J1467" s="10">
        <f>VLOOKUP(B1467,home!$B$2:$E$405,4,FALSE)</f>
        <v>1.0077</v>
      </c>
      <c r="K1467" s="12">
        <f t="shared" si="1958"/>
        <v>2.6400380160000001</v>
      </c>
      <c r="L1467" s="12">
        <f t="shared" si="1959"/>
        <v>0.647828684604</v>
      </c>
      <c r="M1467" s="13">
        <f t="shared" si="1960"/>
        <v>3.73334078414507E-2</v>
      </c>
      <c r="N1467" s="13">
        <f t="shared" si="1961"/>
        <v>9.856161596826235E-2</v>
      </c>
      <c r="O1467" s="13">
        <f t="shared" si="1962"/>
        <v>2.4185652493711664E-2</v>
      </c>
      <c r="P1467" s="13">
        <f t="shared" si="1963"/>
        <v>6.3851042025163993E-2</v>
      </c>
      <c r="Q1467" s="13">
        <f t="shared" si="1964"/>
        <v>0.13010320653730265</v>
      </c>
      <c r="R1467" s="13">
        <f t="shared" si="1965"/>
        <v>7.8340797206453393E-3</v>
      </c>
      <c r="S1467" s="13">
        <f t="shared" si="1966"/>
        <v>2.7300987261954953E-2</v>
      </c>
      <c r="T1467" s="13">
        <f t="shared" si="1967"/>
        <v>8.4284589153823308E-2</v>
      </c>
      <c r="U1467" s="13">
        <f t="shared" si="1968"/>
        <v>2.0682268282878353E-2</v>
      </c>
      <c r="V1467" s="13">
        <f t="shared" si="1969"/>
        <v>5.1880744226447352E-3</v>
      </c>
      <c r="W1467" s="13">
        <f t="shared" si="1970"/>
        <v>0.11449247042065956</v>
      </c>
      <c r="X1467" s="13">
        <f t="shared" si="1971"/>
        <v>7.4171506509678256E-2</v>
      </c>
      <c r="Y1467" s="13">
        <f t="shared" si="1972"/>
        <v>2.4025214748630942E-2</v>
      </c>
      <c r="Z1467" s="13">
        <f t="shared" si="1973"/>
        <v>1.6917138535028475E-3</v>
      </c>
      <c r="AA1467" s="13">
        <f t="shared" si="1974"/>
        <v>4.4661888854413724E-3</v>
      </c>
      <c r="AB1467" s="13">
        <f t="shared" si="1975"/>
        <v>5.8954542221009475E-3</v>
      </c>
      <c r="AC1467" s="13">
        <f t="shared" si="1976"/>
        <v>5.5457025145681023E-4</v>
      </c>
      <c r="AD1467" s="13">
        <f t="shared" si="1977"/>
        <v>7.556611861407421E-2</v>
      </c>
      <c r="AE1467" s="13">
        <f t="shared" si="1978"/>
        <v>4.8953899222385529E-2</v>
      </c>
      <c r="AF1467" s="13">
        <f t="shared" si="1979"/>
        <v>1.5856870069737395E-2</v>
      </c>
      <c r="AG1467" s="13">
        <f t="shared" si="1980"/>
        <v>3.4241784264048389E-3</v>
      </c>
      <c r="AH1467" s="13">
        <f t="shared" si="1981"/>
        <v>2.7398519011027835E-4</v>
      </c>
      <c r="AI1467" s="13">
        <f t="shared" si="1982"/>
        <v>7.2333131771212204E-4</v>
      </c>
      <c r="AJ1467" s="13">
        <f t="shared" si="1983"/>
        <v>9.5481108846168846E-4</v>
      </c>
      <c r="AK1467" s="13">
        <f t="shared" si="1984"/>
        <v>8.4024585721239871E-4</v>
      </c>
      <c r="AL1467" s="13">
        <f t="shared" si="1985"/>
        <v>3.7939090459735104E-5</v>
      </c>
      <c r="AM1467" s="13">
        <f t="shared" si="1986"/>
        <v>3.9899485172544213E-2</v>
      </c>
      <c r="AN1467" s="13">
        <f t="shared" si="1987"/>
        <v>2.5848030995706116E-2</v>
      </c>
      <c r="AO1467" s="13">
        <f t="shared" si="1988"/>
        <v>8.3725479597758553E-3</v>
      </c>
      <c r="AP1467" s="13">
        <f t="shared" si="1989"/>
        <v>1.8079922438551659E-3</v>
      </c>
      <c r="AQ1467" s="13">
        <f t="shared" si="1990"/>
        <v>2.9281730927773158E-4</v>
      </c>
      <c r="AR1467" s="13">
        <f t="shared" si="1991"/>
        <v>3.5499093062023704E-5</v>
      </c>
      <c r="AS1467" s="13">
        <f t="shared" si="1992"/>
        <v>9.3718955217264417E-5</v>
      </c>
      <c r="AT1467" s="13">
        <f t="shared" si="1993"/>
        <v>1.2371080229668985E-4</v>
      </c>
      <c r="AU1467" s="13">
        <f t="shared" si="1994"/>
        <v>1.0886707368437375E-4</v>
      </c>
      <c r="AV1467" s="13">
        <f t="shared" si="1995"/>
        <v>7.1853303304354984E-5</v>
      </c>
      <c r="AW1467" s="13">
        <f t="shared" si="1996"/>
        <v>1.8024148993583153E-6</v>
      </c>
      <c r="AX1467" s="13">
        <f t="shared" si="1997"/>
        <v>1.7556026279057526E-2</v>
      </c>
      <c r="AY1467" s="13">
        <f t="shared" si="1998"/>
        <v>1.1373297411235092E-2</v>
      </c>
      <c r="AZ1467" s="13">
        <f t="shared" si="1999"/>
        <v>3.6839741507652536E-3</v>
      </c>
      <c r="BA1467" s="13">
        <f t="shared" si="2000"/>
        <v>7.9552804273513085E-4</v>
      </c>
      <c r="BB1467" s="13">
        <f t="shared" si="2001"/>
        <v>1.288414713726736E-4</v>
      </c>
      <c r="BC1467" s="13">
        <f t="shared" si="2002"/>
        <v>1.6693440184360615E-5</v>
      </c>
      <c r="BD1467" s="13">
        <f t="shared" si="2003"/>
        <v>3.832888460500966E-6</v>
      </c>
      <c r="BE1467" s="13">
        <f t="shared" si="2004"/>
        <v>1.0118971246810264E-5</v>
      </c>
      <c r="BF1467" s="13">
        <f t="shared" si="2005"/>
        <v>1.3357234387195013E-5</v>
      </c>
      <c r="BG1467" s="13">
        <f t="shared" si="2006"/>
        <v>1.1754535523605762E-5</v>
      </c>
      <c r="BH1467" s="13">
        <f t="shared" si="2007"/>
        <v>7.7581051606854228E-6</v>
      </c>
      <c r="BI1467" s="13">
        <f t="shared" si="2008"/>
        <v>4.096338511267059E-6</v>
      </c>
      <c r="BJ1467" s="14">
        <f t="shared" si="2009"/>
        <v>0.77921490414746819</v>
      </c>
      <c r="BK1467" s="14">
        <f t="shared" si="2010"/>
        <v>0.14563931830436599</v>
      </c>
      <c r="BL1467" s="14">
        <f t="shared" si="2011"/>
        <v>6.6340584359128901E-2</v>
      </c>
      <c r="BM1467" s="14">
        <f t="shared" si="2012"/>
        <v>0.61964602108159361</v>
      </c>
      <c r="BN1467" s="14">
        <f t="shared" si="2013"/>
        <v>0.3618690045865367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1.6234</v>
      </c>
      <c r="F1468" s="10">
        <f>VLOOKUP(B1468,home!$B$2:$E$405,3,FALSE)</f>
        <v>1.232</v>
      </c>
      <c r="G1468" s="10">
        <f>VLOOKUP(C1468,away!$B$2:$E$405,4,FALSE)</f>
        <v>0.44</v>
      </c>
      <c r="H1468" s="10">
        <f>VLOOKUP(A1468,away!$A$2:$E$405,3,FALSE)</f>
        <v>1.1247</v>
      </c>
      <c r="I1468" s="10">
        <f>VLOOKUP(C1468,away!$B$2:$E$405,3,FALSE)</f>
        <v>0.8256</v>
      </c>
      <c r="J1468" s="10">
        <f>VLOOKUP(B1468,home!$B$2:$E$405,4,FALSE)</f>
        <v>0.6986</v>
      </c>
      <c r="K1468" s="12">
        <f t="shared" si="1958"/>
        <v>0.880012672</v>
      </c>
      <c r="L1468" s="12">
        <f t="shared" si="1959"/>
        <v>0.64868665075199994</v>
      </c>
      <c r="M1468" s="13">
        <f t="shared" si="1960"/>
        <v>0.21681749357463484</v>
      </c>
      <c r="N1468" s="13">
        <f t="shared" si="1961"/>
        <v>0.19080214185695721</v>
      </c>
      <c r="O1468" s="13">
        <f t="shared" si="1962"/>
        <v>0.14064661373137316</v>
      </c>
      <c r="P1468" s="13">
        <f t="shared" si="1963"/>
        <v>0.12377080235749757</v>
      </c>
      <c r="Q1468" s="13">
        <f t="shared" si="1964"/>
        <v>8.3954151339431987E-2</v>
      </c>
      <c r="R1468" s="13">
        <f t="shared" si="1965"/>
        <v>4.5617790400507341E-2</v>
      </c>
      <c r="S1468" s="13">
        <f t="shared" si="1966"/>
        <v>1.7663717147142249E-2</v>
      </c>
      <c r="T1468" s="13">
        <f t="shared" si="1967"/>
        <v>5.4459937249102676E-2</v>
      </c>
      <c r="U1468" s="13">
        <f t="shared" si="1968"/>
        <v>4.0144233621086413E-2</v>
      </c>
      <c r="V1468" s="13">
        <f t="shared" si="1969"/>
        <v>1.120375179180166E-3</v>
      </c>
      <c r="W1468" s="13">
        <f t="shared" si="1970"/>
        <v>2.4626905681901973E-2</v>
      </c>
      <c r="X1468" s="13">
        <f t="shared" si="1971"/>
        <v>1.5975144965178389E-2</v>
      </c>
      <c r="Y1468" s="13">
        <f t="shared" si="1972"/>
        <v>5.1814316413696217E-3</v>
      </c>
      <c r="Z1468" s="13">
        <f t="shared" si="1973"/>
        <v>9.8638838898706151E-3</v>
      </c>
      <c r="AA1468" s="13">
        <f t="shared" si="1974"/>
        <v>8.680342818222794E-3</v>
      </c>
      <c r="AB1468" s="13">
        <f t="shared" si="1975"/>
        <v>3.8194058386701256E-3</v>
      </c>
      <c r="AC1468" s="13">
        <f t="shared" si="1976"/>
        <v>3.9973058845001617E-5</v>
      </c>
      <c r="AD1468" s="13">
        <f t="shared" si="1977"/>
        <v>5.417997268055634E-3</v>
      </c>
      <c r="AE1468" s="13">
        <f t="shared" si="1978"/>
        <v>3.5145825015984954E-3</v>
      </c>
      <c r="AF1468" s="13">
        <f t="shared" si="1979"/>
        <v>1.1399313758767564E-3</v>
      </c>
      <c r="AG1468" s="13">
        <f t="shared" si="1980"/>
        <v>2.4648608876820413E-4</v>
      </c>
      <c r="AH1468" s="13">
        <f t="shared" si="1981"/>
        <v>1.5996424509816943E-3</v>
      </c>
      <c r="AI1468" s="13">
        <f t="shared" si="1982"/>
        <v>1.4077056275330296E-3</v>
      </c>
      <c r="AJ1468" s="13">
        <f t="shared" si="1983"/>
        <v>6.1939939533738921E-4</v>
      </c>
      <c r="AK1468" s="13">
        <f t="shared" si="1984"/>
        <v>1.8169310564201339E-4</v>
      </c>
      <c r="AL1468" s="13">
        <f t="shared" si="1985"/>
        <v>9.1274877951234078E-7</v>
      </c>
      <c r="AM1468" s="13">
        <f t="shared" si="1986"/>
        <v>9.5358125055006811E-4</v>
      </c>
      <c r="AN1468" s="13">
        <f t="shared" si="1987"/>
        <v>6.1857542763922742E-4</v>
      </c>
      <c r="AO1468" s="13">
        <f t="shared" si="1988"/>
        <v>2.0063081119638826E-4</v>
      </c>
      <c r="AP1468" s="13">
        <f t="shared" si="1989"/>
        <v>4.3382176317547319E-5</v>
      </c>
      <c r="AQ1468" s="13">
        <f t="shared" si="1990"/>
        <v>7.0353596644406238E-6</v>
      </c>
      <c r="AR1468" s="13">
        <f t="shared" si="1991"/>
        <v>2.0753334078560718E-4</v>
      </c>
      <c r="AS1468" s="13">
        <f t="shared" si="1992"/>
        <v>1.8263196975382875E-4</v>
      </c>
      <c r="AT1468" s="13">
        <f t="shared" si="1993"/>
        <v>8.0359223847845012E-5</v>
      </c>
      <c r="AU1468" s="13">
        <f t="shared" si="1994"/>
        <v>2.3572378432729402E-5</v>
      </c>
      <c r="AV1468" s="13">
        <f t="shared" si="1995"/>
        <v>5.1859979324953429E-6</v>
      </c>
      <c r="AW1468" s="13">
        <f t="shared" si="1996"/>
        <v>1.4473469384642828E-8</v>
      </c>
      <c r="AX1468" s="13">
        <f t="shared" si="1997"/>
        <v>1.3986059737761109E-4</v>
      </c>
      <c r="AY1468" s="13">
        <f t="shared" si="1998"/>
        <v>9.072570248505649E-5</v>
      </c>
      <c r="AZ1468" s="13">
        <f t="shared" si="1999"/>
        <v>2.9426276041076843E-5</v>
      </c>
      <c r="BA1468" s="13">
        <f t="shared" si="2000"/>
        <v>6.3628108163966534E-6</v>
      </c>
      <c r="BB1468" s="13">
        <f t="shared" si="2001"/>
        <v>1.0318676094642356E-6</v>
      </c>
      <c r="BC1468" s="13">
        <f t="shared" si="2002"/>
        <v>1.3387174872056559E-7</v>
      </c>
      <c r="BD1468" s="13">
        <f t="shared" si="2003"/>
        <v>2.2437351292264811E-5</v>
      </c>
      <c r="BE1468" s="13">
        <f t="shared" si="2004"/>
        <v>1.9745153463308608E-5</v>
      </c>
      <c r="BF1468" s="13">
        <f t="shared" si="2005"/>
        <v>8.6879926291481316E-6</v>
      </c>
      <c r="BG1468" s="13">
        <f t="shared" si="2006"/>
        <v>2.5485145359643171E-6</v>
      </c>
      <c r="BH1468" s="13">
        <f t="shared" si="2007"/>
        <v>5.6068127160619969E-7</v>
      </c>
      <c r="BI1468" s="13">
        <f t="shared" si="2008"/>
        <v>9.8681324793305945E-8</v>
      </c>
      <c r="BJ1468" s="14">
        <f t="shared" si="2009"/>
        <v>0.38740945611968691</v>
      </c>
      <c r="BK1468" s="14">
        <f t="shared" si="2010"/>
        <v>0.35950399976856445</v>
      </c>
      <c r="BL1468" s="14">
        <f t="shared" si="2011"/>
        <v>0.24327018827462354</v>
      </c>
      <c r="BM1468" s="14">
        <f t="shared" si="2012"/>
        <v>0.19834782356332775</v>
      </c>
      <c r="BN1468" s="14">
        <f t="shared" si="2013"/>
        <v>0.80160899326040225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1.6234</v>
      </c>
      <c r="F1469" s="10">
        <f>VLOOKUP(B1469,home!$B$2:$E$405,3,FALSE)</f>
        <v>0.44</v>
      </c>
      <c r="G1469" s="10">
        <f>VLOOKUP(C1469,away!$B$2:$E$405,4,FALSE)</f>
        <v>1.1088</v>
      </c>
      <c r="H1469" s="10">
        <f>VLOOKUP(A1469,away!$A$2:$E$405,3,FALSE)</f>
        <v>1.1247</v>
      </c>
      <c r="I1469" s="10">
        <f>VLOOKUP(C1469,away!$B$2:$E$405,3,FALSE)</f>
        <v>1.0077</v>
      </c>
      <c r="J1469" s="10">
        <f>VLOOKUP(B1469,home!$B$2:$E$405,4,FALSE)</f>
        <v>1.0797000000000001</v>
      </c>
      <c r="K1469" s="12">
        <f t="shared" si="1958"/>
        <v>0.79201140479999987</v>
      </c>
      <c r="L1469" s="12">
        <f t="shared" si="1959"/>
        <v>1.2236889971430003</v>
      </c>
      <c r="M1469" s="13">
        <f t="shared" si="1960"/>
        <v>0.13322705818977765</v>
      </c>
      <c r="N1469" s="13">
        <f t="shared" si="1961"/>
        <v>0.10551734951425712</v>
      </c>
      <c r="O1469" s="13">
        <f t="shared" si="1962"/>
        <v>0.16302848522856114</v>
      </c>
      <c r="P1469" s="13">
        <f t="shared" si="1963"/>
        <v>0.12912041960828874</v>
      </c>
      <c r="Q1469" s="13">
        <f t="shared" si="1964"/>
        <v>4.1785472109779676E-2</v>
      </c>
      <c r="R1469" s="13">
        <f t="shared" si="1965"/>
        <v>9.9748081797540231E-2</v>
      </c>
      <c r="S1469" s="13">
        <f t="shared" si="1966"/>
        <v>3.1285091381496453E-2</v>
      </c>
      <c r="T1469" s="13">
        <f t="shared" si="1967"/>
        <v>5.1132422461163098E-2</v>
      </c>
      <c r="U1469" s="13">
        <f t="shared" si="1968"/>
        <v>7.9001618390575123E-2</v>
      </c>
      <c r="V1469" s="13">
        <f t="shared" si="1969"/>
        <v>3.3689720571362883E-3</v>
      </c>
      <c r="W1469" s="13">
        <f t="shared" si="1970"/>
        <v>1.1031523488632608E-2</v>
      </c>
      <c r="X1469" s="13">
        <f t="shared" si="1971"/>
        <v>1.3499153914764285E-2</v>
      </c>
      <c r="Y1469" s="13">
        <f t="shared" si="1972"/>
        <v>8.2593830581184583E-3</v>
      </c>
      <c r="Z1469" s="13">
        <f t="shared" si="1973"/>
        <v>4.0686876727256654E-2</v>
      </c>
      <c r="AA1469" s="13">
        <f t="shared" si="1974"/>
        <v>3.2224470393678963E-2</v>
      </c>
      <c r="AB1469" s="13">
        <f t="shared" si="1975"/>
        <v>1.2761074032716839E-2</v>
      </c>
      <c r="AC1469" s="13">
        <f t="shared" si="1976"/>
        <v>2.0407035345176904E-4</v>
      </c>
      <c r="AD1469" s="13">
        <f t="shared" si="1977"/>
        <v>2.1842731038290266E-3</v>
      </c>
      <c r="AE1469" s="13">
        <f t="shared" si="1978"/>
        <v>2.6728709639109696E-3</v>
      </c>
      <c r="AF1469" s="13">
        <f t="shared" si="1979"/>
        <v>1.6353813946604298E-3</v>
      </c>
      <c r="AG1469" s="13">
        <f t="shared" si="1980"/>
        <v>6.6706607292611416E-4</v>
      </c>
      <c r="AH1469" s="13">
        <f t="shared" si="1981"/>
        <v>1.2447020844814393E-2</v>
      </c>
      <c r="AI1469" s="13">
        <f t="shared" si="1982"/>
        <v>9.8581824648763285E-3</v>
      </c>
      <c r="AJ1469" s="13">
        <f t="shared" si="1983"/>
        <v>3.9038964713907125E-3</v>
      </c>
      <c r="AK1469" s="13">
        <f t="shared" si="1984"/>
        <v>1.0306435094999738E-3</v>
      </c>
      <c r="AL1469" s="13">
        <f t="shared" si="1985"/>
        <v>7.9112006300611953E-6</v>
      </c>
      <c r="AM1469" s="13">
        <f t="shared" si="1986"/>
        <v>3.459938418860967E-4</v>
      </c>
      <c r="AN1469" s="13">
        <f t="shared" si="1987"/>
        <v>4.2338885739525144E-4</v>
      </c>
      <c r="AO1469" s="13">
        <f t="shared" si="1988"/>
        <v>2.5904814315375806E-4</v>
      </c>
      <c r="AP1469" s="13">
        <f t="shared" si="1989"/>
        <v>1.056647875025262E-4</v>
      </c>
      <c r="AQ1469" s="13">
        <f t="shared" si="1990"/>
        <v>3.2325209463073622E-5</v>
      </c>
      <c r="AR1469" s="13">
        <f t="shared" si="1991"/>
        <v>3.0462564910017881E-3</v>
      </c>
      <c r="AS1469" s="13">
        <f t="shared" si="1992"/>
        <v>2.4126698828194444E-3</v>
      </c>
      <c r="AT1469" s="13">
        <f t="shared" si="1993"/>
        <v>9.5543103160523944E-4</v>
      </c>
      <c r="AU1469" s="13">
        <f t="shared" si="1994"/>
        <v>2.5223742451039297E-4</v>
      </c>
      <c r="AV1469" s="13">
        <f t="shared" si="1995"/>
        <v>4.9943729232402558E-5</v>
      </c>
      <c r="AW1469" s="13">
        <f t="shared" si="1996"/>
        <v>2.1298174852734181E-7</v>
      </c>
      <c r="AX1469" s="13">
        <f t="shared" si="1997"/>
        <v>4.5671844794059397E-5</v>
      </c>
      <c r="AY1469" s="13">
        <f t="shared" si="1998"/>
        <v>5.5888133953713292E-5</v>
      </c>
      <c r="AZ1469" s="13">
        <f t="shared" si="1999"/>
        <v>3.4194847295006548E-5</v>
      </c>
      <c r="BA1469" s="13">
        <f t="shared" si="2000"/>
        <v>1.3947952797961533E-5</v>
      </c>
      <c r="BB1469" s="13">
        <f t="shared" si="2001"/>
        <v>4.2669890928838634E-6</v>
      </c>
      <c r="BC1469" s="13">
        <f t="shared" si="2002"/>
        <v>1.0442935207782347E-6</v>
      </c>
      <c r="BD1469" s="13">
        <f t="shared" si="2003"/>
        <v>6.2127842508572211E-4</v>
      </c>
      <c r="BE1469" s="13">
        <f t="shared" si="2004"/>
        <v>4.9205959822407421E-4</v>
      </c>
      <c r="BF1469" s="13">
        <f t="shared" si="2005"/>
        <v>1.9485840681738627E-4</v>
      </c>
      <c r="BG1469" s="13">
        <f t="shared" si="2006"/>
        <v>5.1443360173509332E-5</v>
      </c>
      <c r="BH1469" s="13">
        <f t="shared" si="2007"/>
        <v>1.0185931989663372E-5</v>
      </c>
      <c r="BI1469" s="13">
        <f t="shared" si="2008"/>
        <v>1.6134748608661091E-6</v>
      </c>
      <c r="BJ1469" s="14">
        <f t="shared" si="2009"/>
        <v>0.23970633098289687</v>
      </c>
      <c r="BK1469" s="14">
        <f t="shared" si="2010"/>
        <v>0.29726941092473463</v>
      </c>
      <c r="BL1469" s="14">
        <f t="shared" si="2011"/>
        <v>0.42209145088997424</v>
      </c>
      <c r="BM1469" s="14">
        <f t="shared" si="2012"/>
        <v>0.32727152792445258</v>
      </c>
      <c r="BN1469" s="14">
        <f t="shared" si="2013"/>
        <v>0.67242686644820449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1.6234</v>
      </c>
      <c r="F1470" s="10">
        <f>VLOOKUP(B1470,home!$B$2:$E$405,3,FALSE)</f>
        <v>0.88</v>
      </c>
      <c r="G1470" s="10">
        <f>VLOOKUP(C1470,away!$B$2:$E$405,4,FALSE)</f>
        <v>0.90349999999999997</v>
      </c>
      <c r="H1470" s="10">
        <f>VLOOKUP(A1470,away!$A$2:$E$405,3,FALSE)</f>
        <v>1.1247</v>
      </c>
      <c r="I1470" s="10">
        <f>VLOOKUP(C1470,away!$B$2:$E$405,3,FALSE)</f>
        <v>1.0669999999999999</v>
      </c>
      <c r="J1470" s="10">
        <f>VLOOKUP(B1470,home!$B$2:$E$405,4,FALSE)</f>
        <v>1.3337000000000001</v>
      </c>
      <c r="K1470" s="12">
        <f t="shared" si="1958"/>
        <v>1.2907328719999998</v>
      </c>
      <c r="L1470" s="12">
        <f t="shared" si="1959"/>
        <v>1.6005132201300001</v>
      </c>
      <c r="M1470" s="13">
        <f t="shared" si="1960"/>
        <v>5.5507002660275917E-2</v>
      </c>
      <c r="N1470" s="13">
        <f t="shared" si="1961"/>
        <v>7.1644712959809564E-2</v>
      </c>
      <c r="O1470" s="13">
        <f t="shared" si="1962"/>
        <v>8.883969156756269E-2</v>
      </c>
      <c r="P1470" s="13">
        <f t="shared" si="1963"/>
        <v>0.11466831024459437</v>
      </c>
      <c r="Q1470" s="13">
        <f t="shared" si="1964"/>
        <v>4.6237093061115314E-2</v>
      </c>
      <c r="R1470" s="13">
        <f t="shared" si="1965"/>
        <v>7.1094550413077898E-2</v>
      </c>
      <c r="S1470" s="13">
        <f t="shared" si="1966"/>
        <v>5.9221452898593555E-2</v>
      </c>
      <c r="T1470" s="13">
        <f t="shared" si="1967"/>
        <v>7.4003078704696162E-2</v>
      </c>
      <c r="U1470" s="13">
        <f t="shared" si="1968"/>
        <v>9.176407323822082E-2</v>
      </c>
      <c r="V1470" s="13">
        <f t="shared" si="1969"/>
        <v>1.3593527960735166E-2</v>
      </c>
      <c r="W1470" s="13">
        <f t="shared" si="1970"/>
        <v>1.9893245306568212E-2</v>
      </c>
      <c r="X1470" s="13">
        <f t="shared" si="1971"/>
        <v>3.1839402104451506E-2</v>
      </c>
      <c r="Y1470" s="13">
        <f t="shared" si="1972"/>
        <v>2.5479691994604793E-2</v>
      </c>
      <c r="Z1470" s="13">
        <f t="shared" si="1973"/>
        <v>3.7929255938443311E-2</v>
      </c>
      <c r="AA1470" s="13">
        <f t="shared" si="1974"/>
        <v>4.8956537450249984E-2</v>
      </c>
      <c r="AB1470" s="13">
        <f t="shared" si="1975"/>
        <v>3.1594906093168361E-2</v>
      </c>
      <c r="AC1470" s="13">
        <f t="shared" si="1976"/>
        <v>1.7551241361611113E-3</v>
      </c>
      <c r="AD1470" s="13">
        <f t="shared" si="1977"/>
        <v>6.4192164119868285E-3</v>
      </c>
      <c r="AE1470" s="13">
        <f t="shared" si="1978"/>
        <v>1.0274040730260385E-2</v>
      </c>
      <c r="AF1470" s="13">
        <f t="shared" si="1979"/>
        <v>8.2218690064679145E-3</v>
      </c>
      <c r="AG1470" s="13">
        <f t="shared" si="1980"/>
        <v>4.3864033463430017E-3</v>
      </c>
      <c r="AH1470" s="13">
        <f t="shared" si="1981"/>
        <v>1.5176568889793206E-2</v>
      </c>
      <c r="AI1470" s="13">
        <f t="shared" si="1982"/>
        <v>1.9588896350228636E-2</v>
      </c>
      <c r="AJ1470" s="13">
        <f t="shared" si="1983"/>
        <v>1.2642016222720463E-2</v>
      </c>
      <c r="AK1470" s="13">
        <f t="shared" si="1984"/>
        <v>5.4391553023408583E-3</v>
      </c>
      <c r="AL1470" s="13">
        <f t="shared" si="1985"/>
        <v>1.4503187656870494E-4</v>
      </c>
      <c r="AM1470" s="13">
        <f t="shared" si="1986"/>
        <v>1.6570987270866572E-3</v>
      </c>
      <c r="AN1470" s="13">
        <f t="shared" si="1987"/>
        <v>2.6522084197627901E-3</v>
      </c>
      <c r="AO1470" s="13">
        <f t="shared" si="1988"/>
        <v>2.1224473191852216E-3</v>
      </c>
      <c r="AP1470" s="13">
        <f t="shared" si="1989"/>
        <v>1.1323349977951415E-3</v>
      </c>
      <c r="AQ1470" s="13">
        <f t="shared" si="1990"/>
        <v>4.5307928339674959E-4</v>
      </c>
      <c r="AR1470" s="13">
        <f t="shared" si="1991"/>
        <v>4.8580598288655418E-3</v>
      </c>
      <c r="AS1470" s="13">
        <f t="shared" si="1992"/>
        <v>6.2704575152594489E-3</v>
      </c>
      <c r="AT1470" s="13">
        <f t="shared" si="1993"/>
        <v>4.0467428187124059E-3</v>
      </c>
      <c r="AU1470" s="13">
        <f t="shared" si="1994"/>
        <v>1.7410879935473465E-3</v>
      </c>
      <c r="AV1470" s="13">
        <f t="shared" si="1995"/>
        <v>5.6181987657902104E-4</v>
      </c>
      <c r="AW1470" s="13">
        <f t="shared" si="1996"/>
        <v>8.322553622208594E-6</v>
      </c>
      <c r="AX1470" s="13">
        <f t="shared" si="1997"/>
        <v>3.5647863320001778E-4</v>
      </c>
      <c r="AY1470" s="13">
        <f t="shared" si="1998"/>
        <v>5.7054876513050164E-4</v>
      </c>
      <c r="AZ1470" s="13">
        <f t="shared" si="1999"/>
        <v>4.5658542066010725E-4</v>
      </c>
      <c r="BA1470" s="13">
        <f t="shared" si="2000"/>
        <v>2.4359033396170626E-4</v>
      </c>
      <c r="BB1470" s="13">
        <f t="shared" si="2001"/>
        <v>9.7467387450398147E-5</v>
      </c>
      <c r="BC1470" s="13">
        <f t="shared" si="2002"/>
        <v>3.1199568429179029E-5</v>
      </c>
      <c r="BD1470" s="13">
        <f t="shared" si="2003"/>
        <v>1.2958981633802962E-3</v>
      </c>
      <c r="BE1470" s="13">
        <f t="shared" si="2004"/>
        <v>1.6726583582393751E-3</v>
      </c>
      <c r="BF1470" s="13">
        <f t="shared" si="2005"/>
        <v>1.0794775633025566E-3</v>
      </c>
      <c r="BG1470" s="13">
        <f t="shared" si="2006"/>
        <v>4.6443905851369023E-4</v>
      </c>
      <c r="BH1470" s="13">
        <f t="shared" si="2007"/>
        <v>1.4986668996608789E-4</v>
      </c>
      <c r="BI1470" s="13">
        <f t="shared" si="2008"/>
        <v>3.8687572631412405E-5</v>
      </c>
      <c r="BJ1470" s="14">
        <f t="shared" si="2009"/>
        <v>0.30817179248236226</v>
      </c>
      <c r="BK1470" s="14">
        <f t="shared" si="2010"/>
        <v>0.2454609985420593</v>
      </c>
      <c r="BL1470" s="14">
        <f t="shared" si="2011"/>
        <v>0.40727559096636007</v>
      </c>
      <c r="BM1470" s="14">
        <f t="shared" si="2012"/>
        <v>0.55028405081128062</v>
      </c>
      <c r="BN1470" s="14">
        <f t="shared" si="2013"/>
        <v>0.44799136090643576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1.6234</v>
      </c>
      <c r="F1471" s="10">
        <f>VLOOKUP(B1471,home!$B$2:$E$405,3,FALSE)</f>
        <v>0.86240000000000006</v>
      </c>
      <c r="G1471" s="10">
        <f>VLOOKUP(C1471,away!$B$2:$E$405,4,FALSE)</f>
        <v>0.57199999999999995</v>
      </c>
      <c r="H1471" s="10">
        <f>VLOOKUP(A1471,away!$A$2:$E$405,3,FALSE)</f>
        <v>1.1247</v>
      </c>
      <c r="I1471" s="10">
        <f>VLOOKUP(C1471,away!$B$2:$E$405,3,FALSE)</f>
        <v>1.4607000000000001</v>
      </c>
      <c r="J1471" s="10">
        <f>VLOOKUP(B1471,home!$B$2:$E$405,4,FALSE)</f>
        <v>1.0669999999999999</v>
      </c>
      <c r="K1471" s="12">
        <f t="shared" si="1958"/>
        <v>0.80081153151999995</v>
      </c>
      <c r="L1471" s="12">
        <f t="shared" si="1959"/>
        <v>1.7529201924300002</v>
      </c>
      <c r="M1471" s="13">
        <f t="shared" si="1960"/>
        <v>7.7790829775844117E-2</v>
      </c>
      <c r="N1471" s="13">
        <f t="shared" si="1961"/>
        <v>6.2295793531005346E-2</v>
      </c>
      <c r="O1471" s="13">
        <f t="shared" si="1962"/>
        <v>0.13636111629996206</v>
      </c>
      <c r="P1471" s="13">
        <f t="shared" si="1963"/>
        <v>0.10919955438394945</v>
      </c>
      <c r="Q1471" s="13">
        <f t="shared" si="1964"/>
        <v>2.4943594912409044E-2</v>
      </c>
      <c r="R1471" s="13">
        <f t="shared" si="1965"/>
        <v>0.11951507711224958</v>
      </c>
      <c r="S1471" s="13">
        <f t="shared" si="1966"/>
        <v>3.8322456232996703E-2</v>
      </c>
      <c r="T1471" s="13">
        <f t="shared" si="1967"/>
        <v>4.3724131193756038E-2</v>
      </c>
      <c r="U1471" s="13">
        <f t="shared" si="1968"/>
        <v>9.5709051941991474E-2</v>
      </c>
      <c r="V1471" s="13">
        <f t="shared" si="1969"/>
        <v>5.9772757214588863E-3</v>
      </c>
      <c r="W1471" s="13">
        <f t="shared" si="1970"/>
        <v>6.6583728144735902E-3</v>
      </c>
      <c r="X1471" s="13">
        <f t="shared" si="1971"/>
        <v>1.1671596155217729E-2</v>
      </c>
      <c r="Y1471" s="13">
        <f t="shared" si="1972"/>
        <v>1.0229688289184757E-2</v>
      </c>
      <c r="Z1471" s="13">
        <f t="shared" si="1973"/>
        <v>6.9833463989963609E-2</v>
      </c>
      <c r="AA1471" s="13">
        <f t="shared" si="1974"/>
        <v>5.5923443249149517E-2</v>
      </c>
      <c r="AB1471" s="13">
        <f t="shared" si="1975"/>
        <v>2.2392069118111611E-2</v>
      </c>
      <c r="AC1471" s="13">
        <f t="shared" si="1976"/>
        <v>5.2441580123753365E-4</v>
      </c>
      <c r="AD1471" s="13">
        <f t="shared" si="1977"/>
        <v>1.3330254327474317E-3</v>
      </c>
      <c r="AE1471" s="13">
        <f t="shared" si="1978"/>
        <v>2.3366871980857124E-3</v>
      </c>
      <c r="AF1471" s="13">
        <f t="shared" si="1979"/>
        <v>2.0480130864585625E-3</v>
      </c>
      <c r="AG1471" s="13">
        <f t="shared" si="1980"/>
        <v>1.1966678312047006E-3</v>
      </c>
      <c r="AH1471" s="13">
        <f t="shared" si="1981"/>
        <v>3.0603122283835126E-2</v>
      </c>
      <c r="AI1471" s="13">
        <f t="shared" si="1982"/>
        <v>2.4507333225411845E-2</v>
      </c>
      <c r="AJ1471" s="13">
        <f t="shared" si="1983"/>
        <v>9.8128775268565178E-3</v>
      </c>
      <c r="AK1471" s="13">
        <f t="shared" si="1984"/>
        <v>2.6194218269667202E-3</v>
      </c>
      <c r="AL1471" s="13">
        <f t="shared" si="1985"/>
        <v>2.9446129818670684E-5</v>
      </c>
      <c r="AM1471" s="13">
        <f t="shared" si="1986"/>
        <v>2.135004276707164E-4</v>
      </c>
      <c r="AN1471" s="13">
        <f t="shared" si="1987"/>
        <v>3.7424921075643954E-4</v>
      </c>
      <c r="AO1471" s="13">
        <f t="shared" si="1988"/>
        <v>3.2801449926797685E-4</v>
      </c>
      <c r="AP1471" s="13">
        <f t="shared" si="1989"/>
        <v>1.9166107972555069E-4</v>
      </c>
      <c r="AQ1471" s="13">
        <f t="shared" si="1990"/>
        <v>8.3991644188463493E-5</v>
      </c>
      <c r="AR1471" s="13">
        <f t="shared" si="1991"/>
        <v>1.0728966200547811E-2</v>
      </c>
      <c r="AS1471" s="13">
        <f t="shared" si="1992"/>
        <v>8.5918798546870071E-3</v>
      </c>
      <c r="AT1471" s="13">
        <f t="shared" si="1993"/>
        <v>3.440238232533868E-3</v>
      </c>
      <c r="AU1471" s="13">
        <f t="shared" si="1994"/>
        <v>9.183274825963685E-4</v>
      </c>
      <c r="AV1471" s="13">
        <f t="shared" si="1995"/>
        <v>1.8385180944372593E-4</v>
      </c>
      <c r="AW1471" s="13">
        <f t="shared" si="1996"/>
        <v>1.1482016952799039E-6</v>
      </c>
      <c r="AX1471" s="13">
        <f t="shared" si="1997"/>
        <v>2.8495600743860216E-5</v>
      </c>
      <c r="AY1471" s="13">
        <f t="shared" si="1998"/>
        <v>4.9950513939335907E-5</v>
      </c>
      <c r="AZ1471" s="13">
        <f t="shared" si="1999"/>
        <v>4.3779632253259054E-5</v>
      </c>
      <c r="BA1471" s="13">
        <f t="shared" si="2000"/>
        <v>2.558073379796583E-5</v>
      </c>
      <c r="BB1471" s="13">
        <f t="shared" si="2001"/>
        <v>1.1210246202907719E-5</v>
      </c>
      <c r="BC1471" s="13">
        <f t="shared" si="2002"/>
        <v>3.930133386237733E-6</v>
      </c>
      <c r="BD1471" s="13">
        <f t="shared" si="2003"/>
        <v>3.1345035828065433E-3</v>
      </c>
      <c r="BE1471" s="13">
        <f t="shared" si="2004"/>
        <v>2.5101466147022349E-3</v>
      </c>
      <c r="BF1471" s="13">
        <f t="shared" si="2005"/>
        <v>1.0050771774297198E-3</v>
      </c>
      <c r="BG1471" s="13">
        <f t="shared" si="2006"/>
        <v>2.6829246458443098E-4</v>
      </c>
      <c r="BH1471" s="13">
        <f t="shared" si="2007"/>
        <v>5.3712924864783361E-5</v>
      </c>
      <c r="BI1471" s="13">
        <f t="shared" si="2008"/>
        <v>8.6027859246771751E-6</v>
      </c>
      <c r="BJ1471" s="14">
        <f t="shared" si="2009"/>
        <v>0.16779193416647559</v>
      </c>
      <c r="BK1471" s="14">
        <f t="shared" si="2010"/>
        <v>0.23189392855924471</v>
      </c>
      <c r="BL1471" s="14">
        <f t="shared" si="2011"/>
        <v>0.52828711171465559</v>
      </c>
      <c r="BM1471" s="14">
        <f t="shared" si="2012"/>
        <v>0.46765167010267594</v>
      </c>
      <c r="BN1471" s="14">
        <f t="shared" si="2013"/>
        <v>0.53010596601541959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1.6234</v>
      </c>
      <c r="F1472" s="10">
        <f>VLOOKUP(B1472,home!$B$2:$E$405,3,FALSE)</f>
        <v>0.90349999999999997</v>
      </c>
      <c r="G1472" s="10">
        <f>VLOOKUP(C1472,away!$B$2:$E$405,4,FALSE)</f>
        <v>1.0266999999999999</v>
      </c>
      <c r="H1472" s="10">
        <f>VLOOKUP(A1472,away!$A$2:$E$405,3,FALSE)</f>
        <v>1.1247</v>
      </c>
      <c r="I1472" s="10">
        <f>VLOOKUP(C1472,away!$B$2:$E$405,3,FALSE)</f>
        <v>0.82989999999999997</v>
      </c>
      <c r="J1472" s="10">
        <f>VLOOKUP(B1472,home!$B$2:$E$405,4,FALSE)</f>
        <v>1.3633</v>
      </c>
      <c r="K1472" s="12">
        <f t="shared" si="1958"/>
        <v>1.5059039087299999</v>
      </c>
      <c r="L1472" s="12">
        <f t="shared" si="1959"/>
        <v>1.272488582949</v>
      </c>
      <c r="M1472" s="13">
        <f t="shared" si="1960"/>
        <v>6.2138314993483955E-2</v>
      </c>
      <c r="N1472" s="13">
        <f t="shared" si="1961"/>
        <v>9.3574331430583441E-2</v>
      </c>
      <c r="O1472" s="13">
        <f t="shared" si="1962"/>
        <v>7.9070296392896991E-2</v>
      </c>
      <c r="P1472" s="13">
        <f t="shared" si="1963"/>
        <v>0.11907226840250319</v>
      </c>
      <c r="Q1472" s="13">
        <f t="shared" si="1964"/>
        <v>7.0456975729056057E-2</v>
      </c>
      <c r="R1472" s="13">
        <f t="shared" si="1965"/>
        <v>5.0308024705177479E-2</v>
      </c>
      <c r="S1472" s="13">
        <f t="shared" si="1966"/>
        <v>5.7042925544426762E-2</v>
      </c>
      <c r="T1472" s="13">
        <f t="shared" si="1967"/>
        <v>8.9655697204338622E-2</v>
      </c>
      <c r="U1472" s="13">
        <f t="shared" si="1968"/>
        <v>7.5759051044012163E-2</v>
      </c>
      <c r="V1472" s="13">
        <f t="shared" si="1969"/>
        <v>1.2145361238074279E-2</v>
      </c>
      <c r="W1472" s="13">
        <f t="shared" si="1970"/>
        <v>3.536714504922675E-2</v>
      </c>
      <c r="X1472" s="13">
        <f t="shared" si="1971"/>
        <v>4.500428828664229E-2</v>
      </c>
      <c r="Y1472" s="13">
        <f t="shared" si="1972"/>
        <v>2.8633721514248874E-2</v>
      </c>
      <c r="Z1472" s="13">
        <f t="shared" si="1973"/>
        <v>2.1338795689351521E-2</v>
      </c>
      <c r="AA1472" s="13">
        <f t="shared" si="1974"/>
        <v>3.213417583618533E-2</v>
      </c>
      <c r="AB1472" s="13">
        <f t="shared" si="1975"/>
        <v>2.4195490497764306E-2</v>
      </c>
      <c r="AC1472" s="13">
        <f t="shared" si="1976"/>
        <v>1.4545933870843118E-3</v>
      </c>
      <c r="AD1472" s="13">
        <f t="shared" si="1977"/>
        <v>1.3314880492562856E-2</v>
      </c>
      <c r="AE1472" s="13">
        <f t="shared" si="1978"/>
        <v>1.6943033410116593E-2</v>
      </c>
      <c r="AF1472" s="13">
        <f t="shared" si="1979"/>
        <v>1.0779908287448417E-2</v>
      </c>
      <c r="AG1472" s="13">
        <f t="shared" si="1980"/>
        <v>4.572436740338472E-3</v>
      </c>
      <c r="AH1472" s="13">
        <f t="shared" si="1981"/>
        <v>6.7883434721452869E-3</v>
      </c>
      <c r="AI1472" s="13">
        <f t="shared" si="1982"/>
        <v>1.0222592968505367E-2</v>
      </c>
      <c r="AJ1472" s="13">
        <f t="shared" si="1983"/>
        <v>7.6971213543140238E-3</v>
      </c>
      <c r="AK1472" s="13">
        <f t="shared" si="1984"/>
        <v>3.8637083778102128E-3</v>
      </c>
      <c r="AL1472" s="13">
        <f t="shared" si="1985"/>
        <v>1.1149432308975349E-4</v>
      </c>
      <c r="AM1472" s="13">
        <f t="shared" si="1986"/>
        <v>4.0101861156046454E-3</v>
      </c>
      <c r="AN1472" s="13">
        <f t="shared" si="1987"/>
        <v>5.1029160476075098E-3</v>
      </c>
      <c r="AO1472" s="13">
        <f t="shared" si="1988"/>
        <v>3.246701205163897E-3</v>
      </c>
      <c r="AP1472" s="13">
        <f t="shared" si="1989"/>
        <v>1.3771300719392725E-3</v>
      </c>
      <c r="AQ1472" s="13">
        <f t="shared" si="1990"/>
        <v>4.3809557344461482E-4</v>
      </c>
      <c r="AR1472" s="13">
        <f t="shared" si="1991"/>
        <v>1.7276179130882501E-3</v>
      </c>
      <c r="AS1472" s="13">
        <f t="shared" si="1992"/>
        <v>2.6016265681115609E-3</v>
      </c>
      <c r="AT1472" s="13">
        <f t="shared" si="1993"/>
        <v>1.9588998089875077E-3</v>
      </c>
      <c r="AU1472" s="13">
        <f t="shared" si="1994"/>
        <v>9.833049597215795E-4</v>
      </c>
      <c r="AV1472" s="13">
        <f t="shared" si="1995"/>
        <v>3.7019069557958038E-4</v>
      </c>
      <c r="AW1472" s="13">
        <f t="shared" si="1996"/>
        <v>5.9347360649699523E-6</v>
      </c>
      <c r="AX1472" s="13">
        <f t="shared" si="1997"/>
        <v>1.0064924910373008E-3</v>
      </c>
      <c r="AY1472" s="13">
        <f t="shared" si="1998"/>
        <v>1.2807502036688641E-3</v>
      </c>
      <c r="AZ1472" s="13">
        <f t="shared" si="1999"/>
        <v>8.1487000588911828E-4</v>
      </c>
      <c r="BA1472" s="13">
        <f t="shared" si="2000"/>
        <v>3.4563759302716241E-4</v>
      </c>
      <c r="BB1472" s="13">
        <f t="shared" si="2001"/>
        <v>1.0995497274125927E-4</v>
      </c>
      <c r="BC1472" s="13">
        <f t="shared" si="2002"/>
        <v>2.7983289490344185E-5</v>
      </c>
      <c r="BD1472" s="13">
        <f t="shared" si="2003"/>
        <v>3.6639567835049599E-4</v>
      </c>
      <c r="BE1472" s="13">
        <f t="shared" si="2004"/>
        <v>5.517566841697916E-4</v>
      </c>
      <c r="BF1472" s="13">
        <f t="shared" si="2005"/>
        <v>4.1544627367959671E-4</v>
      </c>
      <c r="BG1472" s="13">
        <f t="shared" si="2006"/>
        <v>2.0854072246713934E-4</v>
      </c>
      <c r="BH1472" s="13">
        <f t="shared" si="2007"/>
        <v>7.8510572273160804E-5</v>
      </c>
      <c r="BI1472" s="13">
        <f t="shared" si="2008"/>
        <v>2.3645875532556395E-5</v>
      </c>
      <c r="BJ1472" s="14">
        <f t="shared" si="2009"/>
        <v>0.42606313571417626</v>
      </c>
      <c r="BK1472" s="14">
        <f t="shared" si="2010"/>
        <v>0.25324570809233116</v>
      </c>
      <c r="BL1472" s="14">
        <f t="shared" si="2011"/>
        <v>0.29932474040077234</v>
      </c>
      <c r="BM1472" s="14">
        <f t="shared" si="2012"/>
        <v>0.52407735277532652</v>
      </c>
      <c r="BN1472" s="14">
        <f t="shared" si="2013"/>
        <v>0.47462021165370111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1.6234</v>
      </c>
      <c r="F1473" s="10">
        <f>VLOOKUP(B1473,home!$B$2:$E$405,3,FALSE)</f>
        <v>1.0677000000000001</v>
      </c>
      <c r="G1473" s="10">
        <f>VLOOKUP(C1473,away!$B$2:$E$405,4,FALSE)</f>
        <v>0.82130000000000003</v>
      </c>
      <c r="H1473" s="10">
        <f>VLOOKUP(A1473,away!$A$2:$E$405,3,FALSE)</f>
        <v>1.1247</v>
      </c>
      <c r="I1473" s="10">
        <f>VLOOKUP(C1473,away!$B$2:$E$405,3,FALSE)</f>
        <v>1.1262000000000001</v>
      </c>
      <c r="J1473" s="10">
        <f>VLOOKUP(B1473,home!$B$2:$E$405,4,FALSE)</f>
        <v>0.82989999999999997</v>
      </c>
      <c r="K1473" s="12">
        <f t="shared" si="1958"/>
        <v>1.4235627230340002</v>
      </c>
      <c r="L1473" s="12">
        <f t="shared" si="1959"/>
        <v>1.051182162486</v>
      </c>
      <c r="M1473" s="13">
        <f t="shared" si="1960"/>
        <v>8.4184464193844691E-2</v>
      </c>
      <c r="N1473" s="13">
        <f t="shared" si="1961"/>
        <v>0.11984186508494783</v>
      </c>
      <c r="O1473" s="13">
        <f t="shared" si="1962"/>
        <v>8.8493207119010903E-2</v>
      </c>
      <c r="P1473" s="13">
        <f t="shared" si="1963"/>
        <v>0.12597563089635094</v>
      </c>
      <c r="Q1473" s="13">
        <f t="shared" si="1964"/>
        <v>8.5301205896900822E-2</v>
      </c>
      <c r="R1473" s="13">
        <f t="shared" si="1965"/>
        <v>4.6511240412341684E-2</v>
      </c>
      <c r="S1473" s="13">
        <f t="shared" si="1966"/>
        <v>4.7128231235134488E-2</v>
      </c>
      <c r="T1473" s="13">
        <f t="shared" si="1967"/>
        <v>8.9667106077367748E-2</v>
      </c>
      <c r="U1473" s="13">
        <f t="shared" si="1968"/>
        <v>6.6211668053082165E-2</v>
      </c>
      <c r="V1473" s="13">
        <f t="shared" si="1969"/>
        <v>7.8359782357156869E-3</v>
      </c>
      <c r="W1473" s="13">
        <f t="shared" si="1970"/>
        <v>4.0477205648225358E-2</v>
      </c>
      <c r="X1473" s="13">
        <f t="shared" si="1971"/>
        <v>4.2548916564692063E-2</v>
      </c>
      <c r="Y1473" s="13">
        <f t="shared" si="1972"/>
        <v>2.2363331062954694E-2</v>
      </c>
      <c r="Z1473" s="13">
        <f t="shared" si="1973"/>
        <v>1.6297262092183858E-2</v>
      </c>
      <c r="AA1473" s="13">
        <f t="shared" si="1974"/>
        <v>2.3200174801948043E-2</v>
      </c>
      <c r="AB1473" s="13">
        <f t="shared" si="1975"/>
        <v>1.6513452007962979E-2</v>
      </c>
      <c r="AC1473" s="13">
        <f t="shared" si="1976"/>
        <v>7.3287149192794202E-4</v>
      </c>
      <c r="AD1473" s="13">
        <f t="shared" si="1977"/>
        <v>1.4405460273348726E-2</v>
      </c>
      <c r="AE1473" s="13">
        <f t="shared" si="1978"/>
        <v>1.5142762881744877E-2</v>
      </c>
      <c r="AF1473" s="13">
        <f t="shared" si="1979"/>
        <v>7.9589011160226559E-3</v>
      </c>
      <c r="AG1473" s="13">
        <f t="shared" si="1980"/>
        <v>2.7887516287176456E-3</v>
      </c>
      <c r="AH1473" s="13">
        <f t="shared" si="1981"/>
        <v>4.2828478021657334E-3</v>
      </c>
      <c r="AI1473" s="13">
        <f t="shared" si="1982"/>
        <v>6.0969024795912352E-3</v>
      </c>
      <c r="AJ1473" s="13">
        <f t="shared" si="1983"/>
        <v>4.3396615479598241E-3</v>
      </c>
      <c r="AK1473" s="13">
        <f t="shared" si="1984"/>
        <v>2.0592601367532106E-3</v>
      </c>
      <c r="AL1473" s="13">
        <f t="shared" si="1985"/>
        <v>4.3867452003488768E-5</v>
      </c>
      <c r="AM1473" s="13">
        <f t="shared" si="1986"/>
        <v>4.1014152506572846E-3</v>
      </c>
      <c r="AN1473" s="13">
        <f t="shared" si="1987"/>
        <v>4.3113345524389843E-3</v>
      </c>
      <c r="AO1473" s="13">
        <f t="shared" si="1988"/>
        <v>2.2659989890167114E-3</v>
      </c>
      <c r="AP1473" s="13">
        <f t="shared" si="1989"/>
        <v>7.9399257248855893E-4</v>
      </c>
      <c r="AQ1473" s="13">
        <f t="shared" si="1990"/>
        <v>2.0865770733658628E-4</v>
      </c>
      <c r="AR1473" s="13">
        <f t="shared" si="1991"/>
        <v>9.0041064285579825E-4</v>
      </c>
      <c r="AS1473" s="13">
        <f t="shared" si="1992"/>
        <v>1.2817910265925947E-3</v>
      </c>
      <c r="AT1473" s="13">
        <f t="shared" si="1993"/>
        <v>9.123549620883506E-4</v>
      </c>
      <c r="AU1473" s="13">
        <f t="shared" si="1994"/>
        <v>4.3293150473469149E-4</v>
      </c>
      <c r="AV1473" s="13">
        <f t="shared" si="1995"/>
        <v>1.5407628794183114E-4</v>
      </c>
      <c r="AW1473" s="13">
        <f t="shared" si="1996"/>
        <v>1.8234526850828195E-6</v>
      </c>
      <c r="AX1473" s="13">
        <f t="shared" si="1997"/>
        <v>9.7310364375314271E-4</v>
      </c>
      <c r="AY1473" s="13">
        <f t="shared" si="1998"/>
        <v>1.0229091925634346E-3</v>
      </c>
      <c r="AZ1473" s="13">
        <f t="shared" si="1999"/>
        <v>5.3763194853281967E-4</v>
      </c>
      <c r="BA1473" s="13">
        <f t="shared" si="2000"/>
        <v>1.8838303809343048E-4</v>
      </c>
      <c r="BB1473" s="13">
        <f t="shared" si="2001"/>
        <v>4.9506222339683675E-5</v>
      </c>
      <c r="BC1473" s="13">
        <f t="shared" si="2002"/>
        <v>1.0408011571108288E-5</v>
      </c>
      <c r="BD1473" s="13">
        <f t="shared" si="2003"/>
        <v>1.5774926778042785E-4</v>
      </c>
      <c r="BE1473" s="13">
        <f t="shared" si="2004"/>
        <v>2.2456597719812556E-4</v>
      </c>
      <c r="BF1473" s="13">
        <f t="shared" si="2005"/>
        <v>1.5984187700047745E-4</v>
      </c>
      <c r="BG1473" s="13">
        <f t="shared" si="2006"/>
        <v>7.58483125592218E-5</v>
      </c>
      <c r="BH1473" s="13">
        <f t="shared" si="2007"/>
        <v>2.6993707591084938E-5</v>
      </c>
      <c r="BI1473" s="13">
        <f t="shared" si="2008"/>
        <v>7.6854471766296862E-6</v>
      </c>
      <c r="BJ1473" s="14">
        <f t="shared" si="2009"/>
        <v>0.45495884736371417</v>
      </c>
      <c r="BK1473" s="14">
        <f t="shared" si="2010"/>
        <v>0.26692395269754066</v>
      </c>
      <c r="BL1473" s="14">
        <f t="shared" si="2011"/>
        <v>0.26204266337433502</v>
      </c>
      <c r="BM1473" s="14">
        <f t="shared" si="2012"/>
        <v>0.44889402618449847</v>
      </c>
      <c r="BN1473" s="14">
        <f t="shared" si="2013"/>
        <v>0.55030761360339686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1.6234</v>
      </c>
      <c r="F1474" s="10">
        <f>VLOOKUP(B1474,home!$B$2:$E$405,3,FALSE)</f>
        <v>0.98560000000000003</v>
      </c>
      <c r="G1474" s="10">
        <f>VLOOKUP(C1474,away!$B$2:$E$405,4,FALSE)</f>
        <v>1.1088</v>
      </c>
      <c r="H1474" s="10">
        <f>VLOOKUP(A1474,away!$A$2:$E$405,3,FALSE)</f>
        <v>1.1247</v>
      </c>
      <c r="I1474" s="10">
        <f>VLOOKUP(C1474,away!$B$2:$E$405,3,FALSE)</f>
        <v>1.0669999999999999</v>
      </c>
      <c r="J1474" s="10">
        <f>VLOOKUP(B1474,home!$B$2:$E$405,4,FALSE)</f>
        <v>1.0077</v>
      </c>
      <c r="K1474" s="12">
        <f t="shared" si="1958"/>
        <v>1.7741055467519999</v>
      </c>
      <c r="L1474" s="12">
        <f t="shared" si="1959"/>
        <v>1.2092953227300001</v>
      </c>
      <c r="M1474" s="13">
        <f t="shared" si="1960"/>
        <v>5.062038746635842E-2</v>
      </c>
      <c r="N1474" s="13">
        <f t="shared" si="1961"/>
        <v>8.9805910182801874E-2</v>
      </c>
      <c r="O1474" s="13">
        <f t="shared" si="1962"/>
        <v>6.1214997797847552E-2</v>
      </c>
      <c r="P1474" s="13">
        <f t="shared" si="1963"/>
        <v>0.10860186713757279</v>
      </c>
      <c r="Q1474" s="13">
        <f t="shared" si="1964"/>
        <v>7.9662581693210388E-2</v>
      </c>
      <c r="R1474" s="13">
        <f t="shared" si="1965"/>
        <v>3.7013505258932156E-2</v>
      </c>
      <c r="S1474" s="13">
        <f t="shared" si="1966"/>
        <v>5.8249087650728608E-2</v>
      </c>
      <c r="T1474" s="13">
        <f t="shared" si="1967"/>
        <v>9.6335587438195841E-2</v>
      </c>
      <c r="U1474" s="13">
        <f t="shared" si="1968"/>
        <v>6.566586498460586E-2</v>
      </c>
      <c r="V1474" s="13">
        <f t="shared" si="1969"/>
        <v>1.3885401590928818E-2</v>
      </c>
      <c r="W1474" s="13">
        <f t="shared" si="1970"/>
        <v>4.7109942683502944E-2</v>
      </c>
      <c r="X1474" s="13">
        <f t="shared" si="1971"/>
        <v>5.6969833341238493E-2</v>
      </c>
      <c r="Y1474" s="13">
        <f t="shared" si="1972"/>
        <v>3.4446676498133669E-2</v>
      </c>
      <c r="Z1474" s="13">
        <f t="shared" si="1973"/>
        <v>1.4920086262489637E-2</v>
      </c>
      <c r="AA1474" s="13">
        <f t="shared" si="1974"/>
        <v>2.6469807796301176E-2</v>
      </c>
      <c r="AB1474" s="13">
        <f t="shared" si="1975"/>
        <v>2.3480116416438632E-2</v>
      </c>
      <c r="AC1474" s="13">
        <f t="shared" si="1976"/>
        <v>1.8618740074491692E-3</v>
      </c>
      <c r="AD1474" s="13">
        <f t="shared" si="1977"/>
        <v>2.0894502655492857E-2</v>
      </c>
      <c r="AE1474" s="13">
        <f t="shared" si="1978"/>
        <v>2.5267624332057079E-2</v>
      </c>
      <c r="AF1474" s="13">
        <f t="shared" si="1979"/>
        <v>1.5278009960627685E-2</v>
      </c>
      <c r="AG1474" s="13">
        <f t="shared" si="1980"/>
        <v>6.1585419953364695E-3</v>
      </c>
      <c r="AH1474" s="13">
        <f t="shared" si="1981"/>
        <v>4.5106976329892133E-3</v>
      </c>
      <c r="AI1474" s="13">
        <f t="shared" si="1982"/>
        <v>8.0024536904072779E-3</v>
      </c>
      <c r="AJ1474" s="13">
        <f t="shared" si="1983"/>
        <v>7.0985987398887842E-3</v>
      </c>
      <c r="AK1474" s="13">
        <f t="shared" si="1984"/>
        <v>4.197887799534482E-3</v>
      </c>
      <c r="AL1474" s="13">
        <f t="shared" si="1985"/>
        <v>1.5977988609295081E-4</v>
      </c>
      <c r="AM1474" s="13">
        <f t="shared" si="1986"/>
        <v>7.4138106115468495E-3</v>
      </c>
      <c r="AN1474" s="13">
        <f t="shared" si="1987"/>
        <v>8.9654864961496473E-3</v>
      </c>
      <c r="AO1474" s="13">
        <f t="shared" si="1988"/>
        <v>5.4209604428963731E-3</v>
      </c>
      <c r="AP1474" s="13">
        <f t="shared" si="1989"/>
        <v>2.185180702766311E-3</v>
      </c>
      <c r="AQ1474" s="13">
        <f t="shared" si="1990"/>
        <v>6.606322007937888E-4</v>
      </c>
      <c r="AR1474" s="13">
        <f t="shared" si="1991"/>
        <v>1.0909531099646264E-3</v>
      </c>
      <c r="AS1474" s="13">
        <f t="shared" si="1992"/>
        <v>1.9354659636345876E-3</v>
      </c>
      <c r="AT1474" s="13">
        <f t="shared" si="1993"/>
        <v>1.7168604508169139E-3</v>
      </c>
      <c r="AU1474" s="13">
        <f t="shared" si="1994"/>
        <v>1.0152972162644749E-3</v>
      </c>
      <c r="AV1474" s="13">
        <f t="shared" si="1995"/>
        <v>4.5031110574416782E-4</v>
      </c>
      <c r="AW1474" s="13">
        <f t="shared" si="1996"/>
        <v>9.5220713921591349E-6</v>
      </c>
      <c r="AX1474" s="13">
        <f t="shared" si="1997"/>
        <v>2.1921470880856861E-3</v>
      </c>
      <c r="AY1474" s="13">
        <f t="shared" si="1998"/>
        <v>2.6509532203582093E-3</v>
      </c>
      <c r="AZ1474" s="13">
        <f t="shared" si="1999"/>
        <v>1.6028926650776072E-3</v>
      </c>
      <c r="BA1474" s="13">
        <f t="shared" si="2000"/>
        <v>6.461235342388582E-4</v>
      </c>
      <c r="BB1474" s="13">
        <f t="shared" si="2001"/>
        <v>1.9533854196520715E-4</v>
      </c>
      <c r="BC1474" s="13">
        <f t="shared" si="2002"/>
        <v>4.7244397029484508E-5</v>
      </c>
      <c r="BD1474" s="13">
        <f t="shared" si="2003"/>
        <v>2.1988074886632866E-4</v>
      </c>
      <c r="BE1474" s="13">
        <f t="shared" si="2004"/>
        <v>3.9009165618773714E-4</v>
      </c>
      <c r="BF1474" s="13">
        <f t="shared" si="2005"/>
        <v>3.460318854921694E-4</v>
      </c>
      <c r="BG1474" s="13">
        <f t="shared" si="2006"/>
        <v>2.046323624682368E-4</v>
      </c>
      <c r="BH1474" s="13">
        <f t="shared" si="2007"/>
        <v>9.0759852324966237E-5</v>
      </c>
      <c r="BI1474" s="13">
        <f t="shared" si="2008"/>
        <v>3.2203511486422982E-5</v>
      </c>
      <c r="BJ1474" s="14">
        <f t="shared" si="2009"/>
        <v>0.50390998068150539</v>
      </c>
      <c r="BK1474" s="14">
        <f t="shared" si="2010"/>
        <v>0.23602935095948899</v>
      </c>
      <c r="BL1474" s="14">
        <f t="shared" si="2011"/>
        <v>0.24514641798019576</v>
      </c>
      <c r="BM1474" s="14">
        <f t="shared" si="2012"/>
        <v>0.57044515519799088</v>
      </c>
      <c r="BN1474" s="14">
        <f t="shared" si="2013"/>
        <v>0.42691924953672317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1.6234</v>
      </c>
      <c r="F1475" s="10">
        <f>VLOOKUP(B1475,home!$B$2:$E$405,3,FALSE)</f>
        <v>0.73919999999999997</v>
      </c>
      <c r="G1475" s="10">
        <f>VLOOKUP(C1475,away!$B$2:$E$405,4,FALSE)</f>
        <v>0.86240000000000006</v>
      </c>
      <c r="H1475" s="10">
        <f>VLOOKUP(A1475,away!$A$2:$E$405,3,FALSE)</f>
        <v>1.1247</v>
      </c>
      <c r="I1475" s="10">
        <f>VLOOKUP(C1475,away!$B$2:$E$405,3,FALSE)</f>
        <v>0.8891</v>
      </c>
      <c r="J1475" s="10">
        <f>VLOOKUP(B1475,home!$B$2:$E$405,4,FALSE)</f>
        <v>0.65200000000000002</v>
      </c>
      <c r="K1475" s="12">
        <f t="shared" si="1958"/>
        <v>1.034894902272</v>
      </c>
      <c r="L1475" s="12">
        <f t="shared" si="1959"/>
        <v>0.65198094204000001</v>
      </c>
      <c r="M1475" s="13">
        <f t="shared" si="1960"/>
        <v>0.18509689313936012</v>
      </c>
      <c r="N1475" s="13">
        <f t="shared" si="1961"/>
        <v>0.19155583113630889</v>
      </c>
      <c r="O1475" s="13">
        <f t="shared" si="1962"/>
        <v>0.12067964675767721</v>
      </c>
      <c r="P1475" s="13">
        <f t="shared" si="1963"/>
        <v>0.12489075123750581</v>
      </c>
      <c r="Q1475" s="13">
        <f t="shared" si="1964"/>
        <v>9.9120076571721061E-2</v>
      </c>
      <c r="R1475" s="13">
        <f t="shared" si="1965"/>
        <v>3.9340414889062411E-2</v>
      </c>
      <c r="S1475" s="13">
        <f t="shared" si="1966"/>
        <v>2.1066938888224612E-2</v>
      </c>
      <c r="T1475" s="13">
        <f t="shared" si="1967"/>
        <v>6.4624400898307621E-2</v>
      </c>
      <c r="U1475" s="13">
        <f t="shared" si="1968"/>
        <v>4.0713194821956171E-2</v>
      </c>
      <c r="V1475" s="13">
        <f t="shared" si="1969"/>
        <v>1.5793925125138887E-3</v>
      </c>
      <c r="W1475" s="13">
        <f t="shared" si="1970"/>
        <v>3.419295398562814E-2</v>
      </c>
      <c r="X1475" s="13">
        <f t="shared" si="1971"/>
        <v>2.2293154350680206E-2</v>
      </c>
      <c r="Y1475" s="13">
        <f t="shared" si="1972"/>
        <v>7.2673558872998027E-3</v>
      </c>
      <c r="Z1475" s="13">
        <f t="shared" si="1973"/>
        <v>8.5497335865384518E-3</v>
      </c>
      <c r="AA1475" s="13">
        <f t="shared" si="1974"/>
        <v>8.8480757044923451E-3</v>
      </c>
      <c r="AB1475" s="13">
        <f t="shared" si="1975"/>
        <v>4.5784142207479315E-3</v>
      </c>
      <c r="AC1475" s="13">
        <f t="shared" si="1976"/>
        <v>6.6604142444411533E-5</v>
      </c>
      <c r="AD1475" s="13">
        <f t="shared" si="1977"/>
        <v>8.8465284433369065E-3</v>
      </c>
      <c r="AE1475" s="13">
        <f t="shared" si="1978"/>
        <v>5.76776794827045E-3</v>
      </c>
      <c r="AF1475" s="13">
        <f t="shared" si="1979"/>
        <v>1.8802373901907431E-3</v>
      </c>
      <c r="AG1475" s="13">
        <f t="shared" si="1980"/>
        <v>4.0862631497179727E-4</v>
      </c>
      <c r="AH1475" s="13">
        <f t="shared" si="1981"/>
        <v>1.3935658394855918E-3</v>
      </c>
      <c r="AI1475" s="13">
        <f t="shared" si="1982"/>
        <v>1.4421941832640389E-3</v>
      </c>
      <c r="AJ1475" s="13">
        <f t="shared" si="1983"/>
        <v>7.462597041731422E-4</v>
      </c>
      <c r="AK1475" s="13">
        <f t="shared" si="1984"/>
        <v>2.5743345453993184E-4</v>
      </c>
      <c r="AL1475" s="13">
        <f t="shared" si="1985"/>
        <v>1.7975971923309548E-6</v>
      </c>
      <c r="AM1475" s="13">
        <f t="shared" si="1986"/>
        <v>1.831045437762724E-3</v>
      </c>
      <c r="AN1475" s="13">
        <f t="shared" si="1987"/>
        <v>1.1938067294305849E-3</v>
      </c>
      <c r="AO1475" s="13">
        <f t="shared" si="1988"/>
        <v>3.8916961803392208E-4</v>
      </c>
      <c r="AP1475" s="13">
        <f t="shared" si="1989"/>
        <v>8.4577058059701171E-5</v>
      </c>
      <c r="AQ1475" s="13">
        <f t="shared" si="1990"/>
        <v>1.3785657497183933E-5</v>
      </c>
      <c r="AR1475" s="13">
        <f t="shared" si="1991"/>
        <v>1.8171567376451599E-4</v>
      </c>
      <c r="AS1475" s="13">
        <f t="shared" si="1992"/>
        <v>1.8805662444181938E-4</v>
      </c>
      <c r="AT1475" s="13">
        <f t="shared" si="1993"/>
        <v>9.7309420986659432E-5</v>
      </c>
      <c r="AU1475" s="13">
        <f t="shared" si="1994"/>
        <v>3.3568341240711274E-5</v>
      </c>
      <c r="AV1475" s="13">
        <f t="shared" si="1995"/>
        <v>8.6849263069347601E-6</v>
      </c>
      <c r="AW1475" s="13">
        <f t="shared" si="1996"/>
        <v>3.3691552925024377E-8</v>
      </c>
      <c r="AX1475" s="13">
        <f t="shared" si="1997"/>
        <v>3.1582326489484078E-4</v>
      </c>
      <c r="AY1475" s="13">
        <f t="shared" si="1998"/>
        <v>2.0591074976428672E-4</v>
      </c>
      <c r="AZ1475" s="13">
        <f t="shared" si="1999"/>
        <v>6.7124942303741183E-5</v>
      </c>
      <c r="BA1475" s="13">
        <f t="shared" si="2000"/>
        <v>1.4588061039191276E-5</v>
      </c>
      <c r="BB1475" s="13">
        <f t="shared" si="2001"/>
        <v>2.3777844447172372E-6</v>
      </c>
      <c r="BC1475" s="13">
        <f t="shared" si="2002"/>
        <v>3.1005402844696065E-7</v>
      </c>
      <c r="BD1475" s="13">
        <f t="shared" si="2003"/>
        <v>1.9745859360737066E-5</v>
      </c>
      <c r="BE1475" s="13">
        <f t="shared" si="2004"/>
        <v>2.0434889193406638E-5</v>
      </c>
      <c r="BF1475" s="13">
        <f t="shared" si="2005"/>
        <v>1.0573981327374857E-5</v>
      </c>
      <c r="BG1475" s="13">
        <f t="shared" si="2006"/>
        <v>3.6476531241398515E-6</v>
      </c>
      <c r="BH1475" s="13">
        <f t="shared" si="2007"/>
        <v>9.4373440585721665E-7</v>
      </c>
      <c r="BI1475" s="13">
        <f t="shared" si="2008"/>
        <v>1.9533318514406575E-7</v>
      </c>
      <c r="BJ1475" s="14">
        <f t="shared" si="2009"/>
        <v>0.44007545228397499</v>
      </c>
      <c r="BK1475" s="14">
        <f t="shared" si="2010"/>
        <v>0.33290828826700541</v>
      </c>
      <c r="BL1475" s="14">
        <f t="shared" si="2011"/>
        <v>0.21856407601273606</v>
      </c>
      <c r="BM1475" s="14">
        <f t="shared" si="2012"/>
        <v>0.23920805936040807</v>
      </c>
      <c r="BN1475" s="14">
        <f t="shared" si="2013"/>
        <v>0.76068361373163551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1.2644</v>
      </c>
      <c r="F1476" s="10">
        <f>VLOOKUP(B1476,home!$B$2:$E$405,3,FALSE)</f>
        <v>1.4939</v>
      </c>
      <c r="G1476" s="10">
        <f>VLOOKUP(C1476,away!$B$2:$E$405,4,FALSE)</f>
        <v>1.2302999999999999</v>
      </c>
      <c r="H1476" s="10">
        <f>VLOOKUP(A1476,away!$A$2:$E$405,3,FALSE)</f>
        <v>0.96630000000000005</v>
      </c>
      <c r="I1476" s="10">
        <f>VLOOKUP(C1476,away!$B$2:$E$405,3,FALSE)</f>
        <v>0.57489999999999997</v>
      </c>
      <c r="J1476" s="10">
        <f>VLOOKUP(B1476,home!$B$2:$E$405,4,FALSE)</f>
        <v>0.68989999999999996</v>
      </c>
      <c r="K1476" s="12">
        <f t="shared" si="1958"/>
        <v>2.3238978729479998</v>
      </c>
      <c r="L1476" s="12">
        <f t="shared" si="1959"/>
        <v>0.38325729771299993</v>
      </c>
      <c r="M1476" s="13">
        <f t="shared" si="1960"/>
        <v>6.6726362073365394E-2</v>
      </c>
      <c r="N1476" s="13">
        <f t="shared" si="1961"/>
        <v>0.15506525089185191</v>
      </c>
      <c r="O1476" s="13">
        <f t="shared" si="1962"/>
        <v>2.557336521445723E-2</v>
      </c>
      <c r="P1476" s="13">
        <f t="shared" si="1963"/>
        <v>5.9429889025999522E-2</v>
      </c>
      <c r="Q1476" s="13">
        <f t="shared" si="1964"/>
        <v>0.18017790335786135</v>
      </c>
      <c r="R1476" s="13">
        <f t="shared" si="1965"/>
        <v>4.9005894227602542E-3</v>
      </c>
      <c r="S1476" s="13">
        <f t="shared" si="1966"/>
        <v>1.3232819832734527E-2</v>
      </c>
      <c r="T1476" s="13">
        <f t="shared" si="1967"/>
        <v>6.9054496348527991E-2</v>
      </c>
      <c r="U1476" s="13">
        <f t="shared" si="1968"/>
        <v>1.1388469335744021E-2</v>
      </c>
      <c r="V1476" s="13">
        <f t="shared" si="1969"/>
        <v>1.3095357578892914E-3</v>
      </c>
      <c r="W1476" s="13">
        <f t="shared" si="1970"/>
        <v>0.13957168212185472</v>
      </c>
      <c r="X1476" s="13">
        <f t="shared" si="1971"/>
        <v>5.3491865727279861E-2</v>
      </c>
      <c r="Y1476" s="13">
        <f t="shared" si="1972"/>
        <v>1.0250573954131956E-2</v>
      </c>
      <c r="Z1476" s="13">
        <f t="shared" si="1973"/>
        <v>6.2606221978933521E-4</v>
      </c>
      <c r="AA1476" s="13">
        <f t="shared" si="1974"/>
        <v>1.4549046609015389E-3</v>
      </c>
      <c r="AB1476" s="13">
        <f t="shared" si="1975"/>
        <v>1.690524923405609E-3</v>
      </c>
      <c r="AC1476" s="13">
        <f t="shared" si="1976"/>
        <v>7.2896193450283029E-5</v>
      </c>
      <c r="AD1476" s="13">
        <f t="shared" si="1977"/>
        <v>8.1087583801688165E-2</v>
      </c>
      <c r="AE1476" s="13">
        <f t="shared" si="1978"/>
        <v>3.1077408245911427E-2</v>
      </c>
      <c r="AF1476" s="13">
        <f t="shared" si="1979"/>
        <v>5.9553217521258568E-3</v>
      </c>
      <c r="AG1476" s="13">
        <f t="shared" si="1980"/>
        <v>7.6080684057706796E-4</v>
      </c>
      <c r="AH1476" s="13">
        <f t="shared" si="1981"/>
        <v>5.9985728639165682E-5</v>
      </c>
      <c r="AI1476" s="13">
        <f t="shared" si="1982"/>
        <v>1.3940070719179303E-4</v>
      </c>
      <c r="AJ1476" s="13">
        <f t="shared" si="1983"/>
        <v>1.6197650346522742E-4</v>
      </c>
      <c r="AK1476" s="13">
        <f t="shared" si="1984"/>
        <v>1.2547228395679876E-4</v>
      </c>
      <c r="AL1476" s="13">
        <f t="shared" si="1985"/>
        <v>2.5970021757846539E-6</v>
      </c>
      <c r="AM1476" s="13">
        <f t="shared" si="1986"/>
        <v>3.7687852703847141E-2</v>
      </c>
      <c r="AN1476" s="13">
        <f t="shared" si="1987"/>
        <v>1.4444144583882034E-2</v>
      </c>
      <c r="AO1476" s="13">
        <f t="shared" si="1988"/>
        <v>2.7679119104972454E-3</v>
      </c>
      <c r="AP1476" s="13">
        <f t="shared" si="1989"/>
        <v>3.5360747970826712E-4</v>
      </c>
      <c r="AQ1476" s="13">
        <f t="shared" si="1990"/>
        <v>3.3880661781023713E-5</v>
      </c>
      <c r="AR1476" s="13">
        <f t="shared" si="1991"/>
        <v>4.5979936519183919E-6</v>
      </c>
      <c r="AS1476" s="13">
        <f t="shared" si="1992"/>
        <v>1.0685267667521555E-5</v>
      </c>
      <c r="AT1476" s="13">
        <f t="shared" si="1993"/>
        <v>1.2415735402216691E-5</v>
      </c>
      <c r="AU1476" s="13">
        <f t="shared" si="1994"/>
        <v>9.6176336974321814E-6</v>
      </c>
      <c r="AV1476" s="13">
        <f t="shared" si="1995"/>
        <v>5.5875996230639142E-6</v>
      </c>
      <c r="AW1476" s="13">
        <f t="shared" si="1996"/>
        <v>6.4250614296384558E-8</v>
      </c>
      <c r="AX1476" s="13">
        <f t="shared" si="1997"/>
        <v>1.4597120122407992E-2</v>
      </c>
      <c r="AY1476" s="13">
        <f t="shared" si="1998"/>
        <v>5.594452812506142E-3</v>
      </c>
      <c r="AZ1476" s="13">
        <f t="shared" si="1999"/>
        <v>1.0720574335519979E-3</v>
      </c>
      <c r="BA1476" s="13">
        <f t="shared" si="2000"/>
        <v>1.369579449920909E-4</v>
      </c>
      <c r="BB1476" s="13">
        <f t="shared" si="2001"/>
        <v>1.3122532974498608E-5</v>
      </c>
      <c r="BC1476" s="13">
        <f t="shared" si="2002"/>
        <v>1.0058613053912148E-6</v>
      </c>
      <c r="BD1476" s="13">
        <f t="shared" si="2003"/>
        <v>2.9370243698929503E-7</v>
      </c>
      <c r="BE1476" s="13">
        <f t="shared" si="2004"/>
        <v>6.8253446859906661E-7</v>
      </c>
      <c r="BF1476" s="13">
        <f t="shared" si="2005"/>
        <v>7.9307019989553223E-7</v>
      </c>
      <c r="BG1476" s="13">
        <f t="shared" si="2006"/>
        <v>6.1433805021189064E-7</v>
      </c>
      <c r="BH1476" s="13">
        <f t="shared" si="2007"/>
        <v>3.5691472203960865E-7</v>
      </c>
      <c r="BI1476" s="13">
        <f t="shared" si="2008"/>
        <v>1.6588667267433456E-7</v>
      </c>
      <c r="BJ1476" s="14">
        <f t="shared" si="2009"/>
        <v>0.80319500708926417</v>
      </c>
      <c r="BK1476" s="14">
        <f t="shared" si="2010"/>
        <v>0.14636855269812091</v>
      </c>
      <c r="BL1476" s="14">
        <f t="shared" si="2011"/>
        <v>4.5540499457114206E-2</v>
      </c>
      <c r="BM1476" s="14">
        <f t="shared" si="2012"/>
        <v>0.4982623729161012</v>
      </c>
      <c r="BN1476" s="14">
        <f t="shared" si="2013"/>
        <v>0.49187335998629567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1.1910000000000001</v>
      </c>
      <c r="F1477" s="10">
        <f>VLOOKUP(B1477,home!$B$2:$E$405,3,FALSE)</f>
        <v>1.4209000000000001</v>
      </c>
      <c r="G1477" s="10">
        <f>VLOOKUP(C1477,away!$B$2:$E$405,4,FALSE)</f>
        <v>0.58130000000000004</v>
      </c>
      <c r="H1477" s="10">
        <f>VLOOKUP(A1477,away!$A$2:$E$405,3,FALSE)</f>
        <v>1.03</v>
      </c>
      <c r="I1477" s="10">
        <f>VLOOKUP(C1477,away!$B$2:$E$405,3,FALSE)</f>
        <v>0.8962</v>
      </c>
      <c r="J1477" s="10">
        <f>VLOOKUP(B1477,home!$B$2:$E$405,4,FALSE)</f>
        <v>0.97089999999999999</v>
      </c>
      <c r="K1477" s="12">
        <f t="shared" si="1958"/>
        <v>0.98372928147000016</v>
      </c>
      <c r="L1477" s="12">
        <f t="shared" si="1959"/>
        <v>0.89622419740000003</v>
      </c>
      <c r="M1477" s="13">
        <f t="shared" si="1960"/>
        <v>0.15259720458615197</v>
      </c>
      <c r="N1477" s="13">
        <f t="shared" si="1961"/>
        <v>0.15011433842186589</v>
      </c>
      <c r="O1477" s="13">
        <f t="shared" si="1962"/>
        <v>0.13676130720570762</v>
      </c>
      <c r="P1477" s="13">
        <f t="shared" si="1963"/>
        <v>0.13453610247036873</v>
      </c>
      <c r="Q1477" s="13">
        <f t="shared" si="1964"/>
        <v>7.3835935137043285E-2</v>
      </c>
      <c r="R1477" s="13">
        <f t="shared" si="1965"/>
        <v>6.1284396392905074E-2</v>
      </c>
      <c r="S1477" s="13">
        <f t="shared" si="1966"/>
        <v>2.9653169134069617E-2</v>
      </c>
      <c r="T1477" s="13">
        <f t="shared" si="1967"/>
        <v>6.6173551707475062E-2</v>
      </c>
      <c r="U1477" s="13">
        <f t="shared" si="1968"/>
        <v>6.0287255228915176E-2</v>
      </c>
      <c r="V1477" s="13">
        <f t="shared" si="1969"/>
        <v>2.904830990997068E-3</v>
      </c>
      <c r="W1477" s="13">
        <f t="shared" si="1970"/>
        <v>2.4211523806343043E-2</v>
      </c>
      <c r="X1477" s="13">
        <f t="shared" si="1971"/>
        <v>2.1698953491170785E-2</v>
      </c>
      <c r="Y1477" s="13">
        <f t="shared" si="1972"/>
        <v>9.723563588522232E-3</v>
      </c>
      <c r="Z1477" s="13">
        <f t="shared" si="1973"/>
        <v>1.8308186323458275E-2</v>
      </c>
      <c r="AA1477" s="13">
        <f t="shared" si="1974"/>
        <v>1.8010298976994493E-2</v>
      </c>
      <c r="AB1477" s="13">
        <f t="shared" si="1975"/>
        <v>8.8586292358493347E-3</v>
      </c>
      <c r="AC1477" s="13">
        <f t="shared" si="1976"/>
        <v>1.6006381019714513E-4</v>
      </c>
      <c r="AD1477" s="13">
        <f t="shared" si="1977"/>
        <v>5.9543962293269097E-3</v>
      </c>
      <c r="AE1477" s="13">
        <f t="shared" si="1978"/>
        <v>5.3364739816300953E-3</v>
      </c>
      <c r="AF1477" s="13">
        <f t="shared" si="1979"/>
        <v>2.391338555566207E-3</v>
      </c>
      <c r="AG1477" s="13">
        <f t="shared" si="1980"/>
        <v>7.1439182589133339E-4</v>
      </c>
      <c r="AH1477" s="13">
        <f t="shared" si="1981"/>
        <v>4.1020598983977606E-3</v>
      </c>
      <c r="AI1477" s="13">
        <f t="shared" si="1982"/>
        <v>4.035316436397731E-3</v>
      </c>
      <c r="AJ1477" s="13">
        <f t="shared" si="1983"/>
        <v>1.9848294692408107E-3</v>
      </c>
      <c r="AK1477" s="13">
        <f t="shared" si="1984"/>
        <v>6.5084495587224825E-4</v>
      </c>
      <c r="AL1477" s="13">
        <f t="shared" si="1985"/>
        <v>5.6447590187205861E-6</v>
      </c>
      <c r="AM1477" s="13">
        <f t="shared" si="1986"/>
        <v>1.1715027848526885E-3</v>
      </c>
      <c r="AN1477" s="13">
        <f t="shared" si="1987"/>
        <v>1.0499291431064655E-3</v>
      </c>
      <c r="AO1477" s="13">
        <f t="shared" si="1988"/>
        <v>4.7048595180373081E-4</v>
      </c>
      <c r="AP1477" s="13">
        <f t="shared" si="1989"/>
        <v>1.4055363151442462E-4</v>
      </c>
      <c r="AQ1477" s="13">
        <f t="shared" si="1990"/>
        <v>3.1491891398917632E-5</v>
      </c>
      <c r="AR1477" s="13">
        <f t="shared" si="1991"/>
        <v>7.3527306802565221E-4</v>
      </c>
      <c r="AS1477" s="13">
        <f t="shared" si="1992"/>
        <v>7.2330964689311741E-4</v>
      </c>
      <c r="AT1477" s="13">
        <f t="shared" si="1993"/>
        <v>3.5577043960924293E-4</v>
      </c>
      <c r="AU1477" s="13">
        <f t="shared" si="1994"/>
        <v>1.1666059964168889E-4</v>
      </c>
      <c r="AV1477" s="13">
        <f t="shared" si="1995"/>
        <v>2.8690611965344486E-5</v>
      </c>
      <c r="AW1477" s="13">
        <f t="shared" si="1996"/>
        <v>1.3824045973091743E-7</v>
      </c>
      <c r="AX1477" s="13">
        <f t="shared" si="1997"/>
        <v>1.920735987972065E-4</v>
      </c>
      <c r="AY1477" s="13">
        <f t="shared" si="1998"/>
        <v>1.7214100692375598E-4</v>
      </c>
      <c r="AZ1477" s="13">
        <f t="shared" si="1999"/>
        <v>7.7138467884935513E-5</v>
      </c>
      <c r="BA1477" s="13">
        <f t="shared" si="2000"/>
        <v>2.3044453822947343E-5</v>
      </c>
      <c r="BB1477" s="13">
        <f t="shared" si="2001"/>
        <v>5.1632492829980841E-6</v>
      </c>
      <c r="BC1477" s="13">
        <f t="shared" si="2002"/>
        <v>9.2548578892621727E-7</v>
      </c>
      <c r="BD1477" s="13">
        <f t="shared" si="2003"/>
        <v>1.0982825254352092E-4</v>
      </c>
      <c r="BE1477" s="13">
        <f t="shared" si="2004"/>
        <v>1.0804126795974355E-4</v>
      </c>
      <c r="BF1477" s="13">
        <f t="shared" si="2005"/>
        <v>5.3141679449573134E-5</v>
      </c>
      <c r="BG1477" s="13">
        <f t="shared" si="2006"/>
        <v>1.7425675380345888E-5</v>
      </c>
      <c r="BH1477" s="13">
        <f t="shared" si="2007"/>
        <v>4.2855367802592809E-6</v>
      </c>
      <c r="BI1477" s="13">
        <f t="shared" si="2008"/>
        <v>8.4316160351154456E-7</v>
      </c>
      <c r="BJ1477" s="14">
        <f t="shared" si="2009"/>
        <v>0.36348891641001191</v>
      </c>
      <c r="BK1477" s="14">
        <f t="shared" si="2010"/>
        <v>0.32002915675772703</v>
      </c>
      <c r="BL1477" s="14">
        <f t="shared" si="2011"/>
        <v>0.29822820774013226</v>
      </c>
      <c r="BM1477" s="14">
        <f t="shared" si="2012"/>
        <v>0.29075318025082286</v>
      </c>
      <c r="BN1477" s="14">
        <f t="shared" si="2013"/>
        <v>0.70912928421404242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1.1910000000000001</v>
      </c>
      <c r="F1478" s="10">
        <f>VLOOKUP(B1478,home!$B$2:$E$405,3,FALSE)</f>
        <v>0.33589999999999998</v>
      </c>
      <c r="G1478" s="10">
        <f>VLOOKUP(C1478,away!$B$2:$E$405,4,FALSE)</f>
        <v>1.3794</v>
      </c>
      <c r="H1478" s="10">
        <f>VLOOKUP(A1478,away!$A$2:$E$405,3,FALSE)</f>
        <v>1.03</v>
      </c>
      <c r="I1478" s="10">
        <f>VLOOKUP(C1478,away!$B$2:$E$405,3,FALSE)</f>
        <v>0.76280000000000003</v>
      </c>
      <c r="J1478" s="10">
        <f>VLOOKUP(B1478,home!$B$2:$E$405,4,FALSE)</f>
        <v>0.71199999999999997</v>
      </c>
      <c r="K1478" s="12">
        <f t="shared" si="1958"/>
        <v>0.55183848786</v>
      </c>
      <c r="L1478" s="12">
        <f t="shared" si="1959"/>
        <v>0.55940700799999998</v>
      </c>
      <c r="M1478" s="13">
        <f t="shared" si="1960"/>
        <v>0.3291487522632609</v>
      </c>
      <c r="N1478" s="13">
        <f t="shared" si="1961"/>
        <v>0.18163694972996364</v>
      </c>
      <c r="O1478" s="13">
        <f t="shared" si="1962"/>
        <v>0.18412811869052403</v>
      </c>
      <c r="P1478" s="13">
        <f t="shared" si="1963"/>
        <v>0.10160898259068538</v>
      </c>
      <c r="Q1478" s="13">
        <f t="shared" si="1964"/>
        <v>5.0117129839242977E-2</v>
      </c>
      <c r="R1478" s="13">
        <f t="shared" si="1965"/>
        <v>5.1501279982667451E-2</v>
      </c>
      <c r="S1478" s="13">
        <f t="shared" si="1966"/>
        <v>7.8417320984225641E-3</v>
      </c>
      <c r="T1478" s="13">
        <f t="shared" si="1967"/>
        <v>2.8035873652918437E-2</v>
      </c>
      <c r="U1478" s="13">
        <f t="shared" si="1968"/>
        <v>2.8420388468489689E-2</v>
      </c>
      <c r="V1478" s="13">
        <f t="shared" si="1969"/>
        <v>2.6897343012868591E-4</v>
      </c>
      <c r="W1478" s="13">
        <f t="shared" si="1970"/>
        <v>9.2188537154570434E-3</v>
      </c>
      <c r="X1478" s="13">
        <f t="shared" si="1971"/>
        <v>5.1570913741535085E-3</v>
      </c>
      <c r="Y1478" s="13">
        <f t="shared" si="1972"/>
        <v>1.4424565277989109E-3</v>
      </c>
      <c r="Z1478" s="13">
        <f t="shared" si="1973"/>
        <v>9.6033923144247645E-3</v>
      </c>
      <c r="AA1478" s="13">
        <f t="shared" si="1974"/>
        <v>5.2995214931185076E-3</v>
      </c>
      <c r="AB1478" s="13">
        <f t="shared" si="1975"/>
        <v>1.4622399635720431E-3</v>
      </c>
      <c r="AC1478" s="13">
        <f t="shared" si="1976"/>
        <v>5.1895450748669584E-6</v>
      </c>
      <c r="AD1478" s="13">
        <f t="shared" si="1977"/>
        <v>1.2718295735350889E-3</v>
      </c>
      <c r="AE1478" s="13">
        <f t="shared" si="1978"/>
        <v>7.1147037641718016E-4</v>
      </c>
      <c r="AF1478" s="13">
        <f t="shared" si="1979"/>
        <v>1.9900075727608422E-4</v>
      </c>
      <c r="AG1478" s="13">
        <f t="shared" si="1980"/>
        <v>3.7107472739182844E-5</v>
      </c>
      <c r="AH1478" s="13">
        <f t="shared" si="1981"/>
        <v>1.3430512403156379E-3</v>
      </c>
      <c r="AI1478" s="13">
        <f t="shared" si="1982"/>
        <v>7.4114736557427912E-4</v>
      </c>
      <c r="AJ1478" s="13">
        <f t="shared" si="1983"/>
        <v>2.0449682074996636E-4</v>
      </c>
      <c r="AK1478" s="13">
        <f t="shared" si="1984"/>
        <v>3.76164054449463E-5</v>
      </c>
      <c r="AL1478" s="13">
        <f t="shared" si="1985"/>
        <v>6.408098363307586E-8</v>
      </c>
      <c r="AM1478" s="13">
        <f t="shared" si="1986"/>
        <v>1.403689017350465E-4</v>
      </c>
      <c r="AN1478" s="13">
        <f t="shared" si="1987"/>
        <v>7.8523347335848377E-5</v>
      </c>
      <c r="AO1478" s="13">
        <f t="shared" si="1988"/>
        <v>2.1963255395645851E-5</v>
      </c>
      <c r="AP1478" s="13">
        <f t="shared" si="1989"/>
        <v>4.0954663289393678E-6</v>
      </c>
      <c r="AQ1478" s="13">
        <f t="shared" si="1990"/>
        <v>5.7275814135917874E-7</v>
      </c>
      <c r="AR1478" s="13">
        <f t="shared" si="1991"/>
        <v>1.5026245518713201E-4</v>
      </c>
      <c r="AS1478" s="13">
        <f t="shared" si="1992"/>
        <v>8.2920606052597944E-5</v>
      </c>
      <c r="AT1478" s="13">
        <f t="shared" si="1993"/>
        <v>2.2879390928250202E-5</v>
      </c>
      <c r="AU1478" s="13">
        <f t="shared" si="1994"/>
        <v>4.2085761643344647E-6</v>
      </c>
      <c r="AV1478" s="13">
        <f t="shared" si="1995"/>
        <v>5.8061357664249229E-7</v>
      </c>
      <c r="AW1478" s="13">
        <f t="shared" si="1996"/>
        <v>5.4949855967649577E-10</v>
      </c>
      <c r="AX1478" s="13">
        <f t="shared" si="1997"/>
        <v>1.2910160412672825E-5</v>
      </c>
      <c r="AY1478" s="13">
        <f t="shared" si="1998"/>
        <v>7.2220342092533513E-6</v>
      </c>
      <c r="AZ1478" s="13">
        <f t="shared" si="1999"/>
        <v>2.0200282743360311E-6</v>
      </c>
      <c r="BA1478" s="13">
        <f t="shared" si="2000"/>
        <v>3.7667265767390751E-7</v>
      </c>
      <c r="BB1478" s="13">
        <f t="shared" si="2001"/>
        <v>5.2678331106192203E-8</v>
      </c>
      <c r="BC1478" s="13">
        <f t="shared" si="2002"/>
        <v>5.8937255181096619E-9</v>
      </c>
      <c r="BD1478" s="13">
        <f t="shared" si="2003"/>
        <v>1.4009645078494596E-5</v>
      </c>
      <c r="BE1478" s="13">
        <f t="shared" si="2004"/>
        <v>7.731061355571749E-6</v>
      </c>
      <c r="BF1478" s="13">
        <f t="shared" si="2005"/>
        <v>2.1331486040057972E-6</v>
      </c>
      <c r="BG1478" s="13">
        <f t="shared" si="2006"/>
        <v>3.9238450000507636E-7</v>
      </c>
      <c r="BH1478" s="13">
        <f t="shared" si="2007"/>
        <v>5.4133217285625861E-8</v>
      </c>
      <c r="BI1478" s="13">
        <f t="shared" si="2008"/>
        <v>5.9745585539793207E-9</v>
      </c>
      <c r="BJ1478" s="14">
        <f t="shared" si="2009"/>
        <v>0.27809587421604937</v>
      </c>
      <c r="BK1478" s="14">
        <f t="shared" si="2010"/>
        <v>0.4388809160427653</v>
      </c>
      <c r="BL1478" s="14">
        <f t="shared" si="2011"/>
        <v>0.27342303841967958</v>
      </c>
      <c r="BM1478" s="14">
        <f t="shared" si="2012"/>
        <v>0.10185478641186385</v>
      </c>
      <c r="BN1478" s="14">
        <f t="shared" si="2013"/>
        <v>0.89814121309634432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1.4861</v>
      </c>
      <c r="F1479" s="10">
        <f>VLOOKUP(B1479,home!$B$2:$E$405,3,FALSE)</f>
        <v>0.76900000000000002</v>
      </c>
      <c r="G1479" s="10">
        <f>VLOOKUP(C1479,away!$B$2:$E$405,4,FALSE)</f>
        <v>0.76900000000000002</v>
      </c>
      <c r="H1479" s="10">
        <f>VLOOKUP(A1479,away!$A$2:$E$405,3,FALSE)</f>
        <v>1.1943999999999999</v>
      </c>
      <c r="I1479" s="10">
        <f>VLOOKUP(C1479,away!$B$2:$E$405,3,FALSE)</f>
        <v>0.95679999999999998</v>
      </c>
      <c r="J1479" s="10">
        <f>VLOOKUP(B1479,home!$B$2:$E$405,4,FALSE)</f>
        <v>0.95679999999999998</v>
      </c>
      <c r="K1479" s="12">
        <f t="shared" si="1958"/>
        <v>0.87882158209999994</v>
      </c>
      <c r="L1479" s="12">
        <f t="shared" si="1959"/>
        <v>1.093432877056</v>
      </c>
      <c r="M1479" s="13">
        <f t="shared" si="1960"/>
        <v>0.13914281056325115</v>
      </c>
      <c r="N1479" s="13">
        <f t="shared" si="1961"/>
        <v>0.12228170491703695</v>
      </c>
      <c r="O1479" s="13">
        <f t="shared" si="1962"/>
        <v>0.15214332367583372</v>
      </c>
      <c r="P1479" s="13">
        <f t="shared" si="1963"/>
        <v>0.13370683641874856</v>
      </c>
      <c r="Q1479" s="13">
        <f t="shared" si="1964"/>
        <v>5.3731900688537872E-2</v>
      </c>
      <c r="R1479" s="13">
        <f t="shared" si="1965"/>
        <v>8.3179256065864543E-2</v>
      </c>
      <c r="S1479" s="13">
        <f t="shared" si="1966"/>
        <v>3.2120808169573495E-2</v>
      </c>
      <c r="T1479" s="13">
        <f t="shared" si="1967"/>
        <v>5.8752226759555236E-2</v>
      </c>
      <c r="U1479" s="13">
        <f t="shared" si="1968"/>
        <v>7.3099725413704089E-2</v>
      </c>
      <c r="V1479" s="13">
        <f t="shared" si="1969"/>
        <v>3.4295472928392366E-3</v>
      </c>
      <c r="W1479" s="13">
        <f t="shared" si="1970"/>
        <v>1.5740251324113646E-2</v>
      </c>
      <c r="X1479" s="13">
        <f t="shared" si="1971"/>
        <v>1.7210908290910099E-2</v>
      </c>
      <c r="Y1479" s="13">
        <f t="shared" si="1972"/>
        <v>9.4094864846383953E-3</v>
      </c>
      <c r="Z1479" s="13">
        <f t="shared" si="1973"/>
        <v>3.0316977757158674E-2</v>
      </c>
      <c r="AA1479" s="13">
        <f t="shared" si="1974"/>
        <v>2.6643214357036694E-2</v>
      </c>
      <c r="AB1479" s="13">
        <f t="shared" si="1975"/>
        <v>1.1707315896740209E-2</v>
      </c>
      <c r="AC1479" s="13">
        <f t="shared" si="1976"/>
        <v>2.0597269678262025E-4</v>
      </c>
      <c r="AD1479" s="13">
        <f t="shared" si="1977"/>
        <v>3.4582181428272928E-3</v>
      </c>
      <c r="AE1479" s="13">
        <f t="shared" si="1978"/>
        <v>3.781329413398904E-3</v>
      </c>
      <c r="AF1479" s="13">
        <f t="shared" si="1979"/>
        <v>2.0673149497946199E-3</v>
      </c>
      <c r="AG1479" s="13">
        <f t="shared" si="1980"/>
        <v>7.5349004444493742E-4</v>
      </c>
      <c r="AH1479" s="13">
        <f t="shared" si="1981"/>
        <v>8.2873950531631903E-3</v>
      </c>
      <c r="AI1479" s="13">
        <f t="shared" si="1982"/>
        <v>7.2831416321085867E-3</v>
      </c>
      <c r="AJ1479" s="13">
        <f t="shared" si="1983"/>
        <v>3.2002910258940218E-3</v>
      </c>
      <c r="AK1479" s="13">
        <f t="shared" si="1984"/>
        <v>9.3749494085220548E-4</v>
      </c>
      <c r="AL1479" s="13">
        <f t="shared" si="1985"/>
        <v>7.9170336042402373E-6</v>
      </c>
      <c r="AM1479" s="13">
        <f t="shared" si="1986"/>
        <v>6.0783134790528116E-4</v>
      </c>
      <c r="AN1479" s="13">
        <f t="shared" si="1987"/>
        <v>6.6462277950489804E-4</v>
      </c>
      <c r="AO1479" s="13">
        <f t="shared" si="1988"/>
        <v>3.633601989754981E-4</v>
      </c>
      <c r="AP1479" s="13">
        <f t="shared" si="1989"/>
        <v>1.3243666259113985E-4</v>
      </c>
      <c r="AQ1479" s="13">
        <f t="shared" si="1990"/>
        <v>3.6202650251181184E-5</v>
      </c>
      <c r="AR1479" s="13">
        <f t="shared" si="1991"/>
        <v>1.8123420432559784E-3</v>
      </c>
      <c r="AS1479" s="13">
        <f t="shared" si="1992"/>
        <v>1.5927253017605655E-3</v>
      </c>
      <c r="AT1479" s="13">
        <f t="shared" si="1993"/>
        <v>6.998606847719599E-4</v>
      </c>
      <c r="AU1479" s="13">
        <f t="shared" si="1994"/>
        <v>2.050175580802944E-4</v>
      </c>
      <c r="AV1479" s="13">
        <f t="shared" si="1995"/>
        <v>4.5043463687600729E-5</v>
      </c>
      <c r="AW1479" s="13">
        <f t="shared" si="1996"/>
        <v>2.113259496881135E-7</v>
      </c>
      <c r="AX1479" s="13">
        <f t="shared" si="1997"/>
        <v>8.9029217802682415E-5</v>
      </c>
      <c r="AY1479" s="13">
        <f t="shared" si="1998"/>
        <v>9.7347473764032293E-5</v>
      </c>
      <c r="AZ1479" s="13">
        <f t="shared" si="1999"/>
        <v>5.3221464155969645E-5</v>
      </c>
      <c r="BA1479" s="13">
        <f t="shared" si="2000"/>
        <v>1.9398032891064895E-5</v>
      </c>
      <c r="BB1479" s="13">
        <f t="shared" si="2001"/>
        <v>5.3026117283260002E-6</v>
      </c>
      <c r="BC1479" s="13">
        <f t="shared" si="2002"/>
        <v>1.1596099996028779E-6</v>
      </c>
      <c r="BD1479" s="13">
        <f t="shared" si="2003"/>
        <v>3.3027906242782219E-4</v>
      </c>
      <c r="BE1479" s="13">
        <f t="shared" si="2004"/>
        <v>2.9025636817732334E-4</v>
      </c>
      <c r="BF1479" s="13">
        <f t="shared" si="2005"/>
        <v>1.2754178034809767E-4</v>
      </c>
      <c r="BG1479" s="13">
        <f t="shared" si="2006"/>
        <v>3.7362156396455295E-5</v>
      </c>
      <c r="BH1479" s="13">
        <f t="shared" si="2007"/>
        <v>8.2086673487501167E-6</v>
      </c>
      <c r="BI1479" s="13">
        <f t="shared" si="2008"/>
        <v>1.4427908052722385E-6</v>
      </c>
      <c r="BJ1479" s="14">
        <f t="shared" si="2009"/>
        <v>0.28925674306482768</v>
      </c>
      <c r="BK1479" s="14">
        <f t="shared" si="2010"/>
        <v>0.30871123964856334</v>
      </c>
      <c r="BL1479" s="14">
        <f t="shared" si="2011"/>
        <v>0.37163123793825736</v>
      </c>
      <c r="BM1479" s="14">
        <f t="shared" si="2012"/>
        <v>0.31563322993171988</v>
      </c>
      <c r="BN1479" s="14">
        <f t="shared" si="2013"/>
        <v>0.68418583232927277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1.5625</v>
      </c>
      <c r="F1480" s="10">
        <f>VLOOKUP(B1480,home!$B$2:$E$405,3,FALSE)</f>
        <v>0.96</v>
      </c>
      <c r="G1480" s="10">
        <f>VLOOKUP(C1480,away!$B$2:$E$405,4,FALSE)</f>
        <v>1.4079999999999999</v>
      </c>
      <c r="H1480" s="10">
        <f>VLOOKUP(A1480,away!$A$2:$E$405,3,FALSE)</f>
        <v>1.1561999999999999</v>
      </c>
      <c r="I1480" s="10">
        <f>VLOOKUP(C1480,away!$B$2:$E$405,3,FALSE)</f>
        <v>0.8649</v>
      </c>
      <c r="J1480" s="10">
        <f>VLOOKUP(B1480,home!$B$2:$E$405,4,FALSE)</f>
        <v>1.1532</v>
      </c>
      <c r="K1480" s="12">
        <f t="shared" si="1958"/>
        <v>2.1120000000000001</v>
      </c>
      <c r="L1480" s="12">
        <f t="shared" si="1959"/>
        <v>1.1531969786159999</v>
      </c>
      <c r="M1480" s="13">
        <f t="shared" si="1960"/>
        <v>3.8189411845254574E-2</v>
      </c>
      <c r="N1480" s="13">
        <f t="shared" si="1961"/>
        <v>8.0656037817177673E-2</v>
      </c>
      <c r="O1480" s="13">
        <f t="shared" si="1962"/>
        <v>4.4039914355069654E-2</v>
      </c>
      <c r="P1480" s="13">
        <f t="shared" si="1963"/>
        <v>9.3012299117907121E-2</v>
      </c>
      <c r="Q1480" s="13">
        <f t="shared" si="1964"/>
        <v>8.5172775934939646E-2</v>
      </c>
      <c r="R1480" s="13">
        <f t="shared" si="1965"/>
        <v>2.5393348086386869E-2</v>
      </c>
      <c r="S1480" s="13">
        <f t="shared" si="1966"/>
        <v>5.6634073223322236E-2</v>
      </c>
      <c r="T1480" s="13">
        <f t="shared" si="1967"/>
        <v>9.8220987868509954E-2</v>
      </c>
      <c r="U1480" s="13">
        <f t="shared" si="1968"/>
        <v>5.3630751158449078E-2</v>
      </c>
      <c r="V1480" s="13">
        <f t="shared" si="1969"/>
        <v>1.5326136819336054E-2</v>
      </c>
      <c r="W1480" s="13">
        <f t="shared" si="1970"/>
        <v>5.9961634258197519E-2</v>
      </c>
      <c r="X1480" s="13">
        <f t="shared" si="1971"/>
        <v>6.914757545943101E-2</v>
      </c>
      <c r="Y1480" s="13">
        <f t="shared" si="1972"/>
        <v>3.9870387549218858E-2</v>
      </c>
      <c r="Z1480" s="13">
        <f t="shared" si="1973"/>
        <v>9.761177430055239E-3</v>
      </c>
      <c r="AA1480" s="13">
        <f t="shared" si="1974"/>
        <v>2.0615606732276668E-2</v>
      </c>
      <c r="AB1480" s="13">
        <f t="shared" si="1975"/>
        <v>2.1770080709284167E-2</v>
      </c>
      <c r="AC1480" s="13">
        <f t="shared" si="1976"/>
        <v>2.3329752169566178E-3</v>
      </c>
      <c r="AD1480" s="13">
        <f t="shared" si="1977"/>
        <v>3.1659742888328291E-2</v>
      </c>
      <c r="AE1480" s="13">
        <f t="shared" si="1978"/>
        <v>3.6509919842579577E-2</v>
      </c>
      <c r="AF1480" s="13">
        <f t="shared" si="1979"/>
        <v>2.1051564625987559E-2</v>
      </c>
      <c r="AG1480" s="13">
        <f t="shared" si="1980"/>
        <v>8.0922002406094359E-3</v>
      </c>
      <c r="AH1480" s="13">
        <f t="shared" si="1981"/>
        <v>2.8141400800185982E-3</v>
      </c>
      <c r="AI1480" s="13">
        <f t="shared" si="1982"/>
        <v>5.9434638489992801E-3</v>
      </c>
      <c r="AJ1480" s="13">
        <f t="shared" si="1983"/>
        <v>6.2762978245432411E-3</v>
      </c>
      <c r="AK1480" s="13">
        <f t="shared" si="1984"/>
        <v>4.4185136684784425E-3</v>
      </c>
      <c r="AL1480" s="13">
        <f t="shared" si="1985"/>
        <v>2.2728329998221423E-4</v>
      </c>
      <c r="AM1480" s="13">
        <f t="shared" si="1986"/>
        <v>1.3373075396029865E-2</v>
      </c>
      <c r="AN1480" s="13">
        <f t="shared" si="1987"/>
        <v>1.5421790141505607E-2</v>
      </c>
      <c r="AO1480" s="13">
        <f t="shared" si="1988"/>
        <v>8.8921808980171411E-3</v>
      </c>
      <c r="AP1480" s="13">
        <f t="shared" si="1989"/>
        <v>3.418145381633425E-3</v>
      </c>
      <c r="AQ1480" s="13">
        <f t="shared" si="1990"/>
        <v>9.85448731642475E-4</v>
      </c>
      <c r="AR1480" s="13">
        <f t="shared" si="1991"/>
        <v>6.4905156753592699E-4</v>
      </c>
      <c r="AS1480" s="13">
        <f t="shared" si="1992"/>
        <v>1.3707969106358778E-3</v>
      </c>
      <c r="AT1480" s="13">
        <f t="shared" si="1993"/>
        <v>1.4475615376314875E-3</v>
      </c>
      <c r="AU1480" s="13">
        <f t="shared" si="1994"/>
        <v>1.0190833224925672E-3</v>
      </c>
      <c r="AV1480" s="13">
        <f t="shared" si="1995"/>
        <v>5.3807599427607548E-4</v>
      </c>
      <c r="AW1480" s="13">
        <f t="shared" si="1996"/>
        <v>1.5376675003322679E-5</v>
      </c>
      <c r="AX1480" s="13">
        <f t="shared" si="1997"/>
        <v>4.7073225394025182E-3</v>
      </c>
      <c r="AY1480" s="13">
        <f t="shared" si="1998"/>
        <v>5.4284701298099799E-3</v>
      </c>
      <c r="AZ1480" s="13">
        <f t="shared" si="1999"/>
        <v>3.1300476761020376E-3</v>
      </c>
      <c r="BA1480" s="13">
        <f t="shared" si="2000"/>
        <v>1.2031871743349669E-3</v>
      </c>
      <c r="BB1480" s="13">
        <f t="shared" si="2001"/>
        <v>3.4687795353815159E-4</v>
      </c>
      <c r="BC1480" s="13">
        <f t="shared" si="2002"/>
        <v>8.00037215937395E-5</v>
      </c>
      <c r="BD1480" s="13">
        <f t="shared" si="2003"/>
        <v>1.2474738444140168E-4</v>
      </c>
      <c r="BE1480" s="13">
        <f t="shared" si="2004"/>
        <v>2.6346647594024036E-4</v>
      </c>
      <c r="BF1480" s="13">
        <f t="shared" si="2005"/>
        <v>2.7822059859289392E-4</v>
      </c>
      <c r="BG1480" s="13">
        <f t="shared" si="2006"/>
        <v>1.9586730140939732E-4</v>
      </c>
      <c r="BH1480" s="13">
        <f t="shared" si="2007"/>
        <v>1.0341793514416179E-4</v>
      </c>
      <c r="BI1480" s="13">
        <f t="shared" si="2008"/>
        <v>4.3683735804893931E-5</v>
      </c>
      <c r="BJ1480" s="14">
        <f t="shared" si="2009"/>
        <v>0.58732937622858949</v>
      </c>
      <c r="BK1480" s="14">
        <f t="shared" si="2010"/>
        <v>0.21115064965256877</v>
      </c>
      <c r="BL1480" s="14">
        <f t="shared" si="2011"/>
        <v>0.1909360892274109</v>
      </c>
      <c r="BM1480" s="14">
        <f t="shared" si="2012"/>
        <v>0.62730041192708208</v>
      </c>
      <c r="BN1480" s="14">
        <f t="shared" si="2013"/>
        <v>0.36646378715673555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1.5625</v>
      </c>
      <c r="F1481" s="10">
        <f>VLOOKUP(B1481,home!$B$2:$E$405,3,FALSE)</f>
        <v>0.82289999999999996</v>
      </c>
      <c r="G1481" s="10">
        <f>VLOOKUP(C1481,away!$B$2:$E$405,4,FALSE)</f>
        <v>0.74670000000000003</v>
      </c>
      <c r="H1481" s="10">
        <f>VLOOKUP(A1481,away!$A$2:$E$405,3,FALSE)</f>
        <v>1.1561999999999999</v>
      </c>
      <c r="I1481" s="10">
        <f>VLOOKUP(C1481,away!$B$2:$E$405,3,FALSE)</f>
        <v>0.7208</v>
      </c>
      <c r="J1481" s="10">
        <f>VLOOKUP(B1481,home!$B$2:$E$405,4,FALSE)</f>
        <v>0.74129999999999996</v>
      </c>
      <c r="K1481" s="12">
        <f t="shared" si="1958"/>
        <v>0.960092859375</v>
      </c>
      <c r="L1481" s="12">
        <f t="shared" si="1959"/>
        <v>0.6177912360479999</v>
      </c>
      <c r="M1481" s="13">
        <f t="shared" si="1960"/>
        <v>0.2064113832639273</v>
      </c>
      <c r="N1481" s="13">
        <f t="shared" si="1961"/>
        <v>0.19817409516541296</v>
      </c>
      <c r="O1481" s="13">
        <f t="shared" si="1962"/>
        <v>0.12751914360099909</v>
      </c>
      <c r="P1481" s="13">
        <f t="shared" si="1963"/>
        <v>0.12243021920493442</v>
      </c>
      <c r="Q1481" s="13">
        <f t="shared" si="1964"/>
        <v>9.5132766840707331E-2</v>
      </c>
      <c r="R1481" s="13">
        <f t="shared" si="1965"/>
        <v>3.9390104672521811E-2</v>
      </c>
      <c r="S1481" s="13">
        <f t="shared" si="1966"/>
        <v>1.8154471833806828E-2</v>
      </c>
      <c r="T1481" s="13">
        <f t="shared" si="1967"/>
        <v>5.8772189615186758E-2</v>
      </c>
      <c r="U1481" s="13">
        <f t="shared" si="1968"/>
        <v>3.7818158226122008E-2</v>
      </c>
      <c r="V1481" s="13">
        <f t="shared" si="1969"/>
        <v>1.1964542367428911E-3</v>
      </c>
      <c r="W1481" s="13">
        <f t="shared" si="1970"/>
        <v>3.0445430045449969E-2</v>
      </c>
      <c r="X1481" s="13">
        <f t="shared" si="1971"/>
        <v>1.880891985979145E-2</v>
      </c>
      <c r="Y1481" s="13">
        <f t="shared" si="1972"/>
        <v>5.8099929244541668E-3</v>
      </c>
      <c r="Z1481" s="13">
        <f t="shared" si="1973"/>
        <v>8.1116204845657815E-3</v>
      </c>
      <c r="AA1481" s="13">
        <f t="shared" si="1974"/>
        <v>7.7879089051915845E-3</v>
      </c>
      <c r="AB1481" s="13">
        <f t="shared" si="1975"/>
        <v>3.7385578646687064E-3</v>
      </c>
      <c r="AC1481" s="13">
        <f t="shared" si="1976"/>
        <v>4.4353826372370442E-5</v>
      </c>
      <c r="AD1481" s="13">
        <f t="shared" si="1977"/>
        <v>7.3076099968093977E-3</v>
      </c>
      <c r="AE1481" s="13">
        <f t="shared" si="1978"/>
        <v>4.5145774124855983E-3</v>
      </c>
      <c r="AF1481" s="13">
        <f t="shared" si="1979"/>
        <v>1.3945331799469296E-3</v>
      </c>
      <c r="AG1481" s="13">
        <f t="shared" si="1980"/>
        <v>2.8717679231645386E-4</v>
      </c>
      <c r="AH1481" s="13">
        <f t="shared" si="1981"/>
        <v>1.2528220113780424E-3</v>
      </c>
      <c r="AI1481" s="13">
        <f t="shared" si="1982"/>
        <v>1.2028254671918835E-3</v>
      </c>
      <c r="AJ1481" s="13">
        <f t="shared" si="1983"/>
        <v>5.7741207106266272E-4</v>
      </c>
      <c r="AK1481" s="13">
        <f t="shared" si="1984"/>
        <v>1.8478973544806425E-4</v>
      </c>
      <c r="AL1481" s="13">
        <f t="shared" si="1985"/>
        <v>1.0523157394674395E-6</v>
      </c>
      <c r="AM1481" s="13">
        <f t="shared" si="1986"/>
        <v>1.4031968354068143E-3</v>
      </c>
      <c r="AN1481" s="13">
        <f t="shared" si="1987"/>
        <v>8.6688270736461764E-4</v>
      </c>
      <c r="AO1481" s="13">
        <f t="shared" si="1988"/>
        <v>2.6777626964571185E-4</v>
      </c>
      <c r="AP1481" s="13">
        <f t="shared" si="1989"/>
        <v>5.5143277536248957E-5</v>
      </c>
      <c r="AQ1481" s="13">
        <f t="shared" si="1990"/>
        <v>8.5167583972142859E-6</v>
      </c>
      <c r="AR1481" s="13">
        <f t="shared" si="1991"/>
        <v>1.5479649179147648E-4</v>
      </c>
      <c r="AS1481" s="13">
        <f t="shared" si="1992"/>
        <v>1.4861900642529737E-4</v>
      </c>
      <c r="AT1481" s="13">
        <f t="shared" si="1993"/>
        <v>7.1344023418167619E-5</v>
      </c>
      <c r="AU1481" s="13">
        <f t="shared" si="1994"/>
        <v>2.2832295814288508E-5</v>
      </c>
      <c r="AV1481" s="13">
        <f t="shared" si="1995"/>
        <v>5.4802810436090233E-6</v>
      </c>
      <c r="AW1481" s="13">
        <f t="shared" si="1996"/>
        <v>1.7337982019015232E-8</v>
      </c>
      <c r="AX1481" s="13">
        <f t="shared" si="1997"/>
        <v>2.2453321032861318E-4</v>
      </c>
      <c r="AY1481" s="13">
        <f t="shared" si="1998"/>
        <v>1.3871464954273946E-4</v>
      </c>
      <c r="AZ1481" s="13">
        <f t="shared" si="1999"/>
        <v>4.2848347399487073E-5</v>
      </c>
      <c r="BA1481" s="13">
        <f t="shared" si="2000"/>
        <v>8.8237778341810744E-6</v>
      </c>
      <c r="BB1481" s="13">
        <f t="shared" si="2001"/>
        <v>1.3628131536979171E-6</v>
      </c>
      <c r="BC1481" s="13">
        <f t="shared" si="2002"/>
        <v>1.6838680454510187E-7</v>
      </c>
      <c r="BD1481" s="13">
        <f t="shared" si="2003"/>
        <v>1.5938652666625046E-5</v>
      </c>
      <c r="BE1481" s="13">
        <f t="shared" si="2004"/>
        <v>1.5302586613285007E-5</v>
      </c>
      <c r="BF1481" s="13">
        <f t="shared" si="2005"/>
        <v>7.3459520686911999E-6</v>
      </c>
      <c r="BG1481" s="13">
        <f t="shared" si="2006"/>
        <v>2.3509320421538108E-6</v>
      </c>
      <c r="BH1481" s="13">
        <f t="shared" si="2007"/>
        <v>5.6427826663693985E-7</v>
      </c>
      <c r="BI1481" s="13">
        <f t="shared" si="2008"/>
        <v>1.0835190689972568E-7</v>
      </c>
      <c r="BJ1481" s="14">
        <f t="shared" si="2009"/>
        <v>0.42366525886597484</v>
      </c>
      <c r="BK1481" s="14">
        <f t="shared" si="2010"/>
        <v>0.34837664933106605</v>
      </c>
      <c r="BL1481" s="14">
        <f t="shared" si="2011"/>
        <v>0.21991640540664095</v>
      </c>
      <c r="BM1481" s="14">
        <f t="shared" si="2012"/>
        <v>0.21087352402818405</v>
      </c>
      <c r="BN1481" s="14">
        <f t="shared" si="2013"/>
        <v>0.789057712748503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1.3125</v>
      </c>
      <c r="F1482" s="10">
        <f>VLOOKUP(B1482,home!$B$2:$E$405,3,FALSE)</f>
        <v>0.50790000000000002</v>
      </c>
      <c r="G1482" s="10">
        <f>VLOOKUP(C1482,away!$B$2:$E$405,4,FALSE)</f>
        <v>0.43540000000000001</v>
      </c>
      <c r="H1482" s="10">
        <f>VLOOKUP(A1482,away!$A$2:$E$405,3,FALSE)</f>
        <v>0.8125</v>
      </c>
      <c r="I1482" s="10">
        <f>VLOOKUP(C1482,away!$B$2:$E$405,3,FALSE)</f>
        <v>0.35160000000000002</v>
      </c>
      <c r="J1482" s="10">
        <f>VLOOKUP(B1482,home!$B$2:$E$405,4,FALSE)</f>
        <v>0.82050000000000001</v>
      </c>
      <c r="K1482" s="12">
        <f t="shared" si="1958"/>
        <v>0.29024580375000003</v>
      </c>
      <c r="L1482" s="12">
        <f t="shared" si="1959"/>
        <v>0.23439633750000002</v>
      </c>
      <c r="M1482" s="13">
        <f t="shared" si="1960"/>
        <v>0.59176709551272522</v>
      </c>
      <c r="N1482" s="13">
        <f t="shared" si="1961"/>
        <v>0.17175791626989398</v>
      </c>
      <c r="O1482" s="13">
        <f t="shared" si="1962"/>
        <v>0.13870803984119548</v>
      </c>
      <c r="P1482" s="13">
        <f t="shared" si="1963"/>
        <v>4.0259426510294814E-2</v>
      </c>
      <c r="Q1482" s="13">
        <f t="shared" si="1964"/>
        <v>2.4926007229090292E-2</v>
      </c>
      <c r="R1482" s="13">
        <f t="shared" si="1965"/>
        <v>1.6256328260290151E-2</v>
      </c>
      <c r="S1482" s="13">
        <f t="shared" si="1966"/>
        <v>6.8473789571448656E-4</v>
      </c>
      <c r="T1482" s="13">
        <f t="shared" si="1967"/>
        <v>5.8425648029972882E-3</v>
      </c>
      <c r="U1482" s="13">
        <f t="shared" si="1968"/>
        <v>4.7183310619317541E-3</v>
      </c>
      <c r="V1482" s="13">
        <f t="shared" si="1969"/>
        <v>5.1760519374689834E-6</v>
      </c>
      <c r="W1482" s="13">
        <f t="shared" si="1970"/>
        <v>2.4115563341618748E-3</v>
      </c>
      <c r="X1482" s="13">
        <f t="shared" si="1971"/>
        <v>5.6525997240246967E-4</v>
      </c>
      <c r="Y1482" s="13">
        <f t="shared" si="1972"/>
        <v>6.6247433633244971E-5</v>
      </c>
      <c r="Z1482" s="13">
        <f t="shared" si="1973"/>
        <v>1.2701412684699199E-3</v>
      </c>
      <c r="AA1482" s="13">
        <f t="shared" si="1974"/>
        <v>3.6865317334309653E-4</v>
      </c>
      <c r="AB1482" s="13">
        <f t="shared" si="1975"/>
        <v>5.3500018300977568E-5</v>
      </c>
      <c r="AC1482" s="13">
        <f t="shared" si="1976"/>
        <v>2.2008751856320517E-8</v>
      </c>
      <c r="AD1482" s="13">
        <f t="shared" si="1977"/>
        <v>1.7498602662430426E-4</v>
      </c>
      <c r="AE1482" s="13">
        <f t="shared" si="1978"/>
        <v>4.1016083754414416E-5</v>
      </c>
      <c r="AF1482" s="13">
        <f t="shared" si="1979"/>
        <v>4.8070099053139931E-6</v>
      </c>
      <c r="AG1482" s="13">
        <f t="shared" si="1980"/>
        <v>3.7558183871060747E-7</v>
      </c>
      <c r="AH1482" s="13">
        <f t="shared" si="1981"/>
        <v>7.4429115359238331E-5</v>
      </c>
      <c r="AI1482" s="13">
        <f t="shared" si="1982"/>
        <v>2.1602738409843603E-5</v>
      </c>
      <c r="AJ1482" s="13">
        <f t="shared" si="1983"/>
        <v>3.1350520864830268E-6</v>
      </c>
      <c r="AK1482" s="13">
        <f t="shared" si="1984"/>
        <v>3.0331190421312699E-7</v>
      </c>
      <c r="AL1482" s="13">
        <f t="shared" si="1985"/>
        <v>5.9892463414184357E-11</v>
      </c>
      <c r="AM1482" s="13">
        <f t="shared" si="1986"/>
        <v>1.0157791988518026E-5</v>
      </c>
      <c r="AN1482" s="13">
        <f t="shared" si="1987"/>
        <v>2.3809492391954676E-6</v>
      </c>
      <c r="AO1482" s="13">
        <f t="shared" si="1988"/>
        <v>2.7904289072041448E-7</v>
      </c>
      <c r="AP1482" s="13">
        <f t="shared" si="1989"/>
        <v>2.1802210530092644E-8</v>
      </c>
      <c r="AQ1482" s="13">
        <f t="shared" si="1990"/>
        <v>1.2775895744144115E-9</v>
      </c>
      <c r="AR1482" s="13">
        <f t="shared" si="1991"/>
        <v>3.4891824087140921E-6</v>
      </c>
      <c r="AS1482" s="13">
        <f t="shared" si="1992"/>
        <v>1.0127205526475828E-6</v>
      </c>
      <c r="AT1482" s="13">
        <f t="shared" si="1993"/>
        <v>1.4696894538867095E-7</v>
      </c>
      <c r="AU1482" s="13">
        <f t="shared" si="1994"/>
        <v>1.4219039893541557E-8</v>
      </c>
      <c r="AV1482" s="13">
        <f t="shared" si="1995"/>
        <v>1.0317541656135711E-9</v>
      </c>
      <c r="AW1482" s="13">
        <f t="shared" si="1996"/>
        <v>1.1318436705306928E-13</v>
      </c>
      <c r="AX1482" s="13">
        <f t="shared" si="1997"/>
        <v>4.9137608333878727E-7</v>
      </c>
      <c r="AY1482" s="13">
        <f t="shared" si="1998"/>
        <v>1.1517675426970653E-7</v>
      </c>
      <c r="AZ1482" s="13">
        <f t="shared" si="1999"/>
        <v>1.3498504682978347E-8</v>
      </c>
      <c r="BA1482" s="13">
        <f t="shared" si="2000"/>
        <v>1.0546666864722418E-9</v>
      </c>
      <c r="BB1482" s="13">
        <f t="shared" si="2001"/>
        <v>6.1802502148088522E-11</v>
      </c>
      <c r="BC1482" s="13">
        <f t="shared" si="2002"/>
        <v>2.8972560303695669E-12</v>
      </c>
      <c r="BD1482" s="13">
        <f t="shared" si="2003"/>
        <v>1.3630859624533531E-7</v>
      </c>
      <c r="BE1482" s="13">
        <f t="shared" si="2004"/>
        <v>3.9562998075261585E-8</v>
      </c>
      <c r="BF1482" s="13">
        <f t="shared" si="2005"/>
        <v>5.7414970875570012E-9</v>
      </c>
      <c r="BG1482" s="13">
        <f t="shared" si="2006"/>
        <v>5.5548181230208886E-10</v>
      </c>
      <c r="BH1482" s="13">
        <f t="shared" si="2007"/>
        <v>4.0306566270031614E-11</v>
      </c>
      <c r="BI1482" s="13">
        <f t="shared" si="2008"/>
        <v>2.3397623446895948E-12</v>
      </c>
      <c r="BJ1482" s="14">
        <f t="shared" si="2009"/>
        <v>0.20580419877892916</v>
      </c>
      <c r="BK1482" s="14">
        <f t="shared" si="2010"/>
        <v>0.63271657321607044</v>
      </c>
      <c r="BL1482" s="14">
        <f t="shared" si="2011"/>
        <v>0.16020916890674153</v>
      </c>
      <c r="BM1482" s="14">
        <f t="shared" si="2012"/>
        <v>1.6325153370080239E-2</v>
      </c>
      <c r="BN1482" s="14">
        <f t="shared" si="2013"/>
        <v>0.98367481362348996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1.3125</v>
      </c>
      <c r="F1483" s="10">
        <f>VLOOKUP(B1483,home!$B$2:$E$405,3,FALSE)</f>
        <v>1.8503000000000001</v>
      </c>
      <c r="G1483" s="10">
        <f>VLOOKUP(C1483,away!$B$2:$E$405,4,FALSE)</f>
        <v>2.2856999999999998</v>
      </c>
      <c r="H1483" s="10">
        <f>VLOOKUP(A1483,away!$A$2:$E$405,3,FALSE)</f>
        <v>0.8125</v>
      </c>
      <c r="I1483" s="10">
        <f>VLOOKUP(C1483,away!$B$2:$E$405,3,FALSE)</f>
        <v>0.87909999999999999</v>
      </c>
      <c r="J1483" s="10">
        <f>VLOOKUP(B1483,home!$B$2:$E$405,4,FALSE)</f>
        <v>0.52749999999999997</v>
      </c>
      <c r="K1483" s="12">
        <f t="shared" si="1958"/>
        <v>5.550865306875</v>
      </c>
      <c r="L1483" s="12">
        <f t="shared" si="1959"/>
        <v>0.37677676562499995</v>
      </c>
      <c r="M1483" s="13">
        <f t="shared" si="1960"/>
        <v>2.6647578927214647E-3</v>
      </c>
      <c r="N1483" s="13">
        <f t="shared" si="1961"/>
        <v>1.4791712137928912E-2</v>
      </c>
      <c r="O1483" s="13">
        <f t="shared" si="1962"/>
        <v>1.004018859993284E-3</v>
      </c>
      <c r="P1483" s="13">
        <f t="shared" si="1963"/>
        <v>5.5731734573849084E-3</v>
      </c>
      <c r="Q1483" s="13">
        <f t="shared" si="1964"/>
        <v>4.1053400867855722E-2</v>
      </c>
      <c r="R1483" s="13">
        <f t="shared" si="1965"/>
        <v>1.8914548934738455E-4</v>
      </c>
      <c r="S1483" s="13">
        <f t="shared" si="1966"/>
        <v>2.9139854009756225E-3</v>
      </c>
      <c r="T1483" s="13">
        <f t="shared" si="1967"/>
        <v>1.5467967596897244E-2</v>
      </c>
      <c r="U1483" s="13">
        <f t="shared" si="1968"/>
        <v>1.0499211347702918E-3</v>
      </c>
      <c r="V1483" s="13">
        <f t="shared" si="1969"/>
        <v>6.7715745652136364E-4</v>
      </c>
      <c r="W1483" s="13">
        <f t="shared" si="1970"/>
        <v>7.5960632868870781E-2</v>
      </c>
      <c r="X1483" s="13">
        <f t="shared" si="1971"/>
        <v>2.8620201567161194E-2</v>
      </c>
      <c r="Y1483" s="13">
        <f t="shared" si="1972"/>
        <v>5.3917134890052731E-3</v>
      </c>
      <c r="Z1483" s="13">
        <f t="shared" si="1973"/>
        <v>2.3755208569621815E-5</v>
      </c>
      <c r="AA1483" s="13">
        <f t="shared" si="1974"/>
        <v>1.3186196310669343E-4</v>
      </c>
      <c r="AB1483" s="13">
        <f t="shared" si="1975"/>
        <v>3.6597399815268796E-4</v>
      </c>
      <c r="AC1483" s="13">
        <f t="shared" si="1976"/>
        <v>8.8514513210168956E-5</v>
      </c>
      <c r="AD1483" s="13">
        <f t="shared" si="1977"/>
        <v>0.10541181042002089</v>
      </c>
      <c r="AE1483" s="13">
        <f t="shared" si="1978"/>
        <v>3.9716720988731136E-2</v>
      </c>
      <c r="AF1483" s="13">
        <f t="shared" si="1979"/>
        <v>7.4821688376823323E-3</v>
      </c>
      <c r="AG1483" s="13">
        <f t="shared" si="1980"/>
        <v>9.3970245817403826E-4</v>
      </c>
      <c r="AH1483" s="13">
        <f t="shared" si="1981"/>
        <v>2.2376026629023468E-6</v>
      </c>
      <c r="AI1483" s="13">
        <f t="shared" si="1982"/>
        <v>1.2420630992075752E-5</v>
      </c>
      <c r="AJ1483" s="13">
        <f t="shared" si="1983"/>
        <v>3.4472624831704861E-5</v>
      </c>
      <c r="AK1483" s="13">
        <f t="shared" si="1984"/>
        <v>6.3784299071742711E-5</v>
      </c>
      <c r="AL1483" s="13">
        <f t="shared" si="1985"/>
        <v>7.4049013903091232E-6</v>
      </c>
      <c r="AM1483" s="13">
        <f t="shared" si="1986"/>
        <v>0.11702535227907571</v>
      </c>
      <c r="AN1483" s="13">
        <f t="shared" si="1987"/>
        <v>4.4092433727836361E-2</v>
      </c>
      <c r="AO1483" s="13">
        <f t="shared" si="1988"/>
        <v>8.3065022842544189E-3</v>
      </c>
      <c r="AP1483" s="13">
        <f t="shared" si="1989"/>
        <v>1.0432323547726848E-3</v>
      </c>
      <c r="AQ1483" s="13">
        <f t="shared" si="1990"/>
        <v>9.8266428106651146E-5</v>
      </c>
      <c r="AR1483" s="13">
        <f t="shared" si="1991"/>
        <v>1.6861533881644671E-7</v>
      </c>
      <c r="AS1483" s="13">
        <f t="shared" si="1992"/>
        <v>9.3596103444318756E-7</v>
      </c>
      <c r="AT1483" s="13">
        <f t="shared" si="1993"/>
        <v>2.5976968173387635E-6</v>
      </c>
      <c r="AU1483" s="13">
        <f t="shared" si="1994"/>
        <v>4.8064883803817826E-6</v>
      </c>
      <c r="AV1483" s="13">
        <f t="shared" si="1995"/>
        <v>6.6700423996397604E-6</v>
      </c>
      <c r="AW1483" s="13">
        <f t="shared" si="1996"/>
        <v>4.3019125881468177E-7</v>
      </c>
      <c r="AX1483" s="13">
        <f t="shared" si="1997"/>
        <v>0.10826532799845776</v>
      </c>
      <c r="AY1483" s="13">
        <f t="shared" si="1998"/>
        <v>4.079186011258866E-2</v>
      </c>
      <c r="AZ1483" s="13">
        <f t="shared" si="1999"/>
        <v>7.6847125585242995E-3</v>
      </c>
      <c r="BA1483" s="13">
        <f t="shared" si="2000"/>
        <v>9.6514038085286798E-4</v>
      </c>
      <c r="BB1483" s="13">
        <f t="shared" si="2001"/>
        <v>9.0910617767956035E-5</v>
      </c>
      <c r="BC1483" s="13">
        <f t="shared" si="2002"/>
        <v>6.8506017047162277E-6</v>
      </c>
      <c r="BD1483" s="13">
        <f t="shared" si="2003"/>
        <v>1.0588390332337379E-8</v>
      </c>
      <c r="BE1483" s="13">
        <f t="shared" si="2004"/>
        <v>5.8774728551422215E-8</v>
      </c>
      <c r="BF1483" s="13">
        <f t="shared" si="2005"/>
        <v>1.6312530081854257E-7</v>
      </c>
      <c r="BG1483" s="13">
        <f t="shared" si="2006"/>
        <v>3.018288576623987E-7</v>
      </c>
      <c r="BH1483" s="13">
        <f t="shared" si="2007"/>
        <v>4.1885283365298027E-7</v>
      </c>
      <c r="BI1483" s="13">
        <f t="shared" si="2008"/>
        <v>4.6499913260212266E-7</v>
      </c>
      <c r="BJ1483" s="14">
        <f t="shared" si="2009"/>
        <v>0.66320662057626956</v>
      </c>
      <c r="BK1483" s="14">
        <f t="shared" si="2010"/>
        <v>5.2716853734792499E-2</v>
      </c>
      <c r="BL1483" s="14">
        <f t="shared" si="2011"/>
        <v>2.8704335761430065E-3</v>
      </c>
      <c r="BM1483" s="14">
        <f t="shared" si="2012"/>
        <v>0.61275002446921312</v>
      </c>
      <c r="BN1483" s="14">
        <f t="shared" si="2013"/>
        <v>6.5276208705231667E-2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1.5163</v>
      </c>
      <c r="F1484" s="10">
        <f>VLOOKUP(B1484,home!$B$2:$E$405,3,FALSE)</f>
        <v>1.319</v>
      </c>
      <c r="G1484" s="10">
        <f>VLOOKUP(C1484,away!$B$2:$E$405,4,FALSE)</f>
        <v>0.71950000000000003</v>
      </c>
      <c r="H1484" s="10">
        <f>VLOOKUP(A1484,away!$A$2:$E$405,3,FALSE)</f>
        <v>1.0435000000000001</v>
      </c>
      <c r="I1484" s="10">
        <f>VLOOKUP(C1484,away!$B$2:$E$405,3,FALSE)</f>
        <v>1.4810000000000001</v>
      </c>
      <c r="J1484" s="10">
        <f>VLOOKUP(B1484,home!$B$2:$E$405,4,FALSE)</f>
        <v>1.0382</v>
      </c>
      <c r="K1484" s="12">
        <f t="shared" si="1958"/>
        <v>1.43899978415</v>
      </c>
      <c r="L1484" s="12">
        <f t="shared" si="1959"/>
        <v>1.6044586777000003</v>
      </c>
      <c r="M1484" s="13">
        <f t="shared" si="1960"/>
        <v>4.7669740099835739E-2</v>
      </c>
      <c r="N1484" s="13">
        <f t="shared" si="1961"/>
        <v>6.8596745714150212E-2</v>
      </c>
      <c r="O1484" s="13">
        <f t="shared" si="1962"/>
        <v>7.6484128166885129E-2</v>
      </c>
      <c r="P1484" s="13">
        <f t="shared" si="1963"/>
        <v>0.11006064392304862</v>
      </c>
      <c r="Q1484" s="13">
        <f t="shared" si="1964"/>
        <v>4.935535113802731E-2</v>
      </c>
      <c r="R1484" s="13">
        <f t="shared" si="1965"/>
        <v>6.1357811571838942E-2</v>
      </c>
      <c r="S1484" s="13">
        <f t="shared" si="1966"/>
        <v>6.3527435409690053E-2</v>
      </c>
      <c r="T1484" s="13">
        <f t="shared" si="1967"/>
        <v>7.9188621424338509E-2</v>
      </c>
      <c r="U1484" s="13">
        <f t="shared" si="1968"/>
        <v>8.8293877607792601E-2</v>
      </c>
      <c r="V1484" s="13">
        <f t="shared" si="1969"/>
        <v>1.6297015519528852E-2</v>
      </c>
      <c r="W1484" s="13">
        <f t="shared" si="1970"/>
        <v>2.3674113211422924E-2</v>
      </c>
      <c r="X1484" s="13">
        <f t="shared" si="1971"/>
        <v>3.7984136378919731E-2</v>
      </c>
      <c r="Y1484" s="13">
        <f t="shared" si="1972"/>
        <v>3.0471988614049022E-2</v>
      </c>
      <c r="Z1484" s="13">
        <f t="shared" si="1973"/>
        <v>3.2815357740372829E-2</v>
      </c>
      <c r="AA1484" s="13">
        <f t="shared" si="1974"/>
        <v>4.7221292705201527E-2</v>
      </c>
      <c r="AB1484" s="13">
        <f t="shared" si="1975"/>
        <v>3.397571500503449E-2</v>
      </c>
      <c r="AC1484" s="13">
        <f t="shared" si="1976"/>
        <v>2.3516753216332332E-3</v>
      </c>
      <c r="AD1484" s="13">
        <f t="shared" si="1977"/>
        <v>8.5167609502950596E-3</v>
      </c>
      <c r="AE1484" s="13">
        <f t="shared" si="1978"/>
        <v>1.3664791012597412E-2</v>
      </c>
      <c r="AF1484" s="13">
        <f t="shared" si="1979"/>
        <v>1.0962296259559447E-2</v>
      </c>
      <c r="AG1484" s="13">
        <f t="shared" si="1980"/>
        <v>5.8628504537228034E-3</v>
      </c>
      <c r="AH1484" s="13">
        <f t="shared" si="1981"/>
        <v>1.3162721372092762E-2</v>
      </c>
      <c r="AI1484" s="13">
        <f t="shared" si="1982"/>
        <v>1.8941153213268072E-2</v>
      </c>
      <c r="AJ1484" s="13">
        <f t="shared" si="1983"/>
        <v>1.3628157692722421E-2</v>
      </c>
      <c r="AK1484" s="13">
        <f t="shared" si="1984"/>
        <v>6.5369719927299095E-3</v>
      </c>
      <c r="AL1484" s="13">
        <f t="shared" si="1985"/>
        <v>2.171833952984258E-4</v>
      </c>
      <c r="AM1484" s="13">
        <f t="shared" si="1986"/>
        <v>2.4511234338263476E-3</v>
      </c>
      <c r="AN1484" s="13">
        <f t="shared" si="1987"/>
        <v>3.9327262635165056E-3</v>
      </c>
      <c r="AO1484" s="13">
        <f t="shared" si="1988"/>
        <v>3.1549483902588785E-3</v>
      </c>
      <c r="AP1484" s="13">
        <f t="shared" si="1989"/>
        <v>1.6873281074821682E-3</v>
      </c>
      <c r="AQ1484" s="13">
        <f t="shared" si="1990"/>
        <v>6.7681205604422075E-4</v>
      </c>
      <c r="AR1484" s="13">
        <f t="shared" si="1991"/>
        <v>4.2238085055202974E-3</v>
      </c>
      <c r="AS1484" s="13">
        <f t="shared" si="1992"/>
        <v>6.0780595277346418E-3</v>
      </c>
      <c r="AT1484" s="13">
        <f t="shared" si="1993"/>
        <v>4.3731631742305009E-3</v>
      </c>
      <c r="AU1484" s="13">
        <f t="shared" si="1994"/>
        <v>2.0976602879234736E-3</v>
      </c>
      <c r="AV1484" s="13">
        <f t="shared" si="1995"/>
        <v>7.5463317538547621E-4</v>
      </c>
      <c r="AW1484" s="13">
        <f t="shared" si="1996"/>
        <v>1.3928789746258703E-5</v>
      </c>
      <c r="AX1484" s="13">
        <f t="shared" si="1997"/>
        <v>5.8786101536685272E-4</v>
      </c>
      <c r="AY1484" s="13">
        <f t="shared" si="1998"/>
        <v>9.431987073868801E-4</v>
      </c>
      <c r="AZ1484" s="13">
        <f t="shared" si="1999"/>
        <v>7.5666167543115171E-4</v>
      </c>
      <c r="BA1484" s="13">
        <f t="shared" si="2000"/>
        <v>4.0467746374284414E-4</v>
      </c>
      <c r="BB1484" s="13">
        <f t="shared" si="2001"/>
        <v>1.6232206709295834E-4</v>
      </c>
      <c r="BC1484" s="13">
        <f t="shared" si="2002"/>
        <v>5.2087809825899744E-5</v>
      </c>
      <c r="BD1484" s="13">
        <f t="shared" si="2003"/>
        <v>1.1294877016041855E-3</v>
      </c>
      <c r="BE1484" s="13">
        <f t="shared" si="2004"/>
        <v>1.6253325588085025E-3</v>
      </c>
      <c r="BF1484" s="13">
        <f t="shared" si="2005"/>
        <v>1.1694266006487012E-3</v>
      </c>
      <c r="BG1484" s="13">
        <f t="shared" si="2006"/>
        <v>5.6093487530425E-4</v>
      </c>
      <c r="BH1484" s="13">
        <f t="shared" si="2007"/>
        <v>2.0179629112125565E-4</v>
      </c>
      <c r="BI1484" s="13">
        <f t="shared" si="2008"/>
        <v>5.8076963873151478E-5</v>
      </c>
      <c r="BJ1484" s="14">
        <f t="shared" si="2009"/>
        <v>0.34308740214705719</v>
      </c>
      <c r="BK1484" s="14">
        <f t="shared" si="2010"/>
        <v>0.24106689237642182</v>
      </c>
      <c r="BL1484" s="14">
        <f t="shared" si="2011"/>
        <v>0.3818742089897203</v>
      </c>
      <c r="BM1484" s="14">
        <f t="shared" si="2012"/>
        <v>0.58439017072214572</v>
      </c>
      <c r="BN1484" s="14">
        <f t="shared" si="2013"/>
        <v>0.41352442061378597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1.5163</v>
      </c>
      <c r="F1485" s="10">
        <f>VLOOKUP(B1485,home!$B$2:$E$405,3,FALSE)</f>
        <v>1.4389000000000001</v>
      </c>
      <c r="G1485" s="10">
        <f>VLOOKUP(C1485,away!$B$2:$E$405,4,FALSE)</f>
        <v>0.98929999999999996</v>
      </c>
      <c r="H1485" s="10">
        <f>VLOOKUP(A1485,away!$A$2:$E$405,3,FALSE)</f>
        <v>1.0435000000000001</v>
      </c>
      <c r="I1485" s="10">
        <f>VLOOKUP(C1485,away!$B$2:$E$405,3,FALSE)</f>
        <v>1.2778</v>
      </c>
      <c r="J1485" s="10">
        <f>VLOOKUP(B1485,home!$B$2:$E$405,4,FALSE)</f>
        <v>1.1326000000000001</v>
      </c>
      <c r="K1485" s="12">
        <f t="shared" si="1958"/>
        <v>2.158458766451</v>
      </c>
      <c r="L1485" s="12">
        <f t="shared" si="1959"/>
        <v>1.5101910581800002</v>
      </c>
      <c r="M1485" s="13">
        <f t="shared" si="1960"/>
        <v>2.5510890880811772E-2</v>
      </c>
      <c r="N1485" s="13">
        <f t="shared" si="1961"/>
        <v>5.506420606166304E-2</v>
      </c>
      <c r="O1485" s="13">
        <f t="shared" si="1962"/>
        <v>3.852631929440764E-2</v>
      </c>
      <c r="P1485" s="13">
        <f t="shared" si="1963"/>
        <v>8.3157471620104478E-2</v>
      </c>
      <c r="Q1485" s="13">
        <f t="shared" si="1964"/>
        <v>5.9426909145730449E-2</v>
      </c>
      <c r="R1485" s="13">
        <f t="shared" si="1965"/>
        <v>2.9091051451501027E-2</v>
      </c>
      <c r="S1485" s="13">
        <f t="shared" si="1966"/>
        <v>6.7766793391854693E-2</v>
      </c>
      <c r="T1485" s="13">
        <f t="shared" si="1967"/>
        <v>8.9745986807157382E-2</v>
      </c>
      <c r="U1485" s="13">
        <f t="shared" si="1968"/>
        <v>6.2791835030769474E-2</v>
      </c>
      <c r="V1485" s="13">
        <f t="shared" si="1969"/>
        <v>2.4544267625397635E-2</v>
      </c>
      <c r="W1485" s="13">
        <f t="shared" si="1970"/>
        <v>4.2756844336229664E-2</v>
      </c>
      <c r="X1485" s="13">
        <f t="shared" si="1971"/>
        <v>6.4571003992568224E-2</v>
      </c>
      <c r="Y1485" s="13">
        <f t="shared" si="1972"/>
        <v>4.8757276423640819E-2</v>
      </c>
      <c r="Z1485" s="13">
        <f t="shared" si="1973"/>
        <v>1.464434859170372E-2</v>
      </c>
      <c r="AA1485" s="13">
        <f t="shared" si="1974"/>
        <v>3.160922259672725E-2</v>
      </c>
      <c r="AB1485" s="13">
        <f t="shared" si="1975"/>
        <v>3.4113601807303495E-2</v>
      </c>
      <c r="AC1485" s="13">
        <f t="shared" si="1976"/>
        <v>5.0004115105953617E-3</v>
      </c>
      <c r="AD1485" s="13">
        <f t="shared" si="1977"/>
        <v>2.3072221370828937E-2</v>
      </c>
      <c r="AE1485" s="13">
        <f t="shared" si="1978"/>
        <v>3.4843462406575362E-2</v>
      </c>
      <c r="AF1485" s="13">
        <f t="shared" si="1979"/>
        <v>2.6310142681220557E-2</v>
      </c>
      <c r="AG1485" s="13">
        <f t="shared" si="1980"/>
        <v>1.3244447405539754E-2</v>
      </c>
      <c r="AH1485" s="13">
        <f t="shared" si="1981"/>
        <v>5.5289410740154621E-3</v>
      </c>
      <c r="AI1485" s="13">
        <f t="shared" si="1982"/>
        <v>1.1933991330399681E-2</v>
      </c>
      <c r="AJ1485" s="13">
        <f t="shared" si="1983"/>
        <v>1.2879514102925715E-2</v>
      </c>
      <c r="AK1485" s="13">
        <f t="shared" si="1984"/>
        <v>9.2666333743630976E-3</v>
      </c>
      <c r="AL1485" s="13">
        <f t="shared" si="1985"/>
        <v>6.5199068150762363E-4</v>
      </c>
      <c r="AM1485" s="13">
        <f t="shared" si="1986"/>
        <v>9.9600876958727581E-3</v>
      </c>
      <c r="AN1485" s="13">
        <f t="shared" si="1987"/>
        <v>1.5041635376995681E-2</v>
      </c>
      <c r="AO1485" s="13">
        <f t="shared" si="1988"/>
        <v>1.1357871623371419E-2</v>
      </c>
      <c r="AP1485" s="13">
        <f t="shared" si="1989"/>
        <v>5.7175187218572931E-3</v>
      </c>
      <c r="AQ1485" s="13">
        <f t="shared" si="1990"/>
        <v>2.1586364121814082E-3</v>
      </c>
      <c r="AR1485" s="13">
        <f t="shared" si="1991"/>
        <v>1.6699514742364548E-3</v>
      </c>
      <c r="AS1485" s="13">
        <f t="shared" si="1992"/>
        <v>3.604521399113447E-3</v>
      </c>
      <c r="AT1485" s="13">
        <f t="shared" si="1993"/>
        <v>3.8901054063883219E-3</v>
      </c>
      <c r="AU1485" s="13">
        <f t="shared" si="1994"/>
        <v>2.7988773722791012E-3</v>
      </c>
      <c r="AV1485" s="13">
        <f t="shared" si="1995"/>
        <v>1.5103153501042918E-3</v>
      </c>
      <c r="AW1485" s="13">
        <f t="shared" si="1996"/>
        <v>5.9035675790556083E-5</v>
      </c>
      <c r="AX1485" s="13">
        <f t="shared" si="1997"/>
        <v>3.5830731002962201E-3</v>
      </c>
      <c r="AY1485" s="13">
        <f t="shared" si="1998"/>
        <v>5.4111249568726417E-3</v>
      </c>
      <c r="AZ1485" s="13">
        <f t="shared" si="1999"/>
        <v>4.0859162622818527E-3</v>
      </c>
      <c r="BA1485" s="13">
        <f t="shared" si="2000"/>
        <v>2.0568380679234339E-3</v>
      </c>
      <c r="BB1485" s="13">
        <f t="shared" si="2001"/>
        <v>7.7655461457554989E-4</v>
      </c>
      <c r="BC1485" s="13">
        <f t="shared" si="2002"/>
        <v>2.3454916702408225E-4</v>
      </c>
      <c r="BD1485" s="13">
        <f t="shared" si="2003"/>
        <v>4.2032429733106729E-4</v>
      </c>
      <c r="BE1485" s="13">
        <f t="shared" si="2004"/>
        <v>9.0725266432659882E-4</v>
      </c>
      <c r="BF1485" s="13">
        <f t="shared" si="2005"/>
        <v>9.7913373335088683E-4</v>
      </c>
      <c r="BG1485" s="13">
        <f t="shared" si="2006"/>
        <v>7.0447326342637257E-4</v>
      </c>
      <c r="BH1485" s="13">
        <f t="shared" si="2007"/>
        <v>3.8014412279324976E-4</v>
      </c>
      <c r="BI1485" s="13">
        <f t="shared" si="2008"/>
        <v>1.6410508287158297E-4</v>
      </c>
      <c r="BJ1485" s="14">
        <f t="shared" si="2009"/>
        <v>0.51817630663040659</v>
      </c>
      <c r="BK1485" s="14">
        <f t="shared" si="2010"/>
        <v>0.21204295066714418</v>
      </c>
      <c r="BL1485" s="14">
        <f t="shared" si="2011"/>
        <v>0.25277031422863422</v>
      </c>
      <c r="BM1485" s="14">
        <f t="shared" si="2012"/>
        <v>0.7015049823825884</v>
      </c>
      <c r="BN1485" s="14">
        <f t="shared" si="2013"/>
        <v>0.29077684845421842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1.6234</v>
      </c>
      <c r="F1486" s="10">
        <f>VLOOKUP(B1486,home!$B$2:$E$405,3,FALSE)</f>
        <v>0.90349999999999997</v>
      </c>
      <c r="G1486" s="10">
        <f>VLOOKUP(C1486,away!$B$2:$E$405,4,FALSE)</f>
        <v>0.748</v>
      </c>
      <c r="H1486" s="10">
        <f>VLOOKUP(A1486,away!$A$2:$E$405,3,FALSE)</f>
        <v>1.1247</v>
      </c>
      <c r="I1486" s="10">
        <f>VLOOKUP(C1486,away!$B$2:$E$405,3,FALSE)</f>
        <v>1.3972</v>
      </c>
      <c r="J1486" s="10">
        <f>VLOOKUP(B1486,home!$B$2:$E$405,4,FALSE)</f>
        <v>0.8891</v>
      </c>
      <c r="K1486" s="12">
        <f t="shared" si="1958"/>
        <v>1.0971229411999999</v>
      </c>
      <c r="L1486" s="12">
        <f t="shared" si="1959"/>
        <v>1.3971591598440001</v>
      </c>
      <c r="M1486" s="13">
        <f t="shared" si="1960"/>
        <v>8.2555696771626538E-2</v>
      </c>
      <c r="N1486" s="13">
        <f t="shared" si="1961"/>
        <v>9.0573748854902242E-2</v>
      </c>
      <c r="O1486" s="13">
        <f t="shared" si="1962"/>
        <v>0.11534344794178177</v>
      </c>
      <c r="P1486" s="13">
        <f t="shared" si="1963"/>
        <v>0.12654594285403667</v>
      </c>
      <c r="Q1486" s="13">
        <f t="shared" si="1964"/>
        <v>4.968526886960023E-2</v>
      </c>
      <c r="R1486" s="13">
        <f t="shared" si="1965"/>
        <v>8.0576577409924993E-2</v>
      </c>
      <c r="S1486" s="13">
        <f t="shared" si="1966"/>
        <v>4.8494156911776269E-2</v>
      </c>
      <c r="T1486" s="13">
        <f t="shared" si="1967"/>
        <v>6.9418228510473898E-2</v>
      </c>
      <c r="U1486" s="13">
        <f t="shared" si="1968"/>
        <v>8.8402411599806371E-2</v>
      </c>
      <c r="V1486" s="13">
        <f t="shared" si="1969"/>
        <v>8.2593920754808203E-3</v>
      </c>
      <c r="W1486" s="13">
        <f t="shared" si="1970"/>
        <v>1.8170282772176201E-2</v>
      </c>
      <c r="X1486" s="13">
        <f t="shared" si="1971"/>
        <v>2.5386777012101611E-2</v>
      </c>
      <c r="Y1486" s="13">
        <f t="shared" si="1972"/>
        <v>1.7734684020687431E-2</v>
      </c>
      <c r="Z1486" s="13">
        <f t="shared" si="1973"/>
        <v>3.7526101065718603E-2</v>
      </c>
      <c r="AA1486" s="13">
        <f t="shared" si="1974"/>
        <v>4.1170746372989647E-2</v>
      </c>
      <c r="AB1486" s="13">
        <f t="shared" si="1975"/>
        <v>2.2584685176066811E-2</v>
      </c>
      <c r="AC1486" s="13">
        <f t="shared" si="1976"/>
        <v>7.9127834182372533E-4</v>
      </c>
      <c r="AD1486" s="13">
        <f t="shared" si="1977"/>
        <v>4.9837585193614094E-3</v>
      </c>
      <c r="AE1486" s="13">
        <f t="shared" si="1978"/>
        <v>6.9631038657763638E-3</v>
      </c>
      <c r="AF1486" s="13">
        <f t="shared" si="1979"/>
        <v>4.8642821735073076E-3</v>
      </c>
      <c r="AG1486" s="13">
        <f t="shared" si="1980"/>
        <v>2.2653921315938718E-3</v>
      </c>
      <c r="AH1486" s="13">
        <f t="shared" si="1981"/>
        <v>1.3107483959300108E-2</v>
      </c>
      <c r="AI1486" s="13">
        <f t="shared" si="1982"/>
        <v>1.4380521353159153E-2</v>
      </c>
      <c r="AJ1486" s="13">
        <f t="shared" si="1983"/>
        <v>7.8885999414836858E-3</v>
      </c>
      <c r="AK1486" s="13">
        <f t="shared" si="1984"/>
        <v>2.8849213232502429E-3</v>
      </c>
      <c r="AL1486" s="13">
        <f t="shared" si="1985"/>
        <v>4.8516610115015917E-5</v>
      </c>
      <c r="AM1486" s="13">
        <f t="shared" si="1986"/>
        <v>1.0935591609984696E-3</v>
      </c>
      <c r="AN1486" s="13">
        <f t="shared" si="1987"/>
        <v>1.5278761986203312E-3</v>
      </c>
      <c r="AO1486" s="13">
        <f t="shared" si="1988"/>
        <v>1.0673431130050134E-3</v>
      </c>
      <c r="AP1486" s="13">
        <f t="shared" si="1989"/>
        <v>4.9708273567712125E-4</v>
      </c>
      <c r="AQ1486" s="13">
        <f t="shared" si="1990"/>
        <v>1.7362592433790096E-4</v>
      </c>
      <c r="AR1486" s="13">
        <f t="shared" si="1991"/>
        <v>3.662648255248889E-3</v>
      </c>
      <c r="AS1486" s="13">
        <f t="shared" si="1992"/>
        <v>4.0183754263797087E-3</v>
      </c>
      <c r="AT1486" s="13">
        <f t="shared" si="1993"/>
        <v>2.2043259333177547E-3</v>
      </c>
      <c r="AU1486" s="13">
        <f t="shared" si="1994"/>
        <v>8.0613885044167007E-4</v>
      </c>
      <c r="AV1486" s="13">
        <f t="shared" si="1995"/>
        <v>2.2110835665303791E-4</v>
      </c>
      <c r="AW1486" s="13">
        <f t="shared" si="1996"/>
        <v>2.0658040609004016E-6</v>
      </c>
      <c r="AX1486" s="13">
        <f t="shared" si="1997"/>
        <v>1.9996147384847412E-4</v>
      </c>
      <c r="AY1486" s="13">
        <f t="shared" si="1998"/>
        <v>2.7937800480330212E-4</v>
      </c>
      <c r="AZ1486" s="13">
        <f t="shared" si="1999"/>
        <v>1.951677692349373E-4</v>
      </c>
      <c r="BA1486" s="13">
        <f t="shared" si="2000"/>
        <v>9.0893478830970885E-5</v>
      </c>
      <c r="BB1486" s="13">
        <f t="shared" si="2001"/>
        <v>3.1748164129694416E-5</v>
      </c>
      <c r="BC1486" s="13">
        <f t="shared" si="2002"/>
        <v>8.8714476644066533E-6</v>
      </c>
      <c r="BD1486" s="13">
        <f t="shared" si="2003"/>
        <v>8.5288375985127145E-4</v>
      </c>
      <c r="BE1486" s="13">
        <f t="shared" si="2004"/>
        <v>9.3571833910974125E-4</v>
      </c>
      <c r="BF1486" s="13">
        <f t="shared" si="2005"/>
        <v>5.1329902816942897E-4</v>
      </c>
      <c r="BG1486" s="13">
        <f t="shared" si="2006"/>
        <v>1.8771737983344855E-4</v>
      </c>
      <c r="BH1486" s="13">
        <f t="shared" si="2007"/>
        <v>5.1487260969307643E-5</v>
      </c>
      <c r="BI1486" s="13">
        <f t="shared" si="2008"/>
        <v>1.1297571037795754E-5</v>
      </c>
      <c r="BJ1486" s="14">
        <f t="shared" si="2009"/>
        <v>0.29521103420133121</v>
      </c>
      <c r="BK1486" s="14">
        <f t="shared" si="2010"/>
        <v>0.26697436156966237</v>
      </c>
      <c r="BL1486" s="14">
        <f t="shared" si="2011"/>
        <v>0.39980439523877487</v>
      </c>
      <c r="BM1486" s="14">
        <f t="shared" si="2012"/>
        <v>0.45395789717287222</v>
      </c>
      <c r="BN1486" s="14">
        <f t="shared" si="2013"/>
        <v>0.54528068270187235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1.1910000000000001</v>
      </c>
      <c r="F1487" s="15">
        <f>VLOOKUP(B1487,home!$B$2:$E$405,3,FALSE)</f>
        <v>0.71970000000000001</v>
      </c>
      <c r="G1487" s="15">
        <f>VLOOKUP(C1487,away!$B$2:$E$405,4,FALSE)</f>
        <v>0.53979999999999995</v>
      </c>
      <c r="H1487" s="15">
        <f>VLOOKUP(A1487,away!$A$2:$E$405,3,FALSE)</f>
        <v>1.03</v>
      </c>
      <c r="I1487" s="15">
        <f>VLOOKUP(C1487,away!$B$2:$E$405,3,FALSE)</f>
        <v>0.76280000000000003</v>
      </c>
      <c r="J1487" s="15">
        <f>VLOOKUP(B1487,home!$B$2:$E$405,4,FALSE)</f>
        <v>0.69350000000000001</v>
      </c>
      <c r="K1487" s="16">
        <f t="shared" si="1958"/>
        <v>0.46269642546</v>
      </c>
      <c r="L1487" s="16">
        <f t="shared" si="1959"/>
        <v>0.54487185400000004</v>
      </c>
      <c r="M1487" s="17">
        <f t="shared" si="1960"/>
        <v>0.36510573608024455</v>
      </c>
      <c r="N1487" s="17">
        <f t="shared" si="1961"/>
        <v>0.16893311899927127</v>
      </c>
      <c r="O1487" s="17">
        <f t="shared" si="1962"/>
        <v>0.19893583932407752</v>
      </c>
      <c r="P1487" s="17">
        <f t="shared" si="1963"/>
        <v>9.2046901751135557E-2</v>
      </c>
      <c r="Q1487" s="17">
        <f t="shared" si="1964"/>
        <v>3.9082375151385816E-2</v>
      </c>
      <c r="R1487" s="17">
        <f t="shared" si="1965"/>
        <v>5.4197269799778125E-2</v>
      </c>
      <c r="S1487" s="17">
        <f t="shared" si="1966"/>
        <v>5.8014920642886405E-3</v>
      </c>
      <c r="T1487" s="17">
        <f t="shared" si="1967"/>
        <v>2.1294886207459118E-2</v>
      </c>
      <c r="U1487" s="17">
        <f t="shared" si="1968"/>
        <v>2.5076883006048541E-2</v>
      </c>
      <c r="V1487" s="17">
        <f t="shared" si="1969"/>
        <v>1.6251285199510976E-4</v>
      </c>
      <c r="W1487" s="17">
        <f t="shared" si="1970"/>
        <v>6.0277584270109832E-3</v>
      </c>
      <c r="X1487" s="17">
        <f t="shared" si="1971"/>
        <v>3.2843559095895977E-3</v>
      </c>
      <c r="Y1487" s="17">
        <f t="shared" si="1972"/>
        <v>8.9477654682697033E-4</v>
      </c>
      <c r="Z1487" s="17">
        <f t="shared" si="1973"/>
        <v>9.8435222925144401E-3</v>
      </c>
      <c r="AA1487" s="17">
        <f t="shared" si="1974"/>
        <v>4.5545625786822547E-3</v>
      </c>
      <c r="AB1487" s="17">
        <f t="shared" si="1975"/>
        <v>1.0536899123450797E-3</v>
      </c>
      <c r="AC1487" s="17">
        <f t="shared" si="1976"/>
        <v>2.5606973272810672E-6</v>
      </c>
      <c r="AD1487" s="17">
        <f t="shared" si="1977"/>
        <v>6.9725556942859339E-4</v>
      </c>
      <c r="AE1487" s="17">
        <f t="shared" si="1978"/>
        <v>3.7991493482638337E-4</v>
      </c>
      <c r="AF1487" s="17">
        <f t="shared" si="1979"/>
        <v>1.0350247745057034E-4</v>
      </c>
      <c r="AG1487" s="17">
        <f t="shared" si="1980"/>
        <v>1.8798528927361825E-5</v>
      </c>
      <c r="AH1487" s="17">
        <f t="shared" si="1981"/>
        <v>1.3408645603531684E-3</v>
      </c>
      <c r="AI1487" s="17">
        <f t="shared" si="1982"/>
        <v>6.2041323910140534E-4</v>
      </c>
      <c r="AJ1487" s="17">
        <f t="shared" si="1983"/>
        <v>1.4353149402014027E-4</v>
      </c>
      <c r="AK1487" s="17">
        <f t="shared" si="1984"/>
        <v>2.2137169741350761E-5</v>
      </c>
      <c r="AL1487" s="17">
        <f t="shared" si="1985"/>
        <v>2.5823122674449781E-8</v>
      </c>
      <c r="AM1487" s="17">
        <f t="shared" si="1986"/>
        <v>6.4523531921337426E-5</v>
      </c>
      <c r="AN1487" s="17">
        <f t="shared" si="1987"/>
        <v>3.5157056464607305E-5</v>
      </c>
      <c r="AO1487" s="17">
        <f t="shared" si="1988"/>
        <v>9.5780452685266342E-6</v>
      </c>
      <c r="AP1487" s="17">
        <f t="shared" si="1989"/>
        <v>1.7396024277193455E-6</v>
      </c>
      <c r="AQ1487" s="17">
        <f t="shared" si="1990"/>
        <v>2.369651000035852E-7</v>
      </c>
      <c r="AR1487" s="17">
        <f t="shared" si="1991"/>
        <v>1.4611987179250519E-4</v>
      </c>
      <c r="AS1487" s="17">
        <f t="shared" si="1992"/>
        <v>6.7609142367065615E-5</v>
      </c>
      <c r="AT1487" s="17">
        <f t="shared" si="1993"/>
        <v>1.5641254250828753E-5</v>
      </c>
      <c r="AU1487" s="17">
        <f t="shared" si="1994"/>
        <v>2.4123841438564987E-6</v>
      </c>
      <c r="AV1487" s="17">
        <f t="shared" si="1995"/>
        <v>2.7905038004969606E-7</v>
      </c>
      <c r="AW1487" s="17">
        <f t="shared" si="1996"/>
        <v>1.8084094861892166E-10</v>
      </c>
      <c r="AX1487" s="17">
        <f t="shared" si="1997"/>
        <v>4.9758012630095036E-6</v>
      </c>
      <c r="AY1487" s="17">
        <f t="shared" si="1998"/>
        <v>2.7111740593115294E-6</v>
      </c>
      <c r="AZ1487" s="17">
        <f t="shared" si="1999"/>
        <v>7.3862121810688963E-7</v>
      </c>
      <c r="BA1487" s="17">
        <f t="shared" si="2000"/>
        <v>1.3415130417121314E-7</v>
      </c>
      <c r="BB1487" s="17">
        <f t="shared" si="2001"/>
        <v>1.8273817455071707E-8</v>
      </c>
      <c r="BC1487" s="17">
        <f t="shared" si="2002"/>
        <v>1.9913777592804974E-9</v>
      </c>
      <c r="BD1487" s="17">
        <f t="shared" si="2003"/>
        <v>1.3269434241637431E-5</v>
      </c>
      <c r="BE1487" s="17">
        <f t="shared" si="2004"/>
        <v>6.1397197914821635E-6</v>
      </c>
      <c r="BF1487" s="17">
        <f t="shared" si="2005"/>
        <v>1.4204132004224069E-6</v>
      </c>
      <c r="BG1487" s="17">
        <f t="shared" si="2006"/>
        <v>2.190733701705488E-7</v>
      </c>
      <c r="BH1487" s="17">
        <f t="shared" si="2007"/>
        <v>2.5341116322847073E-8</v>
      </c>
      <c r="BI1487" s="17">
        <f t="shared" si="2008"/>
        <v>2.345048787949481E-9</v>
      </c>
      <c r="BJ1487" s="18">
        <f t="shared" si="2009"/>
        <v>0.24083655796639869</v>
      </c>
      <c r="BK1487" s="18">
        <f t="shared" si="2010"/>
        <v>0.46312194044217314</v>
      </c>
      <c r="BL1487" s="18">
        <f t="shared" si="2011"/>
        <v>0.28619832911385068</v>
      </c>
      <c r="BM1487" s="18">
        <f t="shared" si="2012"/>
        <v>8.1696397715825722E-2</v>
      </c>
      <c r="BN1487" s="18">
        <f t="shared" si="2013"/>
        <v>0.91830124110589284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1.2644</v>
      </c>
      <c r="F1488" s="10">
        <f>VLOOKUP(B1488,home!$B$2:$E$405,3,FALSE)</f>
        <v>0.56489999999999996</v>
      </c>
      <c r="G1488" s="10">
        <f>VLOOKUP(C1488,away!$B$2:$E$405,4,FALSE)</f>
        <v>1.3841000000000001</v>
      </c>
      <c r="H1488" s="10">
        <f>VLOOKUP(A1488,away!$A$2:$E$405,3,FALSE)</f>
        <v>0.96630000000000005</v>
      </c>
      <c r="I1488" s="10">
        <f>VLOOKUP(C1488,away!$B$2:$E$405,3,FALSE)</f>
        <v>1.423</v>
      </c>
      <c r="J1488" s="10">
        <f>VLOOKUP(B1488,home!$B$2:$E$405,4,FALSE)</f>
        <v>1.0348999999999999</v>
      </c>
      <c r="K1488" s="12">
        <f t="shared" ref="K1488:K1522" si="2014">E1488*F1488*G1488</f>
        <v>0.98860665699599992</v>
      </c>
      <c r="L1488" s="12">
        <f t="shared" ref="L1488:L1522" si="2015">H1488*I1488*J1488</f>
        <v>1.4230339670099998</v>
      </c>
      <c r="M1488" s="13">
        <f t="shared" ref="M1488:M1522" si="2016">_xlfn.POISSON.DIST(0,K1488,FALSE) * _xlfn.POISSON.DIST(0,L1488,FALSE)</f>
        <v>8.9668062253329697E-2</v>
      </c>
      <c r="N1488" s="13">
        <f t="shared" ref="N1488:N1522" si="2017">_xlfn.POISSON.DIST(1,K1488,FALSE) * _xlfn.POISSON.DIST(0,L1488,FALSE)</f>
        <v>8.8646443263573488E-2</v>
      </c>
      <c r="O1488" s="13">
        <f t="shared" ref="O1488:O1522" si="2018">_xlfn.POISSON.DIST(0,K1488,FALSE) * _xlfn.POISSON.DIST(1,L1488,FALSE)</f>
        <v>0.12760069834245535</v>
      </c>
      <c r="P1488" s="13">
        <f t="shared" ref="P1488:P1522" si="2019">_xlfn.POISSON.DIST(1,K1488,FALSE) * _xlfn.POISSON.DIST(1,L1488,FALSE)</f>
        <v>0.12614689981868984</v>
      </c>
      <c r="Q1488" s="13">
        <f t="shared" ref="Q1488:Q1522" si="2020">_xlfn.POISSON.DIST(2,K1488,FALSE) * _xlfn.POISSON.DIST(0,L1488,FALSE)</f>
        <v>4.381823196469347E-2</v>
      </c>
      <c r="R1488" s="13">
        <f t="shared" ref="R1488:R1522" si="2021">_xlfn.POISSON.DIST(0,K1488,FALSE) * _xlfn.POISSON.DIST(2,L1488,FALSE)</f>
        <v>9.0790063977755311E-2</v>
      </c>
      <c r="S1488" s="13">
        <f t="shared" ref="S1488:S1522" si="2022">_xlfn.POISSON.DIST(2,K1488,FALSE) * _xlfn.POISSON.DIST(2,L1488,FALSE)</f>
        <v>4.4366522298957295E-2</v>
      </c>
      <c r="T1488" s="13">
        <f t="shared" ref="T1488:T1522" si="2023">_xlfn.POISSON.DIST(2,K1488,FALSE) * _xlfn.POISSON.DIST(1,L1488,FALSE)</f>
        <v>6.2354832460082117E-2</v>
      </c>
      <c r="U1488" s="13">
        <f t="shared" ref="U1488:U1522" si="2024">_xlfn.POISSON.DIST(1,K1488,FALSE) * _xlfn.POISSON.DIST(2,L1488,FALSE)</f>
        <v>8.9755661637501649E-2</v>
      </c>
      <c r="V1488" s="13">
        <f t="shared" ref="V1488:V1522" si="2025">_xlfn.POISSON.DIST(3,K1488,FALSE) * _xlfn.POISSON.DIST(3,L1488,FALSE)</f>
        <v>6.9350831935114368E-3</v>
      </c>
      <c r="W1488" s="13">
        <f t="shared" ref="W1488:W1522" si="2026">_xlfn.POISSON.DIST(3,K1488,FALSE) * _xlfn.POISSON.DIST(0,L1488,FALSE)</f>
        <v>1.4439665272696961E-2</v>
      </c>
      <c r="X1488" s="13">
        <f t="shared" ref="X1488:X1522" si="2027">_xlfn.POISSON.DIST(3,K1488,FALSE) * _xlfn.POISSON.DIST(1,L1488,FALSE)</f>
        <v>2.0548134155302485E-2</v>
      </c>
      <c r="Y1488" s="13">
        <f t="shared" ref="Y1488:Y1522" si="2028">_xlfn.POISSON.DIST(3,K1488,FALSE) * _xlfn.POISSON.DIST(2,L1488,FALSE)</f>
        <v>1.4620346430836888E-2</v>
      </c>
      <c r="Z1488" s="13">
        <f t="shared" ref="Z1488:Z1522" si="2029">_xlfn.POISSON.DIST(0,K1488,FALSE) * _xlfn.POISSON.DIST(3,L1488,FALSE)</f>
        <v>4.3065781635785609E-2</v>
      </c>
      <c r="AA1488" s="13">
        <f t="shared" ref="AA1488:AA1522" si="2030">_xlfn.POISSON.DIST(1,K1488,FALSE) * _xlfn.POISSON.DIST(3,L1488,FALSE)</f>
        <v>4.2575118413873736E-2</v>
      </c>
      <c r="AB1488" s="13">
        <f t="shared" ref="AB1488:AB1522" si="2031">_xlfn.POISSON.DIST(2,K1488,FALSE) * _xlfn.POISSON.DIST(3,L1488,FALSE)</f>
        <v>2.1045022743174272E-2</v>
      </c>
      <c r="AC1488" s="13">
        <f t="shared" ref="AC1488:AC1522" si="2032">_xlfn.POISSON.DIST(4,K1488,FALSE) * _xlfn.POISSON.DIST(4,L1488,FALSE)</f>
        <v>6.0977622833435384E-4</v>
      </c>
      <c r="AD1488" s="13">
        <f t="shared" ref="AD1488:AD1522" si="2033">_xlfn.POISSON.DIST(4,K1488,FALSE) * _xlfn.POISSON.DIST(0,L1488,FALSE)</f>
        <v>3.5687873033455439E-3</v>
      </c>
      <c r="AE1488" s="13">
        <f t="shared" ref="AE1488:AE1522" si="2034">_xlfn.POISSON.DIST(4,K1488,FALSE) * _xlfn.POISSON.DIST(1,L1488,FALSE)</f>
        <v>5.0785055536947286E-3</v>
      </c>
      <c r="AF1488" s="13">
        <f t="shared" ref="AF1488:AF1522" si="2035">_xlfn.POISSON.DIST(4,K1488,FALSE) * _xlfn.POISSON.DIST(2,L1488,FALSE)</f>
        <v>3.6134429522782638E-3</v>
      </c>
      <c r="AG1488" s="13">
        <f t="shared" ref="AG1488:AG1522" si="2036">_xlfn.POISSON.DIST(4,K1488,FALSE) * _xlfn.POISSON.DIST(3,L1488,FALSE)</f>
        <v>1.7140173529816209E-3</v>
      </c>
      <c r="AH1488" s="13">
        <f t="shared" ref="AH1488:AH1522" si="2037">_xlfn.POISSON.DIST(0,K1488,FALSE) * _xlfn.POISSON.DIST(4,L1488,FALSE)</f>
        <v>1.5321017520889598E-2</v>
      </c>
      <c r="AI1488" s="13">
        <f t="shared" ref="AI1488:AI1522" si="2038">_xlfn.POISSON.DIST(1,K1488,FALSE) * _xlfn.POISSON.DIST(4,L1488,FALSE)</f>
        <v>1.5146459913103809E-2</v>
      </c>
      <c r="AJ1488" s="13">
        <f t="shared" ref="AJ1488:AJ1522" si="2039">_xlfn.POISSON.DIST(2,K1488,FALSE) * _xlfn.POISSON.DIST(4,L1488,FALSE)</f>
        <v>7.4869455500087383E-3</v>
      </c>
      <c r="AK1488" s="13">
        <f t="shared" ref="AK1488:AK1522" si="2040">_xlfn.POISSON.DIST(3,K1488,FALSE) * _xlfn.POISSON.DIST(4,L1488,FALSE)</f>
        <v>2.4672147371017396E-3</v>
      </c>
      <c r="AL1488" s="13">
        <f t="shared" ref="AL1488:AL1522" si="2041">_xlfn.POISSON.DIST(5,K1488,FALSE) * _xlfn.POISSON.DIST(5,L1488,FALSE)</f>
        <v>3.4313836545366387E-5</v>
      </c>
      <c r="AM1488" s="13">
        <f t="shared" ref="AM1488:AM1522" si="2042">_xlfn.POISSON.DIST(5,K1488,FALSE) * _xlfn.POISSON.DIST(0,L1488,FALSE)</f>
        <v>7.0562537709804179E-4</v>
      </c>
      <c r="AN1488" s="13">
        <f t="shared" ref="AN1488:AN1522" si="2043">_xlfn.POISSON.DIST(5,K1488,FALSE) * _xlfn.POISSON.DIST(1,L1488,FALSE)</f>
        <v>1.0041288795947536E-3</v>
      </c>
      <c r="AO1488" s="13">
        <f t="shared" ref="AO1488:AO1522" si="2044">_xlfn.POISSON.DIST(5,K1488,FALSE) * _xlfn.POISSON.DIST(2,L1488,FALSE)</f>
        <v>7.1445475145951441E-4</v>
      </c>
      <c r="AP1488" s="13">
        <f t="shared" ref="AP1488:AP1522" si="2045">_xlfn.POISSON.DIST(5,K1488,FALSE) * _xlfn.POISSON.DIST(3,L1488,FALSE)</f>
        <v>3.3889779307285875E-4</v>
      </c>
      <c r="AQ1488" s="13">
        <f t="shared" ref="AQ1488:AQ1522" si="2046">_xlfn.POISSON.DIST(5,K1488,FALSE) * _xlfn.POISSON.DIST(4,L1488,FALSE)</f>
        <v>1.2056576772185107E-4</v>
      </c>
      <c r="AR1488" s="13">
        <f t="shared" ref="AR1488:AR1522" si="2047">_xlfn.POISSON.DIST(0,K1488,FALSE) * _xlfn.POISSON.DIST(5,L1488,FALSE)</f>
        <v>4.3604656682762486E-3</v>
      </c>
      <c r="AS1488" s="13">
        <f t="shared" ref="AS1488:AS1522" si="2048">_xlfn.POISSON.DIST(1,K1488,FALSE) * _xlfn.POISSON.DIST(5,L1488,FALSE)</f>
        <v>4.3107853872604114E-3</v>
      </c>
      <c r="AT1488" s="13">
        <f t="shared" ref="AT1488:AT1522" si="2049">_xlfn.POISSON.DIST(2,K1488,FALSE) * _xlfn.POISSON.DIST(5,L1488,FALSE)</f>
        <v>2.1308355653633605E-3</v>
      </c>
      <c r="AU1488" s="13">
        <f t="shared" ref="AU1488:AU1522" si="2050">_xlfn.POISSON.DIST(3,K1488,FALSE) * _xlfn.POISSON.DIST(5,L1488,FALSE)</f>
        <v>7.0218607496068451E-4</v>
      </c>
      <c r="AV1488" s="13">
        <f t="shared" ref="AV1488:AV1522" si="2051">_xlfn.POISSON.DIST(4,K1488,FALSE) * _xlfn.POISSON.DIST(5,L1488,FALSE)</f>
        <v>1.7354645703900623E-4</v>
      </c>
      <c r="AW1488" s="13">
        <f t="shared" ref="AW1488:AW1522" si="2052">_xlfn.POISSON.DIST(6,K1488,FALSE) * _xlfn.POISSON.DIST(6,L1488,FALSE)</f>
        <v>1.3409283554340104E-6</v>
      </c>
      <c r="AX1488" s="13">
        <f t="shared" ref="AX1488:AX1522" si="2053">_xlfn.POISSON.DIST(6,K1488,FALSE) * _xlfn.POISSON.DIST(0,L1488,FALSE)</f>
        <v>1.1626432419073942E-4</v>
      </c>
      <c r="AY1488" s="13">
        <f t="shared" ref="AY1488:AY1522" si="2054">_xlfn.POISSON.DIST(6,K1488,FALSE) * _xlfn.POISSON.DIST(1,L1488,FALSE)</f>
        <v>1.6544808247488459E-4</v>
      </c>
      <c r="AZ1488" s="13">
        <f t="shared" ref="AZ1488:AZ1522" si="2055">_xlfn.POISSON.DIST(6,K1488,FALSE) * _xlfn.POISSON.DIST(2,L1488,FALSE)</f>
        <v>1.1771912056921636E-4</v>
      </c>
      <c r="BA1488" s="13">
        <f t="shared" ref="BA1488:BA1522" si="2056">_xlfn.POISSON.DIST(6,K1488,FALSE) * _xlfn.POISSON.DIST(3,L1488,FALSE)</f>
        <v>5.583943571218014E-5</v>
      </c>
      <c r="BB1488" s="13">
        <f t="shared" ref="BB1488:BB1522" si="2057">_xlfn.POISSON.DIST(6,K1488,FALSE) * _xlfn.POISSON.DIST(4,L1488,FALSE)</f>
        <v>1.986535342927589E-5</v>
      </c>
      <c r="BC1488" s="13">
        <f t="shared" ref="BC1488:BC1522" si="2058">_xlfn.POISSON.DIST(6,K1488,FALSE) * _xlfn.POISSON.DIST(5,L1488,FALSE)</f>
        <v>5.6538145393036362E-6</v>
      </c>
      <c r="BD1488" s="13">
        <f t="shared" ref="BD1488:BD1522" si="2059">_xlfn.POISSON.DIST(0,K1488,FALSE) * _xlfn.POISSON.DIST(6,L1488,FALSE)</f>
        <v>1.0341817929896758E-3</v>
      </c>
      <c r="BE1488" s="13">
        <f t="shared" ref="BE1488:BE1522" si="2060">_xlfn.POISSON.DIST(1,K1488,FALSE) * _xlfn.POISSON.DIST(6,L1488,FALSE)</f>
        <v>1.0223990050936527E-3</v>
      </c>
      <c r="BF1488" s="13">
        <f t="shared" ref="BF1488:BF1522" si="2061">_xlfn.POISSON.DIST(2,K1488,FALSE) * _xlfn.POISSON.DIST(6,L1488,FALSE)</f>
        <v>5.05375231270836E-4</v>
      </c>
      <c r="BG1488" s="13">
        <f t="shared" ref="BG1488:BG1522" si="2062">_xlfn.POISSON.DIST(3,K1488,FALSE) * _xlfn.POISSON.DIST(6,L1488,FALSE)</f>
        <v>1.6653910597174722E-4</v>
      </c>
      <c r="BH1488" s="13">
        <f t="shared" ref="BH1488:BH1522" si="2063">_xlfn.POISSON.DIST(4,K1488,FALSE) * _xlfn.POISSON.DIST(6,L1488,FALSE)</f>
        <v>4.116041720345789E-5</v>
      </c>
      <c r="BI1488" s="13">
        <f t="shared" ref="BI1488:BI1522" si="2064">_xlfn.POISSON.DIST(5,K1488,FALSE) * _xlfn.POISSON.DIST(6,L1488,FALSE)</f>
        <v>8.138292490414234E-6</v>
      </c>
      <c r="BJ1488" s="14">
        <f t="shared" ref="BJ1488:BJ1522" si="2065">SUM(N1488,Q1488,T1488,W1488,X1488,Y1488,AD1488,AE1488,AF1488,AG1488,AM1488,AN1488,AO1488,AP1488,AQ1488,AX1488,AY1488,AZ1488,BA1488,BB1488,BC1488)</f>
        <v>0.26176686940934829</v>
      </c>
      <c r="BK1488" s="14">
        <f t="shared" ref="BK1488:BK1522" si="2066">SUM(M1488,P1488,S1488,V1488,AC1488,AL1488,AY1488)</f>
        <v>0.26792610571184289</v>
      </c>
      <c r="BL1488" s="14">
        <f t="shared" ref="BL1488:BL1522" si="2067">SUM(O1488,R1488,U1488,AA1488,AB1488,AH1488,AI1488,AJ1488,AK1488,AR1488,AS1488,AT1488,AU1488,AV1488,BD1488,BE1488,BF1488,BG1488,BH1488,BI1488)</f>
        <v>0.42664381583378375</v>
      </c>
      <c r="BM1488" s="14">
        <f t="shared" ref="BM1488:BM1522" si="2068">SUM(S1488:BI1488)</f>
        <v>0.43256806581614388</v>
      </c>
      <c r="BN1488" s="14">
        <f t="shared" ref="BN1488:BN1522" si="2069">SUM(M1488:R1488)</f>
        <v>0.56667039962049726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1.2644</v>
      </c>
      <c r="F1489" s="10">
        <f>VLOOKUP(B1489,home!$B$2:$E$405,3,FALSE)</f>
        <v>0.98860000000000003</v>
      </c>
      <c r="G1489" s="10">
        <f>VLOOKUP(C1489,away!$B$2:$E$405,4,FALSE)</f>
        <v>0.49430000000000002</v>
      </c>
      <c r="H1489" s="10">
        <f>VLOOKUP(A1489,away!$A$2:$E$405,3,FALSE)</f>
        <v>0.96630000000000005</v>
      </c>
      <c r="I1489" s="10">
        <f>VLOOKUP(C1489,away!$B$2:$E$405,3,FALSE)</f>
        <v>1.0348999999999999</v>
      </c>
      <c r="J1489" s="10">
        <f>VLOOKUP(B1489,home!$B$2:$E$405,4,FALSE)</f>
        <v>1.0348999999999999</v>
      </c>
      <c r="K1489" s="12">
        <f t="shared" si="2014"/>
        <v>0.61786800071199999</v>
      </c>
      <c r="L1489" s="12">
        <f t="shared" si="2015"/>
        <v>1.0349247030629998</v>
      </c>
      <c r="M1489" s="13">
        <f t="shared" si="2016"/>
        <v>0.19151431833656252</v>
      </c>
      <c r="N1489" s="13">
        <f t="shared" si="2017"/>
        <v>0.11833056897833338</v>
      </c>
      <c r="O1489" s="13">
        <f t="shared" si="2018"/>
        <v>0.19820289903677979</v>
      </c>
      <c r="P1489" s="13">
        <f t="shared" si="2019"/>
        <v>0.1224632289631775</v>
      </c>
      <c r="Q1489" s="13">
        <f t="shared" si="2020"/>
        <v>3.6556336038878125E-2</v>
      </c>
      <c r="R1489" s="13">
        <f t="shared" si="2021"/>
        <v>0.10256253821593249</v>
      </c>
      <c r="S1489" s="13">
        <f t="shared" si="2022"/>
        <v>1.9577181719817746E-2</v>
      </c>
      <c r="T1489" s="13">
        <f t="shared" si="2023"/>
        <v>3.7833055220107187E-2</v>
      </c>
      <c r="U1489" s="13">
        <f t="shared" si="2024"/>
        <v>6.33701104354263E-2</v>
      </c>
      <c r="V1489" s="13">
        <f t="shared" si="2025"/>
        <v>1.3909519247737535E-3</v>
      </c>
      <c r="W1489" s="13">
        <f t="shared" si="2026"/>
        <v>7.5289967538992213E-3</v>
      </c>
      <c r="X1489" s="13">
        <f t="shared" si="2027"/>
        <v>7.7919447298914419E-3</v>
      </c>
      <c r="Y1489" s="13">
        <f t="shared" si="2028"/>
        <v>4.0320380429331023E-3</v>
      </c>
      <c r="Z1489" s="13">
        <f t="shared" si="2029"/>
        <v>3.5381501469503848E-2</v>
      </c>
      <c r="AA1489" s="13">
        <f t="shared" si="2030"/>
        <v>2.1861097575151027E-2</v>
      </c>
      <c r="AB1489" s="13">
        <f t="shared" si="2031"/>
        <v>6.7536363260642584E-3</v>
      </c>
      <c r="AC1489" s="13">
        <f t="shared" si="2032"/>
        <v>5.5589989798108885E-5</v>
      </c>
      <c r="AD1489" s="13">
        <f t="shared" si="2033"/>
        <v>1.1629815429247123E-3</v>
      </c>
      <c r="AE1489" s="13">
        <f t="shared" si="2034"/>
        <v>1.2035983279791074E-3</v>
      </c>
      <c r="AF1489" s="13">
        <f t="shared" si="2035"/>
        <v>6.228168210954502E-4</v>
      </c>
      <c r="AG1489" s="13">
        <f t="shared" si="2036"/>
        <v>2.1485617121161683E-4</v>
      </c>
      <c r="AH1489" s="13">
        <f t="shared" si="2037"/>
        <v>9.1542974755623382E-3</v>
      </c>
      <c r="AI1489" s="13">
        <f t="shared" si="2038"/>
        <v>5.6561474791486099E-3</v>
      </c>
      <c r="AJ1489" s="13">
        <f t="shared" si="2039"/>
        <v>1.747376267336885E-3</v>
      </c>
      <c r="AK1489" s="13">
        <f t="shared" si="2040"/>
        <v>3.5988262693034613E-4</v>
      </c>
      <c r="AL1489" s="13">
        <f t="shared" si="2041"/>
        <v>1.421873770658292E-6</v>
      </c>
      <c r="AM1489" s="13">
        <f t="shared" si="2042"/>
        <v>1.4371381615836988E-4</v>
      </c>
      <c r="AN1489" s="13">
        <f t="shared" si="2043"/>
        <v>1.487329785137515E-4</v>
      </c>
      <c r="AO1489" s="13">
        <f t="shared" si="2044"/>
        <v>7.6963716812009883E-5</v>
      </c>
      <c r="AP1489" s="13">
        <f t="shared" si="2045"/>
        <v>2.6550550589431383E-5</v>
      </c>
      <c r="AQ1489" s="13">
        <f t="shared" si="2046"/>
        <v>6.8694551712316061E-6</v>
      </c>
      <c r="AR1489" s="13">
        <f t="shared" si="2047"/>
        <v>1.8948017193293448E-3</v>
      </c>
      <c r="AS1489" s="13">
        <f t="shared" si="2048"/>
        <v>1.1707373500676823E-3</v>
      </c>
      <c r="AT1489" s="13">
        <f t="shared" si="2049"/>
        <v>3.6168057292259182E-4</v>
      </c>
      <c r="AU1489" s="13">
        <f t="shared" si="2050"/>
        <v>7.4490284162684187E-5</v>
      </c>
      <c r="AV1489" s="13">
        <f t="shared" si="2051"/>
        <v>1.1506290737016608E-5</v>
      </c>
      <c r="AW1489" s="13">
        <f t="shared" si="2052"/>
        <v>2.5255908720513153E-8</v>
      </c>
      <c r="AX1489" s="13">
        <f t="shared" si="2053"/>
        <v>1.4799361377410643E-5</v>
      </c>
      <c r="AY1489" s="13">
        <f t="shared" si="2054"/>
        <v>1.5316224679038738E-5</v>
      </c>
      <c r="AZ1489" s="13">
        <f t="shared" si="2055"/>
        <v>7.9255696390001758E-6</v>
      </c>
      <c r="BA1489" s="13">
        <f t="shared" si="2056"/>
        <v>2.7341226017491282E-6</v>
      </c>
      <c r="BB1489" s="13">
        <f t="shared" si="2057"/>
        <v>7.0740275543826314E-7</v>
      </c>
      <c r="BC1489" s="13">
        <f t="shared" si="2058"/>
        <v>1.4642171732357852E-7</v>
      </c>
      <c r="BD1489" s="13">
        <f t="shared" si="2059"/>
        <v>3.2682951779003047E-4</v>
      </c>
      <c r="BE1489" s="13">
        <f t="shared" si="2060"/>
        <v>2.0193750073059313E-4</v>
      </c>
      <c r="BF1489" s="13">
        <f t="shared" si="2061"/>
        <v>6.23853599225948E-5</v>
      </c>
      <c r="BG1489" s="13">
        <f t="shared" si="2062"/>
        <v>1.2848639203024063E-5</v>
      </c>
      <c r="BH1489" s="13">
        <f t="shared" si="2063"/>
        <v>1.9846907540605755E-6</v>
      </c>
      <c r="BI1489" s="13">
        <f t="shared" si="2064"/>
        <v>2.4525538164860001E-7</v>
      </c>
      <c r="BJ1489" s="14">
        <f t="shared" si="2065"/>
        <v>0.21572165224726808</v>
      </c>
      <c r="BK1489" s="14">
        <f t="shared" si="2066"/>
        <v>0.33501800903257933</v>
      </c>
      <c r="BL1489" s="14">
        <f t="shared" si="2067"/>
        <v>0.41378743261933326</v>
      </c>
      <c r="BM1489" s="14">
        <f t="shared" si="2068"/>
        <v>0.23026341483025048</v>
      </c>
      <c r="BN1489" s="14">
        <f t="shared" si="2069"/>
        <v>0.76962988956966383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1.2644</v>
      </c>
      <c r="F1490" s="10">
        <f>VLOOKUP(B1490,home!$B$2:$E$405,3,FALSE)</f>
        <v>0.67789999999999995</v>
      </c>
      <c r="G1490" s="10">
        <f>VLOOKUP(C1490,away!$B$2:$E$405,4,FALSE)</f>
        <v>0.49430000000000002</v>
      </c>
      <c r="H1490" s="10">
        <f>VLOOKUP(A1490,away!$A$2:$E$405,3,FALSE)</f>
        <v>0.96630000000000005</v>
      </c>
      <c r="I1490" s="10">
        <f>VLOOKUP(C1490,away!$B$2:$E$405,3,FALSE)</f>
        <v>0.51739999999999997</v>
      </c>
      <c r="J1490" s="10">
        <f>VLOOKUP(B1490,home!$B$2:$E$405,4,FALSE)</f>
        <v>0.73919999999999997</v>
      </c>
      <c r="K1490" s="12">
        <f t="shared" si="2014"/>
        <v>0.423682700468</v>
      </c>
      <c r="L1490" s="12">
        <f t="shared" si="2015"/>
        <v>0.369573107904</v>
      </c>
      <c r="M1490" s="13">
        <f t="shared" si="2016"/>
        <v>0.45236956643266063</v>
      </c>
      <c r="N1490" s="13">
        <f t="shared" si="2017"/>
        <v>0.19166115951572801</v>
      </c>
      <c r="O1490" s="13">
        <f t="shared" si="2018"/>
        <v>0.16718362658770339</v>
      </c>
      <c r="P1490" s="13">
        <f t="shared" si="2019"/>
        <v>7.0832810386711909E-2</v>
      </c>
      <c r="Q1490" s="13">
        <f t="shared" si="2020"/>
        <v>4.0601758819225869E-2</v>
      </c>
      <c r="R1490" s="13">
        <f t="shared" si="2021"/>
        <v>3.0893286234339672E-2</v>
      </c>
      <c r="S1490" s="13">
        <f t="shared" si="2022"/>
        <v>2.772781039872821E-3</v>
      </c>
      <c r="T1490" s="13">
        <f t="shared" si="2023"/>
        <v>1.5005318193189947E-2</v>
      </c>
      <c r="U1490" s="13">
        <f t="shared" si="2024"/>
        <v>1.3088950938095924E-2</v>
      </c>
      <c r="V1490" s="13">
        <f t="shared" si="2025"/>
        <v>4.824076208063487E-5</v>
      </c>
      <c r="W1490" s="13">
        <f t="shared" si="2026"/>
        <v>5.7340876067600187E-3</v>
      </c>
      <c r="X1490" s="13">
        <f t="shared" si="2027"/>
        <v>2.1191645778241095E-3</v>
      </c>
      <c r="Y1490" s="13">
        <f t="shared" si="2028"/>
        <v>3.9159311959326203E-4</v>
      </c>
      <c r="Z1490" s="13">
        <f t="shared" si="2029"/>
        <v>3.8057759356642578E-3</v>
      </c>
      <c r="AA1490" s="13">
        <f t="shared" si="2030"/>
        <v>1.6124414257983625E-3</v>
      </c>
      <c r="AB1490" s="13">
        <f t="shared" si="2031"/>
        <v>3.4158176881436117E-4</v>
      </c>
      <c r="AC1490" s="13">
        <f t="shared" si="2032"/>
        <v>4.721013811111378E-7</v>
      </c>
      <c r="AD1490" s="13">
        <f t="shared" si="2033"/>
        <v>6.0735843048804398E-4</v>
      </c>
      <c r="AE1490" s="13">
        <f t="shared" si="2034"/>
        <v>2.2446334276716195E-4</v>
      </c>
      <c r="AF1490" s="13">
        <f t="shared" si="2035"/>
        <v>4.1477807598490431E-5</v>
      </c>
      <c r="AG1490" s="13">
        <f t="shared" si="2036"/>
        <v>5.1096940877394189E-6</v>
      </c>
      <c r="AH1490" s="13">
        <f t="shared" si="2037"/>
        <v>3.516281101324233E-4</v>
      </c>
      <c r="AI1490" s="13">
        <f t="shared" si="2038"/>
        <v>1.4897874726136444E-4</v>
      </c>
      <c r="AJ1490" s="13">
        <f t="shared" si="2039"/>
        <v>3.1559858976017269E-5</v>
      </c>
      <c r="AK1490" s="13">
        <f t="shared" si="2040"/>
        <v>4.4571220924494155E-6</v>
      </c>
      <c r="AL1490" s="13">
        <f t="shared" si="2041"/>
        <v>2.9568980844804868E-9</v>
      </c>
      <c r="AM1490" s="13">
        <f t="shared" si="2042"/>
        <v>5.1465451996236117E-5</v>
      </c>
      <c r="AN1490" s="13">
        <f t="shared" si="2043"/>
        <v>1.9020247043933102E-5</v>
      </c>
      <c r="AO1490" s="13">
        <f t="shared" si="2044"/>
        <v>3.514685906564112E-6</v>
      </c>
      <c r="AP1490" s="13">
        <f t="shared" si="2045"/>
        <v>4.3297779793176229E-7</v>
      </c>
      <c r="AQ1490" s="13">
        <f t="shared" si="2046"/>
        <v>4.0004237608767871E-8</v>
      </c>
      <c r="AR1490" s="13">
        <f t="shared" si="2047"/>
        <v>2.5990458697609955E-5</v>
      </c>
      <c r="AS1490" s="13">
        <f t="shared" si="2048"/>
        <v>1.1011707727405406E-5</v>
      </c>
      <c r="AT1490" s="13">
        <f t="shared" si="2049"/>
        <v>2.3327350333557323E-6</v>
      </c>
      <c r="AU1490" s="13">
        <f t="shared" si="2050"/>
        <v>3.2944649280282228E-7</v>
      </c>
      <c r="AV1490" s="13">
        <f t="shared" si="2051"/>
        <v>3.4895194932602821E-8</v>
      </c>
      <c r="AW1490" s="13">
        <f t="shared" si="2052"/>
        <v>1.2861006236959356E-11</v>
      </c>
      <c r="AX1490" s="13">
        <f t="shared" si="2053"/>
        <v>3.634170280428589E-6</v>
      </c>
      <c r="AY1490" s="13">
        <f t="shared" si="2054"/>
        <v>1.3430916051903449E-6</v>
      </c>
      <c r="AZ1490" s="13">
        <f t="shared" si="2055"/>
        <v>2.4818526936498395E-7</v>
      </c>
      <c r="BA1490" s="13">
        <f t="shared" si="2056"/>
        <v>3.0574200445069509E-8</v>
      </c>
      <c r="BB1490" s="13">
        <f t="shared" si="2057"/>
        <v>2.8248505700410493E-9</v>
      </c>
      <c r="BC1490" s="13">
        <f t="shared" si="2058"/>
        <v>2.0879776090689148E-10</v>
      </c>
      <c r="BD1490" s="13">
        <f t="shared" si="2059"/>
        <v>1.6008957661210419E-6</v>
      </c>
      <c r="BE1490" s="13">
        <f t="shared" si="2060"/>
        <v>6.7827184135795089E-7</v>
      </c>
      <c r="BF1490" s="13">
        <f t="shared" si="2061"/>
        <v>1.4368602269896974E-7</v>
      </c>
      <c r="BG1490" s="13">
        <f t="shared" si="2062"/>
        <v>2.0292427372201952E-8</v>
      </c>
      <c r="BH1490" s="13">
        <f t="shared" si="2063"/>
        <v>2.1493876070263209E-9</v>
      </c>
      <c r="BI1490" s="13">
        <f t="shared" si="2064"/>
        <v>1.8213166913947283E-10</v>
      </c>
      <c r="BJ1490" s="14">
        <f t="shared" si="2065"/>
        <v>0.25647122352924878</v>
      </c>
      <c r="BK1490" s="14">
        <f t="shared" si="2066"/>
        <v>0.52602521677121028</v>
      </c>
      <c r="BL1490" s="14">
        <f t="shared" si="2067"/>
        <v>0.21369865551393691</v>
      </c>
      <c r="BM1490" s="14">
        <f t="shared" si="2068"/>
        <v>4.6457320694946555E-2</v>
      </c>
      <c r="BN1490" s="14">
        <f t="shared" si="2069"/>
        <v>0.95354220797636946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1.2644</v>
      </c>
      <c r="F1492" s="10">
        <f>VLOOKUP(B1492,home!$B$2:$E$405,3,FALSE)</f>
        <v>1.1862999999999999</v>
      </c>
      <c r="G1492" s="10">
        <f>VLOOKUP(C1492,away!$B$2:$E$405,4,FALSE)</f>
        <v>0.56489999999999996</v>
      </c>
      <c r="H1492" s="10">
        <f>VLOOKUP(A1492,away!$A$2:$E$405,3,FALSE)</f>
        <v>0.96630000000000005</v>
      </c>
      <c r="I1492" s="10">
        <f>VLOOKUP(C1492,away!$B$2:$E$405,3,FALSE)</f>
        <v>0.59140000000000004</v>
      </c>
      <c r="J1492" s="10">
        <f>VLOOKUP(B1492,home!$B$2:$E$405,4,FALSE)</f>
        <v>1.9403999999999999</v>
      </c>
      <c r="K1492" s="12">
        <f t="shared" si="2014"/>
        <v>0.84732611602799979</v>
      </c>
      <c r="L1492" s="12">
        <f t="shared" si="2015"/>
        <v>1.108880038728</v>
      </c>
      <c r="M1492" s="13">
        <f t="shared" si="2016"/>
        <v>0.14139383096055844</v>
      </c>
      <c r="N1492" s="13">
        <f t="shared" si="2017"/>
        <v>0.11980668561812952</v>
      </c>
      <c r="O1492" s="13">
        <f t="shared" si="2018"/>
        <v>0.1567887967514443</v>
      </c>
      <c r="P1492" s="13">
        <f t="shared" si="2019"/>
        <v>0.13285124218810476</v>
      </c>
      <c r="Q1492" s="13">
        <f t="shared" si="2020"/>
        <v>5.0757666799498655E-2</v>
      </c>
      <c r="R1492" s="13">
        <f t="shared" si="2021"/>
        <v>8.6929983506929071E-2</v>
      </c>
      <c r="S1492" s="13">
        <f t="shared" si="2022"/>
        <v>3.1206192715447681E-2</v>
      </c>
      <c r="T1492" s="13">
        <f t="shared" si="2023"/>
        <v>5.628416352637098E-2</v>
      </c>
      <c r="U1492" s="13">
        <f t="shared" si="2024"/>
        <v>7.3658045291304278E-2</v>
      </c>
      <c r="V1492" s="13">
        <f t="shared" si="2025"/>
        <v>3.2578676311754047E-3</v>
      </c>
      <c r="W1492" s="13">
        <f t="shared" si="2026"/>
        <v>1.4336098889287519E-2</v>
      </c>
      <c r="X1492" s="13">
        <f t="shared" si="2027"/>
        <v>1.589701389156158E-2</v>
      </c>
      <c r="Y1492" s="13">
        <f t="shared" si="2028"/>
        <v>8.8139406898671818E-3</v>
      </c>
      <c r="Z1492" s="13">
        <f t="shared" si="2029"/>
        <v>3.2131641159262626E-2</v>
      </c>
      <c r="AA1492" s="13">
        <f t="shared" si="2030"/>
        <v>2.7225978705083417E-2</v>
      </c>
      <c r="AB1492" s="13">
        <f t="shared" si="2031"/>
        <v>1.1534641395619683E-2</v>
      </c>
      <c r="AC1492" s="13">
        <f t="shared" si="2032"/>
        <v>1.9131481848684887E-4</v>
      </c>
      <c r="AD1492" s="13">
        <f t="shared" si="2033"/>
        <v>3.036837747713328E-3</v>
      </c>
      <c r="AE1492" s="13">
        <f t="shared" si="2034"/>
        <v>3.3674887592950072E-3</v>
      </c>
      <c r="AF1492" s="13">
        <f t="shared" si="2035"/>
        <v>1.8670705329115768E-3</v>
      </c>
      <c r="AG1492" s="13">
        <f t="shared" si="2036"/>
        <v>6.9011908161429876E-4</v>
      </c>
      <c r="AH1492" s="13">
        <f t="shared" si="2037"/>
        <v>8.9075338732693358E-3</v>
      </c>
      <c r="AI1492" s="13">
        <f t="shared" si="2038"/>
        <v>7.5475860802251514E-3</v>
      </c>
      <c r="AJ1492" s="13">
        <f t="shared" si="2039"/>
        <v>3.1976333993720867E-3</v>
      </c>
      <c r="AK1492" s="13">
        <f t="shared" si="2040"/>
        <v>9.0314609625712018E-4</v>
      </c>
      <c r="AL1492" s="13">
        <f t="shared" si="2041"/>
        <v>7.1902461691018255E-6</v>
      </c>
      <c r="AM1492" s="13">
        <f t="shared" si="2042"/>
        <v>5.1463838675543073E-4</v>
      </c>
      <c r="AN1492" s="13">
        <f t="shared" si="2043"/>
        <v>5.7067223423627733E-4</v>
      </c>
      <c r="AO1492" s="13">
        <f t="shared" si="2044"/>
        <v>3.1640352460045892E-4</v>
      </c>
      <c r="AP1492" s="13">
        <f t="shared" si="2045"/>
        <v>1.1695118420421083E-4</v>
      </c>
      <c r="AQ1492" s="13">
        <f t="shared" si="2046"/>
        <v>3.2421208417412696E-5</v>
      </c>
      <c r="AR1492" s="13">
        <f t="shared" si="2047"/>
        <v>1.9754773012723736E-3</v>
      </c>
      <c r="AS1492" s="13">
        <f t="shared" si="2048"/>
        <v>1.673873508988595E-3</v>
      </c>
      <c r="AT1492" s="13">
        <f t="shared" si="2049"/>
        <v>7.0915836954673283E-4</v>
      </c>
      <c r="AU1492" s="13">
        <f t="shared" si="2050"/>
        <v>2.0029613563892737E-4</v>
      </c>
      <c r="AV1492" s="13">
        <f t="shared" si="2051"/>
        <v>4.2429036666587433E-5</v>
      </c>
      <c r="AW1492" s="13">
        <f t="shared" si="2052"/>
        <v>1.8766203288637653E-7</v>
      </c>
      <c r="AX1492" s="13">
        <f t="shared" si="2053"/>
        <v>7.267775756806577E-5</v>
      </c>
      <c r="AY1492" s="13">
        <f t="shared" si="2054"/>
        <v>8.0590914626740948E-5</v>
      </c>
      <c r="AZ1492" s="13">
        <f t="shared" si="2055"/>
        <v>4.468282826621274E-5</v>
      </c>
      <c r="BA1492" s="13">
        <f t="shared" si="2056"/>
        <v>1.6515965446104847E-5</v>
      </c>
      <c r="BB1492" s="13">
        <f t="shared" si="2057"/>
        <v>4.5785561008767639E-6</v>
      </c>
      <c r="BC1492" s="13">
        <f t="shared" si="2058"/>
        <v>1.0154138932917088E-6</v>
      </c>
      <c r="BD1492" s="13">
        <f t="shared" si="2059"/>
        <v>3.6509455772353239E-4</v>
      </c>
      <c r="BE1492" s="13">
        <f t="shared" si="2060"/>
        <v>3.0935415357884102E-4</v>
      </c>
      <c r="BF1492" s="13">
        <f t="shared" si="2061"/>
        <v>1.3106192671454437E-4</v>
      </c>
      <c r="BG1492" s="13">
        <f t="shared" si="2062"/>
        <v>3.7017397774060416E-5</v>
      </c>
      <c r="BH1492" s="13">
        <f t="shared" si="2063"/>
        <v>7.8414519703395334E-6</v>
      </c>
      <c r="BI1492" s="13">
        <f t="shared" si="2064"/>
        <v>1.3288534084095807E-6</v>
      </c>
      <c r="BJ1492" s="14">
        <f t="shared" si="2065"/>
        <v>0.2766282335103647</v>
      </c>
      <c r="BK1492" s="14">
        <f t="shared" si="2066"/>
        <v>0.30898822947456894</v>
      </c>
      <c r="BL1492" s="14">
        <f t="shared" si="2067"/>
        <v>0.38214627779278743</v>
      </c>
      <c r="BM1492" s="14">
        <f t="shared" si="2068"/>
        <v>0.31128577285972509</v>
      </c>
      <c r="BN1492" s="14">
        <f t="shared" si="2069"/>
        <v>0.68852820582466467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1.2644</v>
      </c>
      <c r="F1493" s="10">
        <f>VLOOKUP(B1493,home!$B$2:$E$405,3,FALSE)</f>
        <v>0.49430000000000002</v>
      </c>
      <c r="G1493" s="10">
        <f>VLOOKUP(C1493,away!$B$2:$E$405,4,FALSE)</f>
        <v>1.3557999999999999</v>
      </c>
      <c r="H1493" s="10">
        <f>VLOOKUP(A1493,away!$A$2:$E$405,3,FALSE)</f>
        <v>0.96630000000000005</v>
      </c>
      <c r="I1493" s="10">
        <f>VLOOKUP(C1493,away!$B$2:$E$405,3,FALSE)</f>
        <v>0.88700000000000001</v>
      </c>
      <c r="J1493" s="10">
        <f>VLOOKUP(B1493,home!$B$2:$E$405,4,FALSE)</f>
        <v>0.7762</v>
      </c>
      <c r="K1493" s="12">
        <f t="shared" si="2014"/>
        <v>0.84736540093599988</v>
      </c>
      <c r="L1493" s="12">
        <f t="shared" si="2015"/>
        <v>0.66528730722000007</v>
      </c>
      <c r="M1493" s="13">
        <f t="shared" si="2016"/>
        <v>0.2203247448286367</v>
      </c>
      <c r="N1493" s="13">
        <f t="shared" si="2017"/>
        <v>0.18669556573783966</v>
      </c>
      <c r="O1493" s="13">
        <f t="shared" si="2018"/>
        <v>0.14657925620097736</v>
      </c>
      <c r="P1493" s="13">
        <f t="shared" si="2019"/>
        <v>0.12420619019964187</v>
      </c>
      <c r="Q1493" s="13">
        <f t="shared" si="2020"/>
        <v>7.9099681457208887E-2</v>
      </c>
      <c r="R1493" s="13">
        <f t="shared" si="2021"/>
        <v>4.8758659326129362E-2</v>
      </c>
      <c r="S1493" s="13">
        <f t="shared" si="2022"/>
        <v>1.7505044310738325E-2</v>
      </c>
      <c r="T1493" s="13">
        <f t="shared" si="2023"/>
        <v>5.2624014078626276E-2</v>
      </c>
      <c r="U1493" s="13">
        <f t="shared" si="2024"/>
        <v>4.1316400908987444E-2</v>
      </c>
      <c r="V1493" s="13">
        <f t="shared" si="2025"/>
        <v>1.0964798876534072E-3</v>
      </c>
      <c r="W1493" s="13">
        <f t="shared" si="2026"/>
        <v>2.2342111097299232E-2</v>
      </c>
      <c r="X1493" s="13">
        <f t="shared" si="2027"/>
        <v>1.486392292953229E-2</v>
      </c>
      <c r="Y1493" s="13">
        <f t="shared" si="2028"/>
        <v>4.9443896302570753E-3</v>
      </c>
      <c r="Z1493" s="13">
        <f t="shared" si="2029"/>
        <v>1.0812839055579318E-2</v>
      </c>
      <c r="AA1493" s="13">
        <f t="shared" si="2030"/>
        <v>9.162425701587408E-3</v>
      </c>
      <c r="AB1493" s="13">
        <f t="shared" si="2031"/>
        <v>3.8819612640859612E-3</v>
      </c>
      <c r="AC1493" s="13">
        <f t="shared" si="2032"/>
        <v>3.8633197323650015E-5</v>
      </c>
      <c r="AD1493" s="13">
        <f t="shared" si="2033"/>
        <v>4.732982981929903E-3</v>
      </c>
      <c r="AE1493" s="13">
        <f t="shared" si="2034"/>
        <v>3.1487935031662322E-3</v>
      </c>
      <c r="AF1493" s="13">
        <f t="shared" si="2035"/>
        <v>1.0474261753566465E-3</v>
      </c>
      <c r="AG1493" s="13">
        <f t="shared" si="2036"/>
        <v>2.3227977990492236E-4</v>
      </c>
      <c r="AH1493" s="13">
        <f t="shared" si="2037"/>
        <v>1.7984111446724029E-3</v>
      </c>
      <c r="AI1493" s="13">
        <f t="shared" si="2038"/>
        <v>1.5239113806531015E-3</v>
      </c>
      <c r="AJ1493" s="13">
        <f t="shared" si="2039"/>
        <v>6.4565488902902396E-4</v>
      </c>
      <c r="AK1493" s="13">
        <f t="shared" si="2040"/>
        <v>1.8236853796945585E-4</v>
      </c>
      <c r="AL1493" s="13">
        <f t="shared" si="2041"/>
        <v>8.7116538063551824E-7</v>
      </c>
      <c r="AM1493" s="13">
        <f t="shared" si="2042"/>
        <v>8.0211320442125957E-4</v>
      </c>
      <c r="AN1493" s="13">
        <f t="shared" si="2043"/>
        <v>5.3363573385502533E-4</v>
      </c>
      <c r="AO1493" s="13">
        <f t="shared" si="2044"/>
        <v>1.775105402063892E-4</v>
      </c>
      <c r="AP1493" s="13">
        <f t="shared" si="2045"/>
        <v>3.9365169765692078E-5</v>
      </c>
      <c r="AQ1493" s="13">
        <f t="shared" si="2046"/>
        <v>6.5472869479188598E-6</v>
      </c>
      <c r="AR1493" s="13">
        <f t="shared" si="2047"/>
        <v>2.3929202154270818E-4</v>
      </c>
      <c r="AS1493" s="13">
        <f t="shared" si="2048"/>
        <v>2.0276777977532289E-4</v>
      </c>
      <c r="AT1493" s="13">
        <f t="shared" si="2049"/>
        <v>8.5909200503109484E-5</v>
      </c>
      <c r="AU1493" s="13">
        <f t="shared" si="2050"/>
        <v>2.4265494709469525E-5</v>
      </c>
      <c r="AV1493" s="13">
        <f t="shared" si="2051"/>
        <v>5.1404351633500064E-6</v>
      </c>
      <c r="AW1493" s="13">
        <f t="shared" si="2052"/>
        <v>1.3642000867441406E-8</v>
      </c>
      <c r="AX1493" s="13">
        <f t="shared" si="2053"/>
        <v>1.1328049617674665E-4</v>
      </c>
      <c r="AY1493" s="13">
        <f t="shared" si="2054"/>
        <v>7.5364076261973304E-5</v>
      </c>
      <c r="AZ1493" s="13">
        <f t="shared" si="2055"/>
        <v>2.506938167872547E-5</v>
      </c>
      <c r="BA1493" s="13">
        <f t="shared" si="2056"/>
        <v>5.5594471435698923E-6</v>
      </c>
      <c r="BB1493" s="13">
        <f t="shared" si="2057"/>
        <v>9.2465740494438348E-7</v>
      </c>
      <c r="BC1493" s="13">
        <f t="shared" si="2058"/>
        <v>1.2303256700729643E-7</v>
      </c>
      <c r="BD1493" s="13">
        <f t="shared" si="2059"/>
        <v>2.6532990775229759E-5</v>
      </c>
      <c r="BE1493" s="13">
        <f t="shared" si="2060"/>
        <v>2.2483138366283754E-5</v>
      </c>
      <c r="BF1493" s="13">
        <f t="shared" si="2061"/>
        <v>9.5257167780227943E-6</v>
      </c>
      <c r="BG1493" s="13">
        <f t="shared" si="2062"/>
        <v>2.6905876056040225E-6</v>
      </c>
      <c r="BH1493" s="13">
        <f t="shared" si="2063"/>
        <v>5.69977711294021E-7</v>
      </c>
      <c r="BI1493" s="13">
        <f t="shared" si="2064"/>
        <v>9.6595878371048362E-8</v>
      </c>
      <c r="BJ1493" s="14">
        <f t="shared" si="2065"/>
        <v>0.37151066039755037</v>
      </c>
      <c r="BK1493" s="14">
        <f t="shared" si="2066"/>
        <v>0.36324732766563661</v>
      </c>
      <c r="BL1493" s="14">
        <f t="shared" si="2067"/>
        <v>0.25446832329290026</v>
      </c>
      <c r="BM1493" s="14">
        <f t="shared" si="2068"/>
        <v>0.19429970222697157</v>
      </c>
      <c r="BN1493" s="14">
        <f t="shared" si="2069"/>
        <v>0.80566409775043379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1.2644</v>
      </c>
      <c r="F1494" s="10">
        <f>VLOOKUP(B1494,home!$B$2:$E$405,3,FALSE)</f>
        <v>1.0168999999999999</v>
      </c>
      <c r="G1494" s="10">
        <f>VLOOKUP(C1494,away!$B$2:$E$405,4,FALSE)</f>
        <v>1.4688000000000001</v>
      </c>
      <c r="H1494" s="10">
        <f>VLOOKUP(A1494,away!$A$2:$E$405,3,FALSE)</f>
        <v>0.96630000000000005</v>
      </c>
      <c r="I1494" s="10">
        <f>VLOOKUP(C1494,away!$B$2:$E$405,3,FALSE)</f>
        <v>1.7741</v>
      </c>
      <c r="J1494" s="10">
        <f>VLOOKUP(B1494,home!$B$2:$E$405,4,FALSE)</f>
        <v>0.88700000000000001</v>
      </c>
      <c r="K1494" s="12">
        <f t="shared" si="2014"/>
        <v>1.8885365671679999</v>
      </c>
      <c r="L1494" s="12">
        <f t="shared" si="2015"/>
        <v>1.5205954802100001</v>
      </c>
      <c r="M1494" s="13">
        <f t="shared" si="2016"/>
        <v>3.3069891021646675E-2</v>
      </c>
      <c r="N1494" s="13">
        <f t="shared" si="2017"/>
        <v>6.2453698466640464E-2</v>
      </c>
      <c r="O1494" s="13">
        <f t="shared" si="2018"/>
        <v>5.0285926818553185E-2</v>
      </c>
      <c r="P1494" s="13">
        <f t="shared" si="2019"/>
        <v>9.4966811610771681E-2</v>
      </c>
      <c r="Q1494" s="13">
        <f t="shared" si="2020"/>
        <v>5.8973046654567284E-2</v>
      </c>
      <c r="R1494" s="13">
        <f t="shared" si="2021"/>
        <v>3.823227651923141E-2</v>
      </c>
      <c r="S1494" s="13">
        <f t="shared" si="2022"/>
        <v>6.817905222013286E-2</v>
      </c>
      <c r="T1494" s="13">
        <f t="shared" si="2023"/>
        <v>8.9674148197148473E-2</v>
      </c>
      <c r="U1494" s="13">
        <f t="shared" si="2024"/>
        <v>7.2203052252647004E-2</v>
      </c>
      <c r="V1494" s="13">
        <f t="shared" si="2025"/>
        <v>2.1754421747941604E-2</v>
      </c>
      <c r="W1494" s="13">
        <f t="shared" si="2026"/>
        <v>3.7124251694818262E-2</v>
      </c>
      <c r="X1494" s="13">
        <f t="shared" si="2027"/>
        <v>5.6450969333319077E-2</v>
      </c>
      <c r="Y1494" s="13">
        <f t="shared" si="2028"/>
        <v>4.2919544410859163E-2</v>
      </c>
      <c r="Z1494" s="13">
        <f t="shared" si="2029"/>
        <v>1.937860895776073E-2</v>
      </c>
      <c r="AA1494" s="13">
        <f t="shared" si="2030"/>
        <v>3.65972116375805E-2</v>
      </c>
      <c r="AB1494" s="13">
        <f t="shared" si="2031"/>
        <v>3.4557586216978527E-2</v>
      </c>
      <c r="AC1494" s="13">
        <f t="shared" si="2032"/>
        <v>3.9045110371049695E-3</v>
      </c>
      <c r="AD1494" s="13">
        <f t="shared" si="2033"/>
        <v>1.752762671360323E-2</v>
      </c>
      <c r="AE1494" s="13">
        <f t="shared" si="2034"/>
        <v>2.6652429959513124E-2</v>
      </c>
      <c r="AF1494" s="13">
        <f t="shared" si="2035"/>
        <v>2.026378226652463E-2</v>
      </c>
      <c r="AG1494" s="13">
        <f t="shared" si="2036"/>
        <v>1.0271005242145633E-2</v>
      </c>
      <c r="AH1494" s="13">
        <f t="shared" si="2037"/>
        <v>7.3667562984820016E-3</v>
      </c>
      <c r="AI1494" s="13">
        <f t="shared" si="2038"/>
        <v>1.3912388651098439E-2</v>
      </c>
      <c r="AJ1494" s="13">
        <f t="shared" si="2039"/>
        <v>1.3137027352126246E-2</v>
      </c>
      <c r="AK1494" s="13">
        <f t="shared" si="2040"/>
        <v>8.2699188461255388E-3</v>
      </c>
      <c r="AL1494" s="13">
        <f t="shared" si="2041"/>
        <v>4.485034000870594E-4</v>
      </c>
      <c r="AM1494" s="13">
        <f t="shared" si="2042"/>
        <v>6.6203127968620726E-3</v>
      </c>
      <c r="AN1494" s="13">
        <f t="shared" si="2043"/>
        <v>1.0066817716484891E-2</v>
      </c>
      <c r="AO1494" s="13">
        <f t="shared" si="2044"/>
        <v>7.6537787598924406E-3</v>
      </c>
      <c r="AP1494" s="13">
        <f t="shared" si="2045"/>
        <v>3.8794337962732477E-3</v>
      </c>
      <c r="AQ1494" s="13">
        <f t="shared" si="2046"/>
        <v>1.4747623740967567E-3</v>
      </c>
      <c r="AR1494" s="13">
        <f t="shared" si="2047"/>
        <v>2.2403712662560559E-3</v>
      </c>
      <c r="AS1494" s="13">
        <f t="shared" si="2048"/>
        <v>4.2310230603570366E-3</v>
      </c>
      <c r="AT1494" s="13">
        <f t="shared" si="2049"/>
        <v>3.9952208830076616E-3</v>
      </c>
      <c r="AU1494" s="13">
        <f t="shared" si="2050"/>
        <v>2.5150402438243978E-3</v>
      </c>
      <c r="AV1494" s="13">
        <f t="shared" si="2051"/>
        <v>1.1874363670903751E-3</v>
      </c>
      <c r="AW1494" s="13">
        <f t="shared" si="2052"/>
        <v>3.5776869152481816E-5</v>
      </c>
      <c r="AX1494" s="13">
        <f t="shared" si="2053"/>
        <v>2.0837838004940466E-3</v>
      </c>
      <c r="AY1494" s="13">
        <f t="shared" si="2054"/>
        <v>3.1685922287660634E-3</v>
      </c>
      <c r="AZ1494" s="13">
        <f t="shared" si="2055"/>
        <v>2.4090735108451035E-3</v>
      </c>
      <c r="BA1494" s="13">
        <f t="shared" si="2056"/>
        <v>1.2210754306949004E-3</v>
      </c>
      <c r="BB1494" s="13">
        <f t="shared" si="2057"/>
        <v>4.6419044522753649E-4</v>
      </c>
      <c r="BC1494" s="13">
        <f t="shared" si="2058"/>
        <v>1.4116917859393187E-4</v>
      </c>
      <c r="BD1494" s="13">
        <f t="shared" si="2059"/>
        <v>5.6778307024355163E-4</v>
      </c>
      <c r="BE1494" s="13">
        <f t="shared" si="2060"/>
        <v>1.0722790903738642E-3</v>
      </c>
      <c r="BF1494" s="13">
        <f t="shared" si="2061"/>
        <v>1.0125191361903417E-3</v>
      </c>
      <c r="BG1494" s="13">
        <f t="shared" si="2062"/>
        <v>6.3739313788427202E-4</v>
      </c>
      <c r="BH1494" s="13">
        <f t="shared" si="2063"/>
        <v>3.0093506213910078E-4</v>
      </c>
      <c r="BI1494" s="13">
        <f t="shared" si="2064"/>
        <v>1.136653738385332E-4</v>
      </c>
      <c r="BJ1494" s="14">
        <f t="shared" si="2065"/>
        <v>0.46149349297737041</v>
      </c>
      <c r="BK1494" s="14">
        <f t="shared" si="2066"/>
        <v>0.22549178326645089</v>
      </c>
      <c r="BL1494" s="14">
        <f t="shared" si="2067"/>
        <v>0.29243581128402807</v>
      </c>
      <c r="BM1494" s="14">
        <f t="shared" si="2068"/>
        <v>0.65768523003458568</v>
      </c>
      <c r="BN1494" s="14">
        <f t="shared" si="2069"/>
        <v>0.33798165109141065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1.2644</v>
      </c>
      <c r="F1495" s="10">
        <f>VLOOKUP(B1495,home!$B$2:$E$405,3,FALSE)</f>
        <v>0.67789999999999995</v>
      </c>
      <c r="G1495" s="10">
        <f>VLOOKUP(C1495,away!$B$2:$E$405,4,FALSE)</f>
        <v>0.45190000000000002</v>
      </c>
      <c r="H1495" s="10">
        <f>VLOOKUP(A1495,away!$A$2:$E$405,3,FALSE)</f>
        <v>0.96630000000000005</v>
      </c>
      <c r="I1495" s="10">
        <f>VLOOKUP(C1495,away!$B$2:$E$405,3,FALSE)</f>
        <v>0.73919999999999997</v>
      </c>
      <c r="J1495" s="10">
        <f>VLOOKUP(B1495,home!$B$2:$E$405,4,FALSE)</f>
        <v>1.3306</v>
      </c>
      <c r="K1495" s="12">
        <f t="shared" si="2014"/>
        <v>0.38734010184399997</v>
      </c>
      <c r="L1495" s="12">
        <f t="shared" si="2015"/>
        <v>0.95043289017599997</v>
      </c>
      <c r="M1495" s="13">
        <f t="shared" si="2016"/>
        <v>0.26242945077631191</v>
      </c>
      <c r="N1495" s="13">
        <f t="shared" si="2017"/>
        <v>0.10164945019056162</v>
      </c>
      <c r="O1495" s="13">
        <f t="shared" si="2018"/>
        <v>0.24942158136863044</v>
      </c>
      <c r="P1495" s="13">
        <f t="shared" si="2019"/>
        <v>9.6610980729416832E-2</v>
      </c>
      <c r="Q1495" s="13">
        <f t="shared" si="2020"/>
        <v>1.9686454194599374E-2</v>
      </c>
      <c r="R1495" s="13">
        <f t="shared" si="2021"/>
        <v>0.11852923722622788</v>
      </c>
      <c r="S1495" s="13">
        <f t="shared" si="2022"/>
        <v>8.8916102688637848E-3</v>
      </c>
      <c r="T1495" s="13">
        <f t="shared" si="2023"/>
        <v>1.871065355749052E-2</v>
      </c>
      <c r="U1495" s="13">
        <f t="shared" si="2024"/>
        <v>4.591112681869873E-2</v>
      </c>
      <c r="V1495" s="13">
        <f t="shared" si="2025"/>
        <v>3.6370714143787867E-4</v>
      </c>
      <c r="W1495" s="13">
        <f t="shared" si="2026"/>
        <v>2.5417843908944536E-3</v>
      </c>
      <c r="X1495" s="13">
        <f t="shared" si="2027"/>
        <v>2.4157954848420594E-3</v>
      </c>
      <c r="Y1495" s="13">
        <f t="shared" si="2028"/>
        <v>1.1480257423662845E-3</v>
      </c>
      <c r="Z1495" s="13">
        <f t="shared" si="2029"/>
        <v>3.7551361835760168E-2</v>
      </c>
      <c r="AA1495" s="13">
        <f t="shared" si="2030"/>
        <v>1.4545148317844236E-2</v>
      </c>
      <c r="AB1495" s="13">
        <f t="shared" si="2031"/>
        <v>2.8169596153849361E-3</v>
      </c>
      <c r="AC1495" s="13">
        <f t="shared" si="2032"/>
        <v>8.3684642502636341E-6</v>
      </c>
      <c r="AD1495" s="13">
        <f t="shared" si="2033"/>
        <v>2.4613375620863683E-4</v>
      </c>
      <c r="AE1495" s="13">
        <f t="shared" si="2034"/>
        <v>2.3393361728324963E-4</v>
      </c>
      <c r="AF1495" s="13">
        <f t="shared" si="2035"/>
        <v>1.111691019919226E-4</v>
      </c>
      <c r="AG1495" s="13">
        <f t="shared" si="2036"/>
        <v>3.5219590301484508E-5</v>
      </c>
      <c r="AH1495" s="13">
        <f t="shared" si="2037"/>
        <v>8.9225123399015692E-3</v>
      </c>
      <c r="AI1495" s="13">
        <f t="shared" si="2038"/>
        <v>3.4560468384418194E-3</v>
      </c>
      <c r="AJ1495" s="13">
        <f t="shared" si="2039"/>
        <v>6.6933276718984434E-4</v>
      </c>
      <c r="AK1495" s="13">
        <f t="shared" si="2040"/>
        <v>8.6419807403613532E-5</v>
      </c>
      <c r="AL1495" s="13">
        <f t="shared" si="2041"/>
        <v>1.2323091574141446E-7</v>
      </c>
      <c r="AM1495" s="13">
        <f t="shared" si="2042"/>
        <v>1.9067494839419934E-5</v>
      </c>
      <c r="AN1495" s="13">
        <f t="shared" si="2043"/>
        <v>1.8122374228645851E-5</v>
      </c>
      <c r="AO1495" s="13">
        <f t="shared" si="2044"/>
        <v>8.6120502574914667E-6</v>
      </c>
      <c r="AP1495" s="13">
        <f t="shared" si="2045"/>
        <v>2.7283919388561938E-6</v>
      </c>
      <c r="AQ1495" s="13">
        <f t="shared" si="2046"/>
        <v>6.4828835899499797E-7</v>
      </c>
      <c r="AR1495" s="13">
        <f t="shared" si="2047"/>
        <v>1.6960498381687348E-3</v>
      </c>
      <c r="AS1495" s="13">
        <f t="shared" si="2048"/>
        <v>6.5694811704877733E-4</v>
      </c>
      <c r="AT1495" s="13">
        <f t="shared" si="2049"/>
        <v>1.2723117528194873E-4</v>
      </c>
      <c r="AU1495" s="13">
        <f t="shared" si="2050"/>
        <v>1.6427245463813945E-5</v>
      </c>
      <c r="AV1495" s="13">
        <f t="shared" si="2051"/>
        <v>1.5907327327425201E-6</v>
      </c>
      <c r="AW1495" s="13">
        <f t="shared" si="2052"/>
        <v>1.2601756809458431E-9</v>
      </c>
      <c r="AX1495" s="13">
        <f t="shared" si="2053"/>
        <v>1.2309342321684759E-6</v>
      </c>
      <c r="AY1495" s="13">
        <f t="shared" si="2054"/>
        <v>1.1699203798964598E-6</v>
      </c>
      <c r="AZ1495" s="13">
        <f t="shared" si="2055"/>
        <v>5.5596540397039802E-7</v>
      </c>
      <c r="BA1495" s="13">
        <f t="shared" si="2056"/>
        <v>1.7613593524448429E-7</v>
      </c>
      <c r="BB1495" s="13">
        <f t="shared" si="2057"/>
        <v>4.1851346499566982E-8</v>
      </c>
      <c r="BC1495" s="13">
        <f t="shared" si="2058"/>
        <v>7.9553792422681361E-9</v>
      </c>
      <c r="BD1495" s="13">
        <f t="shared" si="2059"/>
        <v>2.686635915955412E-4</v>
      </c>
      <c r="BE1495" s="13">
        <f t="shared" si="2060"/>
        <v>1.0406418293039173E-4</v>
      </c>
      <c r="BF1495" s="13">
        <f t="shared" si="2061"/>
        <v>2.0154115607285291E-5</v>
      </c>
      <c r="BG1495" s="13">
        <f t="shared" si="2062"/>
        <v>2.6021657306338774E-6</v>
      </c>
      <c r="BH1495" s="13">
        <f t="shared" si="2063"/>
        <v>2.5198078477967323E-7</v>
      </c>
      <c r="BI1495" s="13">
        <f t="shared" si="2064"/>
        <v>1.9520452567857939E-8</v>
      </c>
      <c r="BJ1495" s="14">
        <f t="shared" si="2065"/>
        <v>0.14683098098884001</v>
      </c>
      <c r="BK1495" s="14">
        <f t="shared" si="2066"/>
        <v>0.36830541053157628</v>
      </c>
      <c r="BL1495" s="14">
        <f t="shared" si="2067"/>
        <v>0.4472523677655203</v>
      </c>
      <c r="BM1495" s="14">
        <f t="shared" si="2068"/>
        <v>0.15161179797574451</v>
      </c>
      <c r="BN1495" s="14">
        <f t="shared" si="2069"/>
        <v>0.84832715448574814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1.2644</v>
      </c>
      <c r="F1496" s="10">
        <f>VLOOKUP(B1496,home!$B$2:$E$405,3,FALSE)</f>
        <v>1.2427999999999999</v>
      </c>
      <c r="G1496" s="10">
        <f>VLOOKUP(C1496,away!$B$2:$E$405,4,FALSE)</f>
        <v>1.5818000000000001</v>
      </c>
      <c r="H1496" s="10">
        <f>VLOOKUP(A1496,away!$A$2:$E$405,3,FALSE)</f>
        <v>0.96630000000000005</v>
      </c>
      <c r="I1496" s="10">
        <f>VLOOKUP(C1496,away!$B$2:$E$405,3,FALSE)</f>
        <v>0.7762</v>
      </c>
      <c r="J1496" s="10">
        <f>VLOOKUP(B1496,home!$B$2:$E$405,4,FALSE)</f>
        <v>0.73919999999999997</v>
      </c>
      <c r="K1496" s="12">
        <f t="shared" si="2014"/>
        <v>2.4856346989759999</v>
      </c>
      <c r="L1496" s="12">
        <f t="shared" si="2015"/>
        <v>0.55443109075200003</v>
      </c>
      <c r="M1496" s="13">
        <f t="shared" si="2016"/>
        <v>4.783174255334896E-2</v>
      </c>
      <c r="N1496" s="13">
        <f t="shared" si="2017"/>
        <v>0.11889223900309107</v>
      </c>
      <c r="O1496" s="13">
        <f t="shared" si="2018"/>
        <v>2.6519405196422124E-2</v>
      </c>
      <c r="P1496" s="13">
        <f t="shared" si="2019"/>
        <v>6.591755375243126E-2</v>
      </c>
      <c r="Q1496" s="13">
        <f t="shared" si="2020"/>
        <v>0.14776133735251548</v>
      </c>
      <c r="R1496" s="13">
        <f t="shared" si="2021"/>
        <v>7.3515913745732875E-3</v>
      </c>
      <c r="S1496" s="13">
        <f t="shared" si="2022"/>
        <v>2.2710462031873227E-2</v>
      </c>
      <c r="T1496" s="13">
        <f t="shared" si="2023"/>
        <v>8.1923479439329414E-2</v>
      </c>
      <c r="U1496" s="13">
        <f t="shared" si="2024"/>
        <v>1.8273370613332028E-2</v>
      </c>
      <c r="V1496" s="13">
        <f t="shared" si="2025"/>
        <v>3.4775096151051653E-3</v>
      </c>
      <c r="W1496" s="13">
        <f t="shared" si="2026"/>
        <v>0.12242690243017033</v>
      </c>
      <c r="X1496" s="13">
        <f t="shared" si="2027"/>
        <v>6.7877281051748034E-2</v>
      </c>
      <c r="Y1496" s="13">
        <f t="shared" si="2028"/>
        <v>1.8816637485400363E-2</v>
      </c>
      <c r="Z1496" s="13">
        <f t="shared" si="2029"/>
        <v>1.3586502748558879E-3</v>
      </c>
      <c r="AA1496" s="13">
        <f t="shared" si="2030"/>
        <v>3.3771082669550741E-3</v>
      </c>
      <c r="AB1496" s="13">
        <f t="shared" si="2031"/>
        <v>4.1971287452711196E-3</v>
      </c>
      <c r="AC1496" s="13">
        <f t="shared" si="2032"/>
        <v>2.9952510971482688E-4</v>
      </c>
      <c r="AD1496" s="13">
        <f t="shared" si="2033"/>
        <v>7.6077139192145135E-2</v>
      </c>
      <c r="AE1496" s="13">
        <f t="shared" si="2034"/>
        <v>4.2179531263592765E-2</v>
      </c>
      <c r="AF1496" s="13">
        <f t="shared" si="2035"/>
        <v>1.1692821762940911E-2</v>
      </c>
      <c r="AG1496" s="13">
        <f t="shared" si="2036"/>
        <v>2.160954641332018E-3</v>
      </c>
      <c r="AH1496" s="13">
        <f t="shared" si="2037"/>
        <v>1.8831948845971359E-4</v>
      </c>
      <c r="AI1496" s="13">
        <f t="shared" si="2038"/>
        <v>4.6809345500887448E-4</v>
      </c>
      <c r="AJ1496" s="13">
        <f t="shared" si="2039"/>
        <v>5.8175466706680986E-4</v>
      </c>
      <c r="AK1496" s="13">
        <f t="shared" si="2040"/>
        <v>4.82009862250831E-4</v>
      </c>
      <c r="AL1496" s="13">
        <f t="shared" si="2041"/>
        <v>1.6511179786359342E-5</v>
      </c>
      <c r="AM1496" s="13">
        <f t="shared" si="2042"/>
        <v>3.7819995394964584E-2</v>
      </c>
      <c r="AN1496" s="13">
        <f t="shared" si="2043"/>
        <v>2.0968581299065835E-2</v>
      </c>
      <c r="AO1496" s="13">
        <f t="shared" si="2044"/>
        <v>5.8128167005815305E-3</v>
      </c>
      <c r="AP1496" s="13">
        <f t="shared" si="2045"/>
        <v>1.07426876788162E-3</v>
      </c>
      <c r="AQ1496" s="13">
        <f t="shared" si="2046"/>
        <v>1.4890200118435342E-4</v>
      </c>
      <c r="AR1496" s="13">
        <f t="shared" si="2047"/>
        <v>2.0882035879315548E-5</v>
      </c>
      <c r="AS1496" s="13">
        <f t="shared" si="2048"/>
        <v>5.1905112966888528E-5</v>
      </c>
      <c r="AT1496" s="13">
        <f t="shared" si="2049"/>
        <v>6.4508574922383639E-5</v>
      </c>
      <c r="AU1496" s="13">
        <f t="shared" si="2050"/>
        <v>5.3448250736189929E-5</v>
      </c>
      <c r="AV1496" s="13">
        <f t="shared" si="2051"/>
        <v>3.3213206657360802E-5</v>
      </c>
      <c r="AW1496" s="13">
        <f t="shared" si="2052"/>
        <v>6.3206316964413845E-7</v>
      </c>
      <c r="AX1496" s="13">
        <f t="shared" si="2053"/>
        <v>1.5667782144806085E-2</v>
      </c>
      <c r="AY1496" s="13">
        <f t="shared" si="2054"/>
        <v>8.6867055442095484E-3</v>
      </c>
      <c r="AZ1496" s="13">
        <f t="shared" si="2055"/>
        <v>2.4080898149587732E-3</v>
      </c>
      <c r="BA1496" s="13">
        <f t="shared" si="2056"/>
        <v>4.4503995424545825E-4</v>
      </c>
      <c r="BB1496" s="13">
        <f t="shared" si="2057"/>
        <v>6.168599681513238E-5</v>
      </c>
      <c r="BC1496" s="13">
        <f t="shared" si="2058"/>
        <v>6.8401268996676528E-6</v>
      </c>
      <c r="BD1496" s="13">
        <f t="shared" si="2059"/>
        <v>1.9296083216152188E-6</v>
      </c>
      <c r="BE1496" s="13">
        <f t="shared" si="2060"/>
        <v>4.7963013996396283E-6</v>
      </c>
      <c r="BF1496" s="13">
        <f t="shared" si="2061"/>
        <v>5.9609265928457089E-6</v>
      </c>
      <c r="BG1496" s="13">
        <f t="shared" si="2062"/>
        <v>4.9388953257420256E-6</v>
      </c>
      <c r="BH1496" s="13">
        <f t="shared" si="2063"/>
        <v>3.0690723990686879E-6</v>
      </c>
      <c r="BI1496" s="13">
        <f t="shared" si="2064"/>
        <v>1.5257185697589296E-6</v>
      </c>
      <c r="BJ1496" s="14">
        <f t="shared" si="2065"/>
        <v>0.78290903136787837</v>
      </c>
      <c r="BK1496" s="14">
        <f t="shared" si="2066"/>
        <v>0.14894000978646935</v>
      </c>
      <c r="BL1496" s="14">
        <f t="shared" si="2067"/>
        <v>6.1684959373110672E-2</v>
      </c>
      <c r="BM1496" s="14">
        <f t="shared" si="2068"/>
        <v>0.57193270808889207</v>
      </c>
      <c r="BN1496" s="14">
        <f t="shared" si="2069"/>
        <v>0.41427386923238219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1.1910000000000001</v>
      </c>
      <c r="F1497" s="10">
        <f>VLOOKUP(B1497,home!$B$2:$E$405,3,FALSE)</f>
        <v>1.0196000000000001</v>
      </c>
      <c r="G1497" s="10">
        <f>VLOOKUP(C1497,away!$B$2:$E$405,4,FALSE)</f>
        <v>0.76970000000000005</v>
      </c>
      <c r="H1497" s="10">
        <f>VLOOKUP(A1497,away!$A$2:$E$405,3,FALSE)</f>
        <v>1.03</v>
      </c>
      <c r="I1497" s="10">
        <f>VLOOKUP(C1497,away!$B$2:$E$405,3,FALSE)</f>
        <v>1.1327</v>
      </c>
      <c r="J1497" s="10">
        <f>VLOOKUP(B1497,home!$B$2:$E$405,4,FALSE)</f>
        <v>0.83220000000000005</v>
      </c>
      <c r="K1497" s="12">
        <f t="shared" si="2014"/>
        <v>0.93468026892000011</v>
      </c>
      <c r="L1497" s="12">
        <f t="shared" si="2015"/>
        <v>0.97091192820000016</v>
      </c>
      <c r="M1497" s="13">
        <f t="shared" si="2016"/>
        <v>0.14873453637249726</v>
      </c>
      <c r="N1497" s="13">
        <f t="shared" si="2017"/>
        <v>0.13901923645433725</v>
      </c>
      <c r="O1497" s="13">
        <f t="shared" si="2018"/>
        <v>0.14440813549935436</v>
      </c>
      <c r="P1497" s="13">
        <f t="shared" si="2019"/>
        <v>0.13497543492277234</v>
      </c>
      <c r="Q1497" s="13">
        <f t="shared" si="2020"/>
        <v>6.4969268657096513E-2</v>
      </c>
      <c r="R1497" s="13">
        <f t="shared" si="2021"/>
        <v>7.0103790642722513E-2</v>
      </c>
      <c r="S1497" s="13">
        <f t="shared" si="2022"/>
        <v>3.0622289343351761E-2</v>
      </c>
      <c r="T1497" s="13">
        <f t="shared" si="2023"/>
        <v>6.3079437905605398E-2</v>
      </c>
      <c r="U1497" s="13">
        <f t="shared" si="2024"/>
        <v>6.5524629890251262E-2</v>
      </c>
      <c r="V1497" s="13">
        <f t="shared" si="2025"/>
        <v>3.0877210448272702E-3</v>
      </c>
      <c r="W1497" s="13">
        <f t="shared" si="2026"/>
        <v>2.0241831166650237E-2</v>
      </c>
      <c r="X1497" s="13">
        <f t="shared" si="2027"/>
        <v>1.9653035328311239E-2</v>
      </c>
      <c r="Y1497" s="13">
        <f t="shared" si="2028"/>
        <v>9.5406832127966947E-3</v>
      </c>
      <c r="Z1497" s="13">
        <f t="shared" si="2029"/>
        <v>2.2688202182351618E-2</v>
      </c>
      <c r="AA1497" s="13">
        <f t="shared" si="2030"/>
        <v>2.1206214917111738E-2</v>
      </c>
      <c r="AB1497" s="13">
        <f t="shared" si="2031"/>
        <v>9.9105153307506577E-3</v>
      </c>
      <c r="AC1497" s="13">
        <f t="shared" si="2032"/>
        <v>1.7513017702139032E-4</v>
      </c>
      <c r="AD1497" s="13">
        <f t="shared" si="2033"/>
        <v>4.7299100495694696E-3</v>
      </c>
      <c r="AE1497" s="13">
        <f t="shared" si="2034"/>
        <v>4.592326086440052E-3</v>
      </c>
      <c r="AF1497" s="13">
        <f t="shared" si="2035"/>
        <v>2.2293720877543358E-3</v>
      </c>
      <c r="AG1497" s="13">
        <f t="shared" si="2036"/>
        <v>7.2150798413227408E-4</v>
      </c>
      <c r="AH1497" s="13">
        <f t="shared" si="2037"/>
        <v>5.5070615320646143E-3</v>
      </c>
      <c r="AI1497" s="13">
        <f t="shared" si="2038"/>
        <v>5.1473417537491401E-3</v>
      </c>
      <c r="AJ1497" s="13">
        <f t="shared" si="2039"/>
        <v>2.4055593873086958E-3</v>
      </c>
      <c r="AK1497" s="13">
        <f t="shared" si="2040"/>
        <v>7.4947629834424092E-4</v>
      </c>
      <c r="AL1497" s="13">
        <f t="shared" si="2041"/>
        <v>6.3571709404098504E-6</v>
      </c>
      <c r="AM1497" s="13">
        <f t="shared" si="2042"/>
        <v>8.8419071941980094E-4</v>
      </c>
      <c r="AN1497" s="13">
        <f t="shared" si="2043"/>
        <v>8.5847131628842424E-4</v>
      </c>
      <c r="AO1497" s="13">
        <f t="shared" si="2044"/>
        <v>4.1675002050099307E-4</v>
      </c>
      <c r="AP1497" s="13">
        <f t="shared" si="2045"/>
        <v>1.3487585532733626E-4</v>
      </c>
      <c r="AQ1497" s="13">
        <f t="shared" si="2046"/>
        <v>3.2738144190872076E-5</v>
      </c>
      <c r="AR1497" s="13">
        <f t="shared" si="2047"/>
        <v>1.0693743461625807E-3</v>
      </c>
      <c r="AS1497" s="13">
        <f t="shared" si="2048"/>
        <v>9.9952310144738998E-4</v>
      </c>
      <c r="AT1497" s="13">
        <f t="shared" si="2049"/>
        <v>4.6711726062629948E-4</v>
      </c>
      <c r="AU1497" s="13">
        <f t="shared" si="2050"/>
        <v>1.4553509559312117E-4</v>
      </c>
      <c r="AV1497" s="13">
        <f t="shared" si="2051"/>
        <v>3.4007195571569093E-5</v>
      </c>
      <c r="AW1497" s="13">
        <f t="shared" si="2052"/>
        <v>1.6025231064679874E-7</v>
      </c>
      <c r="AX1497" s="13">
        <f t="shared" si="2053"/>
        <v>1.3773926990064459E-4</v>
      </c>
      <c r="AY1497" s="13">
        <f t="shared" si="2054"/>
        <v>1.3373270012809508E-4</v>
      </c>
      <c r="AZ1497" s="13">
        <f t="shared" si="2055"/>
        <v>6.4921336872380601E-5</v>
      </c>
      <c r="BA1497" s="13">
        <f t="shared" si="2056"/>
        <v>2.1010966788028273E-5</v>
      </c>
      <c r="BB1497" s="13">
        <f t="shared" si="2057"/>
        <v>5.0999495693776723E-6</v>
      </c>
      <c r="BC1497" s="13">
        <f t="shared" si="2058"/>
        <v>9.903203740254477E-7</v>
      </c>
      <c r="BD1497" s="13">
        <f t="shared" si="2059"/>
        <v>1.7304471806672088E-4</v>
      </c>
      <c r="BE1497" s="13">
        <f t="shared" si="2060"/>
        <v>1.6174148361778823E-4</v>
      </c>
      <c r="BF1497" s="13">
        <f t="shared" si="2061"/>
        <v>7.5588286701697046E-5</v>
      </c>
      <c r="BG1497" s="13">
        <f t="shared" si="2062"/>
        <v>2.355029338051476E-5</v>
      </c>
      <c r="BH1497" s="13">
        <f t="shared" si="2063"/>
        <v>5.502998637511107E-6</v>
      </c>
      <c r="BI1497" s="13">
        <f t="shared" si="2064"/>
        <v>1.0287088492750555E-6</v>
      </c>
      <c r="BJ1497" s="14">
        <f t="shared" si="2065"/>
        <v>0.33146712953205348</v>
      </c>
      <c r="BK1497" s="14">
        <f t="shared" si="2066"/>
        <v>0.31773520173153852</v>
      </c>
      <c r="BL1497" s="14">
        <f t="shared" si="2067"/>
        <v>0.32811873874031167</v>
      </c>
      <c r="BM1497" s="14">
        <f t="shared" si="2068"/>
        <v>0.29766529718965751</v>
      </c>
      <c r="BN1497" s="14">
        <f t="shared" si="2069"/>
        <v>0.7022104025487802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1.2644</v>
      </c>
      <c r="F1501" s="10">
        <f>VLOOKUP(B1501,home!$B$2:$E$405,3,FALSE)</f>
        <v>0.79090000000000005</v>
      </c>
      <c r="G1501" s="10">
        <f>VLOOKUP(C1501,away!$B$2:$E$405,4,FALSE)</f>
        <v>1.1297999999999999</v>
      </c>
      <c r="H1501" s="10">
        <f>VLOOKUP(A1501,away!$A$2:$E$405,3,FALSE)</f>
        <v>0.96630000000000005</v>
      </c>
      <c r="I1501" s="10">
        <f>VLOOKUP(C1501,away!$B$2:$E$405,3,FALSE)</f>
        <v>1.6262000000000001</v>
      </c>
      <c r="J1501" s="10">
        <f>VLOOKUP(B1501,home!$B$2:$E$405,4,FALSE)</f>
        <v>0.73919999999999997</v>
      </c>
      <c r="K1501" s="12">
        <f t="shared" si="2014"/>
        <v>1.129815772008</v>
      </c>
      <c r="L1501" s="12">
        <f t="shared" si="2015"/>
        <v>1.1615767067520002</v>
      </c>
      <c r="M1501" s="13">
        <f t="shared" si="2016"/>
        <v>0.10112554858878503</v>
      </c>
      <c r="N1501" s="13">
        <f t="shared" si="2017"/>
        <v>0.11425323974857066</v>
      </c>
      <c r="O1501" s="13">
        <f t="shared" si="2018"/>
        <v>0.1174650816982503</v>
      </c>
      <c r="P1501" s="13">
        <f t="shared" si="2019"/>
        <v>0.13271390196289143</v>
      </c>
      <c r="Q1501" s="13">
        <f t="shared" si="2020"/>
        <v>6.4542556135473259E-2</v>
      </c>
      <c r="R1501" s="13">
        <f t="shared" si="2021"/>
        <v>6.8222351378704124E-2</v>
      </c>
      <c r="S1501" s="13">
        <f t="shared" si="2022"/>
        <v>4.3542359027976825E-2</v>
      </c>
      <c r="T1501" s="13">
        <f t="shared" si="2023"/>
        <v>7.4971129801199132E-2</v>
      </c>
      <c r="U1501" s="13">
        <f t="shared" si="2024"/>
        <v>7.7078688591131636E-2</v>
      </c>
      <c r="V1501" s="13">
        <f t="shared" si="2025"/>
        <v>6.3492872066388088E-3</v>
      </c>
      <c r="W1501" s="13">
        <f t="shared" si="2026"/>
        <v>2.4307065962523119E-2</v>
      </c>
      <c r="X1501" s="13">
        <f t="shared" si="2027"/>
        <v>2.8234521631551244E-2</v>
      </c>
      <c r="Y1501" s="13">
        <f t="shared" si="2028"/>
        <v>1.6398281326747706E-2</v>
      </c>
      <c r="Z1501" s="13">
        <f t="shared" si="2029"/>
        <v>2.6415164747117647E-2</v>
      </c>
      <c r="AA1501" s="13">
        <f t="shared" si="2030"/>
        <v>2.9844269751483226E-2</v>
      </c>
      <c r="AB1501" s="13">
        <f t="shared" si="2031"/>
        <v>1.6859263334643517E-2</v>
      </c>
      <c r="AC1501" s="13">
        <f t="shared" si="2032"/>
        <v>5.2078745902691792E-4</v>
      </c>
      <c r="AD1501" s="13">
        <f t="shared" si="2033"/>
        <v>6.8656266239243615E-3</v>
      </c>
      <c r="AE1501" s="13">
        <f t="shared" si="2034"/>
        <v>7.974951963606914E-3</v>
      </c>
      <c r="AF1501" s="13">
        <f t="shared" si="2035"/>
        <v>4.6317592191959583E-3</v>
      </c>
      <c r="AG1501" s="13">
        <f t="shared" si="2036"/>
        <v>1.7933812067672862E-3</v>
      </c>
      <c r="AH1501" s="13">
        <f t="shared" si="2037"/>
        <v>7.6708100188171095E-3</v>
      </c>
      <c r="AI1501" s="13">
        <f t="shared" si="2038"/>
        <v>8.6666021433365516E-3</v>
      </c>
      <c r="AJ1501" s="13">
        <f t="shared" si="2039"/>
        <v>4.8958318956299884E-3</v>
      </c>
      <c r="AK1501" s="13">
        <f t="shared" si="2040"/>
        <v>1.8437960309275279E-3</v>
      </c>
      <c r="AL1501" s="13">
        <f t="shared" si="2041"/>
        <v>2.7338585251824987E-5</v>
      </c>
      <c r="AM1501" s="13">
        <f t="shared" si="2042"/>
        <v>1.5513786488855566E-3</v>
      </c>
      <c r="AN1501" s="13">
        <f t="shared" si="2043"/>
        <v>1.8020453018978526E-3</v>
      </c>
      <c r="AO1501" s="13">
        <f t="shared" si="2044"/>
        <v>1.046606923598211E-3</v>
      </c>
      <c r="AP1501" s="13">
        <f t="shared" si="2045"/>
        <v>4.0523807452568411E-4</v>
      </c>
      <c r="AQ1501" s="13">
        <f t="shared" si="2046"/>
        <v>1.176787770145164E-4</v>
      </c>
      <c r="AR1501" s="13">
        <f t="shared" si="2047"/>
        <v>1.7820468479555652E-3</v>
      </c>
      <c r="AS1501" s="13">
        <f t="shared" si="2048"/>
        <v>2.0133846352773394E-3</v>
      </c>
      <c r="AT1501" s="13">
        <f t="shared" si="2049"/>
        <v>1.1373768580274569E-3</v>
      </c>
      <c r="AU1501" s="13">
        <f t="shared" si="2050"/>
        <v>4.2834210430544136E-4</v>
      </c>
      <c r="AV1501" s="13">
        <f t="shared" si="2051"/>
        <v>1.209869163148459E-4</v>
      </c>
      <c r="AW1501" s="13">
        <f t="shared" si="2052"/>
        <v>9.966187722826869E-7</v>
      </c>
      <c r="AX1501" s="13">
        <f t="shared" si="2053"/>
        <v>2.9212867764456021E-4</v>
      </c>
      <c r="AY1501" s="13">
        <f t="shared" si="2054"/>
        <v>3.3932986732618492E-4</v>
      </c>
      <c r="AZ1501" s="13">
        <f t="shared" si="2055"/>
        <v>1.9707883489567156E-4</v>
      </c>
      <c r="BA1501" s="13">
        <f t="shared" si="2056"/>
        <v>7.6307394669545132E-5</v>
      </c>
      <c r="BB1501" s="13">
        <f t="shared" si="2057"/>
        <v>2.2159223050268833E-5</v>
      </c>
      <c r="BC1501" s="13">
        <f t="shared" si="2058"/>
        <v>5.147927466982857E-6</v>
      </c>
      <c r="BD1501" s="13">
        <f t="shared" si="2059"/>
        <v>3.449973514876685E-4</v>
      </c>
      <c r="BE1501" s="13">
        <f t="shared" si="2060"/>
        <v>3.8978344901175545E-4</v>
      </c>
      <c r="BF1501" s="13">
        <f t="shared" si="2061"/>
        <v>2.2019174418057877E-4</v>
      </c>
      <c r="BG1501" s="13">
        <f t="shared" si="2062"/>
        <v>8.2925368480389508E-5</v>
      </c>
      <c r="BH1501" s="13">
        <f t="shared" si="2063"/>
        <v>2.342259730217979E-5</v>
      </c>
      <c r="BI1501" s="13">
        <f t="shared" si="2064"/>
        <v>5.2926439706789528E-6</v>
      </c>
      <c r="BJ1501" s="14">
        <f t="shared" si="2065"/>
        <v>0.3498276132705348</v>
      </c>
      <c r="BK1501" s="14">
        <f t="shared" si="2066"/>
        <v>0.28461855269789704</v>
      </c>
      <c r="BL1501" s="14">
        <f t="shared" si="2067"/>
        <v>0.33909544535923786</v>
      </c>
      <c r="BM1501" s="14">
        <f t="shared" si="2068"/>
        <v>0.4012957633135586</v>
      </c>
      <c r="BN1501" s="14">
        <f t="shared" si="2069"/>
        <v>0.59832267951267482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1.2644</v>
      </c>
      <c r="F1502" s="10">
        <f>VLOOKUP(B1502,home!$B$2:$E$405,3,FALSE)</f>
        <v>0.90390000000000004</v>
      </c>
      <c r="G1502" s="10">
        <f>VLOOKUP(C1502,away!$B$2:$E$405,4,FALSE)</f>
        <v>0.98860000000000003</v>
      </c>
      <c r="H1502" s="10">
        <f>VLOOKUP(A1502,away!$A$2:$E$405,3,FALSE)</f>
        <v>0.96630000000000005</v>
      </c>
      <c r="I1502" s="10">
        <f>VLOOKUP(C1502,away!$B$2:$E$405,3,FALSE)</f>
        <v>0.7762</v>
      </c>
      <c r="J1502" s="10">
        <f>VLOOKUP(B1502,home!$B$2:$E$405,4,FALSE)</f>
        <v>0.88700000000000001</v>
      </c>
      <c r="K1502" s="12">
        <f t="shared" si="2014"/>
        <v>1.129862200776</v>
      </c>
      <c r="L1502" s="12">
        <f t="shared" si="2015"/>
        <v>0.66528730722000007</v>
      </c>
      <c r="M1502" s="13">
        <f t="shared" si="2016"/>
        <v>0.16610261682095318</v>
      </c>
      <c r="N1502" s="13">
        <f t="shared" si="2017"/>
        <v>0.18767306819597476</v>
      </c>
      <c r="O1502" s="13">
        <f t="shared" si="2018"/>
        <v>0.11050596266700745</v>
      </c>
      <c r="P1502" s="13">
        <f t="shared" si="2019"/>
        <v>0.1248565101778155</v>
      </c>
      <c r="Q1502" s="13">
        <f t="shared" si="2020"/>
        <v>0.10602235292914425</v>
      </c>
      <c r="R1502" s="13">
        <f t="shared" si="2021"/>
        <v>3.6759107167243621E-2</v>
      </c>
      <c r="S1502" s="13">
        <f t="shared" si="2022"/>
        <v>2.3463128444549054E-2</v>
      </c>
      <c r="T1502" s="13">
        <f t="shared" si="2023"/>
        <v>7.0535325685358877E-2</v>
      </c>
      <c r="U1502" s="13">
        <f t="shared" si="2024"/>
        <v>4.1532725722542699E-2</v>
      </c>
      <c r="V1502" s="13">
        <f t="shared" si="2025"/>
        <v>1.9596482594170825E-3</v>
      </c>
      <c r="W1502" s="13">
        <f t="shared" si="2026"/>
        <v>3.9930216337324236E-2</v>
      </c>
      <c r="X1502" s="13">
        <f t="shared" si="2027"/>
        <v>2.6565066103770497E-2</v>
      </c>
      <c r="Y1502" s="13">
        <f t="shared" si="2028"/>
        <v>8.8367006471493856E-3</v>
      </c>
      <c r="Z1502" s="13">
        <f t="shared" si="2029"/>
        <v>8.1517891410356376E-3</v>
      </c>
      <c r="AA1502" s="13">
        <f t="shared" si="2030"/>
        <v>9.2103984191524227E-3</v>
      </c>
      <c r="AB1502" s="13">
        <f t="shared" si="2031"/>
        <v>5.2032405139436771E-3</v>
      </c>
      <c r="AC1502" s="13">
        <f t="shared" si="2032"/>
        <v>9.2064640344660182E-5</v>
      </c>
      <c r="AD1502" s="13">
        <f t="shared" si="2033"/>
        <v>1.1278910527087734E-2</v>
      </c>
      <c r="AE1502" s="13">
        <f t="shared" si="2034"/>
        <v>7.5037160129415121E-3</v>
      </c>
      <c r="AF1502" s="13">
        <f t="shared" si="2035"/>
        <v>2.4960635101967266E-3</v>
      </c>
      <c r="AG1502" s="13">
        <f t="shared" si="2036"/>
        <v>5.5353312378296059E-4</v>
      </c>
      <c r="AH1502" s="13">
        <f t="shared" si="2037"/>
        <v>1.3558204616662089E-3</v>
      </c>
      <c r="AI1502" s="13">
        <f t="shared" si="2038"/>
        <v>1.5318902906753149E-3</v>
      </c>
      <c r="AJ1502" s="13">
        <f t="shared" si="2039"/>
        <v>8.6541246758489938E-4</v>
      </c>
      <c r="AK1502" s="13">
        <f t="shared" si="2040"/>
        <v>3.259322784014877E-4</v>
      </c>
      <c r="AL1502" s="13">
        <f t="shared" si="2041"/>
        <v>2.768136932267753E-6</v>
      </c>
      <c r="AM1502" s="13">
        <f t="shared" si="2042"/>
        <v>2.5487229340981875E-3</v>
      </c>
      <c r="AN1502" s="13">
        <f t="shared" si="2043"/>
        <v>1.695633017676041E-3</v>
      </c>
      <c r="AO1502" s="13">
        <f t="shared" si="2044"/>
        <v>5.6404156218150799E-4</v>
      </c>
      <c r="AP1502" s="13">
        <f t="shared" si="2045"/>
        <v>1.2508323068796592E-4</v>
      </c>
      <c r="AQ1502" s="13">
        <f t="shared" si="2046"/>
        <v>2.0804071430693726E-5</v>
      </c>
      <c r="AR1502" s="13">
        <f t="shared" si="2047"/>
        <v>1.8040202880313793E-4</v>
      </c>
      <c r="AS1502" s="13">
        <f t="shared" si="2048"/>
        <v>2.0382943328796873E-4</v>
      </c>
      <c r="AT1502" s="13">
        <f t="shared" si="2049"/>
        <v>1.1514958603883467E-4</v>
      </c>
      <c r="AU1502" s="13">
        <f t="shared" si="2050"/>
        <v>4.3367721566761033E-5</v>
      </c>
      <c r="AV1502" s="13">
        <f t="shared" si="2051"/>
        <v>1.2249887333015351E-5</v>
      </c>
      <c r="AW1502" s="13">
        <f t="shared" si="2052"/>
        <v>5.779892836932061E-8</v>
      </c>
      <c r="AX1502" s="13">
        <f t="shared" si="2053"/>
        <v>4.799509505814066E-4</v>
      </c>
      <c r="AY1502" s="13">
        <f t="shared" si="2054"/>
        <v>3.193052755099834E-4</v>
      </c>
      <c r="AZ1502" s="13">
        <f t="shared" si="2055"/>
        <v>1.0621487346258852E-4</v>
      </c>
      <c r="BA1502" s="13">
        <f t="shared" si="2056"/>
        <v>2.3554469050879526E-5</v>
      </c>
      <c r="BB1502" s="13">
        <f t="shared" si="2057"/>
        <v>3.917622321964117E-6</v>
      </c>
      <c r="BC1502" s="13">
        <f t="shared" si="2058"/>
        <v>5.2126888105689433E-7</v>
      </c>
      <c r="BD1502" s="13">
        <f t="shared" si="2059"/>
        <v>2.0003196659910749E-5</v>
      </c>
      <c r="BE1502" s="13">
        <f t="shared" si="2060"/>
        <v>2.2600855800721888E-5</v>
      </c>
      <c r="BF1502" s="13">
        <f t="shared" si="2061"/>
        <v>1.2767926337212335E-5</v>
      </c>
      <c r="BG1502" s="13">
        <f t="shared" si="2062"/>
        <v>4.8086657835695275E-6</v>
      </c>
      <c r="BH1502" s="13">
        <f t="shared" si="2063"/>
        <v>1.3582824262550282E-6</v>
      </c>
      <c r="BI1502" s="13">
        <f t="shared" si="2064"/>
        <v>3.0693439428077407E-7</v>
      </c>
      <c r="BJ1502" s="14">
        <f t="shared" si="2065"/>
        <v>0.46728270234861324</v>
      </c>
      <c r="BK1502" s="14">
        <f t="shared" si="2066"/>
        <v>0.31679604175552178</v>
      </c>
      <c r="BL1502" s="14">
        <f t="shared" si="2067"/>
        <v>0.2079073345066495</v>
      </c>
      <c r="BM1502" s="14">
        <f t="shared" si="2068"/>
        <v>0.26789900231709968</v>
      </c>
      <c r="BN1502" s="14">
        <f t="shared" si="2069"/>
        <v>0.73191961795813876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1.2644</v>
      </c>
      <c r="F1503" s="10">
        <f>VLOOKUP(B1503,home!$B$2:$E$405,3,FALSE)</f>
        <v>1.1862999999999999</v>
      </c>
      <c r="G1503" s="10">
        <f>VLOOKUP(C1503,away!$B$2:$E$405,4,FALSE)</f>
        <v>1.4688000000000001</v>
      </c>
      <c r="H1503" s="10">
        <f>VLOOKUP(A1503,away!$A$2:$E$405,3,FALSE)</f>
        <v>0.96630000000000005</v>
      </c>
      <c r="I1503" s="10">
        <f>VLOOKUP(C1503,away!$B$2:$E$405,3,FALSE)</f>
        <v>1.0348999999999999</v>
      </c>
      <c r="J1503" s="10">
        <f>VLOOKUP(B1503,home!$B$2:$E$405,4,FALSE)</f>
        <v>1.8109999999999999</v>
      </c>
      <c r="K1503" s="12">
        <f t="shared" si="2014"/>
        <v>2.2031378991359998</v>
      </c>
      <c r="L1503" s="12">
        <f t="shared" si="2015"/>
        <v>1.8110432285699998</v>
      </c>
      <c r="M1503" s="13">
        <f t="shared" si="2016"/>
        <v>1.8057735477353419E-2</v>
      </c>
      <c r="N1503" s="13">
        <f t="shared" si="2017"/>
        <v>3.9783681402730017E-2</v>
      </c>
      <c r="O1503" s="13">
        <f t="shared" si="2018"/>
        <v>3.2703339559569167E-2</v>
      </c>
      <c r="P1503" s="13">
        <f t="shared" si="2019"/>
        <v>7.2049966812000432E-2</v>
      </c>
      <c r="Q1503" s="13">
        <f t="shared" si="2020"/>
        <v>4.3824468132753286E-2</v>
      </c>
      <c r="R1503" s="13">
        <f t="shared" si="2021"/>
        <v>2.9613580830491575E-2</v>
      </c>
      <c r="S1503" s="13">
        <f t="shared" si="2022"/>
        <v>7.1869445148877539E-2</v>
      </c>
      <c r="T1503" s="13">
        <f t="shared" si="2023"/>
        <v>7.9368006257504578E-2</v>
      </c>
      <c r="U1503" s="13">
        <f t="shared" si="2024"/>
        <v>6.5242802256783319E-2</v>
      </c>
      <c r="V1503" s="13">
        <f t="shared" si="2025"/>
        <v>3.1861944792872167E-2</v>
      </c>
      <c r="W1503" s="13">
        <f t="shared" si="2026"/>
        <v>3.2183782217582224E-2</v>
      </c>
      <c r="X1503" s="13">
        <f t="shared" si="2027"/>
        <v>5.8286220854923861E-2</v>
      </c>
      <c r="Y1503" s="13">
        <f t="shared" si="2028"/>
        <v>5.2779432799122693E-2</v>
      </c>
      <c r="Z1503" s="13">
        <f t="shared" si="2029"/>
        <v>1.7877158345590703E-2</v>
      </c>
      <c r="AA1503" s="13">
        <f t="shared" si="2030"/>
        <v>3.9385845080026308E-2</v>
      </c>
      <c r="AB1503" s="13">
        <f t="shared" si="2031"/>
        <v>4.3386223992652559E-2</v>
      </c>
      <c r="AC1503" s="13">
        <f t="shared" si="2032"/>
        <v>7.9455286204465347E-3</v>
      </c>
      <c r="AD1503" s="13">
        <f t="shared" si="2033"/>
        <v>1.7726327585273659E-2</v>
      </c>
      <c r="AE1503" s="13">
        <f t="shared" si="2034"/>
        <v>3.2103145540723459E-2</v>
      </c>
      <c r="AF1503" s="13">
        <f t="shared" si="2035"/>
        <v>2.9070092173662208E-2</v>
      </c>
      <c r="AG1503" s="13">
        <f t="shared" si="2036"/>
        <v>1.7549064528338897E-2</v>
      </c>
      <c r="AH1503" s="13">
        <f t="shared" si="2037"/>
        <v>8.0940766419639286E-3</v>
      </c>
      <c r="AI1503" s="13">
        <f t="shared" si="2038"/>
        <v>1.7832367008422174E-2</v>
      </c>
      <c r="AJ1503" s="13">
        <f t="shared" si="2039"/>
        <v>1.9643581793778675E-2</v>
      </c>
      <c r="AK1503" s="13">
        <f t="shared" si="2040"/>
        <v>1.4425839841550579E-2</v>
      </c>
      <c r="AL1503" s="13">
        <f t="shared" si="2041"/>
        <v>1.2680993674426683E-3</v>
      </c>
      <c r="AM1503" s="13">
        <f t="shared" si="2042"/>
        <v>7.8107088231232713E-3</v>
      </c>
      <c r="AN1503" s="13">
        <f t="shared" si="2043"/>
        <v>1.4145531324449354E-2</v>
      </c>
      <c r="AO1503" s="13">
        <f t="shared" si="2044"/>
        <v>1.2809084359834414E-2</v>
      </c>
      <c r="AP1503" s="13">
        <f t="shared" si="2045"/>
        <v>7.7326018313533347E-3</v>
      </c>
      <c r="AQ1503" s="13">
        <f t="shared" si="2046"/>
        <v>3.50101904647511E-3</v>
      </c>
      <c r="AR1503" s="13">
        <f t="shared" si="2047"/>
        <v>2.931744538791073E-3</v>
      </c>
      <c r="AS1503" s="13">
        <f t="shared" si="2048"/>
        <v>6.4590375039956047E-3</v>
      </c>
      <c r="AT1503" s="13">
        <f t="shared" si="2049"/>
        <v>7.1150751584967541E-3</v>
      </c>
      <c r="AU1503" s="13">
        <f t="shared" si="2050"/>
        <v>5.2251639122950951E-3</v>
      </c>
      <c r="AV1503" s="13">
        <f t="shared" si="2051"/>
        <v>2.8779391610937637E-3</v>
      </c>
      <c r="AW1503" s="13">
        <f t="shared" si="2052"/>
        <v>1.4054690402032902E-4</v>
      </c>
      <c r="AX1503" s="13">
        <f t="shared" si="2053"/>
        <v>2.8680114378898001E-3</v>
      </c>
      <c r="AY1503" s="13">
        <f t="shared" si="2054"/>
        <v>5.1940926940516313E-3</v>
      </c>
      <c r="AZ1503" s="13">
        <f t="shared" si="2055"/>
        <v>4.7033632010635585E-3</v>
      </c>
      <c r="BA1503" s="13">
        <f t="shared" si="2056"/>
        <v>2.8393313589304917E-3</v>
      </c>
      <c r="BB1503" s="13">
        <f t="shared" si="2057"/>
        <v>1.285537957814381E-3</v>
      </c>
      <c r="BC1503" s="13">
        <f t="shared" si="2058"/>
        <v>4.6563296271388783E-4</v>
      </c>
      <c r="BD1503" s="13">
        <f t="shared" si="2059"/>
        <v>8.849193491457753E-4</v>
      </c>
      <c r="BE1503" s="13">
        <f t="shared" si="2060"/>
        <v>1.9495993557818196E-3</v>
      </c>
      <c r="BF1503" s="13">
        <f t="shared" si="2061"/>
        <v>2.1476181144270286E-3</v>
      </c>
      <c r="BG1503" s="13">
        <f t="shared" si="2062"/>
        <v>1.5771662869217273E-3</v>
      </c>
      <c r="BH1503" s="13">
        <f t="shared" si="2063"/>
        <v>8.6867870498921491E-4</v>
      </c>
      <c r="BI1503" s="13">
        <f t="shared" si="2064"/>
        <v>3.8276379542682423E-4</v>
      </c>
      <c r="BJ1503" s="14">
        <f t="shared" si="2065"/>
        <v>0.46602913649031408</v>
      </c>
      <c r="BK1503" s="14">
        <f t="shared" si="2066"/>
        <v>0.20824681291304437</v>
      </c>
      <c r="BL1503" s="14">
        <f t="shared" si="2067"/>
        <v>0.30274736288660298</v>
      </c>
      <c r="BM1503" s="14">
        <f t="shared" si="2068"/>
        <v>0.75381415263062301</v>
      </c>
      <c r="BN1503" s="14">
        <f t="shared" si="2069"/>
        <v>0.23603277221489788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1.2644</v>
      </c>
      <c r="F1504" s="10">
        <f>VLOOKUP(B1504,home!$B$2:$E$405,3,FALSE)</f>
        <v>0.79090000000000005</v>
      </c>
      <c r="G1504" s="10">
        <f>VLOOKUP(C1504,away!$B$2:$E$405,4,FALSE)</f>
        <v>1.1297999999999999</v>
      </c>
      <c r="H1504" s="10">
        <f>VLOOKUP(A1504,away!$A$2:$E$405,3,FALSE)</f>
        <v>0.96630000000000005</v>
      </c>
      <c r="I1504" s="10">
        <f>VLOOKUP(C1504,away!$B$2:$E$405,3,FALSE)</f>
        <v>0.88700000000000001</v>
      </c>
      <c r="J1504" s="10">
        <f>VLOOKUP(B1504,home!$B$2:$E$405,4,FALSE)</f>
        <v>0.7762</v>
      </c>
      <c r="K1504" s="12">
        <f t="shared" si="2014"/>
        <v>1.129815772008</v>
      </c>
      <c r="L1504" s="12">
        <f t="shared" si="2015"/>
        <v>0.66528730722000007</v>
      </c>
      <c r="M1504" s="13">
        <f t="shared" si="2016"/>
        <v>0.16611032893984445</v>
      </c>
      <c r="N1504" s="13">
        <f t="shared" si="2017"/>
        <v>0.18767406952967317</v>
      </c>
      <c r="O1504" s="13">
        <f t="shared" si="2018"/>
        <v>0.11051109344181759</v>
      </c>
      <c r="P1504" s="13">
        <f t="shared" si="2019"/>
        <v>0.12485717635241535</v>
      </c>
      <c r="Q1504" s="13">
        <f t="shared" si="2020"/>
        <v>0.10601856187577541</v>
      </c>
      <c r="R1504" s="13">
        <f t="shared" si="2021"/>
        <v>3.676081388692231E-2</v>
      </c>
      <c r="S1504" s="13">
        <f t="shared" si="2022"/>
        <v>2.3462289470788562E-2</v>
      </c>
      <c r="T1504" s="13">
        <f t="shared" si="2023"/>
        <v>7.0532803545671596E-2</v>
      </c>
      <c r="U1504" s="13">
        <f t="shared" si="2024"/>
        <v>4.1532947321295532E-2</v>
      </c>
      <c r="V1504" s="13">
        <f t="shared" si="2025"/>
        <v>1.9594976642478895E-3</v>
      </c>
      <c r="W1504" s="13">
        <f t="shared" si="2026"/>
        <v>3.9927147777619021E-2</v>
      </c>
      <c r="X1504" s="13">
        <f t="shared" si="2027"/>
        <v>2.6563024629947172E-2</v>
      </c>
      <c r="Y1504" s="13">
        <f t="shared" si="2028"/>
        <v>8.8360215638380452E-3</v>
      </c>
      <c r="Z1504" s="13">
        <f t="shared" si="2029"/>
        <v>8.1521676273487113E-3</v>
      </c>
      <c r="AA1504" s="13">
        <f t="shared" si="2030"/>
        <v>9.2104475614316079E-3</v>
      </c>
      <c r="AB1504" s="13">
        <f t="shared" si="2031"/>
        <v>5.2030544610790286E-3</v>
      </c>
      <c r="AC1504" s="13">
        <f t="shared" si="2032"/>
        <v>9.2053782487746969E-5</v>
      </c>
      <c r="AD1504" s="13">
        <f t="shared" si="2033"/>
        <v>1.1277580322612037E-2</v>
      </c>
      <c r="AE1504" s="13">
        <f t="shared" si="2034"/>
        <v>7.5028310447878225E-3</v>
      </c>
      <c r="AF1504" s="13">
        <f t="shared" si="2035"/>
        <v>2.4957691311567548E-3</v>
      </c>
      <c r="AG1504" s="13">
        <f t="shared" si="2036"/>
        <v>5.5346784157002567E-4</v>
      </c>
      <c r="AH1504" s="13">
        <f t="shared" si="2037"/>
        <v>1.35588341220122E-3</v>
      </c>
      <c r="AI1504" s="13">
        <f t="shared" si="2038"/>
        <v>1.5318984641089623E-3</v>
      </c>
      <c r="AJ1504" s="13">
        <f t="shared" si="2039"/>
        <v>8.6538152293256869E-4</v>
      </c>
      <c r="AK1504" s="13">
        <f t="shared" si="2040"/>
        <v>3.2590723113783945E-4</v>
      </c>
      <c r="AL1504" s="13">
        <f t="shared" si="2041"/>
        <v>2.7676967295975479E-6</v>
      </c>
      <c r="AM1504" s="13">
        <f t="shared" si="2042"/>
        <v>2.5483176237148302E-3</v>
      </c>
      <c r="AN1504" s="13">
        <f t="shared" si="2043"/>
        <v>1.6953633698225091E-3</v>
      </c>
      <c r="AO1504" s="13">
        <f t="shared" si="2044"/>
        <v>5.6395186553432101E-4</v>
      </c>
      <c r="AP1504" s="13">
        <f t="shared" si="2045"/>
        <v>1.2506333934100803E-4</v>
      </c>
      <c r="AQ1504" s="13">
        <f t="shared" si="2046"/>
        <v>2.0800763065530075E-5</v>
      </c>
      <c r="AR1504" s="13">
        <f t="shared" si="2047"/>
        <v>1.8041040484152301E-4</v>
      </c>
      <c r="AS1504" s="13">
        <f t="shared" si="2048"/>
        <v>2.0383052082430112E-4</v>
      </c>
      <c r="AT1504" s="13">
        <f t="shared" si="2049"/>
        <v>1.1514546862195028E-4</v>
      </c>
      <c r="AU1504" s="13">
        <f t="shared" si="2050"/>
        <v>4.336438884144388E-5</v>
      </c>
      <c r="AV1504" s="13">
        <f t="shared" si="2051"/>
        <v>1.2248442614137756E-5</v>
      </c>
      <c r="AW1504" s="13">
        <f t="shared" si="2052"/>
        <v>5.7787362181183553E-8</v>
      </c>
      <c r="AX1504" s="13">
        <f t="shared" si="2053"/>
        <v>4.7985490722649336E-4</v>
      </c>
      <c r="AY1504" s="13">
        <f t="shared" si="2054"/>
        <v>3.1924137908501674E-4</v>
      </c>
      <c r="AZ1504" s="13">
        <f t="shared" si="2055"/>
        <v>1.0619361872233501E-4</v>
      </c>
      <c r="BA1504" s="13">
        <f t="shared" si="2056"/>
        <v>2.3549755547909885E-5</v>
      </c>
      <c r="BB1504" s="13">
        <f t="shared" si="2057"/>
        <v>3.9168383635395556E-6</v>
      </c>
      <c r="BC1504" s="13">
        <f t="shared" si="2058"/>
        <v>5.2116456953904456E-7</v>
      </c>
      <c r="BD1504" s="13">
        <f t="shared" si="2059"/>
        <v>2.0004125405247815E-5</v>
      </c>
      <c r="BE1504" s="13">
        <f t="shared" si="2060"/>
        <v>2.2600976388074901E-5</v>
      </c>
      <c r="BF1504" s="13">
        <f t="shared" si="2061"/>
        <v>1.2767469793013717E-5</v>
      </c>
      <c r="BG1504" s="13">
        <f t="shared" si="2062"/>
        <v>4.8082962469275353E-6</v>
      </c>
      <c r="BH1504" s="13">
        <f t="shared" si="2063"/>
        <v>1.358122234066401E-6</v>
      </c>
      <c r="BI1504" s="13">
        <f t="shared" si="2064"/>
        <v>3.0688558407259214E-7</v>
      </c>
      <c r="BJ1504" s="14">
        <f t="shared" si="2065"/>
        <v>0.46726805188764409</v>
      </c>
      <c r="BK1504" s="14">
        <f t="shared" si="2066"/>
        <v>0.31680335528559855</v>
      </c>
      <c r="BL1504" s="14">
        <f t="shared" si="2067"/>
        <v>0.20791427240432139</v>
      </c>
      <c r="BM1504" s="14">
        <f t="shared" si="2068"/>
        <v>0.26788661958674165</v>
      </c>
      <c r="BN1504" s="14">
        <f t="shared" si="2069"/>
        <v>0.73193204402644829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1.6234</v>
      </c>
      <c r="F1509" s="10">
        <f>VLOOKUP(B1509,home!$B$2:$E$405,3,FALSE)</f>
        <v>0.92400000000000004</v>
      </c>
      <c r="G1509" s="10">
        <f>VLOOKUP(C1509,away!$B$2:$E$405,4,FALSE)</f>
        <v>0.86240000000000006</v>
      </c>
      <c r="H1509" s="10">
        <f>VLOOKUP(A1509,away!$A$2:$E$405,3,FALSE)</f>
        <v>1.1247</v>
      </c>
      <c r="I1509" s="10">
        <f>VLOOKUP(C1509,away!$B$2:$E$405,3,FALSE)</f>
        <v>0.8891</v>
      </c>
      <c r="J1509" s="10">
        <f>VLOOKUP(B1509,home!$B$2:$E$405,4,FALSE)</f>
        <v>0.6986</v>
      </c>
      <c r="K1509" s="12">
        <f t="shared" si="2014"/>
        <v>1.2936186278400001</v>
      </c>
      <c r="L1509" s="12">
        <f t="shared" si="2015"/>
        <v>0.69857957992200004</v>
      </c>
      <c r="M1509" s="13">
        <f t="shared" si="2016"/>
        <v>0.1363952705225856</v>
      </c>
      <c r="N1509" s="13">
        <f t="shared" si="2017"/>
        <v>0.17644346269729277</v>
      </c>
      <c r="O1509" s="13">
        <f t="shared" si="2018"/>
        <v>9.5282950785015391E-2</v>
      </c>
      <c r="P1509" s="13">
        <f t="shared" si="2019"/>
        <v>0.12325980005105787</v>
      </c>
      <c r="Q1509" s="13">
        <f t="shared" si="2020"/>
        <v>0.11412527505290508</v>
      </c>
      <c r="R1509" s="13">
        <f t="shared" si="2021"/>
        <v>3.3281361866562331E-2</v>
      </c>
      <c r="S1509" s="13">
        <f t="shared" si="2022"/>
        <v>2.7847333434686386E-2</v>
      </c>
      <c r="T1509" s="13">
        <f t="shared" si="2023"/>
        <v>7.9725586704941134E-2</v>
      </c>
      <c r="U1509" s="13">
        <f t="shared" si="2024"/>
        <v>4.3053389670468865E-2</v>
      </c>
      <c r="V1509" s="13">
        <f t="shared" si="2025"/>
        <v>2.7961679462633784E-3</v>
      </c>
      <c r="W1509" s="13">
        <f t="shared" si="2026"/>
        <v>4.9211527238600568E-2</v>
      </c>
      <c r="X1509" s="13">
        <f t="shared" si="2027"/>
        <v>3.4378168025661647E-2</v>
      </c>
      <c r="Y1509" s="13">
        <f t="shared" si="2028"/>
        <v>1.2007943088927324E-2</v>
      </c>
      <c r="Z1509" s="13">
        <f t="shared" si="2029"/>
        <v>7.7498932639917294E-3</v>
      </c>
      <c r="AA1509" s="13">
        <f t="shared" si="2030"/>
        <v>1.002540629007144E-2</v>
      </c>
      <c r="AB1509" s="13">
        <f t="shared" si="2031"/>
        <v>6.4845261642503624E-3</v>
      </c>
      <c r="AC1509" s="13">
        <f t="shared" si="2032"/>
        <v>1.5793028446160911E-4</v>
      </c>
      <c r="AD1509" s="13">
        <f t="shared" si="2033"/>
        <v>1.5915237085077315E-2</v>
      </c>
      <c r="AE1509" s="13">
        <f t="shared" si="2034"/>
        <v>1.1118059637252348E-2</v>
      </c>
      <c r="AF1509" s="13">
        <f t="shared" si="2035"/>
        <v>3.883424715469745E-3</v>
      </c>
      <c r="AG1509" s="13">
        <f t="shared" si="2036"/>
        <v>9.0429373546385575E-4</v>
      </c>
      <c r="AH1509" s="13">
        <f t="shared" si="2037"/>
        <v>1.3534792951999197E-3</v>
      </c>
      <c r="AI1509" s="13">
        <f t="shared" si="2038"/>
        <v>1.7508860286663704E-3</v>
      </c>
      <c r="AJ1509" s="13">
        <f t="shared" si="2039"/>
        <v>1.1324893909538088E-3</v>
      </c>
      <c r="AK1509" s="13">
        <f t="shared" si="2040"/>
        <v>4.8833645732300794E-4</v>
      </c>
      <c r="AL1509" s="13">
        <f t="shared" si="2041"/>
        <v>5.7088358592378579E-6</v>
      </c>
      <c r="AM1509" s="13">
        <f t="shared" si="2042"/>
        <v>4.1176494319491979E-3</v>
      </c>
      <c r="AN1509" s="13">
        <f t="shared" si="2043"/>
        <v>2.8765058104371325E-3</v>
      </c>
      <c r="AO1509" s="13">
        <f t="shared" si="2044"/>
        <v>1.0047341103491822E-3</v>
      </c>
      <c r="AP1509" s="13">
        <f t="shared" si="2045"/>
        <v>2.339622442470121E-4</v>
      </c>
      <c r="AQ1509" s="13">
        <f t="shared" si="2046"/>
        <v>4.0860311575921508E-5</v>
      </c>
      <c r="AR1509" s="13">
        <f t="shared" si="2047"/>
        <v>1.8910259949477697E-4</v>
      </c>
      <c r="AS1509" s="13">
        <f t="shared" si="2048"/>
        <v>2.4462664527941048E-4</v>
      </c>
      <c r="AT1509" s="13">
        <f t="shared" si="2049"/>
        <v>1.5822679259972674E-4</v>
      </c>
      <c r="AU1509" s="13">
        <f t="shared" si="2050"/>
        <v>6.8228375443460946E-5</v>
      </c>
      <c r="AV1509" s="13">
        <f t="shared" si="2051"/>
        <v>2.2065374355230581E-5</v>
      </c>
      <c r="AW1509" s="13">
        <f t="shared" si="2052"/>
        <v>1.4330693347640812E-7</v>
      </c>
      <c r="AX1509" s="13">
        <f t="shared" si="2053"/>
        <v>8.8777800134737911E-4</v>
      </c>
      <c r="AY1509" s="13">
        <f t="shared" si="2054"/>
        <v>6.2018358324524481E-4</v>
      </c>
      <c r="AZ1509" s="13">
        <f t="shared" si="2055"/>
        <v>2.1662379352899194E-4</v>
      </c>
      <c r="BA1509" s="13">
        <f t="shared" si="2056"/>
        <v>5.0442986228197764E-5</v>
      </c>
      <c r="BB1509" s="13">
        <f t="shared" si="2057"/>
        <v>8.8096100323264044E-6</v>
      </c>
      <c r="BC1509" s="13">
        <f t="shared" si="2058"/>
        <v>1.2308427351318437E-6</v>
      </c>
      <c r="BD1509" s="13">
        <f t="shared" si="2059"/>
        <v>2.201720241953658E-5</v>
      </c>
      <c r="BE1509" s="13">
        <f t="shared" si="2060"/>
        <v>2.8481863182836437E-5</v>
      </c>
      <c r="BF1509" s="13">
        <f t="shared" si="2061"/>
        <v>1.8422334384453748E-5</v>
      </c>
      <c r="BG1509" s="13">
        <f t="shared" si="2062"/>
        <v>7.9438249760089066E-6</v>
      </c>
      <c r="BH1509" s="13">
        <f t="shared" si="2063"/>
        <v>2.5690699913164411E-6</v>
      </c>
      <c r="BI1509" s="13">
        <f t="shared" si="2064"/>
        <v>6.6467935939833868E-7</v>
      </c>
      <c r="BJ1509" s="14">
        <f t="shared" si="2065"/>
        <v>0.50777175870726754</v>
      </c>
      <c r="BK1509" s="14">
        <f t="shared" si="2066"/>
        <v>0.29108239465815927</v>
      </c>
      <c r="BL1509" s="14">
        <f t="shared" si="2067"/>
        <v>0.19361517470999765</v>
      </c>
      <c r="BM1509" s="14">
        <f t="shared" si="2068"/>
        <v>0.32081106008768517</v>
      </c>
      <c r="BN1509" s="14">
        <f t="shared" si="2069"/>
        <v>0.67878812097541896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1.6234</v>
      </c>
      <c r="F1510" s="10">
        <f>VLOOKUP(B1510,home!$B$2:$E$405,3,FALSE)</f>
        <v>1.232</v>
      </c>
      <c r="G1510" s="10">
        <f>VLOOKUP(C1510,away!$B$2:$E$405,4,FALSE)</f>
        <v>0.78029999999999999</v>
      </c>
      <c r="H1510" s="10">
        <f>VLOOKUP(A1510,away!$A$2:$E$405,3,FALSE)</f>
        <v>1.1247</v>
      </c>
      <c r="I1510" s="10">
        <f>VLOOKUP(C1510,away!$B$2:$E$405,3,FALSE)</f>
        <v>1.7190000000000001</v>
      </c>
      <c r="J1510" s="10">
        <f>VLOOKUP(B1510,home!$B$2:$E$405,4,FALSE)</f>
        <v>0.6986</v>
      </c>
      <c r="K1510" s="12">
        <f t="shared" si="2014"/>
        <v>1.56062247264</v>
      </c>
      <c r="L1510" s="12">
        <f t="shared" si="2015"/>
        <v>1.3506448069800001</v>
      </c>
      <c r="M1510" s="13">
        <f t="shared" si="2016"/>
        <v>5.4406737612415941E-2</v>
      </c>
      <c r="N1510" s="13">
        <f t="shared" si="2017"/>
        <v>8.4908377380964253E-2</v>
      </c>
      <c r="O1510" s="13">
        <f t="shared" si="2018"/>
        <v>7.3484177620933025E-2</v>
      </c>
      <c r="P1510" s="13">
        <f t="shared" si="2019"/>
        <v>0.11468105897869744</v>
      </c>
      <c r="Q1510" s="13">
        <f t="shared" si="2020"/>
        <v>6.6254960928065348E-2</v>
      </c>
      <c r="R1510" s="13">
        <f t="shared" si="2021"/>
        <v>4.9625511449454582E-2</v>
      </c>
      <c r="S1510" s="13">
        <f t="shared" si="2022"/>
        <v>6.043252116202142E-2</v>
      </c>
      <c r="T1510" s="13">
        <f t="shared" si="2023"/>
        <v>8.9486918914154251E-2</v>
      </c>
      <c r="U1510" s="13">
        <f t="shared" si="2024"/>
        <v>7.7446688384272433E-2</v>
      </c>
      <c r="V1510" s="13">
        <f t="shared" si="2025"/>
        <v>1.4153609619669168E-2</v>
      </c>
      <c r="W1510" s="13">
        <f t="shared" si="2026"/>
        <v>3.4466326982741304E-2</v>
      </c>
      <c r="X1510" s="13">
        <f t="shared" si="2027"/>
        <v>4.6551765554914186E-2</v>
      </c>
      <c r="Y1510" s="13">
        <f t="shared" si="2028"/>
        <v>3.1437450201247656E-2</v>
      </c>
      <c r="Z1510" s="13">
        <f t="shared" si="2029"/>
        <v>2.2342146444310786E-2</v>
      </c>
      <c r="AA1510" s="13">
        <f t="shared" si="2030"/>
        <v>3.486765582800528E-2</v>
      </c>
      <c r="AB1510" s="13">
        <f t="shared" si="2031"/>
        <v>2.720762362673106E-2</v>
      </c>
      <c r="AC1510" s="13">
        <f t="shared" si="2032"/>
        <v>1.8646024035637175E-3</v>
      </c>
      <c r="AD1510" s="13">
        <f t="shared" si="2033"/>
        <v>1.3447231109656123E-2</v>
      </c>
      <c r="AE1510" s="13">
        <f t="shared" si="2034"/>
        <v>1.8162432866516944E-2</v>
      </c>
      <c r="AF1510" s="13">
        <f t="shared" si="2035"/>
        <v>1.2265497816641999E-2</v>
      </c>
      <c r="AG1510" s="13">
        <f t="shared" si="2036"/>
        <v>5.5221103103573477E-3</v>
      </c>
      <c r="AH1510" s="13">
        <f t="shared" si="2037"/>
        <v>7.5440760179487617E-3</v>
      </c>
      <c r="AI1510" s="13">
        <f t="shared" si="2038"/>
        <v>1.177345456891532E-2</v>
      </c>
      <c r="AJ1510" s="13">
        <f t="shared" si="2039"/>
        <v>9.1869588904276676E-3</v>
      </c>
      <c r="AK1510" s="13">
        <f t="shared" si="2040"/>
        <v>4.779124833207085E-3</v>
      </c>
      <c r="AL1510" s="13">
        <f t="shared" si="2041"/>
        <v>1.5721183632676634E-4</v>
      </c>
      <c r="AM1510" s="13">
        <f t="shared" si="2042"/>
        <v>4.1972102129026103E-3</v>
      </c>
      <c r="AN1510" s="13">
        <f t="shared" si="2043"/>
        <v>5.6689401778603305E-3</v>
      </c>
      <c r="AO1510" s="13">
        <f t="shared" si="2044"/>
        <v>3.8283623061536685E-3</v>
      </c>
      <c r="AP1510" s="13">
        <f t="shared" si="2045"/>
        <v>1.7235858893481428E-3</v>
      </c>
      <c r="AQ1510" s="13">
        <f t="shared" si="2046"/>
        <v>5.8198808270801868E-4</v>
      </c>
      <c r="AR1510" s="13">
        <f t="shared" si="2047"/>
        <v>2.0378734194209688E-3</v>
      </c>
      <c r="AS1510" s="13">
        <f t="shared" si="2048"/>
        <v>3.1803510547440839E-3</v>
      </c>
      <c r="AT1510" s="13">
        <f t="shared" si="2049"/>
        <v>2.4816636634589729E-3</v>
      </c>
      <c r="AU1510" s="13">
        <f t="shared" si="2050"/>
        <v>1.2909800275760607E-3</v>
      </c>
      <c r="AV1510" s="13">
        <f t="shared" si="2051"/>
        <v>5.0368311069115188E-4</v>
      </c>
      <c r="AW1510" s="13">
        <f t="shared" si="2052"/>
        <v>9.2049566862963452E-6</v>
      </c>
      <c r="AX1510" s="13">
        <f t="shared" si="2053"/>
        <v>1.0917100967749907E-3</v>
      </c>
      <c r="AY1510" s="13">
        <f t="shared" si="2054"/>
        <v>1.4745125729367741E-3</v>
      </c>
      <c r="AZ1510" s="13">
        <f t="shared" si="2055"/>
        <v>9.9577137473188669E-4</v>
      </c>
      <c r="BA1510" s="13">
        <f t="shared" si="2056"/>
        <v>4.483111454069861E-4</v>
      </c>
      <c r="BB1510" s="13">
        <f t="shared" si="2057"/>
        <v>1.5137728011380041E-4</v>
      </c>
      <c r="BC1510" s="13">
        <f t="shared" si="2058"/>
        <v>4.089138745609224E-5</v>
      </c>
      <c r="BD1510" s="13">
        <f t="shared" si="2059"/>
        <v>4.587405252039177E-4</v>
      </c>
      <c r="BE1510" s="13">
        <f t="shared" si="2060"/>
        <v>7.1592077274391019E-4</v>
      </c>
      <c r="BF1510" s="13">
        <f t="shared" si="2061"/>
        <v>5.5864102328697046E-4</v>
      </c>
      <c r="BG1510" s="13">
        <f t="shared" si="2062"/>
        <v>2.9060924502675046E-4</v>
      </c>
      <c r="BH1510" s="13">
        <f t="shared" si="2063"/>
        <v>1.1338282963642276E-4</v>
      </c>
      <c r="BI1510" s="13">
        <f t="shared" si="2064"/>
        <v>3.5389558388422763E-5</v>
      </c>
      <c r="BJ1510" s="14">
        <f t="shared" si="2065"/>
        <v>0.42270573259165273</v>
      </c>
      <c r="BK1510" s="14">
        <f t="shared" si="2066"/>
        <v>0.24717025418563124</v>
      </c>
      <c r="BL1510" s="14">
        <f t="shared" si="2067"/>
        <v>0.30758250645007279</v>
      </c>
      <c r="BM1510" s="14">
        <f t="shared" si="2068"/>
        <v>0.55497450808488669</v>
      </c>
      <c r="BN1510" s="14">
        <f t="shared" si="2069"/>
        <v>0.44336082397053067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1.6234</v>
      </c>
      <c r="F1511" s="10">
        <f>VLOOKUP(B1511,home!$B$2:$E$405,3,FALSE)</f>
        <v>0.44</v>
      </c>
      <c r="G1511" s="10">
        <f>VLOOKUP(C1511,away!$B$2:$E$405,4,FALSE)</f>
        <v>1.32</v>
      </c>
      <c r="H1511" s="10">
        <f>VLOOKUP(A1511,away!$A$2:$E$405,3,FALSE)</f>
        <v>1.1247</v>
      </c>
      <c r="I1511" s="10">
        <f>VLOOKUP(C1511,away!$B$2:$E$405,3,FALSE)</f>
        <v>0.5716</v>
      </c>
      <c r="J1511" s="10">
        <f>VLOOKUP(B1511,home!$B$2:$E$405,4,FALSE)</f>
        <v>1.0797000000000001</v>
      </c>
      <c r="K1511" s="12">
        <f t="shared" si="2014"/>
        <v>0.94287071999999994</v>
      </c>
      <c r="L1511" s="12">
        <f t="shared" si="2015"/>
        <v>0.69411593804400007</v>
      </c>
      <c r="M1511" s="13">
        <f t="shared" si="2016"/>
        <v>0.19456545206790377</v>
      </c>
      <c r="N1511" s="13">
        <f t="shared" si="2017"/>
        <v>0.18345006787838986</v>
      </c>
      <c r="O1511" s="13">
        <f t="shared" si="2018"/>
        <v>0.13505098127306794</v>
      </c>
      <c r="P1511" s="13">
        <f t="shared" si="2019"/>
        <v>0.12733561594964407</v>
      </c>
      <c r="Q1511" s="13">
        <f t="shared" si="2020"/>
        <v>8.6484848792273167E-2</v>
      </c>
      <c r="R1511" s="13">
        <f t="shared" si="2021"/>
        <v>4.6870519275059114E-2</v>
      </c>
      <c r="S1511" s="13">
        <f t="shared" si="2022"/>
        <v>2.083406755534431E-2</v>
      </c>
      <c r="T1511" s="13">
        <f t="shared" si="2023"/>
        <v>6.0030511946042191E-2</v>
      </c>
      <c r="U1511" s="13">
        <f t="shared" si="2024"/>
        <v>4.419284025564886E-2</v>
      </c>
      <c r="V1511" s="13">
        <f t="shared" si="2025"/>
        <v>1.515010785259719E-3</v>
      </c>
      <c r="W1511" s="13">
        <f t="shared" si="2026"/>
        <v>2.7181343883287242E-2</v>
      </c>
      <c r="X1511" s="13">
        <f t="shared" si="2027"/>
        <v>1.8867004006844469E-2</v>
      </c>
      <c r="Y1511" s="13">
        <f t="shared" si="2028"/>
        <v>6.5479440921453773E-3</v>
      </c>
      <c r="Z1511" s="13">
        <f t="shared" si="2029"/>
        <v>1.0844524817739017E-2</v>
      </c>
      <c r="AA1511" s="13">
        <f t="shared" si="2030"/>
        <v>1.0224984922959453E-2</v>
      </c>
      <c r="AB1511" s="13">
        <f t="shared" si="2031"/>
        <v>4.8204194481499619E-3</v>
      </c>
      <c r="AC1511" s="13">
        <f t="shared" si="2032"/>
        <v>6.1969773365800493E-5</v>
      </c>
      <c r="AD1511" s="13">
        <f t="shared" si="2033"/>
        <v>6.4071233194506584E-3</v>
      </c>
      <c r="AE1511" s="13">
        <f t="shared" si="2034"/>
        <v>4.4472864130440815E-3</v>
      </c>
      <c r="AF1511" s="13">
        <f t="shared" si="2035"/>
        <v>1.5434661901702143E-3</v>
      </c>
      <c r="AG1511" s="13">
        <f t="shared" si="2036"/>
        <v>3.5711482747639915E-4</v>
      </c>
      <c r="AH1511" s="13">
        <f t="shared" si="2037"/>
        <v>1.8818393791265888E-3</v>
      </c>
      <c r="AI1511" s="13">
        <f t="shared" si="2038"/>
        <v>1.7743312503214392E-3</v>
      </c>
      <c r="AJ1511" s="13">
        <f t="shared" si="2039"/>
        <v>8.3648249175453785E-4</v>
      </c>
      <c r="AK1511" s="13">
        <f t="shared" si="2040"/>
        <v>2.6289828308933172E-4</v>
      </c>
      <c r="AL1511" s="13">
        <f t="shared" si="2041"/>
        <v>1.6222734669339135E-6</v>
      </c>
      <c r="AM1511" s="13">
        <f t="shared" si="2042"/>
        <v>1.2082177954678467E-3</v>
      </c>
      <c r="AN1511" s="13">
        <f t="shared" si="2043"/>
        <v>8.3864322846261832E-4</v>
      </c>
      <c r="AO1511" s="13">
        <f t="shared" si="2044"/>
        <v>2.910578156042894E-4</v>
      </c>
      <c r="AP1511" s="13">
        <f t="shared" si="2045"/>
        <v>6.7342622901069666E-5</v>
      </c>
      <c r="AQ1511" s="13">
        <f t="shared" si="2046"/>
        <v>1.168589696632983E-5</v>
      </c>
      <c r="AR1511" s="13">
        <f t="shared" si="2047"/>
        <v>2.6124294117811826E-4</v>
      </c>
      <c r="AS1511" s="13">
        <f t="shared" si="2048"/>
        <v>2.4631832004352996E-4</v>
      </c>
      <c r="AT1511" s="13">
        <f t="shared" si="2049"/>
        <v>1.1612316588431675E-4</v>
      </c>
      <c r="AU1511" s="13">
        <f t="shared" si="2050"/>
        <v>3.6496377675341729E-5</v>
      </c>
      <c r="AV1511" s="13">
        <f t="shared" si="2051"/>
        <v>8.6028414740353436E-6</v>
      </c>
      <c r="AW1511" s="13">
        <f t="shared" si="2052"/>
        <v>2.949210220851824E-8</v>
      </c>
      <c r="AX1511" s="13">
        <f t="shared" si="2053"/>
        <v>1.8986553045493014E-4</v>
      </c>
      <c r="AY1511" s="13">
        <f t="shared" si="2054"/>
        <v>1.3178869077394548E-4</v>
      </c>
      <c r="AZ1511" s="13">
        <f t="shared" si="2055"/>
        <v>4.5738315360073912E-5</v>
      </c>
      <c r="BA1511" s="13">
        <f t="shared" si="2056"/>
        <v>1.0582564556903335E-5</v>
      </c>
      <c r="BB1511" s="13">
        <f t="shared" si="2057"/>
        <v>1.8363816810815361E-6</v>
      </c>
      <c r="BC1511" s="13">
        <f t="shared" si="2058"/>
        <v>2.5493235863414572E-7</v>
      </c>
      <c r="BD1511" s="13">
        <f t="shared" si="2059"/>
        <v>3.0222148195537167E-5</v>
      </c>
      <c r="BE1511" s="13">
        <f t="shared" si="2060"/>
        <v>2.8495578629072825E-5</v>
      </c>
      <c r="BF1511" s="13">
        <f t="shared" si="2061"/>
        <v>1.3433823369405254E-5</v>
      </c>
      <c r="BG1511" s="13">
        <f t="shared" si="2062"/>
        <v>4.2221195708879855E-6</v>
      </c>
      <c r="BH1511" s="13">
        <f t="shared" si="2063"/>
        <v>9.9522822993231141E-7</v>
      </c>
      <c r="BI1511" s="13">
        <f t="shared" si="2064"/>
        <v>1.8767431154412084E-7</v>
      </c>
      <c r="BJ1511" s="14">
        <f t="shared" si="2065"/>
        <v>0.39811372512371146</v>
      </c>
      <c r="BK1511" s="14">
        <f t="shared" si="2066"/>
        <v>0.3444455270957586</v>
      </c>
      <c r="BL1511" s="14">
        <f t="shared" si="2067"/>
        <v>0.24666163679773895</v>
      </c>
      <c r="BM1511" s="14">
        <f t="shared" si="2068"/>
        <v>0.22617616939993823</v>
      </c>
      <c r="BN1511" s="14">
        <f t="shared" si="2069"/>
        <v>0.77375748523633792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1.6234</v>
      </c>
      <c r="F1512" s="10">
        <f>VLOOKUP(B1512,home!$B$2:$E$405,3,FALSE)</f>
        <v>0.748</v>
      </c>
      <c r="G1512" s="10">
        <f>VLOOKUP(C1512,away!$B$2:$E$405,4,FALSE)</f>
        <v>1.4373</v>
      </c>
      <c r="H1512" s="10">
        <f>VLOOKUP(A1512,away!$A$2:$E$405,3,FALSE)</f>
        <v>1.1247</v>
      </c>
      <c r="I1512" s="10">
        <f>VLOOKUP(C1512,away!$B$2:$E$405,3,FALSE)</f>
        <v>0.82989999999999997</v>
      </c>
      <c r="J1512" s="10">
        <f>VLOOKUP(B1512,home!$B$2:$E$405,4,FALSE)</f>
        <v>1.9688000000000001</v>
      </c>
      <c r="K1512" s="12">
        <f t="shared" si="2014"/>
        <v>1.7453179893600002</v>
      </c>
      <c r="L1512" s="12">
        <f t="shared" si="2015"/>
        <v>1.8376553378640001</v>
      </c>
      <c r="M1512" s="13">
        <f t="shared" si="2016"/>
        <v>2.7792937780694232E-2</v>
      </c>
      <c r="N1512" s="13">
        <f t="shared" si="2017"/>
        <v>4.8507514285808837E-2</v>
      </c>
      <c r="O1512" s="13">
        <f t="shared" si="2018"/>
        <v>5.1073840467614789E-2</v>
      </c>
      <c r="P1512" s="13">
        <f t="shared" si="2019"/>
        <v>8.9140092553830846E-2</v>
      </c>
      <c r="Q1512" s="13">
        <f t="shared" si="2020"/>
        <v>4.2330518651079695E-2</v>
      </c>
      <c r="R1512" s="13">
        <f t="shared" si="2021"/>
        <v>4.6928057780263363E-2</v>
      </c>
      <c r="S1512" s="13">
        <f t="shared" si="2022"/>
        <v>7.1474596921029906E-2</v>
      </c>
      <c r="T1512" s="13">
        <f t="shared" si="2023"/>
        <v>7.7788903553708211E-2</v>
      </c>
      <c r="U1512" s="13">
        <f t="shared" si="2024"/>
        <v>8.1904383449619159E-2</v>
      </c>
      <c r="V1512" s="13">
        <f t="shared" si="2025"/>
        <v>2.5471107624781868E-2</v>
      </c>
      <c r="W1512" s="13">
        <f t="shared" si="2026"/>
        <v>2.4626738566889465E-2</v>
      </c>
      <c r="X1512" s="13">
        <f t="shared" si="2027"/>
        <v>4.5255457581625656E-2</v>
      </c>
      <c r="Y1512" s="13">
        <f t="shared" si="2028"/>
        <v>4.1581966596176127E-2</v>
      </c>
      <c r="Z1512" s="13">
        <f t="shared" si="2029"/>
        <v>2.8745865291830399E-2</v>
      </c>
      <c r="AA1512" s="13">
        <f t="shared" si="2030"/>
        <v>5.0170675813550843E-2</v>
      </c>
      <c r="AB1512" s="13">
        <f t="shared" si="2031"/>
        <v>4.3781891517869487E-2</v>
      </c>
      <c r="AC1512" s="13">
        <f t="shared" si="2032"/>
        <v>5.1058314459176959E-3</v>
      </c>
      <c r="AD1512" s="13">
        <f t="shared" si="2033"/>
        <v>1.0745372460014469E-2</v>
      </c>
      <c r="AE1512" s="13">
        <f t="shared" si="2034"/>
        <v>1.9746291058482413E-2</v>
      </c>
      <c r="AF1512" s="13">
        <f t="shared" si="2035"/>
        <v>1.8143438583318194E-2</v>
      </c>
      <c r="AG1512" s="13">
        <f t="shared" si="2036"/>
        <v>1.1113795586614112E-2</v>
      </c>
      <c r="AH1512" s="13">
        <f t="shared" si="2037"/>
        <v>1.3206248198762902E-2</v>
      </c>
      <c r="AI1512" s="13">
        <f t="shared" si="2038"/>
        <v>2.3049102553253993E-2</v>
      </c>
      <c r="AJ1512" s="13">
        <f t="shared" si="2039"/>
        <v>2.0114006662398858E-2</v>
      </c>
      <c r="AK1512" s="13">
        <f t="shared" si="2040"/>
        <v>1.1701779221997206E-2</v>
      </c>
      <c r="AL1512" s="13">
        <f t="shared" si="2041"/>
        <v>6.5503588176923596E-4</v>
      </c>
      <c r="AM1512" s="13">
        <f t="shared" si="2042"/>
        <v>3.7508183713673561E-3</v>
      </c>
      <c r="AN1512" s="13">
        <f t="shared" si="2043"/>
        <v>6.8927114015015769E-3</v>
      </c>
      <c r="AO1512" s="13">
        <f t="shared" si="2044"/>
        <v>6.3332139496627146E-3</v>
      </c>
      <c r="AP1512" s="13">
        <f t="shared" si="2045"/>
        <v>3.8794214734774787E-3</v>
      </c>
      <c r="AQ1512" s="13">
        <f t="shared" si="2046"/>
        <v>1.7822598946400279E-3</v>
      </c>
      <c r="AR1512" s="13">
        <f t="shared" si="2047"/>
        <v>4.8537064991227008E-3</v>
      </c>
      <c r="AS1512" s="13">
        <f t="shared" si="2048"/>
        <v>8.4712612679923964E-3</v>
      </c>
      <c r="AT1512" s="13">
        <f t="shared" si="2049"/>
        <v>7.3925223417978699E-3</v>
      </c>
      <c r="AU1512" s="13">
        <f t="shared" si="2050"/>
        <v>4.3007674099618453E-3</v>
      </c>
      <c r="AV1512" s="13">
        <f t="shared" si="2051"/>
        <v>1.8765516821649055E-3</v>
      </c>
      <c r="AW1512" s="13">
        <f t="shared" si="2052"/>
        <v>5.8358109598967982E-5</v>
      </c>
      <c r="AX1512" s="13">
        <f t="shared" si="2053"/>
        <v>1.0910617963949044E-3</v>
      </c>
      <c r="AY1512" s="13">
        <f t="shared" si="2054"/>
        <v>2.0049955340845807E-3</v>
      </c>
      <c r="AZ1512" s="13">
        <f t="shared" si="2055"/>
        <v>1.8422453728020064E-3</v>
      </c>
      <c r="BA1512" s="13">
        <f t="shared" si="2056"/>
        <v>1.1284706809949541E-3</v>
      </c>
      <c r="BB1512" s="13">
        <f t="shared" si="2057"/>
        <v>5.1843504263835002E-4</v>
      </c>
      <c r="BC1512" s="13">
        <f t="shared" si="2058"/>
        <v>1.9054098468802302E-4</v>
      </c>
      <c r="BD1512" s="13">
        <f t="shared" si="2059"/>
        <v>1.4865732760896684E-3</v>
      </c>
      <c r="BE1512" s="13">
        <f t="shared" si="2060"/>
        <v>2.5945430812611284E-3</v>
      </c>
      <c r="BF1512" s="13">
        <f t="shared" si="2061"/>
        <v>2.2641513569472867E-3</v>
      </c>
      <c r="BG1512" s="13">
        <f t="shared" si="2062"/>
        <v>1.3172213646379847E-3</v>
      </c>
      <c r="BH1512" s="13">
        <f t="shared" si="2063"/>
        <v>5.7474253591800056E-4</v>
      </c>
      <c r="BI1512" s="13">
        <f t="shared" si="2064"/>
        <v>2.0062169743761458E-4</v>
      </c>
      <c r="BJ1512" s="14">
        <f t="shared" si="2065"/>
        <v>0.36925417142596917</v>
      </c>
      <c r="BK1512" s="14">
        <f t="shared" si="2066"/>
        <v>0.22164459774210837</v>
      </c>
      <c r="BL1512" s="14">
        <f t="shared" si="2067"/>
        <v>0.37726264817866201</v>
      </c>
      <c r="BM1512" s="14">
        <f t="shared" si="2068"/>
        <v>0.68918768369479266</v>
      </c>
      <c r="BN1512" s="14">
        <f t="shared" si="2069"/>
        <v>0.30577296151929179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1.6234</v>
      </c>
      <c r="F1513" s="10">
        <f>VLOOKUP(B1513,home!$B$2:$E$405,3,FALSE)</f>
        <v>1.1000000000000001</v>
      </c>
      <c r="G1513" s="10">
        <f>VLOOKUP(C1513,away!$B$2:$E$405,4,FALSE)</f>
        <v>0.79200000000000004</v>
      </c>
      <c r="H1513" s="10">
        <f>VLOOKUP(A1513,away!$A$2:$E$405,3,FALSE)</f>
        <v>1.1247</v>
      </c>
      <c r="I1513" s="10">
        <f>VLOOKUP(C1513,away!$B$2:$E$405,3,FALSE)</f>
        <v>0.9526</v>
      </c>
      <c r="J1513" s="10">
        <f>VLOOKUP(B1513,home!$B$2:$E$405,4,FALSE)</f>
        <v>0.8891</v>
      </c>
      <c r="K1513" s="12">
        <f t="shared" si="2014"/>
        <v>1.4143060800000002</v>
      </c>
      <c r="L1513" s="12">
        <f t="shared" si="2015"/>
        <v>0.95257215550200014</v>
      </c>
      <c r="M1513" s="13">
        <f t="shared" si="2016"/>
        <v>9.3773007069132649E-2</v>
      </c>
      <c r="N1513" s="13">
        <f t="shared" si="2017"/>
        <v>0.13262373403775729</v>
      </c>
      <c r="O1513" s="13">
        <f t="shared" si="2018"/>
        <v>8.9325555471747989E-2</v>
      </c>
      <c r="P1513" s="13">
        <f t="shared" si="2019"/>
        <v>0.12633367620307046</v>
      </c>
      <c r="Q1513" s="13">
        <f t="shared" si="2020"/>
        <v>9.3785276700951589E-2</v>
      </c>
      <c r="R1513" s="13">
        <f t="shared" si="2021"/>
        <v>4.2544518458568228E-2</v>
      </c>
      <c r="S1513" s="13">
        <f t="shared" si="2022"/>
        <v>4.2550085151945312E-2</v>
      </c>
      <c r="T1513" s="13">
        <f t="shared" si="2023"/>
        <v>8.9337243181376966E-2</v>
      </c>
      <c r="U1513" s="13">
        <f t="shared" si="2024"/>
        <v>6.0170971126625283E-2</v>
      </c>
      <c r="V1513" s="13">
        <f t="shared" si="2025"/>
        <v>6.3694101414682137E-3</v>
      </c>
      <c r="W1513" s="13">
        <f t="shared" si="2026"/>
        <v>4.4213695684212732E-2</v>
      </c>
      <c r="X1513" s="13">
        <f t="shared" si="2027"/>
        <v>4.2116735400620005E-2</v>
      </c>
      <c r="Y1513" s="13">
        <f t="shared" si="2028"/>
        <v>2.0059614711637995E-2</v>
      </c>
      <c r="Z1513" s="13">
        <f t="shared" si="2029"/>
        <v>1.3508907884290992E-2</v>
      </c>
      <c r="AA1513" s="13">
        <f t="shared" si="2030"/>
        <v>1.9105730554912687E-2</v>
      </c>
      <c r="AB1513" s="13">
        <f t="shared" si="2031"/>
        <v>1.3510675443327401E-2</v>
      </c>
      <c r="AC1513" s="13">
        <f t="shared" si="2032"/>
        <v>5.3631571571521603E-4</v>
      </c>
      <c r="AD1513" s="13">
        <f t="shared" si="2033"/>
        <v>1.563292465636296E-2</v>
      </c>
      <c r="AE1513" s="13">
        <f t="shared" si="2034"/>
        <v>1.4891488736712028E-2</v>
      </c>
      <c r="AF1513" s="13">
        <f t="shared" si="2035"/>
        <v>7.0926087622817675E-3</v>
      </c>
      <c r="AG1513" s="13">
        <f t="shared" si="2036"/>
        <v>2.2520738722730388E-3</v>
      </c>
      <c r="AH1513" s="13">
        <f t="shared" si="2037"/>
        <v>3.2170523754542577E-3</v>
      </c>
      <c r="AI1513" s="13">
        <f t="shared" si="2038"/>
        <v>4.5498967342834E-3</v>
      </c>
      <c r="AJ1513" s="13">
        <f t="shared" si="2039"/>
        <v>3.2174733073345799E-3</v>
      </c>
      <c r="AK1513" s="13">
        <f t="shared" si="2040"/>
        <v>1.5168306869336686E-3</v>
      </c>
      <c r="AL1513" s="13">
        <f t="shared" si="2041"/>
        <v>2.8901594644110319E-5</v>
      </c>
      <c r="AM1513" s="13">
        <f t="shared" si="2042"/>
        <v>4.4219480779352071E-3</v>
      </c>
      <c r="AN1513" s="13">
        <f t="shared" si="2043"/>
        <v>4.212224612116666E-3</v>
      </c>
      <c r="AO1513" s="13">
        <f t="shared" si="2044"/>
        <v>2.0062239391112745E-3</v>
      </c>
      <c r="AP1513" s="13">
        <f t="shared" si="2045"/>
        <v>6.3702435403298016E-4</v>
      </c>
      <c r="AQ1513" s="13">
        <f t="shared" si="2046"/>
        <v>1.5170291550711625E-4</v>
      </c>
      <c r="AR1513" s="13">
        <f t="shared" si="2047"/>
        <v>6.1289490312985866E-4</v>
      </c>
      <c r="AS1513" s="13">
        <f t="shared" si="2048"/>
        <v>8.668209878975702E-4</v>
      </c>
      <c r="AT1513" s="13">
        <f t="shared" si="2049"/>
        <v>6.1297509672757027E-4</v>
      </c>
      <c r="AU1513" s="13">
        <f t="shared" si="2050"/>
        <v>2.8897813539679697E-4</v>
      </c>
      <c r="AV1513" s="13">
        <f t="shared" si="2051"/>
        <v>1.0217588346968831E-4</v>
      </c>
      <c r="AW1513" s="13">
        <f t="shared" si="2052"/>
        <v>1.081584850967E-6</v>
      </c>
      <c r="AX1513" s="13">
        <f t="shared" si="2053"/>
        <v>1.0423313420113471E-3</v>
      </c>
      <c r="AY1513" s="13">
        <f t="shared" si="2054"/>
        <v>9.9289581320704135E-4</v>
      </c>
      <c r="AZ1513" s="13">
        <f t="shared" si="2055"/>
        <v>4.7290245248777135E-4</v>
      </c>
      <c r="BA1513" s="13">
        <f t="shared" si="2056"/>
        <v>1.5015790283615286E-4</v>
      </c>
      <c r="BB1513" s="13">
        <f t="shared" si="2057"/>
        <v>3.5759059292573504E-5</v>
      </c>
      <c r="BC1513" s="13">
        <f t="shared" si="2058"/>
        <v>6.8126168378101165E-6</v>
      </c>
      <c r="BD1513" s="13">
        <f t="shared" si="2059"/>
        <v>9.7304436495099792E-5</v>
      </c>
      <c r="BE1513" s="13">
        <f t="shared" si="2060"/>
        <v>1.3761825614599354E-4</v>
      </c>
      <c r="BF1513" s="13">
        <f t="shared" si="2061"/>
        <v>9.7317168193138064E-5</v>
      </c>
      <c r="BG1513" s="13">
        <f t="shared" si="2062"/>
        <v>4.5878754221312598E-5</v>
      </c>
      <c r="BH1513" s="13">
        <f t="shared" si="2063"/>
        <v>1.622165025950702E-5</v>
      </c>
      <c r="BI1513" s="13">
        <f t="shared" si="2064"/>
        <v>4.588475717930869E-6</v>
      </c>
      <c r="BJ1513" s="14">
        <f t="shared" si="2065"/>
        <v>0.47613537882956242</v>
      </c>
      <c r="BK1513" s="14">
        <f t="shared" si="2066"/>
        <v>0.27058429168918302</v>
      </c>
      <c r="BL1513" s="14">
        <f t="shared" si="2067"/>
        <v>0.24004147790684197</v>
      </c>
      <c r="BM1513" s="14">
        <f t="shared" si="2068"/>
        <v>0.42089247414029413</v>
      </c>
      <c r="BN1513" s="14">
        <f t="shared" si="2069"/>
        <v>0.5783857679412282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1.6234</v>
      </c>
      <c r="F1514" s="10">
        <f>VLOOKUP(B1514,home!$B$2:$E$405,3,FALSE)</f>
        <v>0.88</v>
      </c>
      <c r="G1514" s="10">
        <f>VLOOKUP(C1514,away!$B$2:$E$405,4,FALSE)</f>
        <v>0.88</v>
      </c>
      <c r="H1514" s="10">
        <f>VLOOKUP(A1514,away!$A$2:$E$405,3,FALSE)</f>
        <v>1.1247</v>
      </c>
      <c r="I1514" s="10">
        <f>VLOOKUP(C1514,away!$B$2:$E$405,3,FALSE)</f>
        <v>0.8256</v>
      </c>
      <c r="J1514" s="10">
        <f>VLOOKUP(B1514,home!$B$2:$E$405,4,FALSE)</f>
        <v>0.9526</v>
      </c>
      <c r="K1514" s="12">
        <f t="shared" si="2014"/>
        <v>1.25716096</v>
      </c>
      <c r="L1514" s="12">
        <f t="shared" si="2015"/>
        <v>0.88453894003199995</v>
      </c>
      <c r="M1514" s="13">
        <f t="shared" si="2016"/>
        <v>0.11745501144533357</v>
      </c>
      <c r="N1514" s="13">
        <f t="shared" si="2017"/>
        <v>0.14765985494542652</v>
      </c>
      <c r="O1514" s="13">
        <f t="shared" si="2018"/>
        <v>0.10389353132530177</v>
      </c>
      <c r="P1514" s="13">
        <f t="shared" si="2019"/>
        <v>0.13061089157870642</v>
      </c>
      <c r="Q1514" s="13">
        <f t="shared" si="2020"/>
        <v>9.28161024983266E-2</v>
      </c>
      <c r="R1514" s="13">
        <f t="shared" si="2021"/>
        <v>4.5948937037331904E-2</v>
      </c>
      <c r="S1514" s="13">
        <f t="shared" si="2022"/>
        <v>3.6310083301393202E-2</v>
      </c>
      <c r="T1514" s="13">
        <f t="shared" si="2023"/>
        <v>8.2099456921771272E-2</v>
      </c>
      <c r="U1514" s="13">
        <f t="shared" si="2024"/>
        <v>5.7765209796831724E-2</v>
      </c>
      <c r="V1514" s="13">
        <f t="shared" si="2025"/>
        <v>4.4863440761357546E-3</v>
      </c>
      <c r="W1514" s="13">
        <f t="shared" si="2026"/>
        <v>3.8894926840084887E-2</v>
      </c>
      <c r="X1514" s="13">
        <f t="shared" si="2027"/>
        <v>3.4404077359750866E-2</v>
      </c>
      <c r="Y1514" s="13">
        <f t="shared" si="2028"/>
        <v>1.521587306028648E-2</v>
      </c>
      <c r="Z1514" s="13">
        <f t="shared" si="2029"/>
        <v>1.3547874687532888E-2</v>
      </c>
      <c r="AA1514" s="13">
        <f t="shared" si="2030"/>
        <v>1.7031859148138543E-2</v>
      </c>
      <c r="AB1514" s="13">
        <f t="shared" si="2031"/>
        <v>1.070589419862932E-2</v>
      </c>
      <c r="AC1514" s="13">
        <f t="shared" si="2032"/>
        <v>3.1180310683553807E-4</v>
      </c>
      <c r="AD1514" s="13">
        <f t="shared" si="2033"/>
        <v>1.2224295891352719E-2</v>
      </c>
      <c r="AE1514" s="13">
        <f t="shared" si="2034"/>
        <v>1.0812865730374665E-2</v>
      </c>
      <c r="AF1514" s="13">
        <f t="shared" si="2035"/>
        <v>4.7822003959269712E-3</v>
      </c>
      <c r="AG1514" s="13">
        <f t="shared" si="2036"/>
        <v>1.4100141564112845E-3</v>
      </c>
      <c r="AH1514" s="13">
        <f t="shared" si="2037"/>
        <v>2.9959056789491761E-3</v>
      </c>
      <c r="AI1514" s="13">
        <f t="shared" si="2038"/>
        <v>3.7663356594171979E-3</v>
      </c>
      <c r="AJ1514" s="13">
        <f t="shared" si="2039"/>
        <v>2.3674450766375792E-3</v>
      </c>
      <c r="AK1514" s="13">
        <f t="shared" si="2040"/>
        <v>9.9208650843099076E-4</v>
      </c>
      <c r="AL1514" s="13">
        <f t="shared" si="2041"/>
        <v>1.3869099761572842E-5</v>
      </c>
      <c r="AM1514" s="13">
        <f t="shared" si="2042"/>
        <v>3.0735815116194063E-3</v>
      </c>
      <c r="AN1514" s="13">
        <f t="shared" si="2043"/>
        <v>2.7187025323897815E-3</v>
      </c>
      <c r="AO1514" s="13">
        <f t="shared" si="2044"/>
        <v>1.2023991281311856E-3</v>
      </c>
      <c r="AP1514" s="13">
        <f t="shared" si="2045"/>
        <v>3.5452295009751994E-4</v>
      </c>
      <c r="AQ1514" s="13">
        <f t="shared" si="2046"/>
        <v>7.8397338624069487E-5</v>
      </c>
      <c r="AR1514" s="13">
        <f t="shared" si="2047"/>
        <v>5.2999904673871085E-4</v>
      </c>
      <c r="AS1514" s="13">
        <f t="shared" si="2048"/>
        <v>6.6629411039712254E-4</v>
      </c>
      <c r="AT1514" s="13">
        <f t="shared" si="2049"/>
        <v>4.1881947173459639E-4</v>
      </c>
      <c r="AU1514" s="13">
        <f t="shared" si="2050"/>
        <v>1.7550782971751934E-4</v>
      </c>
      <c r="AV1514" s="13">
        <f t="shared" si="2051"/>
        <v>5.5160397923798276E-5</v>
      </c>
      <c r="AW1514" s="13">
        <f t="shared" si="2052"/>
        <v>4.284040953596535E-7</v>
      </c>
      <c r="AX1514" s="13">
        <f t="shared" si="2053"/>
        <v>6.4399778063095028E-4</v>
      </c>
      <c r="AY1514" s="13">
        <f t="shared" si="2054"/>
        <v>5.6964111426226107E-4</v>
      </c>
      <c r="AZ1514" s="13">
        <f t="shared" si="2055"/>
        <v>2.5193487370409387E-4</v>
      </c>
      <c r="BA1514" s="13">
        <f t="shared" si="2056"/>
        <v>7.4282068714438319E-5</v>
      </c>
      <c r="BB1514" s="13">
        <f t="shared" si="2057"/>
        <v>1.6426345581013369E-5</v>
      </c>
      <c r="BC1514" s="13">
        <f t="shared" si="2058"/>
        <v>2.9059484617657791E-6</v>
      </c>
      <c r="BD1514" s="13">
        <f t="shared" si="2059"/>
        <v>7.8134132503371564E-5</v>
      </c>
      <c r="BE1514" s="13">
        <f t="shared" si="2060"/>
        <v>9.8227181026705785E-5</v>
      </c>
      <c r="BF1514" s="13">
        <f t="shared" si="2061"/>
        <v>6.1743688598813625E-5</v>
      </c>
      <c r="BG1514" s="13">
        <f t="shared" si="2062"/>
        <v>2.5873918277608529E-5</v>
      </c>
      <c r="BH1514" s="13">
        <f t="shared" si="2063"/>
        <v>8.1319199852099701E-6</v>
      </c>
      <c r="BI1514" s="13">
        <f t="shared" si="2064"/>
        <v>2.0446264670499494E-6</v>
      </c>
      <c r="BJ1514" s="14">
        <f t="shared" si="2065"/>
        <v>0.44930645939192881</v>
      </c>
      <c r="BK1514" s="14">
        <f t="shared" si="2066"/>
        <v>0.28975764372242835</v>
      </c>
      <c r="BL1514" s="14">
        <f t="shared" si="2067"/>
        <v>0.2475871407530387</v>
      </c>
      <c r="BM1514" s="14">
        <f t="shared" si="2068"/>
        <v>0.36124557701433507</v>
      </c>
      <c r="BN1514" s="14">
        <f t="shared" si="2069"/>
        <v>0.63838432883042684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1.6234</v>
      </c>
      <c r="F1515" s="10">
        <f>VLOOKUP(B1515,home!$B$2:$E$405,3,FALSE)</f>
        <v>0.79200000000000004</v>
      </c>
      <c r="G1515" s="10">
        <f>VLOOKUP(C1515,away!$B$2:$E$405,4,FALSE)</f>
        <v>0.83599999999999997</v>
      </c>
      <c r="H1515" s="10">
        <f>VLOOKUP(A1515,away!$A$2:$E$405,3,FALSE)</f>
        <v>1.1247</v>
      </c>
      <c r="I1515" s="10">
        <f>VLOOKUP(C1515,away!$B$2:$E$405,3,FALSE)</f>
        <v>1.1432</v>
      </c>
      <c r="J1515" s="10">
        <f>VLOOKUP(B1515,home!$B$2:$E$405,4,FALSE)</f>
        <v>0.6351</v>
      </c>
      <c r="K1515" s="12">
        <f t="shared" si="2014"/>
        <v>1.0748726208000001</v>
      </c>
      <c r="L1515" s="12">
        <f t="shared" si="2015"/>
        <v>0.81658429610399996</v>
      </c>
      <c r="M1515" s="13">
        <f t="shared" si="2016"/>
        <v>0.15085187001955291</v>
      </c>
      <c r="N1515" s="13">
        <f t="shared" si="2017"/>
        <v>0.16214654488049782</v>
      </c>
      <c r="O1515" s="13">
        <f t="shared" si="2018"/>
        <v>0.12318326809588873</v>
      </c>
      <c r="P1515" s="13">
        <f t="shared" si="2019"/>
        <v>0.13240632221693696</v>
      </c>
      <c r="Q1515" s="13">
        <f t="shared" si="2020"/>
        <v>8.7143440824682755E-2</v>
      </c>
      <c r="R1515" s="13">
        <f t="shared" si="2021"/>
        <v>5.0294761134935806E-2</v>
      </c>
      <c r="S1515" s="13">
        <f t="shared" si="2022"/>
        <v>2.9054055081887555E-2</v>
      </c>
      <c r="T1515" s="13">
        <f t="shared" si="2023"/>
        <v>7.1159965285904153E-2</v>
      </c>
      <c r="U1515" s="13">
        <f t="shared" si="2024"/>
        <v>5.4060461713618432E-2</v>
      </c>
      <c r="V1515" s="13">
        <f t="shared" si="2025"/>
        <v>2.8334938243887203E-3</v>
      </c>
      <c r="W1515" s="13">
        <f t="shared" si="2026"/>
        <v>3.1222699541585498E-2</v>
      </c>
      <c r="X1515" s="13">
        <f t="shared" si="2027"/>
        <v>2.5495966127632282E-2</v>
      </c>
      <c r="Y1515" s="13">
        <f t="shared" si="2028"/>
        <v>1.0409802776912015E-2</v>
      </c>
      <c r="Z1515" s="13">
        <f t="shared" si="2029"/>
        <v>1.3689970706363455E-2</v>
      </c>
      <c r="AA1515" s="13">
        <f t="shared" si="2030"/>
        <v>1.4714974691824116E-2</v>
      </c>
      <c r="AB1515" s="13">
        <f t="shared" si="2031"/>
        <v>7.9083617060033296E-3</v>
      </c>
      <c r="AC1515" s="13">
        <f t="shared" si="2032"/>
        <v>1.5543911398939117E-4</v>
      </c>
      <c r="AD1515" s="13">
        <f t="shared" si="2033"/>
        <v>8.3901062211787399E-3</v>
      </c>
      <c r="AE1515" s="13">
        <f t="shared" si="2034"/>
        <v>6.8512289828590329E-3</v>
      </c>
      <c r="AF1515" s="13">
        <f t="shared" si="2035"/>
        <v>2.7973029982076335E-3</v>
      </c>
      <c r="AG1515" s="13">
        <f t="shared" si="2036"/>
        <v>7.614112332603296E-4</v>
      </c>
      <c r="AH1515" s="13">
        <f t="shared" si="2037"/>
        <v>2.7947537732350447E-3</v>
      </c>
      <c r="AI1515" s="13">
        <f t="shared" si="2038"/>
        <v>3.0040043127278417E-3</v>
      </c>
      <c r="AJ1515" s="13">
        <f t="shared" si="2039"/>
        <v>1.6144609942581392E-3</v>
      </c>
      <c r="AK1515" s="13">
        <f t="shared" si="2040"/>
        <v>5.7844664002587348E-4</v>
      </c>
      <c r="AL1515" s="13">
        <f t="shared" si="2041"/>
        <v>5.4573062725246625E-6</v>
      </c>
      <c r="AM1515" s="13">
        <f t="shared" si="2042"/>
        <v>1.803659092549756E-3</v>
      </c>
      <c r="AN1515" s="13">
        <f t="shared" si="2043"/>
        <v>1.472839690501322E-3</v>
      </c>
      <c r="AO1515" s="13">
        <f t="shared" si="2044"/>
        <v>6.013488809710276E-4</v>
      </c>
      <c r="AP1515" s="13">
        <f t="shared" si="2045"/>
        <v>1.6368401756021819E-4</v>
      </c>
      <c r="AQ1515" s="13">
        <f t="shared" si="2046"/>
        <v>3.3415449565721379E-5</v>
      </c>
      <c r="AR1515" s="13">
        <f t="shared" si="2047"/>
        <v>4.5643040854022755E-4</v>
      </c>
      <c r="AS1515" s="13">
        <f t="shared" si="2048"/>
        <v>4.9060454944044915E-4</v>
      </c>
      <c r="AT1515" s="13">
        <f t="shared" si="2049"/>
        <v>2.6366869891672934E-4</v>
      </c>
      <c r="AU1515" s="13">
        <f t="shared" si="2050"/>
        <v>9.4470088475850366E-5</v>
      </c>
      <c r="AV1515" s="13">
        <f t="shared" si="2051"/>
        <v>2.5385827896811289E-5</v>
      </c>
      <c r="AW1515" s="13">
        <f t="shared" si="2052"/>
        <v>1.3305581249686132E-7</v>
      </c>
      <c r="AX1515" s="13">
        <f t="shared" si="2053"/>
        <v>3.2311729597311759E-4</v>
      </c>
      <c r="AY1515" s="13">
        <f t="shared" si="2054"/>
        <v>2.6385250969123607E-4</v>
      </c>
      <c r="AZ1515" s="13">
        <f t="shared" si="2055"/>
        <v>1.0772890795074591E-4</v>
      </c>
      <c r="BA1515" s="13">
        <f t="shared" si="2056"/>
        <v>2.9323244823004152E-5</v>
      </c>
      <c r="BB1515" s="13">
        <f t="shared" si="2057"/>
        <v>5.9862253083195257E-6</v>
      </c>
      <c r="BC1515" s="13">
        <f t="shared" si="2058"/>
        <v>9.7765151594281031E-7</v>
      </c>
      <c r="BD1515" s="13">
        <f t="shared" si="2059"/>
        <v>6.211898397971378E-5</v>
      </c>
      <c r="BE1515" s="13">
        <f t="shared" si="2060"/>
        <v>6.6769995111708175E-5</v>
      </c>
      <c r="BF1515" s="13">
        <f t="shared" si="2061"/>
        <v>3.5884619818262481E-5</v>
      </c>
      <c r="BG1515" s="13">
        <f t="shared" si="2062"/>
        <v>1.2857131783489141E-5</v>
      </c>
      <c r="BH1515" s="13">
        <f t="shared" si="2063"/>
        <v>3.4549447340224875E-6</v>
      </c>
      <c r="BI1515" s="13">
        <f t="shared" si="2064"/>
        <v>7.4272510019558234E-7</v>
      </c>
      <c r="BJ1515" s="14">
        <f t="shared" si="2065"/>
        <v>0.4111844018391308</v>
      </c>
      <c r="BK1515" s="14">
        <f t="shared" si="2066"/>
        <v>0.31557049007271937</v>
      </c>
      <c r="BL1515" s="14">
        <f t="shared" si="2067"/>
        <v>0.25966588103631477</v>
      </c>
      <c r="BM1515" s="14">
        <f t="shared" si="2068"/>
        <v>0.2938208170281546</v>
      </c>
      <c r="BN1515" s="14">
        <f t="shared" si="2069"/>
        <v>0.70602620717249498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1.6234</v>
      </c>
      <c r="F1516" s="10">
        <f>VLOOKUP(B1516,home!$B$2:$E$405,3,FALSE)</f>
        <v>0.86240000000000006</v>
      </c>
      <c r="G1516" s="10">
        <f>VLOOKUP(C1516,away!$B$2:$E$405,4,FALSE)</f>
        <v>1.276</v>
      </c>
      <c r="H1516" s="10">
        <f>VLOOKUP(A1516,away!$A$2:$E$405,3,FALSE)</f>
        <v>1.1247</v>
      </c>
      <c r="I1516" s="10">
        <f>VLOOKUP(C1516,away!$B$2:$E$405,3,FALSE)</f>
        <v>1.0797000000000001</v>
      </c>
      <c r="J1516" s="10">
        <f>VLOOKUP(B1516,home!$B$2:$E$405,4,FALSE)</f>
        <v>1.0669999999999999</v>
      </c>
      <c r="K1516" s="12">
        <f t="shared" si="2014"/>
        <v>1.7864257241599999</v>
      </c>
      <c r="L1516" s="12">
        <f t="shared" si="2015"/>
        <v>1.2956992755300001</v>
      </c>
      <c r="M1516" s="13">
        <f t="shared" si="2016"/>
        <v>4.5861696936803406E-2</v>
      </c>
      <c r="N1516" s="13">
        <f t="shared" si="2017"/>
        <v>8.1928515161535473E-2</v>
      </c>
      <c r="O1516" s="13">
        <f t="shared" si="2018"/>
        <v>5.9422967495592595E-2</v>
      </c>
      <c r="P1516" s="13">
        <f t="shared" si="2019"/>
        <v>0.10615471774005014</v>
      </c>
      <c r="Q1516" s="13">
        <f t="shared" si="2020"/>
        <v>7.3179603513399791E-2</v>
      </c>
      <c r="R1516" s="13">
        <f t="shared" si="2021"/>
        <v>3.849714796694103E-2</v>
      </c>
      <c r="S1516" s="13">
        <f t="shared" si="2022"/>
        <v>6.1428298837251677E-2</v>
      </c>
      <c r="T1516" s="13">
        <f t="shared" si="2023"/>
        <v>9.4818759255884746E-2</v>
      </c>
      <c r="U1516" s="13">
        <f t="shared" si="2024"/>
        <v>6.8772295434937306E-2</v>
      </c>
      <c r="V1516" s="13">
        <f t="shared" si="2025"/>
        <v>1.5798474689154584E-2</v>
      </c>
      <c r="W1516" s="13">
        <f t="shared" si="2026"/>
        <v>4.3576642066722286E-2</v>
      </c>
      <c r="X1516" s="13">
        <f t="shared" si="2027"/>
        <v>5.6462223555882193E-2</v>
      </c>
      <c r="Y1516" s="13">
        <f t="shared" si="2028"/>
        <v>3.6579031078084731E-2</v>
      </c>
      <c r="Z1516" s="13">
        <f t="shared" si="2029"/>
        <v>1.6626908910245573E-2</v>
      </c>
      <c r="AA1516" s="13">
        <f t="shared" si="2030"/>
        <v>2.9702737790527803E-2</v>
      </c>
      <c r="AB1516" s="13">
        <f t="shared" si="2031"/>
        <v>2.6530867433489119E-2</v>
      </c>
      <c r="AC1516" s="13">
        <f t="shared" si="2032"/>
        <v>2.2855164731223321E-3</v>
      </c>
      <c r="AD1516" s="13">
        <f t="shared" si="2033"/>
        <v>1.9461608590126366E-2</v>
      </c>
      <c r="AE1516" s="13">
        <f t="shared" si="2034"/>
        <v>2.5216392150875157E-2</v>
      </c>
      <c r="AF1516" s="13">
        <f t="shared" si="2035"/>
        <v>1.6336430520684661E-2</v>
      </c>
      <c r="AG1516" s="13">
        <f t="shared" si="2036"/>
        <v>7.0557003967990995E-3</v>
      </c>
      <c r="AH1516" s="13">
        <f t="shared" si="2037"/>
        <v>5.3858684573271235E-3</v>
      </c>
      <c r="AI1516" s="13">
        <f t="shared" si="2038"/>
        <v>9.6214539591111085E-3</v>
      </c>
      <c r="AJ1516" s="13">
        <f t="shared" si="2039"/>
        <v>8.5940064281885813E-3</v>
      </c>
      <c r="AK1516" s="13">
        <f t="shared" si="2040"/>
        <v>5.1175180523041599E-3</v>
      </c>
      <c r="AL1516" s="13">
        <f t="shared" si="2041"/>
        <v>2.1160870381997415E-4</v>
      </c>
      <c r="AM1516" s="13">
        <f t="shared" si="2042"/>
        <v>6.9533436437869958E-3</v>
      </c>
      <c r="AN1516" s="13">
        <f t="shared" si="2043"/>
        <v>9.0094423217659397E-3</v>
      </c>
      <c r="AO1516" s="13">
        <f t="shared" si="2044"/>
        <v>5.8367639446207254E-3</v>
      </c>
      <c r="AP1516" s="13">
        <f t="shared" si="2045"/>
        <v>2.5208969381615666E-3</v>
      </c>
      <c r="AQ1516" s="13">
        <f t="shared" si="2046"/>
        <v>8.1658108411543449E-4</v>
      </c>
      <c r="AR1516" s="13">
        <f t="shared" si="2047"/>
        <v>1.3956931716517271E-3</v>
      </c>
      <c r="AS1516" s="13">
        <f t="shared" si="2048"/>
        <v>2.4933021848731036E-3</v>
      </c>
      <c r="AT1516" s="13">
        <f t="shared" si="2049"/>
        <v>2.2270495805808226E-3</v>
      </c>
      <c r="AU1516" s="13">
        <f t="shared" si="2050"/>
        <v>1.3261528865764396E-3</v>
      </c>
      <c r="AV1516" s="13">
        <f t="shared" si="2051"/>
        <v>5.9226840768729751E-4</v>
      </c>
      <c r="AW1516" s="13">
        <f t="shared" si="2052"/>
        <v>1.360567854956343E-5</v>
      </c>
      <c r="AX1516" s="13">
        <f t="shared" si="2053"/>
        <v>2.0702719923642527E-3</v>
      </c>
      <c r="AY1516" s="13">
        <f t="shared" si="2054"/>
        <v>2.6824499206564117E-3</v>
      </c>
      <c r="AZ1516" s="13">
        <f t="shared" si="2055"/>
        <v>1.7378242094200096E-3</v>
      </c>
      <c r="BA1516" s="13">
        <f t="shared" si="2056"/>
        <v>7.5056585638133392E-4</v>
      </c>
      <c r="BB1516" s="13">
        <f t="shared" si="2057"/>
        <v>2.4312690908771215E-4</v>
      </c>
      <c r="BC1516" s="13">
        <f t="shared" si="2058"/>
        <v>6.3003871993359375E-5</v>
      </c>
      <c r="BD1516" s="13">
        <f t="shared" si="2059"/>
        <v>3.0139977189521831E-4</v>
      </c>
      <c r="BE1516" s="13">
        <f t="shared" si="2060"/>
        <v>5.3842830576957424E-4</v>
      </c>
      <c r="BF1516" s="13">
        <f t="shared" si="2061"/>
        <v>4.8093108802132686E-4</v>
      </c>
      <c r="BG1516" s="13">
        <f t="shared" si="2062"/>
        <v>2.863825557298518E-4</v>
      </c>
      <c r="BH1516" s="13">
        <f t="shared" si="2063"/>
        <v>1.2790029112662296E-4</v>
      </c>
      <c r="BI1516" s="13">
        <f t="shared" si="2064"/>
        <v>4.5696874039230461E-5</v>
      </c>
      <c r="BJ1516" s="14">
        <f t="shared" si="2065"/>
        <v>0.48729917698234831</v>
      </c>
      <c r="BK1516" s="14">
        <f t="shared" si="2066"/>
        <v>0.23442276330085854</v>
      </c>
      <c r="BL1516" s="14">
        <f t="shared" si="2067"/>
        <v>0.26146006813636996</v>
      </c>
      <c r="BM1516" s="14">
        <f t="shared" si="2068"/>
        <v>0.59209542427339312</v>
      </c>
      <c r="BN1516" s="14">
        <f t="shared" si="2069"/>
        <v>0.40504464881432245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1.6234</v>
      </c>
      <c r="F1517" s="10">
        <f>VLOOKUP(B1517,home!$B$2:$E$405,3,FALSE)</f>
        <v>1.3552</v>
      </c>
      <c r="G1517" s="10">
        <f>VLOOKUP(C1517,away!$B$2:$E$405,4,FALSE)</f>
        <v>0.86240000000000006</v>
      </c>
      <c r="H1517" s="10">
        <f>VLOOKUP(A1517,away!$A$2:$E$405,3,FALSE)</f>
        <v>1.1247</v>
      </c>
      <c r="I1517" s="10">
        <f>VLOOKUP(C1517,away!$B$2:$E$405,3,FALSE)</f>
        <v>0.53349999999999997</v>
      </c>
      <c r="J1517" s="10">
        <f>VLOOKUP(B1517,home!$B$2:$E$405,4,FALSE)</f>
        <v>0.94840000000000002</v>
      </c>
      <c r="K1517" s="12">
        <f t="shared" si="2014"/>
        <v>1.8973073208320002</v>
      </c>
      <c r="L1517" s="12">
        <f t="shared" si="2015"/>
        <v>0.56906603358000007</v>
      </c>
      <c r="M1517" s="13">
        <f t="shared" si="2016"/>
        <v>8.489217523397069E-2</v>
      </c>
      <c r="N1517" s="13">
        <f t="shared" si="2017"/>
        <v>0.16106654555276562</v>
      </c>
      <c r="O1517" s="13">
        <f t="shared" si="2018"/>
        <v>4.8309253442374016E-2</v>
      </c>
      <c r="P1517" s="13">
        <f t="shared" si="2019"/>
        <v>9.1657500220144725E-2</v>
      </c>
      <c r="Q1517" s="13">
        <f t="shared" si="2020"/>
        <v>0.15279636800919155</v>
      </c>
      <c r="R1517" s="13">
        <f t="shared" si="2021"/>
        <v>1.3745577620831371E-2</v>
      </c>
      <c r="S1517" s="13">
        <f t="shared" si="2022"/>
        <v>2.4740493818928625E-2</v>
      </c>
      <c r="T1517" s="13">
        <f t="shared" si="2023"/>
        <v>8.6951223088420654E-2</v>
      </c>
      <c r="U1517" s="13">
        <f t="shared" si="2024"/>
        <v>2.6079585049067867E-2</v>
      </c>
      <c r="V1517" s="13">
        <f t="shared" si="2025"/>
        <v>2.9680157491352097E-3</v>
      </c>
      <c r="W1517" s="13">
        <f t="shared" si="2026"/>
        <v>9.6633889206793153E-2</v>
      </c>
      <c r="X1517" s="13">
        <f t="shared" si="2027"/>
        <v>5.4991064040318963E-2</v>
      </c>
      <c r="Y1517" s="13">
        <f t="shared" si="2028"/>
        <v>1.564677334788404E-2</v>
      </c>
      <c r="Z1517" s="13">
        <f t="shared" si="2029"/>
        <v>2.6073804453175075E-3</v>
      </c>
      <c r="AA1517" s="13">
        <f t="shared" si="2030"/>
        <v>4.9470020070951073E-3</v>
      </c>
      <c r="AB1517" s="13">
        <f t="shared" si="2031"/>
        <v>4.6929915621160738E-3</v>
      </c>
      <c r="AC1517" s="13">
        <f t="shared" si="2032"/>
        <v>2.0028414237677357E-4</v>
      </c>
      <c r="AD1517" s="13">
        <f t="shared" si="2033"/>
        <v>4.5836046358129275E-2</v>
      </c>
      <c r="AE1517" s="13">
        <f t="shared" si="2034"/>
        <v>2.6083737096009637E-2</v>
      </c>
      <c r="AF1517" s="13">
        <f t="shared" si="2035"/>
        <v>7.421684405084855E-3</v>
      </c>
      <c r="AG1517" s="13">
        <f t="shared" si="2036"/>
        <v>1.407809502294727E-3</v>
      </c>
      <c r="AH1517" s="13">
        <f t="shared" si="2037"/>
        <v>3.7094291201272204E-4</v>
      </c>
      <c r="AI1517" s="13">
        <f t="shared" si="2038"/>
        <v>7.0379270257247802E-4</v>
      </c>
      <c r="AJ1517" s="13">
        <f t="shared" si="2039"/>
        <v>6.6765552346945069E-4</v>
      </c>
      <c r="AK1517" s="13">
        <f t="shared" si="2040"/>
        <v>4.2224923749083654E-4</v>
      </c>
      <c r="AL1517" s="13">
        <f t="shared" si="2041"/>
        <v>8.6498166755159856E-6</v>
      </c>
      <c r="AM1517" s="13">
        <f t="shared" si="2042"/>
        <v>1.7393013262654713E-2</v>
      </c>
      <c r="AN1517" s="13">
        <f t="shared" si="2043"/>
        <v>9.8977730693832547E-3</v>
      </c>
      <c r="AO1517" s="13">
        <f t="shared" si="2044"/>
        <v>2.8162432309344347E-3</v>
      </c>
      <c r="AP1517" s="13">
        <f t="shared" si="2045"/>
        <v>5.3420945500812765E-4</v>
      </c>
      <c r="AQ1517" s="13">
        <f t="shared" si="2046"/>
        <v>7.6000113915602175E-5</v>
      </c>
      <c r="AR1517" s="13">
        <f t="shared" si="2047"/>
        <v>4.2218202324738961E-5</v>
      </c>
      <c r="AS1517" s="13">
        <f t="shared" si="2048"/>
        <v>8.0100904343093801E-5</v>
      </c>
      <c r="AT1517" s="13">
        <f t="shared" si="2049"/>
        <v>7.5988016107707824E-5</v>
      </c>
      <c r="AU1517" s="13">
        <f t="shared" si="2050"/>
        <v>4.8057539752217989E-5</v>
      </c>
      <c r="AV1517" s="13">
        <f t="shared" si="2051"/>
        <v>2.2794980498264522E-5</v>
      </c>
      <c r="AW1517" s="13">
        <f t="shared" si="2052"/>
        <v>2.5942077296393622E-7</v>
      </c>
      <c r="AX1517" s="13">
        <f t="shared" si="2053"/>
        <v>5.49998189909381E-3</v>
      </c>
      <c r="AY1517" s="13">
        <f t="shared" si="2054"/>
        <v>3.1298528840791109E-3</v>
      </c>
      <c r="AZ1517" s="13">
        <f t="shared" si="2055"/>
        <v>8.9054648321591149E-4</v>
      </c>
      <c r="BA1517" s="13">
        <f t="shared" si="2056"/>
        <v>1.6892658497409896E-4</v>
      </c>
      <c r="BB1517" s="13">
        <f t="shared" si="2057"/>
        <v>2.4032595419356333E-5</v>
      </c>
      <c r="BC1517" s="13">
        <f t="shared" si="2058"/>
        <v>2.7352267503851987E-6</v>
      </c>
      <c r="BD1517" s="13">
        <f t="shared" si="2059"/>
        <v>4.0041574903028544E-6</v>
      </c>
      <c r="BE1517" s="13">
        <f t="shared" si="2060"/>
        <v>7.5971173201158942E-6</v>
      </c>
      <c r="BF1517" s="13">
        <f t="shared" si="2061"/>
        <v>7.2070331543377378E-6</v>
      </c>
      <c r="BG1517" s="13">
        <f t="shared" si="2062"/>
        <v>4.557985588401309E-6</v>
      </c>
      <c r="BH1517" s="13">
        <f t="shared" si="2063"/>
        <v>2.1619748562801397E-6</v>
      </c>
      <c r="BI1517" s="13">
        <f t="shared" si="2064"/>
        <v>8.2038614445500359E-7</v>
      </c>
      <c r="BJ1517" s="14">
        <f t="shared" si="2065"/>
        <v>0.6892684554123214</v>
      </c>
      <c r="BK1517" s="14">
        <f t="shared" si="2066"/>
        <v>0.20759697186531065</v>
      </c>
      <c r="BL1517" s="14">
        <f t="shared" si="2067"/>
        <v>0.10023455835460983</v>
      </c>
      <c r="BM1517" s="14">
        <f t="shared" si="2068"/>
        <v>0.44411035253497516</v>
      </c>
      <c r="BN1517" s="14">
        <f t="shared" si="2069"/>
        <v>0.55246742007927796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1.6234</v>
      </c>
      <c r="F1518" s="10">
        <f>VLOOKUP(B1518,home!$B$2:$E$405,3,FALSE)</f>
        <v>1.012</v>
      </c>
      <c r="G1518" s="10">
        <f>VLOOKUP(C1518,away!$B$2:$E$405,4,FALSE)</f>
        <v>0.57199999999999995</v>
      </c>
      <c r="H1518" s="10">
        <f>VLOOKUP(A1518,away!$A$2:$E$405,3,FALSE)</f>
        <v>1.1247</v>
      </c>
      <c r="I1518" s="10">
        <f>VLOOKUP(C1518,away!$B$2:$E$405,3,FALSE)</f>
        <v>1.4607000000000001</v>
      </c>
      <c r="J1518" s="10">
        <f>VLOOKUP(B1518,home!$B$2:$E$405,4,FALSE)</f>
        <v>0.6986</v>
      </c>
      <c r="K1518" s="12">
        <f t="shared" si="2014"/>
        <v>0.9397278175999999</v>
      </c>
      <c r="L1518" s="12">
        <f t="shared" si="2015"/>
        <v>1.1476945139940002</v>
      </c>
      <c r="M1518" s="13">
        <f t="shared" si="2016"/>
        <v>0.12400637150479266</v>
      </c>
      <c r="N1518" s="13">
        <f t="shared" si="2017"/>
        <v>0.11653223686269361</v>
      </c>
      <c r="O1518" s="13">
        <f t="shared" si="2018"/>
        <v>0.14232143227635244</v>
      </c>
      <c r="P1518" s="13">
        <f t="shared" si="2019"/>
        <v>0.13374340895076284</v>
      </c>
      <c r="Q1518" s="13">
        <f t="shared" si="2020"/>
        <v>5.4754292313512649E-2</v>
      </c>
      <c r="R1518" s="13">
        <f t="shared" si="2021"/>
        <v>8.1670763523669171E-2</v>
      </c>
      <c r="S1518" s="13">
        <f t="shared" si="2022"/>
        <v>3.6061250766215018E-2</v>
      </c>
      <c r="T1518" s="13">
        <f t="shared" si="2023"/>
        <v>6.2841200905842318E-2</v>
      </c>
      <c r="U1518" s="13">
        <f t="shared" si="2024"/>
        <v>7.6748288367823297E-2</v>
      </c>
      <c r="V1518" s="13">
        <f t="shared" si="2025"/>
        <v>4.3214218663626481E-3</v>
      </c>
      <c r="W1518" s="13">
        <f t="shared" si="2026"/>
        <v>1.7151377206669902E-2</v>
      </c>
      <c r="X1518" s="13">
        <f t="shared" si="2027"/>
        <v>1.9684541527536785E-2</v>
      </c>
      <c r="Y1518" s="13">
        <f t="shared" si="2028"/>
        <v>1.1295920160820525E-2</v>
      </c>
      <c r="Z1518" s="13">
        <f t="shared" si="2029"/>
        <v>3.124436241660548E-2</v>
      </c>
      <c r="AA1518" s="13">
        <f t="shared" si="2030"/>
        <v>2.9361196506060123E-2</v>
      </c>
      <c r="AB1518" s="13">
        <f t="shared" si="2031"/>
        <v>1.379576655738231E-2</v>
      </c>
      <c r="AC1518" s="13">
        <f t="shared" si="2032"/>
        <v>2.9129636894270942E-4</v>
      </c>
      <c r="AD1518" s="13">
        <f t="shared" si="2033"/>
        <v>4.0294065678145715E-3</v>
      </c>
      <c r="AE1518" s="13">
        <f t="shared" si="2034"/>
        <v>4.6245278125321768E-3</v>
      </c>
      <c r="AF1518" s="13">
        <f t="shared" si="2035"/>
        <v>2.6537726001279269E-3</v>
      </c>
      <c r="AG1518" s="13">
        <f t="shared" si="2036"/>
        <v>1.0152400848514721E-3</v>
      </c>
      <c r="AH1518" s="13">
        <f t="shared" si="2037"/>
        <v>8.9647458346946065E-3</v>
      </c>
      <c r="AI1518" s="13">
        <f t="shared" si="2038"/>
        <v>8.4244210385762512E-3</v>
      </c>
      <c r="AJ1518" s="13">
        <f t="shared" si="2039"/>
        <v>3.9583313985623921E-3</v>
      </c>
      <c r="AK1518" s="13">
        <f t="shared" si="2040"/>
        <v>1.2399180421695309E-3</v>
      </c>
      <c r="AL1518" s="13">
        <f t="shared" si="2041"/>
        <v>1.2566763763705929E-5</v>
      </c>
      <c r="AM1518" s="13">
        <f t="shared" si="2042"/>
        <v>7.5730908803909886E-4</v>
      </c>
      <c r="AN1518" s="13">
        <f t="shared" si="2043"/>
        <v>8.6915948574027308E-4</v>
      </c>
      <c r="AO1518" s="13">
        <f t="shared" si="2044"/>
        <v>4.9876478678497892E-4</v>
      </c>
      <c r="AP1518" s="13">
        <f t="shared" si="2045"/>
        <v>1.9080986985550258E-4</v>
      </c>
      <c r="AQ1518" s="13">
        <f t="shared" si="2046"/>
        <v>5.474786021226736E-5</v>
      </c>
      <c r="AR1518" s="13">
        <f t="shared" si="2047"/>
        <v>2.0577579227659126E-3</v>
      </c>
      <c r="AS1518" s="13">
        <f t="shared" si="2048"/>
        <v>1.9337323619099201E-3</v>
      </c>
      <c r="AT1518" s="13">
        <f t="shared" si="2049"/>
        <v>9.0859104614005102E-4</v>
      </c>
      <c r="AU1518" s="13">
        <f t="shared" si="2050"/>
        <v>2.8460942696003039E-4</v>
      </c>
      <c r="AV1518" s="13">
        <f t="shared" si="2051"/>
        <v>6.6863848916383966E-5</v>
      </c>
      <c r="AW1518" s="13">
        <f t="shared" si="2052"/>
        <v>3.764864401817341E-7</v>
      </c>
      <c r="AX1518" s="13">
        <f t="shared" si="2053"/>
        <v>1.1861073609193806E-4</v>
      </c>
      <c r="AY1518" s="13">
        <f t="shared" si="2054"/>
        <v>1.3612889111350746E-4</v>
      </c>
      <c r="AZ1518" s="13">
        <f t="shared" si="2055"/>
        <v>7.8117190763529564E-5</v>
      </c>
      <c r="BA1518" s="13">
        <f t="shared" si="2056"/>
        <v>2.9884890429308568E-5</v>
      </c>
      <c r="BB1518" s="13">
        <f t="shared" si="2057"/>
        <v>8.5746811992573103E-6</v>
      </c>
      <c r="BC1518" s="13">
        <f t="shared" si="2058"/>
        <v>1.9682229143270216E-6</v>
      </c>
      <c r="BD1518" s="13">
        <f t="shared" si="2059"/>
        <v>3.9361291318102103E-4</v>
      </c>
      <c r="BE1518" s="13">
        <f t="shared" si="2060"/>
        <v>3.6988900388277906E-4</v>
      </c>
      <c r="BF1518" s="13">
        <f t="shared" si="2061"/>
        <v>1.7379749318650092E-4</v>
      </c>
      <c r="BG1518" s="13">
        <f t="shared" si="2062"/>
        <v>5.4440779658833798E-5</v>
      </c>
      <c r="BH1518" s="13">
        <f t="shared" si="2063"/>
        <v>1.2789878764309584E-5</v>
      </c>
      <c r="BI1518" s="13">
        <f t="shared" si="2064"/>
        <v>2.4038009717106467E-6</v>
      </c>
      <c r="BJ1518" s="14">
        <f t="shared" si="2065"/>
        <v>0.29732659174554599</v>
      </c>
      <c r="BK1518" s="14">
        <f t="shared" si="2066"/>
        <v>0.29857244511195313</v>
      </c>
      <c r="BL1518" s="14">
        <f t="shared" si="2067"/>
        <v>0.37274335202162762</v>
      </c>
      <c r="BM1518" s="14">
        <f t="shared" si="2068"/>
        <v>0.34672249345927542</v>
      </c>
      <c r="BN1518" s="14">
        <f t="shared" si="2069"/>
        <v>0.65302850543178348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1.6234</v>
      </c>
      <c r="F1519" s="10">
        <f>VLOOKUP(B1519,home!$B$2:$E$405,3,FALSE)</f>
        <v>1.232</v>
      </c>
      <c r="G1519" s="10">
        <f>VLOOKUP(C1519,away!$B$2:$E$405,4,FALSE)</f>
        <v>1.056</v>
      </c>
      <c r="H1519" s="10">
        <f>VLOOKUP(A1519,away!$A$2:$E$405,3,FALSE)</f>
        <v>1.1247</v>
      </c>
      <c r="I1519" s="10">
        <f>VLOOKUP(C1519,away!$B$2:$E$405,3,FALSE)</f>
        <v>0.9526</v>
      </c>
      <c r="J1519" s="10">
        <f>VLOOKUP(B1519,home!$B$2:$E$405,4,FALSE)</f>
        <v>1.2067000000000001</v>
      </c>
      <c r="K1519" s="12">
        <f t="shared" si="2014"/>
        <v>2.1120304128000003</v>
      </c>
      <c r="L1519" s="12">
        <f t="shared" si="2015"/>
        <v>1.2928453717740003</v>
      </c>
      <c r="M1519" s="13">
        <f t="shared" si="2016"/>
        <v>3.3210945137485758E-2</v>
      </c>
      <c r="N1519" s="13">
        <f t="shared" si="2017"/>
        <v>7.0142526168202185E-2</v>
      </c>
      <c r="O1519" s="13">
        <f t="shared" si="2018"/>
        <v>4.2936616713238701E-2</v>
      </c>
      <c r="P1519" s="13">
        <f t="shared" si="2019"/>
        <v>9.0683440321096903E-2</v>
      </c>
      <c r="Q1519" s="13">
        <f t="shared" si="2020"/>
        <v>7.4071574248931474E-2</v>
      </c>
      <c r="R1519" s="13">
        <f t="shared" si="2021"/>
        <v>2.7755203098672424E-2</v>
      </c>
      <c r="S1519" s="13">
        <f t="shared" si="2022"/>
        <v>6.1903435105705264E-2</v>
      </c>
      <c r="T1519" s="13">
        <f t="shared" si="2023"/>
        <v>9.576309194774528E-2</v>
      </c>
      <c r="U1519" s="13">
        <f t="shared" si="2024"/>
        <v>5.8619833057836954E-2</v>
      </c>
      <c r="V1519" s="13">
        <f t="shared" si="2025"/>
        <v>1.8781012102553091E-2</v>
      </c>
      <c r="W1519" s="13">
        <f t="shared" si="2026"/>
        <v>5.2147139179238869E-2</v>
      </c>
      <c r="X1519" s="13">
        <f t="shared" si="2027"/>
        <v>6.7418187539133617E-2</v>
      </c>
      <c r="Y1519" s="13">
        <f t="shared" si="2028"/>
        <v>4.3580645866680243E-2</v>
      </c>
      <c r="Z1519" s="13">
        <f t="shared" si="2029"/>
        <v>1.1961061956255346E-2</v>
      </c>
      <c r="AA1519" s="13">
        <f t="shared" si="2030"/>
        <v>2.5262126620996354E-2</v>
      </c>
      <c r="AB1519" s="13">
        <f t="shared" si="2031"/>
        <v>2.6677189857774411E-2</v>
      </c>
      <c r="AC1519" s="13">
        <f t="shared" si="2032"/>
        <v>3.2051308369897237E-3</v>
      </c>
      <c r="AD1519" s="13">
        <f t="shared" si="2033"/>
        <v>2.7534085971766726E-2</v>
      </c>
      <c r="AE1519" s="13">
        <f t="shared" si="2034"/>
        <v>3.5597315614626035E-2</v>
      </c>
      <c r="AF1519" s="13">
        <f t="shared" si="2035"/>
        <v>2.3010912369973813E-2</v>
      </c>
      <c r="AG1519" s="13">
        <f t="shared" si="2036"/>
        <v>9.9165171859392481E-3</v>
      </c>
      <c r="AH1519" s="13">
        <f t="shared" si="2037"/>
        <v>3.8659508979116998E-3</v>
      </c>
      <c r="AI1519" s="13">
        <f t="shared" si="2038"/>
        <v>8.1650058707809781E-3</v>
      </c>
      <c r="AJ1519" s="13">
        <f t="shared" si="2039"/>
        <v>8.6223703598899901E-3</v>
      </c>
      <c r="AK1519" s="13">
        <f t="shared" si="2040"/>
        <v>6.0702361435043149E-3</v>
      </c>
      <c r="AL1519" s="13">
        <f t="shared" si="2041"/>
        <v>3.5006807517730105E-4</v>
      </c>
      <c r="AM1519" s="13">
        <f t="shared" si="2042"/>
        <v>1.1630565392204232E-2</v>
      </c>
      <c r="AN1519" s="13">
        <f t="shared" si="2043"/>
        <v>1.5036522638426102E-2</v>
      </c>
      <c r="AO1519" s="13">
        <f t="shared" si="2044"/>
        <v>9.7199493503320831E-3</v>
      </c>
      <c r="AP1519" s="13">
        <f t="shared" si="2045"/>
        <v>4.1887971771515124E-3</v>
      </c>
      <c r="AQ1519" s="13">
        <f t="shared" si="2046"/>
        <v>1.353866760945083E-3</v>
      </c>
      <c r="AR1519" s="13">
        <f t="shared" si="2047"/>
        <v>9.9961534517413529E-4</v>
      </c>
      <c r="AS1519" s="13">
        <f t="shared" si="2048"/>
        <v>2.1112180101093433E-3</v>
      </c>
      <c r="AT1519" s="13">
        <f t="shared" si="2049"/>
        <v>2.2294783227010165E-3</v>
      </c>
      <c r="AU1519" s="13">
        <f t="shared" si="2050"/>
        <v>1.5695753407409601E-3</v>
      </c>
      <c r="AV1519" s="13">
        <f t="shared" si="2051"/>
        <v>8.2874771370645744E-4</v>
      </c>
      <c r="AW1519" s="13">
        <f t="shared" si="2052"/>
        <v>2.6551970603067604E-5</v>
      </c>
      <c r="AX1519" s="13">
        <f t="shared" si="2053"/>
        <v>4.0940179710657497E-3</v>
      </c>
      <c r="AY1519" s="13">
        <f t="shared" si="2054"/>
        <v>5.2929321858519373E-3</v>
      </c>
      <c r="AZ1519" s="13">
        <f t="shared" si="2055"/>
        <v>3.4214714397961606E-3</v>
      </c>
      <c r="BA1519" s="13">
        <f t="shared" si="2056"/>
        <v>1.4744778385324638E-3</v>
      </c>
      <c r="BB1519" s="13">
        <f t="shared" si="2057"/>
        <v>4.7656796233250709E-4</v>
      </c>
      <c r="BC1519" s="13">
        <f t="shared" si="2058"/>
        <v>1.2322573688746945E-4</v>
      </c>
      <c r="BD1519" s="13">
        <f t="shared" si="2059"/>
        <v>2.1539134542710849E-4</v>
      </c>
      <c r="BE1519" s="13">
        <f t="shared" si="2060"/>
        <v>4.5491307219596333E-4</v>
      </c>
      <c r="BF1519" s="13">
        <f t="shared" si="2061"/>
        <v>4.8039512182907851E-4</v>
      </c>
      <c r="BG1519" s="13">
        <f t="shared" si="2062"/>
        <v>3.3820303582125837E-4</v>
      </c>
      <c r="BH1519" s="13">
        <f t="shared" si="2063"/>
        <v>1.7857377433894633E-4</v>
      </c>
      <c r="BI1519" s="13">
        <f t="shared" si="2064"/>
        <v>7.5430648466467767E-5</v>
      </c>
      <c r="BJ1519" s="14">
        <f t="shared" si="2065"/>
        <v>0.55599439054576283</v>
      </c>
      <c r="BK1519" s="14">
        <f t="shared" si="2066"/>
        <v>0.21342696376485998</v>
      </c>
      <c r="BL1519" s="14">
        <f t="shared" si="2067"/>
        <v>0.21745607435111661</v>
      </c>
      <c r="BM1519" s="14">
        <f t="shared" si="2068"/>
        <v>0.65477180471511842</v>
      </c>
      <c r="BN1519" s="14">
        <f t="shared" si="2069"/>
        <v>0.33880030568762742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1.6234</v>
      </c>
      <c r="F1520" s="10">
        <f>VLOOKUP(B1520,home!$B$2:$E$405,3,FALSE)</f>
        <v>0.83599999999999997</v>
      </c>
      <c r="G1520" s="10">
        <f>VLOOKUP(C1520,away!$B$2:$E$405,4,FALSE)</f>
        <v>0.96799999999999997</v>
      </c>
      <c r="H1520" s="10">
        <f>VLOOKUP(A1520,away!$A$2:$E$405,3,FALSE)</f>
        <v>1.1247</v>
      </c>
      <c r="I1520" s="10">
        <f>VLOOKUP(C1520,away!$B$2:$E$405,3,FALSE)</f>
        <v>0.4446</v>
      </c>
      <c r="J1520" s="10">
        <f>VLOOKUP(B1520,home!$B$2:$E$405,4,FALSE)</f>
        <v>1.3972</v>
      </c>
      <c r="K1520" s="12">
        <f t="shared" si="2014"/>
        <v>1.3137332032</v>
      </c>
      <c r="L1520" s="12">
        <f t="shared" si="2015"/>
        <v>0.6986581514639999</v>
      </c>
      <c r="M1520" s="13">
        <f t="shared" si="2016"/>
        <v>0.13366864303379453</v>
      </c>
      <c r="N1520" s="13">
        <f t="shared" si="2017"/>
        <v>0.17560493458018425</v>
      </c>
      <c r="O1520" s="13">
        <f t="shared" si="2018"/>
        <v>9.3388687050692143E-2</v>
      </c>
      <c r="P1520" s="13">
        <f t="shared" si="2019"/>
        <v>0.12268781898174816</v>
      </c>
      <c r="Q1520" s="13">
        <f t="shared" si="2020"/>
        <v>0.11534901660187594</v>
      </c>
      <c r="R1520" s="13">
        <f t="shared" si="2021"/>
        <v>3.262338373124328E-2</v>
      </c>
      <c r="S1520" s="13">
        <f t="shared" si="2022"/>
        <v>2.8152266277388319E-2</v>
      </c>
      <c r="T1520" s="13">
        <f t="shared" si="2023"/>
        <v>8.0589530712256871E-2</v>
      </c>
      <c r="U1520" s="13">
        <f t="shared" si="2024"/>
        <v>4.2858422408469002E-2</v>
      </c>
      <c r="V1520" s="13">
        <f t="shared" si="2025"/>
        <v>2.8710632423034612E-3</v>
      </c>
      <c r="W1520" s="13">
        <f t="shared" si="2026"/>
        <v>5.0512611022117494E-2</v>
      </c>
      <c r="X1520" s="13">
        <f t="shared" si="2027"/>
        <v>3.5291047442332669E-2</v>
      </c>
      <c r="Y1520" s="13">
        <f t="shared" si="2028"/>
        <v>1.2328188984644233E-2</v>
      </c>
      <c r="Z1520" s="13">
        <f t="shared" si="2029"/>
        <v>7.5975309907237182E-3</v>
      </c>
      <c r="AA1520" s="13">
        <f t="shared" si="2030"/>
        <v>9.9811287248547393E-3</v>
      </c>
      <c r="AB1520" s="13">
        <f t="shared" si="2031"/>
        <v>6.5562701056274732E-3</v>
      </c>
      <c r="AC1520" s="13">
        <f t="shared" si="2032"/>
        <v>1.6470041110718011E-4</v>
      </c>
      <c r="AD1520" s="13">
        <f t="shared" si="2033"/>
        <v>1.6590023570020502E-2</v>
      </c>
      <c r="AE1520" s="13">
        <f t="shared" si="2034"/>
        <v>1.1590755200174711E-2</v>
      </c>
      <c r="AF1520" s="13">
        <f t="shared" si="2035"/>
        <v>4.0489878011129039E-3</v>
      </c>
      <c r="AG1520" s="13">
        <f t="shared" si="2036"/>
        <v>9.4295277747527561E-4</v>
      </c>
      <c r="AH1520" s="13">
        <f t="shared" si="2037"/>
        <v>1.3270192394173709E-3</v>
      </c>
      <c r="AI1520" s="13">
        <f t="shared" si="2038"/>
        <v>1.7433492361078105E-3</v>
      </c>
      <c r="AJ1520" s="13">
        <f t="shared" si="2039"/>
        <v>1.1451478881240934E-3</v>
      </c>
      <c r="AK1520" s="13">
        <f t="shared" si="2040"/>
        <v>5.0147293440099352E-4</v>
      </c>
      <c r="AL1520" s="13">
        <f t="shared" si="2041"/>
        <v>6.0468136028069076E-6</v>
      </c>
      <c r="AM1520" s="13">
        <f t="shared" si="2042"/>
        <v>4.3589729611613094E-3</v>
      </c>
      <c r="AN1520" s="13">
        <f t="shared" si="2043"/>
        <v>3.0454319913265178E-3</v>
      </c>
      <c r="AO1520" s="13">
        <f t="shared" si="2044"/>
        <v>1.0638579427347567E-3</v>
      </c>
      <c r="AP1520" s="13">
        <f t="shared" si="2045"/>
        <v>2.4775767456378626E-4</v>
      </c>
      <c r="AQ1520" s="13">
        <f t="shared" si="2046"/>
        <v>4.327447973043854E-5</v>
      </c>
      <c r="AR1520" s="13">
        <f t="shared" si="2047"/>
        <v>1.854265617537008E-4</v>
      </c>
      <c r="AS1520" s="13">
        <f t="shared" si="2048"/>
        <v>2.4360103093105199E-4</v>
      </c>
      <c r="AT1520" s="13">
        <f t="shared" si="2049"/>
        <v>1.600133813339366E-4</v>
      </c>
      <c r="AU1520" s="13">
        <f t="shared" si="2050"/>
        <v>7.0071630671565211E-5</v>
      </c>
      <c r="AV1520" s="13">
        <f t="shared" si="2051"/>
        <v>2.3013856953900671E-5</v>
      </c>
      <c r="AW1520" s="13">
        <f t="shared" si="2052"/>
        <v>1.5416862089379542E-7</v>
      </c>
      <c r="AX1520" s="13">
        <f t="shared" si="2053"/>
        <v>9.5442125182143816E-4</v>
      </c>
      <c r="AY1520" s="13">
        <f t="shared" si="2054"/>
        <v>6.668141875155227E-4</v>
      </c>
      <c r="AZ1520" s="13">
        <f t="shared" si="2055"/>
        <v>2.3293758380978205E-4</v>
      </c>
      <c r="BA1520" s="13">
        <f t="shared" si="2056"/>
        <v>5.4247913903677613E-5</v>
      </c>
      <c r="BB1520" s="13">
        <f t="shared" si="2057"/>
        <v>9.4751868121804048E-6</v>
      </c>
      <c r="BC1520" s="13">
        <f t="shared" si="2058"/>
        <v>1.323983300594807E-6</v>
      </c>
      <c r="BD1520" s="13">
        <f t="shared" si="2059"/>
        <v>2.159162981119429E-5</v>
      </c>
      <c r="BE1520" s="13">
        <f t="shared" si="2060"/>
        <v>2.8365640994168887E-5</v>
      </c>
      <c r="BF1520" s="13">
        <f t="shared" si="2061"/>
        <v>1.863244220204536E-5</v>
      </c>
      <c r="BG1520" s="13">
        <f t="shared" si="2062"/>
        <v>8.1593526591773048E-6</v>
      </c>
      <c r="BH1520" s="13">
        <f t="shared" si="2063"/>
        <v>2.6798031262448584E-6</v>
      </c>
      <c r="BI1520" s="13">
        <f t="shared" si="2064"/>
        <v>7.0410926899740672E-7</v>
      </c>
      <c r="BJ1520" s="14">
        <f t="shared" si="2065"/>
        <v>0.51352656384887485</v>
      </c>
      <c r="BK1520" s="14">
        <f t="shared" si="2066"/>
        <v>0.28821735294745998</v>
      </c>
      <c r="BL1520" s="14">
        <f t="shared" si="2067"/>
        <v>0.19088714075864288</v>
      </c>
      <c r="BM1520" s="14">
        <f t="shared" si="2068"/>
        <v>0.32623944454726861</v>
      </c>
      <c r="BN1520" s="14">
        <f t="shared" si="2069"/>
        <v>0.67332248397953831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1.2644</v>
      </c>
      <c r="F1521" s="10">
        <f>VLOOKUP(B1521,home!$B$2:$E$405,3,FALSE)</f>
        <v>1.5818000000000001</v>
      </c>
      <c r="G1521" s="10">
        <f>VLOOKUP(C1521,away!$B$2:$E$405,4,FALSE)</f>
        <v>0.67789999999999995</v>
      </c>
      <c r="H1521" s="10">
        <f>VLOOKUP(A1521,away!$A$2:$E$405,3,FALSE)</f>
        <v>0.96630000000000005</v>
      </c>
      <c r="I1521" s="10">
        <f>VLOOKUP(C1521,away!$B$2:$E$405,3,FALSE)</f>
        <v>2.2176</v>
      </c>
      <c r="J1521" s="10">
        <f>VLOOKUP(B1521,home!$B$2:$E$405,4,FALSE)</f>
        <v>0.29570000000000002</v>
      </c>
      <c r="K1521" s="12">
        <f t="shared" si="2014"/>
        <v>1.3558189269679999</v>
      </c>
      <c r="L1521" s="12">
        <f t="shared" si="2015"/>
        <v>0.63364573641600008</v>
      </c>
      <c r="M1521" s="13">
        <f t="shared" si="2016"/>
        <v>0.13676862310294954</v>
      </c>
      <c r="N1521" s="13">
        <f t="shared" si="2017"/>
        <v>0.18543348781833185</v>
      </c>
      <c r="O1521" s="13">
        <f t="shared" si="2018"/>
        <v>8.6662854904670822E-2</v>
      </c>
      <c r="P1521" s="13">
        <f t="shared" si="2019"/>
        <v>0.11749913894483426</v>
      </c>
      <c r="Q1521" s="13">
        <f t="shared" si="2020"/>
        <v>0.12570711623889219</v>
      </c>
      <c r="R1521" s="13">
        <f t="shared" si="2021"/>
        <v>2.7456774257991555E-2</v>
      </c>
      <c r="S1521" s="13">
        <f t="shared" si="2022"/>
        <v>2.5236138486210528E-2</v>
      </c>
      <c r="T1521" s="13">
        <f t="shared" si="2023"/>
        <v>7.9653778241924572E-2</v>
      </c>
      <c r="U1521" s="13">
        <f t="shared" si="2024"/>
        <v>3.7226414212472705E-2</v>
      </c>
      <c r="V1521" s="13">
        <f t="shared" si="2025"/>
        <v>2.4089545257356317E-3</v>
      </c>
      <c r="W1521" s="13">
        <f t="shared" si="2026"/>
        <v>5.6812029150418823E-2</v>
      </c>
      <c r="X1521" s="13">
        <f t="shared" si="2027"/>
        <v>3.5998700048304397E-2</v>
      </c>
      <c r="Y1521" s="13">
        <f t="shared" si="2028"/>
        <v>1.1405211401063268E-2</v>
      </c>
      <c r="Z1521" s="13">
        <f t="shared" si="2029"/>
        <v>5.7992893147709775E-3</v>
      </c>
      <c r="AA1521" s="13">
        <f t="shared" si="2030"/>
        <v>7.8627862159297741E-3</v>
      </c>
      <c r="AB1521" s="13">
        <f t="shared" si="2031"/>
        <v>5.3302571851303439E-3</v>
      </c>
      <c r="AC1521" s="13">
        <f t="shared" si="2032"/>
        <v>1.2934713940114512E-4</v>
      </c>
      <c r="AD1521" s="13">
        <f t="shared" si="2033"/>
        <v>1.9256706100398896E-2</v>
      </c>
      <c r="AE1521" s="13">
        <f t="shared" si="2034"/>
        <v>1.2201929717933739E-2</v>
      </c>
      <c r="AF1521" s="13">
        <f t="shared" si="2035"/>
        <v>3.8658503709081997E-3</v>
      </c>
      <c r="AG1521" s="13">
        <f t="shared" si="2036"/>
        <v>8.1652653504939773E-4</v>
      </c>
      <c r="AH1521" s="13">
        <f t="shared" si="2037"/>
        <v>9.1867373713687406E-4</v>
      </c>
      <c r="AI1521" s="13">
        <f t="shared" si="2038"/>
        <v>1.2455552405185989E-3</v>
      </c>
      <c r="AJ1521" s="13">
        <f t="shared" si="2039"/>
        <v>8.4437368483964803E-4</v>
      </c>
      <c r="AK1521" s="13">
        <f t="shared" si="2040"/>
        <v>3.8160594111310263E-4</v>
      </c>
      <c r="AL1521" s="13">
        <f t="shared" si="2041"/>
        <v>4.4449310550335528E-6</v>
      </c>
      <c r="AM1521" s="13">
        <f t="shared" si="2042"/>
        <v>5.2217213203961926E-3</v>
      </c>
      <c r="AN1521" s="13">
        <f t="shared" si="2043"/>
        <v>3.3087214514215739E-3</v>
      </c>
      <c r="AO1521" s="13">
        <f t="shared" si="2044"/>
        <v>1.0482786203407199E-3</v>
      </c>
      <c r="AP1521" s="13">
        <f t="shared" si="2045"/>
        <v>2.2141242611831467E-4</v>
      </c>
      <c r="AQ1521" s="13">
        <f t="shared" si="2046"/>
        <v>3.5074259949848177E-5</v>
      </c>
      <c r="AR1521" s="13">
        <f t="shared" si="2047"/>
        <v>1.164227393388267E-4</v>
      </c>
      <c r="AS1521" s="13">
        <f t="shared" si="2048"/>
        <v>1.5784815352504314E-4</v>
      </c>
      <c r="AT1521" s="13">
        <f t="shared" si="2049"/>
        <v>1.0700675706810207E-4</v>
      </c>
      <c r="AU1521" s="13">
        <f t="shared" si="2050"/>
        <v>4.8360595515466534E-5</v>
      </c>
      <c r="AV1521" s="13">
        <f t="shared" si="2051"/>
        <v>1.6392052679828325E-5</v>
      </c>
      <c r="AW1521" s="13">
        <f t="shared" si="2052"/>
        <v>1.0607443753188269E-7</v>
      </c>
      <c r="AX1521" s="13">
        <f t="shared" si="2053"/>
        <v>1.1799514329242477E-3</v>
      </c>
      <c r="AY1521" s="13">
        <f t="shared" si="2054"/>
        <v>7.4767119465039941E-4</v>
      </c>
      <c r="AZ1521" s="13">
        <f t="shared" si="2055"/>
        <v>2.3687933236564144E-4</v>
      </c>
      <c r="BA1521" s="13">
        <f t="shared" si="2056"/>
        <v>5.0032526332852436E-5</v>
      </c>
      <c r="BB1521" s="13">
        <f t="shared" si="2057"/>
        <v>7.9257242482332983E-6</v>
      </c>
      <c r="BC1521" s="13">
        <f t="shared" si="2058"/>
        <v>1.0044202755803874E-6</v>
      </c>
      <c r="BD1521" s="13">
        <f t="shared" si="2059"/>
        <v>1.2295128733986472E-5</v>
      </c>
      <c r="BE1521" s="13">
        <f t="shared" si="2060"/>
        <v>1.6669968247046961E-5</v>
      </c>
      <c r="BF1521" s="13">
        <f t="shared" si="2061"/>
        <v>1.1300729230650922E-5</v>
      </c>
      <c r="BG1521" s="13">
        <f t="shared" si="2062"/>
        <v>5.1072475264856817E-6</v>
      </c>
      <c r="BH1521" s="13">
        <f t="shared" si="2063"/>
        <v>1.731125715279947E-6</v>
      </c>
      <c r="BI1521" s="13">
        <f t="shared" si="2064"/>
        <v>4.6941860194751375E-7</v>
      </c>
      <c r="BJ1521" s="14">
        <f t="shared" si="2065"/>
        <v>0.54321000833224908</v>
      </c>
      <c r="BK1521" s="14">
        <f t="shared" si="2066"/>
        <v>0.28279431832483659</v>
      </c>
      <c r="BL1521" s="14">
        <f t="shared" si="2067"/>
        <v>0.168422899295986</v>
      </c>
      <c r="BM1521" s="14">
        <f t="shared" si="2068"/>
        <v>0.31995095487995956</v>
      </c>
      <c r="BN1521" s="14">
        <f t="shared" si="2069"/>
        <v>0.67952799526767016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1.1910000000000001</v>
      </c>
      <c r="F1522" s="15">
        <f>VLOOKUP(B1522,home!$B$2:$E$405,3,FALSE)</f>
        <v>1.4209000000000001</v>
      </c>
      <c r="G1522" s="15">
        <f>VLOOKUP(C1522,away!$B$2:$E$405,4,FALSE)</f>
        <v>0.95960000000000001</v>
      </c>
      <c r="H1522" s="15">
        <f>VLOOKUP(A1522,away!$A$2:$E$405,3,FALSE)</f>
        <v>1.03</v>
      </c>
      <c r="I1522" s="15">
        <f>VLOOKUP(C1522,away!$B$2:$E$405,3,FALSE)</f>
        <v>1.6644000000000001</v>
      </c>
      <c r="J1522" s="15">
        <f>VLOOKUP(B1522,home!$B$2:$E$405,4,FALSE)</f>
        <v>1.0456000000000001</v>
      </c>
      <c r="K1522" s="16">
        <f t="shared" si="2014"/>
        <v>1.6239233072400001</v>
      </c>
      <c r="L1522" s="16">
        <f t="shared" si="2015"/>
        <v>1.7925055392000004</v>
      </c>
      <c r="M1522" s="17">
        <f t="shared" si="2016"/>
        <v>3.2829464909130822E-2</v>
      </c>
      <c r="N1522" s="17">
        <f t="shared" si="2017"/>
        <v>5.3312533230155251E-2</v>
      </c>
      <c r="O1522" s="17">
        <f t="shared" si="2018"/>
        <v>5.8846997698589039E-2</v>
      </c>
      <c r="P1522" s="17">
        <f t="shared" si="2019"/>
        <v>9.5563011123837388E-2</v>
      </c>
      <c r="Q1522" s="17">
        <f t="shared" si="2020"/>
        <v>4.3287732640228074E-2</v>
      </c>
      <c r="R1522" s="17">
        <f t="shared" si="2021"/>
        <v>5.2741784670005273E-2</v>
      </c>
      <c r="S1522" s="17">
        <f t="shared" si="2022"/>
        <v>6.9543389759261026E-2</v>
      </c>
      <c r="T1522" s="17">
        <f t="shared" si="2023"/>
        <v>7.7593500537017482E-2</v>
      </c>
      <c r="U1522" s="17">
        <f t="shared" si="2024"/>
        <v>8.5648613391054895E-2</v>
      </c>
      <c r="V1522" s="17">
        <f t="shared" si="2025"/>
        <v>2.2492584862573783E-2</v>
      </c>
      <c r="W1522" s="17">
        <f t="shared" si="2026"/>
        <v>2.3431985984013352E-2</v>
      </c>
      <c r="X1522" s="17">
        <f t="shared" si="2027"/>
        <v>4.2001964670800709E-2</v>
      </c>
      <c r="Y1522" s="17">
        <f t="shared" si="2028"/>
        <v>3.7644377164846497E-2</v>
      </c>
      <c r="Z1522" s="17">
        <f t="shared" si="2029"/>
        <v>3.1513313722759367E-2</v>
      </c>
      <c r="AA1522" s="17">
        <f t="shared" si="2030"/>
        <v>5.1175204642755066E-2</v>
      </c>
      <c r="AB1522" s="17">
        <f t="shared" si="2031"/>
        <v>4.1552303786073323E-2</v>
      </c>
      <c r="AC1522" s="17">
        <f t="shared" si="2032"/>
        <v>4.0920921635783543E-3</v>
      </c>
      <c r="AD1522" s="17">
        <f t="shared" si="2033"/>
        <v>9.5129370435900751E-3</v>
      </c>
      <c r="AE1522" s="17">
        <f t="shared" si="2034"/>
        <v>1.7051992344696086E-2</v>
      </c>
      <c r="AF1522" s="17">
        <f t="shared" si="2035"/>
        <v>1.5282895366131871E-2</v>
      </c>
      <c r="AG1522" s="17">
        <f t="shared" si="2036"/>
        <v>9.1315581996017966E-3</v>
      </c>
      <c r="AH1522" s="17">
        <f t="shared" si="2037"/>
        <v>1.4121947351648397E-2</v>
      </c>
      <c r="AI1522" s="17">
        <f t="shared" si="2038"/>
        <v>2.2932959447958028E-2</v>
      </c>
      <c r="AJ1522" s="17">
        <f t="shared" si="2039"/>
        <v>1.8620683675764409E-2</v>
      </c>
      <c r="AK1522" s="17">
        <f t="shared" si="2040"/>
        <v>1.0079520739272404E-2</v>
      </c>
      <c r="AL1522" s="17">
        <f t="shared" si="2041"/>
        <v>4.7646545568769534E-4</v>
      </c>
      <c r="AM1522" s="17">
        <f t="shared" si="2042"/>
        <v>3.0896560370785413E-3</v>
      </c>
      <c r="AN1522" s="17">
        <f t="shared" si="2043"/>
        <v>5.5382255606860071E-3</v>
      </c>
      <c r="AO1522" s="17">
        <f t="shared" si="2044"/>
        <v>4.9636499974343483E-3</v>
      </c>
      <c r="AP1522" s="17">
        <f t="shared" si="2045"/>
        <v>2.9657900383503787E-3</v>
      </c>
      <c r="AQ1522" s="17">
        <f t="shared" si="2046"/>
        <v>1.3290487679618098E-3</v>
      </c>
      <c r="AR1522" s="17">
        <f t="shared" si="2047"/>
        <v>5.0627337704240985E-3</v>
      </c>
      <c r="AS1522" s="17">
        <f t="shared" si="2048"/>
        <v>8.2214913681427377E-3</v>
      </c>
      <c r="AT1522" s="17">
        <f t="shared" si="2049"/>
        <v>6.6755357264997352E-3</v>
      </c>
      <c r="AU1522" s="17">
        <f t="shared" si="2050"/>
        <v>3.6135193515254081E-3</v>
      </c>
      <c r="AV1522" s="17">
        <f t="shared" si="2051"/>
        <v>1.4670195740262206E-3</v>
      </c>
      <c r="AW1522" s="17">
        <f t="shared" si="2052"/>
        <v>3.8526090449571481E-5</v>
      </c>
      <c r="AX1522" s="17">
        <f t="shared" si="2053"/>
        <v>8.3622740832776932E-4</v>
      </c>
      <c r="AY1522" s="17">
        <f t="shared" si="2054"/>
        <v>1.4989422614583873E-3</v>
      </c>
      <c r="AZ1522" s="17">
        <f t="shared" si="2055"/>
        <v>1.3434311533025674E-3</v>
      </c>
      <c r="BA1522" s="17">
        <f t="shared" si="2056"/>
        <v>8.0270259460956555E-4</v>
      </c>
      <c r="BB1522" s="17">
        <f t="shared" si="2057"/>
        <v>3.5971221179196492E-4</v>
      </c>
      <c r="BC1522" s="17">
        <f t="shared" si="2058"/>
        <v>1.2895722643099599E-4</v>
      </c>
      <c r="BD1522" s="17">
        <f t="shared" si="2059"/>
        <v>1.512496387830016E-3</v>
      </c>
      <c r="BE1522" s="17">
        <f t="shared" si="2060"/>
        <v>2.4561781363134734E-3</v>
      </c>
      <c r="BF1522" s="17">
        <f t="shared" si="2061"/>
        <v>1.9943224611463782E-3</v>
      </c>
      <c r="BG1522" s="17">
        <f t="shared" si="2062"/>
        <v>1.0795422422692808E-3</v>
      </c>
      <c r="BH1522" s="17">
        <f t="shared" si="2063"/>
        <v>4.3827345209280409E-4</v>
      </c>
      <c r="BI1522" s="17">
        <f t="shared" si="2064"/>
        <v>1.4234449475960766E-4</v>
      </c>
      <c r="BJ1522" s="18">
        <f t="shared" si="2065"/>
        <v>0.35110782043851357</v>
      </c>
      <c r="BK1522" s="18">
        <f t="shared" si="2066"/>
        <v>0.22649595053552746</v>
      </c>
      <c r="BL1522" s="18">
        <f t="shared" si="2067"/>
        <v>0.38838347236815074</v>
      </c>
      <c r="BM1522" s="18">
        <f t="shared" si="2068"/>
        <v>0.65945861662199645</v>
      </c>
      <c r="BN1522" s="18">
        <f t="shared" si="2069"/>
        <v>0.33658152427194588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1.4861</v>
      </c>
      <c r="F1523" s="10">
        <f>VLOOKUP(B1523,home!$B$2:$E$405,3,FALSE)</f>
        <v>0.56079999999999997</v>
      </c>
      <c r="G1523" s="10">
        <f>VLOOKUP(C1523,away!$B$2:$E$405,4,FALSE)</f>
        <v>1.2337</v>
      </c>
      <c r="H1523" s="10">
        <f>VLOOKUP(A1523,away!$A$2:$E$405,3,FALSE)</f>
        <v>1.1943999999999999</v>
      </c>
      <c r="I1523" s="10">
        <f>VLOOKUP(C1523,away!$B$2:$E$405,3,FALSE)</f>
        <v>0.9768</v>
      </c>
      <c r="J1523" s="10">
        <f>VLOOKUP(B1523,home!$B$2:$E$405,4,FALSE)</f>
        <v>1.9536</v>
      </c>
      <c r="K1523" s="12">
        <f t="shared" ref="K1523:K1586" si="2070">E1523*F1523*G1523</f>
        <v>1.028171600456</v>
      </c>
      <c r="L1523" s="12">
        <f t="shared" ref="L1523:L1586" si="2071">H1523*I1523*J1523</f>
        <v>2.2792454277119996</v>
      </c>
      <c r="M1523" s="13">
        <f t="shared" ref="M1523:M1586" si="2072">_xlfn.POISSON.DIST(0,K1523,FALSE) * _xlfn.POISSON.DIST(0,L1523,FALSE)</f>
        <v>3.6610615920178759E-2</v>
      </c>
      <c r="N1523" s="13">
        <f t="shared" ref="N1523:N1586" si="2073">_xlfn.POISSON.DIST(1,K1523,FALSE) * _xlfn.POISSON.DIST(0,L1523,FALSE)</f>
        <v>3.7641995564330108E-2</v>
      </c>
      <c r="O1523" s="13">
        <f t="shared" ref="O1523:O1586" si="2074">_xlfn.POISSON.DIST(0,K1523,FALSE) * _xlfn.POISSON.DIST(1,L1523,FALSE)</f>
        <v>8.344457894178757E-2</v>
      </c>
      <c r="P1523" s="13">
        <f t="shared" ref="P1523:P1586" si="2075">_xlfn.POISSON.DIST(1,K1523,FALSE) * _xlfn.POISSON.DIST(1,L1523,FALSE)</f>
        <v>8.5795346279954762E-2</v>
      </c>
      <c r="Q1523" s="13">
        <f t="shared" ref="Q1523:Q1586" si="2076">_xlfn.POISSON.DIST(2,K1523,FALSE) * _xlfn.POISSON.DIST(0,L1523,FALSE)</f>
        <v>1.9351215411867465E-2</v>
      </c>
      <c r="R1523" s="13">
        <f t="shared" ref="R1523:R1586" si="2077">_xlfn.POISSON.DIST(0,K1523,FALSE) * _xlfn.POISSON.DIST(2,L1523,FALSE)</f>
        <v>9.5095337510211181E-2</v>
      </c>
      <c r="S1523" s="13">
        <f t="shared" ref="S1523:S1586" si="2078">_xlfn.POISSON.DIST(2,K1523,FALSE) * _xlfn.POISSON.DIST(2,L1523,FALSE)</f>
        <v>5.0264392296390292E-2</v>
      </c>
      <c r="T1523" s="13">
        <f t="shared" ref="T1523:T1586" si="2079">_xlfn.POISSON.DIST(2,K1523,FALSE) * _xlfn.POISSON.DIST(1,L1523,FALSE)</f>
        <v>4.4106169248168896E-2</v>
      </c>
      <c r="U1523" s="13">
        <f t="shared" ref="U1523:U1586" si="2080">_xlfn.POISSON.DIST(1,K1523,FALSE) * _xlfn.POISSON.DIST(2,L1523,FALSE)</f>
        <v>9.7774325363777323E-2</v>
      </c>
      <c r="V1523" s="13">
        <f t="shared" ref="V1523:V1586" si="2081">_xlfn.POISSON.DIST(3,K1523,FALSE) * _xlfn.POISSON.DIST(3,L1523,FALSE)</f>
        <v>1.30880402802128E-2</v>
      </c>
      <c r="W1523" s="13">
        <f t="shared" ref="W1523:W1586" si="2082">_xlfn.POISSON.DIST(3,K1523,FALSE) * _xlfn.POISSON.DIST(0,L1523,FALSE)</f>
        <v>6.6321233735961967E-3</v>
      </c>
      <c r="X1523" s="13">
        <f t="shared" ref="X1523:X1586" si="2083">_xlfn.POISSON.DIST(3,K1523,FALSE) * _xlfn.POISSON.DIST(1,L1523,FALSE)</f>
        <v>1.5116236875291011E-2</v>
      </c>
      <c r="Y1523" s="13">
        <f t="shared" ref="Y1523:Y1586" si="2084">_xlfn.POISSON.DIST(3,K1523,FALSE) * _xlfn.POISSON.DIST(2,L1523,FALSE)</f>
        <v>1.7226806891109284E-2</v>
      </c>
      <c r="Z1523" s="13">
        <f t="shared" ref="Z1523:Z1586" si="2085">_xlfn.POISSON.DIST(0,K1523,FALSE) * _xlfn.POISSON.DIST(3,L1523,FALSE)</f>
        <v>7.2248537738959409E-2</v>
      </c>
      <c r="AA1523" s="13">
        <f t="shared" ref="AA1523:AA1586" si="2086">_xlfn.POISSON.DIST(1,K1523,FALSE) * _xlfn.POISSON.DIST(3,L1523,FALSE)</f>
        <v>7.4283894677671616E-2</v>
      </c>
      <c r="AB1523" s="13">
        <f t="shared" ref="AB1523:AB1586" si="2087">_xlfn.POISSON.DIST(2,K1523,FALSE) * _xlfn.POISSON.DIST(3,L1523,FALSE)</f>
        <v>3.8188295439423273E-2</v>
      </c>
      <c r="AC1523" s="13">
        <f t="shared" ref="AC1523:AC1586" si="2088">_xlfn.POISSON.DIST(4,K1523,FALSE) * _xlfn.POISSON.DIST(4,L1523,FALSE)</f>
        <v>1.9169524326206871E-3</v>
      </c>
      <c r="AD1523" s="13">
        <f t="shared" ref="AD1523:AD1586" si="2089">_xlfn.POISSON.DIST(4,K1523,FALSE) * _xlfn.POISSON.DIST(0,L1523,FALSE)</f>
        <v>1.7047402258630116E-3</v>
      </c>
      <c r="AE1523" s="13">
        <f t="shared" ref="AE1523:AE1586" si="2090">_xlfn.POISSON.DIST(4,K1523,FALSE) * _xlfn.POISSON.DIST(1,L1523,FALSE)</f>
        <v>3.8855213652349905E-3</v>
      </c>
      <c r="AF1523" s="13">
        <f t="shared" ref="AF1523:AF1586" si="2091">_xlfn.POISSON.DIST(4,K1523,FALSE) * _xlfn.POISSON.DIST(2,L1523,FALSE)</f>
        <v>4.4280284029945697E-3</v>
      </c>
      <c r="AG1523" s="13">
        <f t="shared" ref="AG1523:AG1586" si="2092">_xlfn.POISSON.DIST(4,K1523,FALSE) * _xlfn.POISSON.DIST(3,L1523,FALSE)</f>
        <v>3.3641878304347468E-3</v>
      </c>
      <c r="AH1523" s="13">
        <f t="shared" ref="AH1523:AH1586" si="2093">_xlfn.POISSON.DIST(0,K1523,FALSE) * _xlfn.POISSON.DIST(4,L1523,FALSE)</f>
        <v>4.1168037325100271E-2</v>
      </c>
      <c r="AI1523" s="13">
        <f t="shared" ref="AI1523:AI1586" si="2094">_xlfn.POISSON.DIST(1,K1523,FALSE) * _xlfn.POISSON.DIST(4,L1523,FALSE)</f>
        <v>4.2327806824180692E-2</v>
      </c>
      <c r="AJ1523" s="13">
        <f t="shared" ref="AJ1523:AJ1586" si="2095">_xlfn.POISSON.DIST(2,K1523,FALSE) * _xlfn.POISSON.DIST(4,L1523,FALSE)</f>
        <v>2.1760124443105124E-2</v>
      </c>
      <c r="AK1523" s="13">
        <f t="shared" ref="AK1523:AK1586" si="2096">_xlfn.POISSON.DIST(3,K1523,FALSE) * _xlfn.POISSON.DIST(4,L1523,FALSE)</f>
        <v>7.4577139915963748E-3</v>
      </c>
      <c r="AL1523" s="13">
        <f t="shared" ref="AL1523:AL1586" si="2097">_xlfn.POISSON.DIST(5,K1523,FALSE) * _xlfn.POISSON.DIST(5,L1523,FALSE)</f>
        <v>1.7969170266621444E-4</v>
      </c>
      <c r="AM1523" s="13">
        <f t="shared" ref="AM1523:AM1586" si="2098">_xlfn.POISSON.DIST(5,K1523,FALSE) * _xlfn.POISSON.DIST(0,L1523,FALSE)</f>
        <v>3.5055309727745923E-4</v>
      </c>
      <c r="AN1523" s="13">
        <f t="shared" ref="AN1523:AN1586" si="2099">_xlfn.POISSON.DIST(5,K1523,FALSE) * _xlfn.POISSON.DIST(1,L1523,FALSE)</f>
        <v>7.989965441399287E-4</v>
      </c>
      <c r="AO1523" s="13">
        <f t="shared" ref="AO1523:AO1586" si="2100">_xlfn.POISSON.DIST(5,K1523,FALSE) * _xlfn.POISSON.DIST(2,L1523,FALSE)</f>
        <v>9.1055460999431086E-4</v>
      </c>
      <c r="AP1523" s="13">
        <f t="shared" ref="AP1523:AP1586" si="2101">_xlfn.POISSON.DIST(5,K1523,FALSE) * _xlfn.POISSON.DIST(3,L1523,FALSE)</f>
        <v>6.9179247717053864E-4</v>
      </c>
      <c r="AQ1523" s="13">
        <f t="shared" ref="AQ1523:AQ1586" si="2102">_xlfn.POISSON.DIST(5,K1523,FALSE) * _xlfn.POISSON.DIST(4,L1523,FALSE)</f>
        <v>3.94191210129127E-4</v>
      </c>
      <c r="AR1523" s="13">
        <f t="shared" ref="AR1523:AR1586" si="2103">_xlfn.POISSON.DIST(0,K1523,FALSE) * _xlfn.POISSON.DIST(5,L1523,FALSE)</f>
        <v>1.8766412168222335E-2</v>
      </c>
      <c r="AS1523" s="13">
        <f t="shared" ref="AS1523:AS1586" si="2104">_xlfn.POISSON.DIST(1,K1523,FALSE) * _xlfn.POISSON.DIST(5,L1523,FALSE)</f>
        <v>1.9295092033818111E-2</v>
      </c>
      <c r="AT1523" s="13">
        <f t="shared" ref="AT1523:AT1586" si="2105">_xlfn.POISSON.DIST(2,K1523,FALSE) * _xlfn.POISSON.DIST(5,L1523,FALSE)</f>
        <v>9.9193328286782886E-3</v>
      </c>
      <c r="AU1523" s="13">
        <f t="shared" ref="AU1523:AU1586" si="2106">_xlfn.POISSON.DIST(3,K1523,FALSE) * _xlfn.POISSON.DIST(5,L1523,FALSE)</f>
        <v>3.3995921033059665E-3</v>
      </c>
      <c r="AV1523" s="13">
        <f t="shared" ref="AV1523:AV1586" si="2107">_xlfn.POISSON.DIST(4,K1523,FALSE) * _xlfn.POISSON.DIST(5,L1523,FALSE)</f>
        <v>8.7384101343841866E-4</v>
      </c>
      <c r="AW1523" s="13">
        <f t="shared" ref="AW1523:AW1586" si="2108">_xlfn.POISSON.DIST(6,K1523,FALSE) * _xlfn.POISSON.DIST(6,L1523,FALSE)</f>
        <v>1.1697208177946722E-5</v>
      </c>
      <c r="AX1523" s="13">
        <f t="shared" ref="AX1523:AX1586" si="2109">_xlfn.POISSON.DIST(6,K1523,FALSE) * _xlfn.POISSON.DIST(0,L1523,FALSE)</f>
        <v>6.0071456512095495E-5</v>
      </c>
      <c r="AY1523" s="13">
        <f t="shared" ref="AY1523:AY1586" si="2110">_xlfn.POISSON.DIST(6,K1523,FALSE) * _xlfn.POISSON.DIST(1,L1523,FALSE)</f>
        <v>1.3691759259119388E-4</v>
      </c>
      <c r="AZ1523" s="13">
        <f t="shared" ref="AZ1523:AZ1586" si="2111">_xlfn.POISSON.DIST(6,K1523,FALSE) * _xlfn.POISSON.DIST(2,L1523,FALSE)</f>
        <v>1.5603439844340651E-4</v>
      </c>
      <c r="BA1523" s="13">
        <f t="shared" ref="BA1523:BA1586" si="2112">_xlfn.POISSON.DIST(6,K1523,FALSE) * _xlfn.POISSON.DIST(3,L1523,FALSE)</f>
        <v>1.1854689640597554E-4</v>
      </c>
      <c r="BB1523" s="13">
        <f t="shared" ref="BB1523:BB1586" si="2113">_xlfn.POISSON.DIST(6,K1523,FALSE) * _xlfn.POISSON.DIST(4,L1523,FALSE)</f>
        <v>6.7549367900691953E-5</v>
      </c>
      <c r="BC1523" s="13">
        <f t="shared" ref="BC1523:BC1586" si="2114">_xlfn.POISSON.DIST(6,K1523,FALSE) * _xlfn.POISSON.DIST(5,L1523,FALSE)</f>
        <v>3.0792317586497552E-5</v>
      </c>
      <c r="BD1523" s="13">
        <f t="shared" ref="BD1523:BD1586" si="2115">_xlfn.POISSON.DIST(0,K1523,FALSE) * _xlfn.POISSON.DIST(6,L1523,FALSE)</f>
        <v>7.128876521496596E-3</v>
      </c>
      <c r="BE1523" s="13">
        <f t="shared" ref="BE1523:BE1586" si="2116">_xlfn.POISSON.DIST(1,K1523,FALSE) * _xlfn.POISSON.DIST(6,L1523,FALSE)</f>
        <v>7.3297083825603583E-3</v>
      </c>
      <c r="BF1523" s="13">
        <f t="shared" ref="BF1523:BF1586" si="2117">_xlfn.POISSON.DIST(2,K1523,FALSE) * _xlfn.POISSON.DIST(6,L1523,FALSE)</f>
        <v>3.7680989992864202E-3</v>
      </c>
      <c r="BG1523" s="13">
        <f t="shared" ref="BG1523:BG1586" si="2118">_xlfn.POISSON.DIST(3,K1523,FALSE) * _xlfn.POISSON.DIST(6,L1523,FALSE)</f>
        <v>1.2914174595909905E-3</v>
      </c>
      <c r="BH1523" s="13">
        <f t="shared" ref="BH1523:BH1586" si="2119">_xlfn.POISSON.DIST(4,K1523,FALSE) * _xlfn.POISSON.DIST(6,L1523,FALSE)</f>
        <v>3.3194968907112254E-4</v>
      </c>
      <c r="BI1523" s="13">
        <f t="shared" ref="BI1523:BI1586" si="2120">_xlfn.POISSON.DIST(5,K1523,FALSE) * _xlfn.POISSON.DIST(6,L1523,FALSE)</f>
        <v>6.8260248616625551E-5</v>
      </c>
      <c r="BJ1523" s="14">
        <f t="shared" ref="BJ1523:BJ1586" si="2121">SUM(N1523,Q1523,T1523,W1523,X1523,Y1523,AD1523,AE1523,AF1523,AG1523,AM1523,AN1523,AO1523,AP1523,AQ1523,AX1523,AY1523,AZ1523,BA1523,BB1523,BC1523)</f>
        <v>0.15717302515704148</v>
      </c>
      <c r="BK1523" s="14">
        <f t="shared" ref="BK1523:BK1586" si="2122">SUM(M1523,P1523,S1523,V1523,AC1523,AL1523,AY1523)</f>
        <v>0.1879919565046147</v>
      </c>
      <c r="BL1523" s="14">
        <f t="shared" ref="BL1523:BL1586" si="2123">SUM(O1523,R1523,U1523,AA1523,AB1523,AH1523,AI1523,AJ1523,AK1523,AR1523,AS1523,AT1523,AU1523,AV1523,BD1523,BE1523,BF1523,BG1523,BH1523,BI1523)</f>
        <v>0.57367269596493853</v>
      </c>
      <c r="BM1523" s="14">
        <f t="shared" ref="BM1523:BM1586" si="2124">SUM(S1523:BI1523)</f>
        <v>0.63302190535281111</v>
      </c>
      <c r="BN1523" s="14">
        <f t="shared" ref="BN1523:BN1586" si="2125">SUM(M1523:R1523)</f>
        <v>0.35793908962832988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1.2639</v>
      </c>
      <c r="F1524" s="10">
        <f>VLOOKUP(B1524,home!$B$2:$E$405,3,FALSE)</f>
        <v>1.0548999999999999</v>
      </c>
      <c r="G1524" s="10">
        <f>VLOOKUP(C1524,away!$B$2:$E$405,4,FALSE)</f>
        <v>1.3846000000000001</v>
      </c>
      <c r="H1524" s="10">
        <f>VLOOKUP(A1524,away!$A$2:$E$405,3,FALSE)</f>
        <v>1.1389</v>
      </c>
      <c r="I1524" s="10">
        <f>VLOOKUP(C1524,away!$B$2:$E$405,3,FALSE)</f>
        <v>0.65849999999999997</v>
      </c>
      <c r="J1524" s="10">
        <f>VLOOKUP(B1524,home!$B$2:$E$405,4,FALSE)</f>
        <v>0.878</v>
      </c>
      <c r="K1524" s="12">
        <f t="shared" si="2070"/>
        <v>1.846070717106</v>
      </c>
      <c r="L1524" s="12">
        <f t="shared" si="2071"/>
        <v>0.65846984070000003</v>
      </c>
      <c r="M1524" s="13">
        <f t="shared" si="2072"/>
        <v>8.1713131822882173E-2</v>
      </c>
      <c r="N1524" s="13">
        <f t="shared" si="2073"/>
        <v>0.15084821986124519</v>
      </c>
      <c r="O1524" s="13">
        <f t="shared" si="2074"/>
        <v>5.3805632894511325E-2</v>
      </c>
      <c r="P1524" s="13">
        <f t="shared" si="2075"/>
        <v>9.9329003301912702E-2</v>
      </c>
      <c r="Q1524" s="13">
        <f t="shared" si="2076"/>
        <v>0.13923824070670626</v>
      </c>
      <c r="R1524" s="13">
        <f t="shared" si="2077"/>
        <v>1.7714693260405773E-2</v>
      </c>
      <c r="S1524" s="13">
        <f t="shared" si="2078"/>
        <v>3.018563441656184E-2</v>
      </c>
      <c r="T1524" s="13">
        <f t="shared" si="2079"/>
        <v>9.1684182177493134E-2</v>
      </c>
      <c r="U1524" s="13">
        <f t="shared" si="2080"/>
        <v>3.2702576490550112E-2</v>
      </c>
      <c r="V1524" s="13">
        <f t="shared" si="2081"/>
        <v>4.0770122850592389E-3</v>
      </c>
      <c r="W1524" s="13">
        <f t="shared" si="2082"/>
        <v>8.5681212956669014E-2</v>
      </c>
      <c r="X1524" s="13">
        <f t="shared" si="2083"/>
        <v>5.6418494646560624E-2</v>
      </c>
      <c r="Y1524" s="13">
        <f t="shared" si="2084"/>
        <v>1.8574938591227289E-2</v>
      </c>
      <c r="Z1524" s="13">
        <f t="shared" si="2085"/>
        <v>3.8881970830762524E-3</v>
      </c>
      <c r="AA1524" s="13">
        <f t="shared" si="2086"/>
        <v>7.177886777404034E-3</v>
      </c>
      <c r="AB1524" s="13">
        <f t="shared" si="2087"/>
        <v>6.6254432952339726E-3</v>
      </c>
      <c r="AC1524" s="13">
        <f t="shared" si="2088"/>
        <v>3.0974639394740558E-4</v>
      </c>
      <c r="AD1524" s="13">
        <f t="shared" si="2089"/>
        <v>3.9543394561357484E-2</v>
      </c>
      <c r="AE1524" s="13">
        <f t="shared" si="2090"/>
        <v>2.603813271755431E-2</v>
      </c>
      <c r="AF1524" s="13">
        <f t="shared" si="2091"/>
        <v>8.5726625513267204E-3</v>
      </c>
      <c r="AG1524" s="13">
        <f t="shared" si="2092"/>
        <v>1.8816132481823211E-3</v>
      </c>
      <c r="AH1524" s="13">
        <f t="shared" si="2093"/>
        <v>6.4006512847585603E-4</v>
      </c>
      <c r="AI1524" s="13">
        <f t="shared" si="2094"/>
        <v>1.1816054907199676E-3</v>
      </c>
      <c r="AJ1524" s="13">
        <f t="shared" si="2095"/>
        <v>1.0906636477948991E-3</v>
      </c>
      <c r="AK1524" s="13">
        <f t="shared" si="2096"/>
        <v>6.7114740746872497E-4</v>
      </c>
      <c r="AL1524" s="13">
        <f t="shared" si="2097"/>
        <v>1.5060884291570754E-5</v>
      </c>
      <c r="AM1524" s="13">
        <f t="shared" si="2098"/>
        <v>1.4599980550938139E-2</v>
      </c>
      <c r="AN1524" s="13">
        <f t="shared" si="2099"/>
        <v>9.6136468675993344E-3</v>
      </c>
      <c r="AO1524" s="13">
        <f t="shared" si="2100"/>
        <v>3.1651482607270936E-3</v>
      </c>
      <c r="AP1524" s="13">
        <f t="shared" si="2101"/>
        <v>6.9471822367761732E-4</v>
      </c>
      <c r="AQ1524" s="13">
        <f t="shared" si="2102"/>
        <v>1.1436274951909688E-4</v>
      </c>
      <c r="AR1524" s="13">
        <f t="shared" si="2103"/>
        <v>8.4292716637024447E-5</v>
      </c>
      <c r="AS1524" s="13">
        <f t="shared" si="2104"/>
        <v>1.5561031584892455E-4</v>
      </c>
      <c r="AT1524" s="13">
        <f t="shared" si="2105"/>
        <v>1.4363382368415769E-4</v>
      </c>
      <c r="AU1524" s="13">
        <f t="shared" si="2106"/>
        <v>8.8386065296429915E-5</v>
      </c>
      <c r="AV1524" s="13">
        <f t="shared" si="2107"/>
        <v>4.0791731735989539E-5</v>
      </c>
      <c r="AW1524" s="13">
        <f t="shared" si="2108"/>
        <v>5.0854828354128953E-7</v>
      </c>
      <c r="AX1524" s="13">
        <f t="shared" si="2109"/>
        <v>4.4920994275673325E-3</v>
      </c>
      <c r="AY1524" s="13">
        <f t="shared" si="2110"/>
        <v>2.9579119944788228E-3</v>
      </c>
      <c r="AZ1524" s="13">
        <f t="shared" si="2111"/>
        <v>9.738479199045447E-4</v>
      </c>
      <c r="BA1524" s="13">
        <f t="shared" si="2112"/>
        <v>2.1374982822852404E-4</v>
      </c>
      <c r="BB1524" s="13">
        <f t="shared" si="2113"/>
        <v>3.5186953835822139E-5</v>
      </c>
      <c r="BC1524" s="13">
        <f t="shared" si="2114"/>
        <v>4.6339095773984148E-6</v>
      </c>
      <c r="BD1524" s="13">
        <f t="shared" si="2115"/>
        <v>9.2507019493586172E-6</v>
      </c>
      <c r="BE1524" s="13">
        <f t="shared" si="2116"/>
        <v>1.7077449981386333E-5</v>
      </c>
      <c r="BF1524" s="13">
        <f t="shared" si="2117"/>
        <v>1.5763090166739863E-5</v>
      </c>
      <c r="BG1524" s="13">
        <f t="shared" si="2118"/>
        <v>9.699926389306664E-6</v>
      </c>
      <c r="BH1524" s="13">
        <f t="shared" si="2119"/>
        <v>4.4766875163456935E-6</v>
      </c>
      <c r="BI1524" s="13">
        <f t="shared" si="2120"/>
        <v>1.652856346711954E-6</v>
      </c>
      <c r="BJ1524" s="14">
        <f t="shared" si="2121"/>
        <v>0.65534637870437618</v>
      </c>
      <c r="BK1524" s="14">
        <f t="shared" si="2122"/>
        <v>0.21858750109913375</v>
      </c>
      <c r="BL1524" s="14">
        <f t="shared" si="2123"/>
        <v>0.12218034975811702</v>
      </c>
      <c r="BM1524" s="14">
        <f t="shared" si="2124"/>
        <v>0.45439610135084452</v>
      </c>
      <c r="BN1524" s="14">
        <f t="shared" si="2125"/>
        <v>0.54264892184766333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1.2639</v>
      </c>
      <c r="F1525" s="10">
        <f>VLOOKUP(B1525,home!$B$2:$E$405,3,FALSE)</f>
        <v>1.5824</v>
      </c>
      <c r="G1525" s="10">
        <f>VLOOKUP(C1525,away!$B$2:$E$405,4,FALSE)</f>
        <v>1.1868000000000001</v>
      </c>
      <c r="H1525" s="10">
        <f>VLOOKUP(A1525,away!$A$2:$E$405,3,FALSE)</f>
        <v>1.1389</v>
      </c>
      <c r="I1525" s="10">
        <f>VLOOKUP(C1525,away!$B$2:$E$405,3,FALSE)</f>
        <v>0.65849999999999997</v>
      </c>
      <c r="J1525" s="10">
        <f>VLOOKUP(B1525,home!$B$2:$E$405,4,FALSE)</f>
        <v>0.95789999999999997</v>
      </c>
      <c r="K1525" s="12">
        <f t="shared" si="2070"/>
        <v>2.373594493248</v>
      </c>
      <c r="L1525" s="12">
        <f t="shared" si="2071"/>
        <v>0.71839209613499999</v>
      </c>
      <c r="M1525" s="13">
        <f t="shared" si="2072"/>
        <v>4.5411650433249975E-2</v>
      </c>
      <c r="N1525" s="13">
        <f t="shared" si="2073"/>
        <v>0.1077888433976653</v>
      </c>
      <c r="O1525" s="13">
        <f t="shared" si="2074"/>
        <v>3.2623370743692336E-2</v>
      </c>
      <c r="P1525" s="13">
        <f t="shared" si="2075"/>
        <v>7.7434653148416036E-2</v>
      </c>
      <c r="Q1525" s="13">
        <f t="shared" si="2076"/>
        <v>0.12792350256113472</v>
      </c>
      <c r="R1525" s="13">
        <f t="shared" si="2077"/>
        <v>1.1718185845775183E-2</v>
      </c>
      <c r="S1525" s="13">
        <f t="shared" si="2078"/>
        <v>3.300984136785079E-2</v>
      </c>
      <c r="T1525" s="13">
        <f t="shared" si="2079"/>
        <v>9.1899233149824622E-2</v>
      </c>
      <c r="U1525" s="13">
        <f t="shared" si="2080"/>
        <v>2.7814221394388633E-2</v>
      </c>
      <c r="V1525" s="13">
        <f t="shared" si="2081"/>
        <v>6.2541601657460852E-3</v>
      </c>
      <c r="W1525" s="13">
        <f t="shared" si="2082"/>
        <v>0.10121284041203527</v>
      </c>
      <c r="X1525" s="13">
        <f t="shared" si="2083"/>
        <v>7.2710504579379262E-2</v>
      </c>
      <c r="Y1525" s="13">
        <f t="shared" si="2084"/>
        <v>2.6117325897906888E-2</v>
      </c>
      <c r="Z1525" s="13">
        <f t="shared" si="2085"/>
        <v>2.8060840308819744E-3</v>
      </c>
      <c r="AA1525" s="13">
        <f t="shared" si="2086"/>
        <v>6.6605056032926057E-3</v>
      </c>
      <c r="AB1525" s="13">
        <f t="shared" si="2087"/>
        <v>7.9046697111113898E-3</v>
      </c>
      <c r="AC1525" s="13">
        <f t="shared" si="2088"/>
        <v>6.6652598858006422E-4</v>
      </c>
      <c r="AD1525" s="13">
        <f t="shared" si="2089"/>
        <v>6.0059560161998871E-2</v>
      </c>
      <c r="AE1525" s="13">
        <f t="shared" si="2090"/>
        <v>4.3146313317724512E-2</v>
      </c>
      <c r="AF1525" s="13">
        <f t="shared" si="2091"/>
        <v>1.5497985232408789E-2</v>
      </c>
      <c r="AG1525" s="13">
        <f t="shared" si="2092"/>
        <v>3.7112100323264756E-3</v>
      </c>
      <c r="AH1525" s="13">
        <f t="shared" si="2093"/>
        <v>5.0396714721906281E-4</v>
      </c>
      <c r="AI1525" s="13">
        <f t="shared" si="2094"/>
        <v>1.1962136454170716E-3</v>
      </c>
      <c r="AJ1525" s="13">
        <f t="shared" si="2095"/>
        <v>1.4196630607550386E-3</v>
      </c>
      <c r="AK1525" s="13">
        <f t="shared" si="2096"/>
        <v>1.1232348077585869E-3</v>
      </c>
      <c r="AL1525" s="13">
        <f t="shared" si="2097"/>
        <v>4.5461645412748471E-5</v>
      </c>
      <c r="AM1525" s="13">
        <f t="shared" si="2098"/>
        <v>2.8511408253483497E-2</v>
      </c>
      <c r="AN1525" s="13">
        <f t="shared" si="2099"/>
        <v>2.0482370338980749E-2</v>
      </c>
      <c r="AO1525" s="13">
        <f t="shared" si="2100"/>
        <v>7.3571864808168654E-3</v>
      </c>
      <c r="AP1525" s="13">
        <f t="shared" si="2101"/>
        <v>1.761781539203371E-3</v>
      </c>
      <c r="AQ1525" s="13">
        <f t="shared" si="2102"/>
        <v>3.1641248322006397E-4</v>
      </c>
      <c r="AR1525" s="13">
        <f t="shared" si="2103"/>
        <v>7.2409203054775757E-5</v>
      </c>
      <c r="AS1525" s="13">
        <f t="shared" si="2104"/>
        <v>1.7187008563129201E-4</v>
      </c>
      <c r="AT1525" s="13">
        <f t="shared" si="2105"/>
        <v>2.0397494440424848E-4</v>
      </c>
      <c r="AU1525" s="13">
        <f t="shared" si="2106"/>
        <v>1.6138460159949706E-4</v>
      </c>
      <c r="AV1525" s="13">
        <f t="shared" si="2107"/>
        <v>9.5765400412897123E-5</v>
      </c>
      <c r="AW1525" s="13">
        <f t="shared" si="2108"/>
        <v>2.1533306434380199E-6</v>
      </c>
      <c r="AX1525" s="13">
        <f t="shared" si="2109"/>
        <v>1.1279086937535663E-2</v>
      </c>
      <c r="AY1525" s="13">
        <f t="shared" si="2110"/>
        <v>8.1028069075451421E-3</v>
      </c>
      <c r="AZ1525" s="13">
        <f t="shared" si="2111"/>
        <v>2.910496219444256E-3</v>
      </c>
      <c r="BA1525" s="13">
        <f t="shared" si="2112"/>
        <v>6.9695915995985074E-4</v>
      </c>
      <c r="BB1525" s="13">
        <f t="shared" si="2113"/>
        <v>1.2517248796101144E-4</v>
      </c>
      <c r="BC1525" s="13">
        <f t="shared" si="2114"/>
        <v>1.7984585200948819E-5</v>
      </c>
      <c r="BD1525" s="13">
        <f t="shared" si="2115"/>
        <v>8.6696998603308647E-6</v>
      </c>
      <c r="BE1525" s="13">
        <f t="shared" si="2116"/>
        <v>2.0578351846594295E-5</v>
      </c>
      <c r="BF1525" s="13">
        <f t="shared" si="2117"/>
        <v>2.442233131159802E-5</v>
      </c>
      <c r="BG1525" s="13">
        <f t="shared" si="2118"/>
        <v>1.9322903704495757E-5</v>
      </c>
      <c r="BH1525" s="13">
        <f t="shared" si="2119"/>
        <v>1.1466184456638123E-5</v>
      </c>
      <c r="BI1525" s="13">
        <f t="shared" si="2120"/>
        <v>5.4432144569684117E-6</v>
      </c>
      <c r="BJ1525" s="14">
        <f t="shared" si="2121"/>
        <v>0.73162898413575617</v>
      </c>
      <c r="BK1525" s="14">
        <f t="shared" si="2122"/>
        <v>0.17092509965680083</v>
      </c>
      <c r="BL1525" s="14">
        <f t="shared" si="2123"/>
        <v>9.1759338880149255E-2</v>
      </c>
      <c r="BM1525" s="14">
        <f t="shared" si="2124"/>
        <v>0.58611864699675298</v>
      </c>
      <c r="BN1525" s="14">
        <f t="shared" si="2125"/>
        <v>0.40290020612993355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1.3030999999999999</v>
      </c>
      <c r="F1526" s="10">
        <f>VLOOKUP(B1526,home!$B$2:$E$405,3,FALSE)</f>
        <v>1.1031</v>
      </c>
      <c r="G1526" s="10">
        <f>VLOOKUP(C1526,away!$B$2:$E$405,4,FALSE)</f>
        <v>0.81540000000000001</v>
      </c>
      <c r="H1526" s="10">
        <f>VLOOKUP(A1526,away!$A$2:$E$405,3,FALSE)</f>
        <v>1.1313</v>
      </c>
      <c r="I1526" s="10">
        <f>VLOOKUP(C1526,away!$B$2:$E$405,3,FALSE)</f>
        <v>0.77339999999999998</v>
      </c>
      <c r="J1526" s="10">
        <f>VLOOKUP(B1526,home!$B$2:$E$405,4,FALSE)</f>
        <v>0.77339999999999998</v>
      </c>
      <c r="K1526" s="12">
        <f t="shared" si="2070"/>
        <v>1.1720964119939998</v>
      </c>
      <c r="L1526" s="12">
        <f t="shared" si="2071"/>
        <v>0.67668433462799993</v>
      </c>
      <c r="M1526" s="13">
        <f t="shared" si="2072"/>
        <v>0.15742899518003531</v>
      </c>
      <c r="N1526" s="13">
        <f t="shared" si="2073"/>
        <v>0.1845219603943401</v>
      </c>
      <c r="O1526" s="13">
        <f t="shared" si="2074"/>
        <v>0.10652973485455679</v>
      </c>
      <c r="P1526" s="13">
        <f t="shared" si="2075"/>
        <v>0.12486311999369817</v>
      </c>
      <c r="Q1526" s="13">
        <f t="shared" si="2076"/>
        <v>0.10813876385615254</v>
      </c>
      <c r="R1526" s="13">
        <f t="shared" si="2077"/>
        <v>3.6043501374076505E-2</v>
      </c>
      <c r="S1526" s="13">
        <f t="shared" si="2078"/>
        <v>2.475846129350423E-2</v>
      </c>
      <c r="T1526" s="13">
        <f t="shared" si="2079"/>
        <v>7.3175807467494969E-2</v>
      </c>
      <c r="U1526" s="13">
        <f t="shared" si="2080"/>
        <v>4.2246458636255882E-2</v>
      </c>
      <c r="V1526" s="13">
        <f t="shared" si="2081"/>
        <v>2.1818786867585128E-3</v>
      </c>
      <c r="W1526" s="13">
        <f t="shared" si="2082"/>
        <v>4.2249685704420926E-2</v>
      </c>
      <c r="X1526" s="13">
        <f t="shared" si="2083"/>
        <v>2.8589700459138188E-2</v>
      </c>
      <c r="Y1526" s="13">
        <f t="shared" si="2084"/>
        <v>9.6731012162028732E-3</v>
      </c>
      <c r="Z1526" s="13">
        <f t="shared" si="2085"/>
        <v>8.1300242483267858E-3</v>
      </c>
      <c r="AA1526" s="13">
        <f t="shared" si="2086"/>
        <v>9.5291722508880419E-3</v>
      </c>
      <c r="AB1526" s="13">
        <f t="shared" si="2087"/>
        <v>5.5845543022693331E-3</v>
      </c>
      <c r="AC1526" s="13">
        <f t="shared" si="2088"/>
        <v>1.0815835575780678E-4</v>
      </c>
      <c r="AD1526" s="13">
        <f t="shared" si="2089"/>
        <v>1.2380176255506496E-2</v>
      </c>
      <c r="AE1526" s="13">
        <f t="shared" si="2090"/>
        <v>8.3774713320347756E-3</v>
      </c>
      <c r="AF1526" s="13">
        <f t="shared" si="2091"/>
        <v>2.8344518070915481E-3</v>
      </c>
      <c r="AG1526" s="13">
        <f t="shared" si="2092"/>
        <v>6.3934304503895868E-4</v>
      </c>
      <c r="AH1526" s="13">
        <f t="shared" si="2093"/>
        <v>1.375365012247129E-3</v>
      </c>
      <c r="AI1526" s="13">
        <f t="shared" si="2094"/>
        <v>1.6120603960369437E-3</v>
      </c>
      <c r="AJ1526" s="13">
        <f t="shared" si="2095"/>
        <v>9.4474510305626435E-4</v>
      </c>
      <c r="AK1526" s="13">
        <f t="shared" si="2096"/>
        <v>3.6911078184704958E-4</v>
      </c>
      <c r="AL1526" s="13">
        <f t="shared" si="2097"/>
        <v>3.4313856193679815E-6</v>
      </c>
      <c r="AM1526" s="13">
        <f t="shared" si="2098"/>
        <v>2.9021520337864921E-3</v>
      </c>
      <c r="AN1526" s="13">
        <f t="shared" si="2099"/>
        <v>1.963840817972109E-3</v>
      </c>
      <c r="AO1526" s="13">
        <f t="shared" si="2100"/>
        <v>6.6445015861238172E-4</v>
      </c>
      <c r="AP1526" s="13">
        <f t="shared" si="2101"/>
        <v>1.4987433782469618E-4</v>
      </c>
      <c r="AQ1526" s="13">
        <f t="shared" si="2102"/>
        <v>2.5354404142179149E-5</v>
      </c>
      <c r="AR1526" s="13">
        <f t="shared" si="2103"/>
        <v>1.8613759163661596E-4</v>
      </c>
      <c r="AS1526" s="13">
        <f t="shared" si="2104"/>
        <v>2.1817120329448194E-4</v>
      </c>
      <c r="AT1526" s="13">
        <f t="shared" si="2105"/>
        <v>1.2785884229093793E-4</v>
      </c>
      <c r="AU1526" s="13">
        <f t="shared" si="2106"/>
        <v>4.9954296763638331E-5</v>
      </c>
      <c r="AV1526" s="13">
        <f t="shared" si="2107"/>
        <v>1.4637813000086001E-5</v>
      </c>
      <c r="AW1526" s="13">
        <f t="shared" si="2108"/>
        <v>7.5599075606860853E-8</v>
      </c>
      <c r="AX1526" s="13">
        <f t="shared" si="2109"/>
        <v>5.669336643103727E-4</v>
      </c>
      <c r="AY1526" s="13">
        <f t="shared" si="2110"/>
        <v>3.8363512941207834E-4</v>
      </c>
      <c r="AZ1526" s="13">
        <f t="shared" si="2111"/>
        <v>1.2979994114306942E-4</v>
      </c>
      <c r="BA1526" s="13">
        <f t="shared" si="2112"/>
        <v>2.9277862269050494E-5</v>
      </c>
      <c r="BB1526" s="13">
        <f t="shared" si="2113"/>
        <v>4.952967687215664E-6</v>
      </c>
      <c r="BC1526" s="13">
        <f t="shared" si="2114"/>
        <v>6.7031912877150323E-7</v>
      </c>
      <c r="BD1526" s="13">
        <f t="shared" si="2115"/>
        <v>2.0992732057646962E-5</v>
      </c>
      <c r="BE1526" s="13">
        <f t="shared" si="2116"/>
        <v>2.4605505922719428E-5</v>
      </c>
      <c r="BF1526" s="13">
        <f t="shared" si="2117"/>
        <v>1.4420012603658281E-5</v>
      </c>
      <c r="BG1526" s="13">
        <f t="shared" si="2118"/>
        <v>5.6338816778853738E-6</v>
      </c>
      <c r="BH1526" s="13">
        <f t="shared" si="2119"/>
        <v>1.6508631250620465E-6</v>
      </c>
      <c r="BI1526" s="13">
        <f t="shared" si="2120"/>
        <v>3.8699414911568486E-7</v>
      </c>
      <c r="BJ1526" s="14">
        <f t="shared" si="2121"/>
        <v>0.47740140317370966</v>
      </c>
      <c r="BK1526" s="14">
        <f t="shared" si="2122"/>
        <v>0.30972768002478546</v>
      </c>
      <c r="BL1526" s="14">
        <f t="shared" si="2123"/>
        <v>0.20489915244775578</v>
      </c>
      <c r="BM1526" s="14">
        <f t="shared" si="2124"/>
        <v>0.28224862471138179</v>
      </c>
      <c r="BN1526" s="14">
        <f t="shared" si="2125"/>
        <v>0.71752607565285942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1.5625</v>
      </c>
      <c r="F1527" s="10">
        <f>VLOOKUP(B1527,home!$B$2:$E$405,3,FALSE)</f>
        <v>0.89600000000000002</v>
      </c>
      <c r="G1527" s="10">
        <f>VLOOKUP(C1527,away!$B$2:$E$405,4,FALSE)</f>
        <v>1.536</v>
      </c>
      <c r="H1527" s="10">
        <f>VLOOKUP(A1527,away!$A$2:$E$405,3,FALSE)</f>
        <v>1.1561999999999999</v>
      </c>
      <c r="I1527" s="10">
        <f>VLOOKUP(C1527,away!$B$2:$E$405,3,FALSE)</f>
        <v>0.51890000000000003</v>
      </c>
      <c r="J1527" s="10">
        <f>VLOOKUP(B1527,home!$B$2:$E$405,4,FALSE)</f>
        <v>0.69189999999999996</v>
      </c>
      <c r="K1527" s="12">
        <f t="shared" si="2070"/>
        <v>2.1504000000000003</v>
      </c>
      <c r="L1527" s="12">
        <f t="shared" si="2071"/>
        <v>0.41510691334199995</v>
      </c>
      <c r="M1527" s="13">
        <f t="shared" si="2072"/>
        <v>7.6880199963456353E-2</v>
      </c>
      <c r="N1527" s="13">
        <f t="shared" si="2073"/>
        <v>0.16532318200141655</v>
      </c>
      <c r="O1527" s="13">
        <f t="shared" si="2074"/>
        <v>3.191350250394611E-2</v>
      </c>
      <c r="P1527" s="13">
        <f t="shared" si="2075"/>
        <v>6.8626795784485731E-2</v>
      </c>
      <c r="Q1527" s="13">
        <f t="shared" si="2076"/>
        <v>0.17775548528792315</v>
      </c>
      <c r="R1527" s="13">
        <f t="shared" si="2077"/>
        <v>6.6237577591726268E-3</v>
      </c>
      <c r="S1527" s="13">
        <f t="shared" si="2078"/>
        <v>1.5314857082461249E-2</v>
      </c>
      <c r="T1527" s="13">
        <f t="shared" si="2079"/>
        <v>7.3787530827479075E-2</v>
      </c>
      <c r="U1527" s="13">
        <f t="shared" si="2080"/>
        <v>1.4243728685324817E-2</v>
      </c>
      <c r="V1527" s="13">
        <f t="shared" si="2081"/>
        <v>1.5189716091706198E-3</v>
      </c>
      <c r="W1527" s="13">
        <f t="shared" si="2082"/>
        <v>0.12741513185438333</v>
      </c>
      <c r="X1527" s="13">
        <f t="shared" si="2083"/>
        <v>5.289090209713701E-2</v>
      </c>
      <c r="Y1527" s="13">
        <f t="shared" si="2084"/>
        <v>1.0977689556708225E-2</v>
      </c>
      <c r="Z1527" s="13">
        <f t="shared" si="2085"/>
        <v>9.1652254604509046E-4</v>
      </c>
      <c r="AA1527" s="13">
        <f t="shared" si="2086"/>
        <v>1.9708900830153627E-3</v>
      </c>
      <c r="AB1527" s="13">
        <f t="shared" si="2087"/>
        <v>2.1191010172581185E-3</v>
      </c>
      <c r="AC1527" s="13">
        <f t="shared" si="2088"/>
        <v>8.4743986808805621E-5</v>
      </c>
      <c r="AD1527" s="13">
        <f t="shared" si="2089"/>
        <v>6.8498374884916474E-2</v>
      </c>
      <c r="AE1527" s="13">
        <f t="shared" si="2090"/>
        <v>2.8434148967420855E-2</v>
      </c>
      <c r="AF1527" s="13">
        <f t="shared" si="2091"/>
        <v>5.9016059056863409E-3</v>
      </c>
      <c r="AG1527" s="13">
        <f t="shared" si="2092"/>
        <v>8.1659913709012505E-4</v>
      </c>
      <c r="AH1527" s="13">
        <f t="shared" si="2093"/>
        <v>9.511371127428213E-5</v>
      </c>
      <c r="AI1527" s="13">
        <f t="shared" si="2094"/>
        <v>2.0453252472421628E-4</v>
      </c>
      <c r="AJ1527" s="13">
        <f t="shared" si="2095"/>
        <v>2.1991337058347742E-4</v>
      </c>
      <c r="AK1527" s="13">
        <f t="shared" si="2096"/>
        <v>1.5763390403423664E-4</v>
      </c>
      <c r="AL1527" s="13">
        <f t="shared" si="2097"/>
        <v>3.025854916847484E-6</v>
      </c>
      <c r="AM1527" s="13">
        <f t="shared" si="2098"/>
        <v>2.9459781070504884E-2</v>
      </c>
      <c r="AN1527" s="13">
        <f t="shared" si="2099"/>
        <v>1.2228958787908365E-2</v>
      </c>
      <c r="AO1527" s="13">
        <f t="shared" si="2100"/>
        <v>2.5381626679175824E-3</v>
      </c>
      <c r="AP1527" s="13">
        <f t="shared" si="2101"/>
        <v>3.5120295687972113E-4</v>
      </c>
      <c r="AQ1527" s="13">
        <f t="shared" si="2102"/>
        <v>3.6446693846731131E-5</v>
      </c>
      <c r="AR1527" s="13">
        <f t="shared" si="2103"/>
        <v>7.8964718207138857E-6</v>
      </c>
      <c r="AS1527" s="13">
        <f t="shared" si="2104"/>
        <v>1.6980573003263141E-5</v>
      </c>
      <c r="AT1527" s="13">
        <f t="shared" si="2105"/>
        <v>1.8257512093108534E-5</v>
      </c>
      <c r="AU1527" s="13">
        <f t="shared" si="2106"/>
        <v>1.30869846683402E-5</v>
      </c>
      <c r="AV1527" s="13">
        <f t="shared" si="2107"/>
        <v>7.0355629576996909E-6</v>
      </c>
      <c r="AW1527" s="13">
        <f t="shared" si="2108"/>
        <v>7.5028250139928819E-8</v>
      </c>
      <c r="AX1527" s="13">
        <f t="shared" si="2109"/>
        <v>1.0558385535668948E-2</v>
      </c>
      <c r="AY1527" s="13">
        <f t="shared" si="2110"/>
        <v>4.382858829586357E-3</v>
      </c>
      <c r="AZ1527" s="13">
        <f t="shared" si="2111"/>
        <v>9.0967750018166129E-4</v>
      </c>
      <c r="BA1527" s="13">
        <f t="shared" si="2112"/>
        <v>1.2587113974569202E-4</v>
      </c>
      <c r="BB1527" s="13">
        <f t="shared" si="2113"/>
        <v>1.3062495074668435E-5</v>
      </c>
      <c r="BC1527" s="13">
        <f t="shared" si="2114"/>
        <v>1.084466402198138E-6</v>
      </c>
      <c r="BD1527" s="13">
        <f t="shared" si="2115"/>
        <v>5.4631334063143719E-7</v>
      </c>
      <c r="BE1527" s="13">
        <f t="shared" si="2116"/>
        <v>1.1747922076938426E-6</v>
      </c>
      <c r="BF1527" s="13">
        <f t="shared" si="2117"/>
        <v>1.26313658171242E-6</v>
      </c>
      <c r="BG1527" s="13">
        <f t="shared" si="2118"/>
        <v>9.0541630177146278E-7</v>
      </c>
      <c r="BH1527" s="13">
        <f t="shared" si="2119"/>
        <v>4.8675180383233832E-7</v>
      </c>
      <c r="BI1527" s="13">
        <f t="shared" si="2120"/>
        <v>2.0934221579221216E-7</v>
      </c>
      <c r="BJ1527" s="14">
        <f t="shared" si="2121"/>
        <v>0.77240614266387786</v>
      </c>
      <c r="BK1527" s="14">
        <f t="shared" si="2122"/>
        <v>0.16681145311088594</v>
      </c>
      <c r="BL1527" s="14">
        <f t="shared" si="2123"/>
        <v>5.7616016416327805E-2</v>
      </c>
      <c r="BM1527" s="14">
        <f t="shared" si="2124"/>
        <v>0.46624442763539997</v>
      </c>
      <c r="BN1527" s="14">
        <f t="shared" si="2125"/>
        <v>0.52712292330040056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1.5625</v>
      </c>
      <c r="F1528" s="10">
        <f>VLOOKUP(B1528,home!$B$2:$E$405,3,FALSE)</f>
        <v>1.4933000000000001</v>
      </c>
      <c r="G1528" s="10">
        <f>VLOOKUP(C1528,away!$B$2:$E$405,4,FALSE)</f>
        <v>1.7067000000000001</v>
      </c>
      <c r="H1528" s="10">
        <f>VLOOKUP(A1528,away!$A$2:$E$405,3,FALSE)</f>
        <v>1.1561999999999999</v>
      </c>
      <c r="I1528" s="10">
        <f>VLOOKUP(C1528,away!$B$2:$E$405,3,FALSE)</f>
        <v>1.1532</v>
      </c>
      <c r="J1528" s="10">
        <f>VLOOKUP(B1528,home!$B$2:$E$405,4,FALSE)</f>
        <v>0.14419999999999999</v>
      </c>
      <c r="K1528" s="12">
        <f t="shared" si="2070"/>
        <v>3.9822111093750006</v>
      </c>
      <c r="L1528" s="12">
        <f t="shared" si="2071"/>
        <v>0.192266162928</v>
      </c>
      <c r="M1528" s="13">
        <f t="shared" si="2072"/>
        <v>1.5383230794503567E-2</v>
      </c>
      <c r="N1528" s="13">
        <f t="shared" si="2073"/>
        <v>6.1259272567951724E-2</v>
      </c>
      <c r="O1528" s="13">
        <f t="shared" si="2074"/>
        <v>2.9576747582950491E-3</v>
      </c>
      <c r="P1528" s="13">
        <f t="shared" si="2075"/>
        <v>1.1778085280400565E-2</v>
      </c>
      <c r="Q1528" s="13">
        <f t="shared" si="2076"/>
        <v>0.12197367788616428</v>
      </c>
      <c r="R1528" s="13">
        <f t="shared" si="2077"/>
        <v>2.8433038848319446E-4</v>
      </c>
      <c r="S1528" s="13">
        <f t="shared" si="2078"/>
        <v>2.2544564065494349E-3</v>
      </c>
      <c r="T1528" s="13">
        <f t="shared" si="2079"/>
        <v>2.3451411025388651E-2</v>
      </c>
      <c r="U1528" s="13">
        <f t="shared" si="2080"/>
        <v>1.1322636317506868E-3</v>
      </c>
      <c r="V1528" s="13">
        <f t="shared" si="2081"/>
        <v>1.9179022615234957E-4</v>
      </c>
      <c r="W1528" s="13">
        <f t="shared" si="2082"/>
        <v>0.16190831170987041</v>
      </c>
      <c r="X1528" s="13">
        <f t="shared" si="2083"/>
        <v>3.112948983860735E-2</v>
      </c>
      <c r="Y1528" s="13">
        <f t="shared" si="2084"/>
        <v>2.9925737825876003E-3</v>
      </c>
      <c r="Z1528" s="13">
        <f t="shared" si="2085"/>
        <v>1.822237093249713E-5</v>
      </c>
      <c r="AA1528" s="13">
        <f t="shared" si="2086"/>
        <v>7.2565327966542156E-5</v>
      </c>
      <c r="AB1528" s="13">
        <f t="shared" si="2087"/>
        <v>1.4448522759190232E-4</v>
      </c>
      <c r="AC1528" s="13">
        <f t="shared" si="2088"/>
        <v>9.1776951382377945E-6</v>
      </c>
      <c r="AD1528" s="13">
        <f t="shared" si="2089"/>
        <v>0.16118826939779912</v>
      </c>
      <c r="AE1528" s="13">
        <f t="shared" si="2090"/>
        <v>3.0991050066119599E-2</v>
      </c>
      <c r="AF1528" s="13">
        <f t="shared" si="2091"/>
        <v>2.9792651406611781E-3</v>
      </c>
      <c r="AG1528" s="13">
        <f t="shared" si="2092"/>
        <v>1.9093729231335757E-4</v>
      </c>
      <c r="AH1528" s="13">
        <f t="shared" si="2093"/>
        <v>8.7588633466048626E-7</v>
      </c>
      <c r="AI1528" s="13">
        <f t="shared" si="2094"/>
        <v>3.4879642924347383E-6</v>
      </c>
      <c r="AJ1528" s="13">
        <f t="shared" si="2095"/>
        <v>6.9449050772184641E-6</v>
      </c>
      <c r="AK1528" s="13">
        <f t="shared" si="2096"/>
        <v>9.2186927173514036E-6</v>
      </c>
      <c r="AL1528" s="13">
        <f t="shared" si="2097"/>
        <v>2.8107405384389104E-7</v>
      </c>
      <c r="AM1528" s="13">
        <f t="shared" si="2098"/>
        <v>0.12837714341936921</v>
      </c>
      <c r="AN1528" s="13">
        <f t="shared" si="2099"/>
        <v>2.468258077289966E-2</v>
      </c>
      <c r="AO1528" s="13">
        <f t="shared" si="2100"/>
        <v>2.3728125481829229E-3</v>
      </c>
      <c r="AP1528" s="13">
        <f t="shared" si="2101"/>
        <v>1.5207052132884687E-4</v>
      </c>
      <c r="AQ1528" s="13">
        <f t="shared" si="2102"/>
        <v>7.3095039075894942E-6</v>
      </c>
      <c r="AR1528" s="13">
        <f t="shared" si="2103"/>
        <v>3.3680660945248376E-8</v>
      </c>
      <c r="AS1528" s="13">
        <f t="shared" si="2104"/>
        <v>1.3412350218726081E-7</v>
      </c>
      <c r="AT1528" s="13">
        <f t="shared" si="2105"/>
        <v>2.6705405021919611E-7</v>
      </c>
      <c r="AU1528" s="13">
        <f t="shared" si="2106"/>
        <v>3.5448853519549062E-7</v>
      </c>
      <c r="AV1528" s="13">
        <f t="shared" si="2107"/>
        <v>3.5291204575038846E-7</v>
      </c>
      <c r="AW1528" s="13">
        <f t="shared" si="2108"/>
        <v>5.9778552598833988E-9</v>
      </c>
      <c r="AX1528" s="13">
        <f t="shared" si="2109"/>
        <v>8.5204147785739953E-2</v>
      </c>
      <c r="AY1528" s="13">
        <f t="shared" si="2110"/>
        <v>1.6381874560314466E-2</v>
      </c>
      <c r="AZ1528" s="13">
        <f t="shared" si="2111"/>
        <v>1.5748400816397398E-3</v>
      </c>
      <c r="BA1528" s="13">
        <f t="shared" si="2112"/>
        <v>1.0092948657403032E-4</v>
      </c>
      <c r="BB1528" s="13">
        <f t="shared" si="2113"/>
        <v>4.8513312774704763E-6</v>
      </c>
      <c r="BC1528" s="13">
        <f t="shared" si="2114"/>
        <v>1.8654936996236832E-7</v>
      </c>
      <c r="BD1528" s="13">
        <f t="shared" si="2115"/>
        <v>1.07927524080364E-9</v>
      </c>
      <c r="BE1528" s="13">
        <f t="shared" si="2116"/>
        <v>4.2979018540016343E-9</v>
      </c>
      <c r="BF1528" s="13">
        <f t="shared" si="2117"/>
        <v>8.5575762550043593E-9</v>
      </c>
      <c r="BG1528" s="13">
        <f t="shared" si="2118"/>
        <v>1.1359358410667357E-8</v>
      </c>
      <c r="BH1528" s="13">
        <f t="shared" si="2119"/>
        <v>1.1308840814582977E-8</v>
      </c>
      <c r="BI1528" s="13">
        <f t="shared" si="2120"/>
        <v>9.0068383051971499E-9</v>
      </c>
      <c r="BJ1528" s="14">
        <f t="shared" si="2121"/>
        <v>0.85692300526806708</v>
      </c>
      <c r="BK1528" s="14">
        <f t="shared" si="2122"/>
        <v>4.5998896037112463E-2</v>
      </c>
      <c r="BL1528" s="14">
        <f t="shared" si="2123"/>
        <v>4.613034651094217E-3</v>
      </c>
      <c r="BM1528" s="14">
        <f t="shared" si="2124"/>
        <v>0.67753501806894856</v>
      </c>
      <c r="BN1528" s="14">
        <f t="shared" si="2125"/>
        <v>0.21363627167579838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1.3125</v>
      </c>
      <c r="F1529" s="10">
        <f>VLOOKUP(B1529,home!$B$2:$E$405,3,FALSE)</f>
        <v>0.30480000000000002</v>
      </c>
      <c r="G1529" s="10">
        <f>VLOOKUP(C1529,away!$B$2:$E$405,4,FALSE)</f>
        <v>1.2190000000000001</v>
      </c>
      <c r="H1529" s="10">
        <f>VLOOKUP(A1529,away!$A$2:$E$405,3,FALSE)</f>
        <v>0.8125</v>
      </c>
      <c r="I1529" s="10">
        <f>VLOOKUP(C1529,away!$B$2:$E$405,3,FALSE)</f>
        <v>0.98460000000000003</v>
      </c>
      <c r="J1529" s="10">
        <f>VLOOKUP(B1529,home!$B$2:$E$405,4,FALSE)</f>
        <v>0.98460000000000003</v>
      </c>
      <c r="K1529" s="12">
        <f t="shared" si="2070"/>
        <v>0.48766095000000004</v>
      </c>
      <c r="L1529" s="12">
        <f t="shared" si="2071"/>
        <v>0.78766769250000013</v>
      </c>
      <c r="M1529" s="13">
        <f t="shared" si="2072"/>
        <v>0.27933915041787627</v>
      </c>
      <c r="N1529" s="13">
        <f t="shared" si="2073"/>
        <v>0.13622279546497446</v>
      </c>
      <c r="O1529" s="13">
        <f t="shared" si="2074"/>
        <v>0.22002642403455899</v>
      </c>
      <c r="P1529" s="13">
        <f t="shared" si="2075"/>
        <v>0.10729829496979588</v>
      </c>
      <c r="Q1529" s="13">
        <f t="shared" si="2076"/>
        <v>3.3215268924052563E-2</v>
      </c>
      <c r="R1529" s="13">
        <f t="shared" si="2077"/>
        <v>8.665385285416384E-2</v>
      </c>
      <c r="S1529" s="13">
        <f t="shared" si="2078"/>
        <v>1.0303715113154222E-2</v>
      </c>
      <c r="T1529" s="13">
        <f t="shared" si="2079"/>
        <v>2.6162594229175443E-2</v>
      </c>
      <c r="U1529" s="13">
        <f t="shared" si="2080"/>
        <v>4.2257700204021753E-2</v>
      </c>
      <c r="V1529" s="13">
        <f t="shared" si="2081"/>
        <v>4.3975657938948303E-4</v>
      </c>
      <c r="W1529" s="13">
        <f t="shared" si="2082"/>
        <v>5.3992631993363188E-3</v>
      </c>
      <c r="X1529" s="13">
        <f t="shared" si="2083"/>
        <v>4.2528251854214057E-3</v>
      </c>
      <c r="Y1529" s="13">
        <f t="shared" si="2084"/>
        <v>1.6749065002033821E-3</v>
      </c>
      <c r="Z1529" s="13">
        <f t="shared" si="2085"/>
        <v>2.2751480107957928E-2</v>
      </c>
      <c r="AA1529" s="13">
        <f t="shared" si="2086"/>
        <v>1.1095008403352867E-2</v>
      </c>
      <c r="AB1529" s="13">
        <f t="shared" si="2087"/>
        <v>2.7053011691185215E-3</v>
      </c>
      <c r="AC1529" s="13">
        <f t="shared" si="2088"/>
        <v>1.0557312477425468E-5</v>
      </c>
      <c r="AD1529" s="13">
        <f t="shared" si="2089"/>
        <v>6.5825245527209705E-4</v>
      </c>
      <c r="AE1529" s="13">
        <f t="shared" si="2090"/>
        <v>5.1848419252663216E-4</v>
      </c>
      <c r="AF1529" s="13">
        <f t="shared" si="2091"/>
        <v>2.041966237625891E-4</v>
      </c>
      <c r="AG1529" s="13">
        <f t="shared" si="2092"/>
        <v>5.3613027818456424E-5</v>
      </c>
      <c r="AH1529" s="13">
        <f t="shared" si="2093"/>
        <v>4.4801514593987178E-3</v>
      </c>
      <c r="AI1529" s="13">
        <f t="shared" si="2094"/>
        <v>2.1847949168342655E-3</v>
      </c>
      <c r="AJ1529" s="13">
        <f t="shared" si="2095"/>
        <v>5.3271958234928443E-4</v>
      </c>
      <c r="AK1529" s="13">
        <f t="shared" si="2096"/>
        <v>8.6595512537351787E-5</v>
      </c>
      <c r="AL1529" s="13">
        <f t="shared" si="2097"/>
        <v>1.6220878836303837E-7</v>
      </c>
      <c r="AM1529" s="13">
        <f t="shared" si="2098"/>
        <v>6.4200803535564708E-5</v>
      </c>
      <c r="AN1529" s="13">
        <f t="shared" si="2099"/>
        <v>5.0568898777504096E-5</v>
      </c>
      <c r="AO1529" s="13">
        <f t="shared" si="2100"/>
        <v>1.9915743906171365E-5</v>
      </c>
      <c r="AP1529" s="13">
        <f t="shared" si="2101"/>
        <v>5.22899601566498E-6</v>
      </c>
      <c r="AQ1529" s="13">
        <f t="shared" si="2102"/>
        <v>1.0296778064376321E-6</v>
      </c>
      <c r="AR1529" s="13">
        <f t="shared" si="2103"/>
        <v>7.0577411241501951E-4</v>
      </c>
      <c r="AS1529" s="13">
        <f t="shared" si="2104"/>
        <v>3.4417847414571525E-4</v>
      </c>
      <c r="AT1529" s="13">
        <f t="shared" si="2105"/>
        <v>8.3921200835724975E-5</v>
      </c>
      <c r="AU1529" s="13">
        <f t="shared" si="2106"/>
        <v>1.3641697508230148E-5</v>
      </c>
      <c r="AV1529" s="13">
        <f t="shared" si="2107"/>
        <v>1.6631307916190365E-6</v>
      </c>
      <c r="AW1529" s="13">
        <f t="shared" si="2108"/>
        <v>1.7307442299713787E-9</v>
      </c>
      <c r="AX1529" s="13">
        <f t="shared" si="2109"/>
        <v>5.2180374738194711E-6</v>
      </c>
      <c r="AY1529" s="13">
        <f t="shared" si="2110"/>
        <v>4.110079536381912E-6</v>
      </c>
      <c r="AZ1529" s="13">
        <f t="shared" si="2111"/>
        <v>1.6186884322067057E-6</v>
      </c>
      <c r="BA1529" s="13">
        <f t="shared" si="2112"/>
        <v>4.2499619409089962E-7</v>
      </c>
      <c r="BB1529" s="13">
        <f t="shared" si="2113"/>
        <v>8.3688942880215255E-8</v>
      </c>
      <c r="BC1529" s="13">
        <f t="shared" si="2114"/>
        <v>1.3183815305244699E-8</v>
      </c>
      <c r="BD1529" s="13">
        <f t="shared" si="2115"/>
        <v>9.2652577758695642E-5</v>
      </c>
      <c r="BE1529" s="13">
        <f t="shared" si="2116"/>
        <v>4.5183044089754394E-5</v>
      </c>
      <c r="BF1529" s="13">
        <f t="shared" si="2117"/>
        <v>1.1017003102350757E-5</v>
      </c>
      <c r="BG1529" s="13">
        <f t="shared" si="2118"/>
        <v>1.7908540663484396E-6</v>
      </c>
      <c r="BH1529" s="13">
        <f t="shared" si="2119"/>
        <v>2.1833239882671073E-7</v>
      </c>
      <c r="BI1529" s="13">
        <f t="shared" si="2120"/>
        <v>2.1294437005522541E-8</v>
      </c>
      <c r="BJ1529" s="14">
        <f t="shared" si="2121"/>
        <v>0.20851461259697937</v>
      </c>
      <c r="BK1529" s="14">
        <f t="shared" si="2122"/>
        <v>0.39739574668101796</v>
      </c>
      <c r="BL1529" s="14">
        <f t="shared" si="2123"/>
        <v>0.37132260985788496</v>
      </c>
      <c r="BM1529" s="14">
        <f t="shared" si="2124"/>
        <v>0.13722455422962609</v>
      </c>
      <c r="BN1529" s="14">
        <f t="shared" si="2125"/>
        <v>0.86275578666542208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1.3125</v>
      </c>
      <c r="F1530" s="10">
        <f>VLOOKUP(B1530,home!$B$2:$E$405,3,FALSE)</f>
        <v>0.9143</v>
      </c>
      <c r="G1530" s="10">
        <f>VLOOKUP(C1530,away!$B$2:$E$405,4,FALSE)</f>
        <v>1.0667</v>
      </c>
      <c r="H1530" s="10">
        <f>VLOOKUP(A1530,away!$A$2:$E$405,3,FALSE)</f>
        <v>0.8125</v>
      </c>
      <c r="I1530" s="10">
        <f>VLOOKUP(C1530,away!$B$2:$E$405,3,FALSE)</f>
        <v>1.2307999999999999</v>
      </c>
      <c r="J1530" s="10">
        <f>VLOOKUP(B1530,home!$B$2:$E$405,4,FALSE)</f>
        <v>0.98460000000000003</v>
      </c>
      <c r="K1530" s="12">
        <f t="shared" si="2070"/>
        <v>1.2800600006249998</v>
      </c>
      <c r="L1530" s="12">
        <f t="shared" si="2071"/>
        <v>0.98462461499999998</v>
      </c>
      <c r="M1530" s="13">
        <f t="shared" si="2072"/>
        <v>0.10386278607573655</v>
      </c>
      <c r="N1530" s="13">
        <f t="shared" si="2073"/>
        <v>0.13295059800902156</v>
      </c>
      <c r="O1530" s="13">
        <f t="shared" si="2074"/>
        <v>0.10226585575264946</v>
      </c>
      <c r="P1530" s="13">
        <f t="shared" si="2075"/>
        <v>0.1309064313786526</v>
      </c>
      <c r="Q1530" s="13">
        <f t="shared" si="2076"/>
        <v>8.5092371285261134E-2</v>
      </c>
      <c r="R1530" s="13">
        <f t="shared" si="2077"/>
        <v>5.0346739424048999E-2</v>
      </c>
      <c r="S1530" s="13">
        <f t="shared" si="2078"/>
        <v>4.1247915696672119E-2</v>
      </c>
      <c r="T1530" s="13">
        <f t="shared" si="2079"/>
        <v>8.3784043316187301E-2</v>
      </c>
      <c r="U1530" s="13">
        <f t="shared" si="2080"/>
        <v>6.444684729861487E-2</v>
      </c>
      <c r="V1530" s="13">
        <f t="shared" si="2081"/>
        <v>5.7764432924474717E-3</v>
      </c>
      <c r="W1530" s="13">
        <f t="shared" si="2082"/>
        <v>3.6307780280198022E-2</v>
      </c>
      <c r="X1530" s="13">
        <f t="shared" si="2083"/>
        <v>3.5749534179894571E-2</v>
      </c>
      <c r="Y1530" s="13">
        <f t="shared" si="2084"/>
        <v>1.7599935664154014E-2</v>
      </c>
      <c r="Z1530" s="13">
        <f t="shared" si="2085"/>
        <v>1.6524212973969856E-2</v>
      </c>
      <c r="AA1530" s="13">
        <f t="shared" si="2086"/>
        <v>2.1151984069787483E-2</v>
      </c>
      <c r="AB1530" s="13">
        <f t="shared" si="2087"/>
        <v>1.353790437079608E-2</v>
      </c>
      <c r="AC1530" s="13">
        <f t="shared" si="2088"/>
        <v>4.5503158905975529E-4</v>
      </c>
      <c r="AD1530" s="13">
        <f t="shared" si="2089"/>
        <v>1.1619034312040663E-2</v>
      </c>
      <c r="AE1530" s="13">
        <f t="shared" si="2090"/>
        <v>1.1440387186164828E-2</v>
      </c>
      <c r="AF1530" s="13">
        <f t="shared" si="2091"/>
        <v>5.6322434143142378E-3</v>
      </c>
      <c r="AG1530" s="13">
        <f t="shared" si="2092"/>
        <v>1.8485485011351473E-3</v>
      </c>
      <c r="AH1530" s="13">
        <f t="shared" si="2093"/>
        <v>4.0675367094182681E-3</v>
      </c>
      <c r="AI1530" s="13">
        <f t="shared" si="2094"/>
        <v>5.2066910428001578E-3</v>
      </c>
      <c r="AJ1530" s="13">
        <f t="shared" si="2095"/>
        <v>3.3324384697504764E-3</v>
      </c>
      <c r="AK1530" s="13">
        <f t="shared" si="2096"/>
        <v>1.4219070632238559E-3</v>
      </c>
      <c r="AL1530" s="13">
        <f t="shared" si="2097"/>
        <v>2.2940482819297469E-5</v>
      </c>
      <c r="AM1530" s="13">
        <f t="shared" si="2098"/>
        <v>2.9746122137465298E-3</v>
      </c>
      <c r="AN1530" s="13">
        <f t="shared" si="2099"/>
        <v>2.9288764057344746E-3</v>
      </c>
      <c r="AO1530" s="13">
        <f t="shared" si="2100"/>
        <v>1.4419219016894452E-3</v>
      </c>
      <c r="AP1530" s="13">
        <f t="shared" si="2101"/>
        <v>4.732505991036793E-4</v>
      </c>
      <c r="AQ1530" s="13">
        <f t="shared" si="2102"/>
        <v>1.1649354723524488E-4</v>
      </c>
      <c r="AR1530" s="13">
        <f t="shared" si="2103"/>
        <v>8.0099935330186611E-4</v>
      </c>
      <c r="AS1530" s="13">
        <f t="shared" si="2104"/>
        <v>1.0253272326882113E-3</v>
      </c>
      <c r="AT1530" s="13">
        <f t="shared" si="2105"/>
        <v>6.5624018905785064E-4</v>
      </c>
      <c r="AU1530" s="13">
        <f t="shared" si="2106"/>
        <v>2.8000893893851406E-4</v>
      </c>
      <c r="AV1530" s="13">
        <f t="shared" si="2107"/>
        <v>8.9607060638159991E-5</v>
      </c>
      <c r="AW1530" s="13">
        <f t="shared" si="2108"/>
        <v>8.0315814671411728E-7</v>
      </c>
      <c r="AX1530" s="13">
        <f t="shared" si="2109"/>
        <v>6.3461368536458596E-4</v>
      </c>
      <c r="AY1530" s="13">
        <f t="shared" si="2110"/>
        <v>6.2485625562583649E-4</v>
      </c>
      <c r="AZ1530" s="13">
        <f t="shared" si="2111"/>
        <v>3.076244250629654E-4</v>
      </c>
      <c r="BA1530" s="13">
        <f t="shared" si="2112"/>
        <v>1.0096486036407289E-4</v>
      </c>
      <c r="BB1530" s="13">
        <f t="shared" si="2113"/>
        <v>2.4853121691126001E-5</v>
      </c>
      <c r="BC1530" s="13">
        <f t="shared" si="2114"/>
        <v>4.8941990753346202E-6</v>
      </c>
      <c r="BD1530" s="13">
        <f t="shared" si="2115"/>
        <v>1.3144727997668309E-4</v>
      </c>
      <c r="BE1530" s="13">
        <f t="shared" si="2116"/>
        <v>1.6826040528910747E-4</v>
      </c>
      <c r="BF1530" s="13">
        <f t="shared" si="2117"/>
        <v>1.0769170724976885E-4</v>
      </c>
      <c r="BG1530" s="13">
        <f t="shared" si="2118"/>
        <v>4.5950615616482134E-5</v>
      </c>
      <c r="BH1530" s="13">
        <f t="shared" si="2119"/>
        <v>1.4704886263688314E-5</v>
      </c>
      <c r="BI1530" s="13">
        <f t="shared" si="2120"/>
        <v>3.7646273439774791E-6</v>
      </c>
      <c r="BJ1530" s="14">
        <f t="shared" si="2121"/>
        <v>0.43165743736306483</v>
      </c>
      <c r="BK1530" s="14">
        <f t="shared" si="2122"/>
        <v>0.28289640477101369</v>
      </c>
      <c r="BL1530" s="14">
        <f t="shared" si="2123"/>
        <v>0.26910190649745397</v>
      </c>
      <c r="BM1530" s="14">
        <f t="shared" si="2124"/>
        <v>0.39413112658265287</v>
      </c>
      <c r="BN1530" s="14">
        <f t="shared" si="2125"/>
        <v>0.6054247819253703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1.3523000000000001</v>
      </c>
      <c r="F1531" s="10">
        <f>VLOOKUP(B1531,home!$B$2:$E$405,3,FALSE)</f>
        <v>0.88739999999999997</v>
      </c>
      <c r="G1531" s="10">
        <f>VLOOKUP(C1531,away!$B$2:$E$405,4,FALSE)</f>
        <v>1.3310999999999999</v>
      </c>
      <c r="H1531" s="10">
        <f>VLOOKUP(A1531,away!$A$2:$E$405,3,FALSE)</f>
        <v>1.1932</v>
      </c>
      <c r="I1531" s="10">
        <f>VLOOKUP(C1531,away!$B$2:$E$405,3,FALSE)</f>
        <v>0.67049999999999998</v>
      </c>
      <c r="J1531" s="10">
        <f>VLOOKUP(B1531,home!$B$2:$E$405,4,FALSE)</f>
        <v>0.83809999999999996</v>
      </c>
      <c r="K1531" s="12">
        <f t="shared" si="2070"/>
        <v>1.5973612907219998</v>
      </c>
      <c r="L1531" s="12">
        <f t="shared" si="2071"/>
        <v>0.67051402685999995</v>
      </c>
      <c r="M1531" s="13">
        <f t="shared" si="2072"/>
        <v>0.10353191901074259</v>
      </c>
      <c r="N1531" s="13">
        <f t="shared" si="2073"/>
        <v>0.16537787978192534</v>
      </c>
      <c r="O1531" s="13">
        <f t="shared" si="2074"/>
        <v>6.9419603924436399E-2</v>
      </c>
      <c r="P1531" s="13">
        <f t="shared" si="2075"/>
        <v>0.11088818812614774</v>
      </c>
      <c r="Q1531" s="13">
        <f t="shared" si="2076"/>
        <v>0.13208411175266202</v>
      </c>
      <c r="R1531" s="13">
        <f t="shared" si="2077"/>
        <v>2.327340908520005E-2</v>
      </c>
      <c r="S1531" s="13">
        <f t="shared" si="2078"/>
        <v>2.9691785836173056E-2</v>
      </c>
      <c r="T1531" s="13">
        <f t="shared" si="2079"/>
        <v>8.8564249655503663E-2</v>
      </c>
      <c r="U1531" s="13">
        <f t="shared" si="2080"/>
        <v>3.717604277583627E-2</v>
      </c>
      <c r="V1531" s="13">
        <f t="shared" si="2081"/>
        <v>3.5334978655886971E-3</v>
      </c>
      <c r="W1531" s="13">
        <f t="shared" si="2082"/>
        <v>7.0328682411033697E-2</v>
      </c>
      <c r="X1531" s="13">
        <f t="shared" si="2083"/>
        <v>4.7156368047180257E-2</v>
      </c>
      <c r="Y1531" s="13">
        <f t="shared" si="2084"/>
        <v>1.5809503115703529E-2</v>
      </c>
      <c r="Z1531" s="13">
        <f t="shared" si="2085"/>
        <v>5.2017157481591986E-3</v>
      </c>
      <c r="AA1531" s="13">
        <f t="shared" si="2086"/>
        <v>8.3090193814485298E-3</v>
      </c>
      <c r="AB1531" s="13">
        <f t="shared" si="2087"/>
        <v>6.63625296189237E-3</v>
      </c>
      <c r="AC1531" s="13">
        <f t="shared" si="2088"/>
        <v>2.3653525152354517E-4</v>
      </c>
      <c r="AD1531" s="13">
        <f t="shared" si="2089"/>
        <v>2.8085078727716602E-2</v>
      </c>
      <c r="AE1531" s="13">
        <f t="shared" si="2090"/>
        <v>1.8831439232401385E-2</v>
      </c>
      <c r="AF1531" s="13">
        <f t="shared" si="2091"/>
        <v>6.313372075643418E-3</v>
      </c>
      <c r="AG1531" s="13">
        <f t="shared" si="2092"/>
        <v>1.4110681778350483E-3</v>
      </c>
      <c r="AH1531" s="13">
        <f t="shared" si="2093"/>
        <v>8.7195584321982523E-4</v>
      </c>
      <c r="AI1531" s="13">
        <f t="shared" si="2094"/>
        <v>1.3928285111782098E-3</v>
      </c>
      <c r="AJ1531" s="13">
        <f t="shared" si="2095"/>
        <v>1.1124251741850134E-3</v>
      </c>
      <c r="AK1531" s="13">
        <f t="shared" si="2096"/>
        <v>5.9231497068927292E-4</v>
      </c>
      <c r="AL1531" s="13">
        <f t="shared" si="2097"/>
        <v>1.0133673062386488E-5</v>
      </c>
      <c r="AM1531" s="13">
        <f t="shared" si="2098"/>
        <v>8.9724035213068713E-3</v>
      </c>
      <c r="AN1531" s="13">
        <f t="shared" si="2099"/>
        <v>6.0161224156843138E-3</v>
      </c>
      <c r="AO1531" s="13">
        <f t="shared" si="2100"/>
        <v>2.0169472335115997E-3</v>
      </c>
      <c r="AP1531" s="13">
        <f t="shared" si="2101"/>
        <v>4.5079713716866647E-4</v>
      </c>
      <c r="AQ1531" s="13">
        <f t="shared" si="2102"/>
        <v>7.556645093498056E-5</v>
      </c>
      <c r="AR1531" s="13">
        <f t="shared" si="2103"/>
        <v>1.1693172473628639E-4</v>
      </c>
      <c r="AS1531" s="13">
        <f t="shared" si="2104"/>
        <v>1.8678221075110404E-4</v>
      </c>
      <c r="AT1531" s="13">
        <f t="shared" si="2105"/>
        <v>1.4917933662464609E-4</v>
      </c>
      <c r="AU1531" s="13">
        <f t="shared" si="2106"/>
        <v>7.9431099233265464E-5</v>
      </c>
      <c r="AV1531" s="13">
        <f t="shared" si="2107"/>
        <v>3.1720040798679052E-5</v>
      </c>
      <c r="AW1531" s="13">
        <f t="shared" si="2108"/>
        <v>3.0149173524022927E-7</v>
      </c>
      <c r="AX1531" s="13">
        <f t="shared" si="2109"/>
        <v>2.3886950116122261E-3</v>
      </c>
      <c r="AY1531" s="13">
        <f t="shared" si="2110"/>
        <v>1.601653511176508E-3</v>
      </c>
      <c r="AZ1531" s="13">
        <f t="shared" si="2111"/>
        <v>5.3696557270670902E-4</v>
      </c>
      <c r="BA1531" s="13">
        <f t="shared" si="2112"/>
        <v>1.2001431614692054E-4</v>
      </c>
      <c r="BB1531" s="13">
        <f t="shared" si="2113"/>
        <v>2.0117820600130199E-5</v>
      </c>
      <c r="BC1531" s="13">
        <f t="shared" si="2114"/>
        <v>2.6978561804480727E-6</v>
      </c>
      <c r="BD1531" s="13">
        <f t="shared" si="2115"/>
        <v>1.3067393603435406E-5</v>
      </c>
      <c r="BE1531" s="13">
        <f t="shared" si="2116"/>
        <v>2.0873348712755986E-5</v>
      </c>
      <c r="BF1531" s="13">
        <f t="shared" si="2117"/>
        <v>1.6671139620749149E-5</v>
      </c>
      <c r="BG1531" s="13">
        <f t="shared" si="2118"/>
        <v>8.8766110341355116E-6</v>
      </c>
      <c r="BH1531" s="13">
        <f t="shared" si="2119"/>
        <v>3.5447887146809623E-6</v>
      </c>
      <c r="BI1531" s="13">
        <f t="shared" si="2120"/>
        <v>1.1324616553239116E-6</v>
      </c>
      <c r="BJ1531" s="14">
        <f t="shared" si="2121"/>
        <v>0.59616373382463428</v>
      </c>
      <c r="BK1531" s="14">
        <f t="shared" si="2122"/>
        <v>0.2494937132744145</v>
      </c>
      <c r="BL1531" s="14">
        <f t="shared" si="2123"/>
        <v>0.14941206278357103</v>
      </c>
      <c r="BM1531" s="14">
        <f t="shared" si="2124"/>
        <v>0.39409476193022369</v>
      </c>
      <c r="BN1531" s="14">
        <f t="shared" si="2125"/>
        <v>0.60457511168111411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1.2644</v>
      </c>
      <c r="F1532" s="10">
        <f>VLOOKUP(B1532,home!$B$2:$E$405,3,FALSE)</f>
        <v>0.61509999999999998</v>
      </c>
      <c r="G1532" s="10">
        <f>VLOOKUP(C1532,away!$B$2:$E$405,4,FALSE)</f>
        <v>0.69199999999999995</v>
      </c>
      <c r="H1532" s="10">
        <f>VLOOKUP(A1532,away!$A$2:$E$405,3,FALSE)</f>
        <v>0.96630000000000005</v>
      </c>
      <c r="I1532" s="10">
        <f>VLOOKUP(C1532,away!$B$2:$E$405,3,FALSE)</f>
        <v>0.3881</v>
      </c>
      <c r="J1532" s="10">
        <f>VLOOKUP(B1532,home!$B$2:$E$405,4,FALSE)</f>
        <v>0.45989999999999998</v>
      </c>
      <c r="K1532" s="12">
        <f t="shared" si="2070"/>
        <v>0.53819084847999998</v>
      </c>
      <c r="L1532" s="12">
        <f t="shared" si="2071"/>
        <v>0.17247217169699999</v>
      </c>
      <c r="M1532" s="13">
        <f t="shared" si="2072"/>
        <v>0.49131833547661613</v>
      </c>
      <c r="N1532" s="13">
        <f t="shared" si="2073"/>
        <v>0.26442303184394128</v>
      </c>
      <c r="O1532" s="13">
        <f t="shared" si="2074"/>
        <v>8.4738740314207181E-2</v>
      </c>
      <c r="P1532" s="13">
        <f t="shared" si="2075"/>
        <v>4.560561454882954E-2</v>
      </c>
      <c r="Q1532" s="13">
        <f t="shared" si="2076"/>
        <v>7.11550279328724E-2</v>
      </c>
      <c r="R1532" s="13">
        <f t="shared" si="2077"/>
        <v>7.3075372844297187E-3</v>
      </c>
      <c r="S1532" s="13">
        <f t="shared" si="2078"/>
        <v>1.0583118561811756E-3</v>
      </c>
      <c r="T1532" s="13">
        <f t="shared" si="2079"/>
        <v>1.22722621947432E-2</v>
      </c>
      <c r="U1532" s="13">
        <f t="shared" si="2080"/>
        <v>3.9328496914064655E-3</v>
      </c>
      <c r="V1532" s="13">
        <f t="shared" si="2081"/>
        <v>1.0915069178934306E-5</v>
      </c>
      <c r="W1532" s="13">
        <f t="shared" si="2082"/>
        <v>1.2764994952270235E-2</v>
      </c>
      <c r="X1532" s="13">
        <f t="shared" si="2083"/>
        <v>2.2016064011192902E-3</v>
      </c>
      <c r="Y1532" s="13">
        <f t="shared" si="2084"/>
        <v>1.8985791861153025E-4</v>
      </c>
      <c r="Z1532" s="13">
        <f t="shared" si="2085"/>
        <v>4.2011560840079745E-4</v>
      </c>
      <c r="AA1532" s="13">
        <f t="shared" si="2086"/>
        <v>2.2610237574491657E-4</v>
      </c>
      <c r="AB1532" s="13">
        <f t="shared" si="2087"/>
        <v>6.08431147227502E-5</v>
      </c>
      <c r="AC1532" s="13">
        <f t="shared" si="2088"/>
        <v>6.3323053736814305E-8</v>
      </c>
      <c r="AD1532" s="13">
        <f t="shared" si="2089"/>
        <v>1.7175008660513084E-3</v>
      </c>
      <c r="AE1532" s="13">
        <f t="shared" si="2090"/>
        <v>2.9622110425934746E-4</v>
      </c>
      <c r="AF1532" s="13">
        <f t="shared" si="2091"/>
        <v>2.5544948577046557E-5</v>
      </c>
      <c r="AG1532" s="13">
        <f t="shared" si="2092"/>
        <v>1.4685975856571373E-6</v>
      </c>
      <c r="AH1532" s="13">
        <f t="shared" si="2093"/>
        <v>1.8114562836172972E-5</v>
      </c>
      <c r="AI1532" s="13">
        <f t="shared" si="2094"/>
        <v>9.7490919426442068E-6</v>
      </c>
      <c r="AJ1532" s="13">
        <f t="shared" si="2095"/>
        <v>2.6234360322606083E-6</v>
      </c>
      <c r="AK1532" s="13">
        <f t="shared" si="2096"/>
        <v>4.706364213784472E-7</v>
      </c>
      <c r="AL1532" s="13">
        <f t="shared" si="2097"/>
        <v>2.3511329191282911E-10</v>
      </c>
      <c r="AM1532" s="13">
        <f t="shared" si="2098"/>
        <v>1.8486864967305771E-4</v>
      </c>
      <c r="AN1532" s="13">
        <f t="shared" si="2099"/>
        <v>3.1884697487804148E-5</v>
      </c>
      <c r="AO1532" s="13">
        <f t="shared" si="2100"/>
        <v>2.7496115098117312E-6</v>
      </c>
      <c r="AP1532" s="13">
        <f t="shared" si="2101"/>
        <v>1.5807715614009886E-7</v>
      </c>
      <c r="AQ1532" s="13">
        <f t="shared" si="2102"/>
        <v>6.8159776037921466E-9</v>
      </c>
      <c r="AR1532" s="13">
        <f t="shared" si="2103"/>
        <v>6.2485159833930394E-7</v>
      </c>
      <c r="AS1532" s="13">
        <f t="shared" si="2104"/>
        <v>3.3628941188431413E-7</v>
      </c>
      <c r="AT1532" s="13">
        <f t="shared" si="2105"/>
        <v>9.0493941958429586E-8</v>
      </c>
      <c r="AU1532" s="13">
        <f t="shared" si="2106"/>
        <v>1.6234337134969035E-8</v>
      </c>
      <c r="AV1532" s="13">
        <f t="shared" si="2107"/>
        <v>2.1842929192948388E-9</v>
      </c>
      <c r="AW1532" s="13">
        <f t="shared" si="2108"/>
        <v>6.0621966746543206E-13</v>
      </c>
      <c r="AX1532" s="13">
        <f t="shared" si="2109"/>
        <v>1.6582435904149132E-5</v>
      </c>
      <c r="AY1532" s="13">
        <f t="shared" si="2110"/>
        <v>2.8600087324149064E-6</v>
      </c>
      <c r="AZ1532" s="13">
        <f t="shared" si="2111"/>
        <v>2.4663595857599155E-7</v>
      </c>
      <c r="BA1532" s="13">
        <f t="shared" si="2112"/>
        <v>1.4179279798057539E-8</v>
      </c>
      <c r="BB1532" s="13">
        <f t="shared" si="2113"/>
        <v>6.1138279496759536E-10</v>
      </c>
      <c r="BC1532" s="13">
        <f t="shared" si="2114"/>
        <v>2.1089303677248569E-11</v>
      </c>
      <c r="BD1532" s="13">
        <f t="shared" si="2115"/>
        <v>1.7961585358986905E-8</v>
      </c>
      <c r="BE1532" s="13">
        <f t="shared" si="2116"/>
        <v>9.6667608643991057E-9</v>
      </c>
      <c r="BF1532" s="13">
        <f t="shared" si="2117"/>
        <v>2.6012811158321065E-9</v>
      </c>
      <c r="BG1532" s="13">
        <f t="shared" si="2118"/>
        <v>4.6666189695489423E-10</v>
      </c>
      <c r="BH1532" s="13">
        <f t="shared" si="2119"/>
        <v>6.2788290568860203E-11</v>
      </c>
      <c r="BI1532" s="13">
        <f t="shared" si="2120"/>
        <v>6.7584166751727312E-12</v>
      </c>
      <c r="BJ1532" s="14">
        <f t="shared" si="2121"/>
        <v>0.36528688850418273</v>
      </c>
      <c r="BK1532" s="14">
        <f t="shared" si="2122"/>
        <v>0.53799610051770519</v>
      </c>
      <c r="BL1532" s="14">
        <f t="shared" si="2123"/>
        <v>9.6298131327161654E-2</v>
      </c>
      <c r="BM1532" s="14">
        <f t="shared" si="2124"/>
        <v>3.5450088548427981E-2</v>
      </c>
      <c r="BN1532" s="14">
        <f t="shared" si="2125"/>
        <v>0.96454828740089615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1.2644</v>
      </c>
      <c r="F1533" s="10">
        <f>VLOOKUP(B1533,home!$B$2:$E$405,3,FALSE)</f>
        <v>1.5818000000000001</v>
      </c>
      <c r="G1533" s="10">
        <f>VLOOKUP(C1533,away!$B$2:$E$405,4,FALSE)</f>
        <v>1.0545</v>
      </c>
      <c r="H1533" s="10">
        <f>VLOOKUP(A1533,away!$A$2:$E$405,3,FALSE)</f>
        <v>0.96630000000000005</v>
      </c>
      <c r="I1533" s="10">
        <f>VLOOKUP(C1533,away!$B$2:$E$405,3,FALSE)</f>
        <v>1.4947999999999999</v>
      </c>
      <c r="J1533" s="10">
        <f>VLOOKUP(B1533,home!$B$2:$E$405,4,FALSE)</f>
        <v>1.0348999999999999</v>
      </c>
      <c r="K1533" s="12">
        <f t="shared" si="2070"/>
        <v>2.1090294416399997</v>
      </c>
      <c r="L1533" s="12">
        <f t="shared" si="2071"/>
        <v>1.4948356808759999</v>
      </c>
      <c r="M1533" s="13">
        <f t="shared" si="2072"/>
        <v>2.7218316746636856E-2</v>
      </c>
      <c r="N1533" s="13">
        <f t="shared" si="2073"/>
        <v>5.7404231370540182E-2</v>
      </c>
      <c r="O1533" s="13">
        <f t="shared" si="2074"/>
        <v>4.0686911046257532E-2</v>
      </c>
      <c r="P1533" s="13">
        <f t="shared" si="2075"/>
        <v>8.5809893285944863E-2</v>
      </c>
      <c r="Q1533" s="13">
        <f t="shared" si="2076"/>
        <v>6.0533607017591862E-2</v>
      </c>
      <c r="R1533" s="13">
        <f t="shared" si="2077"/>
        <v>3.0410123188286817E-2</v>
      </c>
      <c r="S1533" s="13">
        <f t="shared" si="2078"/>
        <v>6.7632192819703618E-2</v>
      </c>
      <c r="T1533" s="13">
        <f t="shared" si="2079"/>
        <v>9.0487795662022141E-2</v>
      </c>
      <c r="U1533" s="13">
        <f t="shared" si="2080"/>
        <v>6.4135845127996152E-2</v>
      </c>
      <c r="V1533" s="13">
        <f t="shared" si="2081"/>
        <v>2.3691199906851562E-2</v>
      </c>
      <c r="W1533" s="13">
        <f t="shared" si="2082"/>
        <v>4.2555719802922318E-2</v>
      </c>
      <c r="X1533" s="13">
        <f t="shared" si="2083"/>
        <v>6.3613808386769652E-2</v>
      </c>
      <c r="Y1533" s="13">
        <f t="shared" si="2084"/>
        <v>4.754609528647611E-2</v>
      </c>
      <c r="Z1533" s="13">
        <f t="shared" si="2085"/>
        <v>1.5152712400561919E-2</v>
      </c>
      <c r="AA1533" s="13">
        <f t="shared" si="2086"/>
        <v>3.1957516573488602E-2</v>
      </c>
      <c r="AB1533" s="13">
        <f t="shared" si="2087"/>
        <v>3.3699671667592856E-2</v>
      </c>
      <c r="AC1533" s="13">
        <f t="shared" si="2088"/>
        <v>4.668132481213485E-3</v>
      </c>
      <c r="AD1533" s="13">
        <f t="shared" si="2089"/>
        <v>2.2437816493636378E-2</v>
      </c>
      <c r="AE1533" s="13">
        <f t="shared" si="2090"/>
        <v>3.3540848695635672E-2</v>
      </c>
      <c r="AF1533" s="13">
        <f t="shared" si="2091"/>
        <v>2.5069028698549729E-2</v>
      </c>
      <c r="AG1533" s="13">
        <f t="shared" si="2092"/>
        <v>1.2491359527832188E-2</v>
      </c>
      <c r="AH1533" s="13">
        <f t="shared" si="2093"/>
        <v>5.6627037896030468E-3</v>
      </c>
      <c r="AI1533" s="13">
        <f t="shared" si="2094"/>
        <v>1.1942809011559224E-2</v>
      </c>
      <c r="AJ1533" s="13">
        <f t="shared" si="2095"/>
        <v>1.2593867910630954E-2</v>
      </c>
      <c r="AK1533" s="13">
        <f t="shared" si="2096"/>
        <v>8.8536127358819702E-3</v>
      </c>
      <c r="AL1533" s="13">
        <f t="shared" si="2097"/>
        <v>5.8867997427809716E-4</v>
      </c>
      <c r="AM1533" s="13">
        <f t="shared" si="2098"/>
        <v>9.4644031182389444E-3</v>
      </c>
      <c r="AN1533" s="13">
        <f t="shared" si="2099"/>
        <v>1.4147727479337648E-2</v>
      </c>
      <c r="AO1533" s="13">
        <f t="shared" si="2100"/>
        <v>1.0574263919711896E-2</v>
      </c>
      <c r="AP1533" s="13">
        <f t="shared" si="2101"/>
        <v>5.2689290020616836E-3</v>
      </c>
      <c r="AQ1533" s="13">
        <f t="shared" si="2102"/>
        <v>1.9690457680710451E-3</v>
      </c>
      <c r="AR1533" s="13">
        <f t="shared" si="2103"/>
        <v>1.6929623349860741E-3</v>
      </c>
      <c r="AS1533" s="13">
        <f t="shared" si="2104"/>
        <v>3.5705074080732303E-3</v>
      </c>
      <c r="AT1533" s="13">
        <f t="shared" si="2105"/>
        <v>3.7651526226100841E-3</v>
      </c>
      <c r="AU1533" s="13">
        <f t="shared" si="2106"/>
        <v>2.6469392444509088E-3</v>
      </c>
      <c r="AV1533" s="13">
        <f t="shared" si="2107"/>
        <v>1.3956181991948255E-3</v>
      </c>
      <c r="AW1533" s="13">
        <f t="shared" si="2108"/>
        <v>5.1552871385383775E-5</v>
      </c>
      <c r="AX1533" s="13">
        <f t="shared" si="2109"/>
        <v>3.3267841373192252E-3</v>
      </c>
      <c r="AY1533" s="13">
        <f t="shared" si="2110"/>
        <v>4.9729956310370594E-3</v>
      </c>
      <c r="AZ1533" s="13">
        <f t="shared" si="2111"/>
        <v>3.7169056550573286E-3</v>
      </c>
      <c r="BA1533" s="13">
        <f t="shared" si="2112"/>
        <v>1.8520543985431587E-3</v>
      </c>
      <c r="BB1533" s="13">
        <f t="shared" si="2113"/>
        <v>6.9212924946641333E-4</v>
      </c>
      <c r="BC1533" s="13">
        <f t="shared" si="2114"/>
        <v>2.0692389957606408E-4</v>
      </c>
      <c r="BD1533" s="13">
        <f t="shared" si="2115"/>
        <v>4.2178341745272165E-4</v>
      </c>
      <c r="BE1533" s="13">
        <f t="shared" si="2116"/>
        <v>8.8955364540332449E-4</v>
      </c>
      <c r="BF1533" s="13">
        <f t="shared" si="2117"/>
        <v>9.3804741403689994E-4</v>
      </c>
      <c r="BG1533" s="13">
        <f t="shared" si="2118"/>
        <v>6.5945653795269627E-4</v>
      </c>
      <c r="BH1533" s="13">
        <f t="shared" si="2119"/>
        <v>3.4770331350605547E-4</v>
      </c>
      <c r="BI1533" s="13">
        <f t="shared" si="2120"/>
        <v>1.4666330502801085E-4</v>
      </c>
      <c r="BJ1533" s="14">
        <f t="shared" si="2121"/>
        <v>0.51187247320039664</v>
      </c>
      <c r="BK1533" s="14">
        <f t="shared" si="2122"/>
        <v>0.21458141084566554</v>
      </c>
      <c r="BL1533" s="14">
        <f t="shared" si="2123"/>
        <v>0.25641744849399201</v>
      </c>
      <c r="BM1533" s="14">
        <f t="shared" si="2124"/>
        <v>0.69103951952570664</v>
      </c>
      <c r="BN1533" s="14">
        <f t="shared" si="2125"/>
        <v>0.30206308265525811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1.6515</v>
      </c>
      <c r="F1534" s="10">
        <f>VLOOKUP(B1534,home!$B$2:$E$405,3,FALSE)</f>
        <v>0.96879999999999999</v>
      </c>
      <c r="G1534" s="10">
        <f>VLOOKUP(C1534,away!$B$2:$E$405,4,FALSE)</f>
        <v>1.8165</v>
      </c>
      <c r="H1534" s="10">
        <f>VLOOKUP(A1534,away!$A$2:$E$405,3,FALSE)</f>
        <v>1.3485</v>
      </c>
      <c r="I1534" s="10">
        <f>VLOOKUP(C1534,away!$B$2:$E$405,3,FALSE)</f>
        <v>0.88990000000000002</v>
      </c>
      <c r="J1534" s="10">
        <f>VLOOKUP(B1534,home!$B$2:$E$405,4,FALSE)</f>
        <v>0.44490000000000002</v>
      </c>
      <c r="K1534" s="12">
        <f t="shared" si="2070"/>
        <v>2.9063513178</v>
      </c>
      <c r="L1534" s="12">
        <f t="shared" si="2071"/>
        <v>0.5338934137350001</v>
      </c>
      <c r="M1534" s="13">
        <f t="shared" si="2072"/>
        <v>3.2056839048356357E-2</v>
      </c>
      <c r="N1534" s="13">
        <f t="shared" si="2073"/>
        <v>9.3168436412693012E-2</v>
      </c>
      <c r="O1534" s="13">
        <f t="shared" si="2074"/>
        <v>1.7114935233080428E-2</v>
      </c>
      <c r="P1534" s="13">
        <f t="shared" si="2075"/>
        <v>4.9742014568724957E-2</v>
      </c>
      <c r="Q1534" s="13">
        <f t="shared" si="2076"/>
        <v>0.13539010397269793</v>
      </c>
      <c r="R1534" s="13">
        <f t="shared" si="2077"/>
        <v>4.56877559872137E-3</v>
      </c>
      <c r="S1534" s="13">
        <f t="shared" si="2078"/>
        <v>1.9295945005860675E-2</v>
      </c>
      <c r="T1534" s="13">
        <f t="shared" si="2079"/>
        <v>7.2283884795920295E-2</v>
      </c>
      <c r="U1534" s="13">
        <f t="shared" si="2080"/>
        <v>1.3278466982076338E-2</v>
      </c>
      <c r="V1534" s="13">
        <f t="shared" si="2081"/>
        <v>3.3267963546838768E-3</v>
      </c>
      <c r="W1534" s="13">
        <f t="shared" si="2082"/>
        <v>0.13116373569937653</v>
      </c>
      <c r="X1534" s="13">
        <f t="shared" si="2083"/>
        <v>7.0027454610775447E-2</v>
      </c>
      <c r="Y1534" s="13">
        <f t="shared" si="2084"/>
        <v>1.8693598398659837E-2</v>
      </c>
      <c r="Z1534" s="13">
        <f t="shared" si="2085"/>
        <v>8.1307973366350698E-4</v>
      </c>
      <c r="AA1534" s="13">
        <f t="shared" si="2086"/>
        <v>2.3630953554094067E-3</v>
      </c>
      <c r="AB1534" s="13">
        <f t="shared" si="2087"/>
        <v>3.4339926501405944E-3</v>
      </c>
      <c r="AC1534" s="13">
        <f t="shared" si="2088"/>
        <v>3.2263309026711243E-4</v>
      </c>
      <c r="AD1534" s="13">
        <f t="shared" si="2089"/>
        <v>9.5301974024363481E-2</v>
      </c>
      <c r="AE1534" s="13">
        <f t="shared" si="2090"/>
        <v>5.0881096247551723E-2</v>
      </c>
      <c r="AF1534" s="13">
        <f t="shared" si="2091"/>
        <v>1.3582541085092246E-2</v>
      </c>
      <c r="AG1534" s="13">
        <f t="shared" si="2092"/>
        <v>2.4172097423719304E-3</v>
      </c>
      <c r="AH1534" s="13">
        <f t="shared" si="2093"/>
        <v>1.0852447866108857E-4</v>
      </c>
      <c r="AI1534" s="13">
        <f t="shared" si="2094"/>
        <v>3.1541026157021277E-4</v>
      </c>
      <c r="AJ1534" s="13">
        <f t="shared" si="2095"/>
        <v>4.5834651468111532E-4</v>
      </c>
      <c r="AK1534" s="13">
        <f t="shared" si="2096"/>
        <v>4.440386656508322E-4</v>
      </c>
      <c r="AL1534" s="13">
        <f t="shared" si="2097"/>
        <v>2.0024956112748503E-5</v>
      </c>
      <c r="AM1534" s="13">
        <f t="shared" si="2098"/>
        <v>5.5396203558930032E-2</v>
      </c>
      <c r="AN1534" s="13">
        <f t="shared" si="2099"/>
        <v>2.9575668226036116E-2</v>
      </c>
      <c r="AO1534" s="13">
        <f t="shared" si="2100"/>
        <v>7.8951272363460973E-3</v>
      </c>
      <c r="AP1534" s="13">
        <f t="shared" si="2101"/>
        <v>1.4050521440283317E-3</v>
      </c>
      <c r="AQ1534" s="13">
        <f t="shared" si="2102"/>
        <v>1.8753702141274171E-4</v>
      </c>
      <c r="AR1534" s="13">
        <f t="shared" si="2103"/>
        <v>1.1588100877235953E-5</v>
      </c>
      <c r="AS1534" s="13">
        <f t="shared" si="2104"/>
        <v>3.3679092255354053E-5</v>
      </c>
      <c r="AT1534" s="13">
        <f t="shared" si="2105"/>
        <v>4.894163707932801E-5</v>
      </c>
      <c r="AU1534" s="13">
        <f t="shared" si="2106"/>
        <v>4.7413863806931435E-5</v>
      </c>
      <c r="AV1534" s="13">
        <f t="shared" si="2107"/>
        <v>3.4450336389316227E-5</v>
      </c>
      <c r="AW1534" s="13">
        <f t="shared" si="2108"/>
        <v>8.6312112439119297E-7</v>
      </c>
      <c r="AX1534" s="13">
        <f t="shared" si="2109"/>
        <v>2.683347153576891E-2</v>
      </c>
      <c r="AY1534" s="13">
        <f t="shared" si="2110"/>
        <v>1.4326213720592619E-2</v>
      </c>
      <c r="AZ1534" s="13">
        <f t="shared" si="2111"/>
        <v>3.8243355745921949E-3</v>
      </c>
      <c r="BA1534" s="13">
        <f t="shared" si="2112"/>
        <v>6.8059585839574336E-4</v>
      </c>
      <c r="BB1534" s="13">
        <f t="shared" si="2113"/>
        <v>9.0841411553201505E-5</v>
      </c>
      <c r="BC1534" s="13">
        <f t="shared" si="2114"/>
        <v>9.6999262645289683E-6</v>
      </c>
      <c r="BD1534" s="13">
        <f t="shared" si="2115"/>
        <v>1.0311351226755087E-6</v>
      </c>
      <c r="BE1534" s="13">
        <f t="shared" si="2116"/>
        <v>2.9968409226178295E-6</v>
      </c>
      <c r="BF1534" s="13">
        <f t="shared" si="2117"/>
        <v>4.3549362823436486E-6</v>
      </c>
      <c r="BG1534" s="13">
        <f t="shared" si="2118"/>
        <v>4.2189916010414979E-6</v>
      </c>
      <c r="BH1534" s="13">
        <f t="shared" si="2119"/>
        <v>3.0654679498685224E-6</v>
      </c>
      <c r="BI1534" s="13">
        <f t="shared" si="2120"/>
        <v>1.7818653631548091E-6</v>
      </c>
      <c r="BJ1534" s="14">
        <f t="shared" si="2121"/>
        <v>0.82313478120342287</v>
      </c>
      <c r="BK1534" s="14">
        <f t="shared" si="2122"/>
        <v>0.11909046674459835</v>
      </c>
      <c r="BL1534" s="14">
        <f t="shared" si="2123"/>
        <v>4.2279108007641258E-2</v>
      </c>
      <c r="BM1534" s="14">
        <f t="shared" si="2124"/>
        <v>0.63895098025558361</v>
      </c>
      <c r="BN1534" s="14">
        <f t="shared" si="2125"/>
        <v>0.33204110483427407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1.6515</v>
      </c>
      <c r="F1535" s="10">
        <f>VLOOKUP(B1535,home!$B$2:$E$405,3,FALSE)</f>
        <v>0.60550000000000004</v>
      </c>
      <c r="G1535" s="10">
        <f>VLOOKUP(C1535,away!$B$2:$E$405,4,FALSE)</f>
        <v>1.7156</v>
      </c>
      <c r="H1535" s="10">
        <f>VLOOKUP(A1535,away!$A$2:$E$405,3,FALSE)</f>
        <v>1.3485</v>
      </c>
      <c r="I1535" s="10">
        <f>VLOOKUP(C1535,away!$B$2:$E$405,3,FALSE)</f>
        <v>0.61799999999999999</v>
      </c>
      <c r="J1535" s="10">
        <f>VLOOKUP(B1535,home!$B$2:$E$405,4,FALSE)</f>
        <v>0.74160000000000004</v>
      </c>
      <c r="K1535" s="12">
        <f t="shared" si="2070"/>
        <v>1.7155712637</v>
      </c>
      <c r="L1535" s="12">
        <f t="shared" si="2071"/>
        <v>0.61802941680000001</v>
      </c>
      <c r="M1535" s="13">
        <f t="shared" si="2072"/>
        <v>9.6946046148753434E-2</v>
      </c>
      <c r="N1535" s="13">
        <f t="shared" si="2073"/>
        <v>0.16631785090213541</v>
      </c>
      <c r="O1535" s="13">
        <f t="shared" si="2074"/>
        <v>5.9915508362379966E-2</v>
      </c>
      <c r="P1535" s="13">
        <f t="shared" si="2075"/>
        <v>0.1027893243964761</v>
      </c>
      <c r="Q1535" s="13">
        <f t="shared" si="2076"/>
        <v>0.14266506282402236</v>
      </c>
      <c r="R1535" s="13">
        <f t="shared" si="2077"/>
        <v>1.8514773345238607E-2</v>
      </c>
      <c r="S1535" s="13">
        <f t="shared" si="2078"/>
        <v>2.7246199379993639E-2</v>
      </c>
      <c r="T1535" s="13">
        <f t="shared" si="2079"/>
        <v>8.8171205574865893E-2</v>
      </c>
      <c r="U1535" s="13">
        <f t="shared" si="2080"/>
        <v>3.1763413105010067E-2</v>
      </c>
      <c r="V1535" s="13">
        <f t="shared" si="2081"/>
        <v>3.2098248205490176E-3</v>
      </c>
      <c r="W1535" s="13">
        <f t="shared" si="2082"/>
        <v>8.1584027371616005E-2</v>
      </c>
      <c r="X1535" s="13">
        <f t="shared" si="2083"/>
        <v>5.0421328856675073E-2</v>
      </c>
      <c r="Y1535" s="13">
        <f t="shared" si="2084"/>
        <v>1.5580932233785953E-2</v>
      </c>
      <c r="Z1535" s="13">
        <f t="shared" si="2085"/>
        <v>3.8142248575806668E-3</v>
      </c>
      <c r="AA1535" s="13">
        <f t="shared" si="2086"/>
        <v>6.5435745589556152E-3</v>
      </c>
      <c r="AB1535" s="13">
        <f t="shared" si="2087"/>
        <v>5.6129842376113296E-3</v>
      </c>
      <c r="AC1535" s="13">
        <f t="shared" si="2088"/>
        <v>2.1270576382572518E-4</v>
      </c>
      <c r="AD1535" s="13">
        <f t="shared" si="2089"/>
        <v>3.4990803233914652E-2</v>
      </c>
      <c r="AE1535" s="13">
        <f t="shared" si="2090"/>
        <v>2.1625345716019824E-2</v>
      </c>
      <c r="AF1535" s="13">
        <f t="shared" si="2091"/>
        <v>6.6825499004850549E-3</v>
      </c>
      <c r="AG1535" s="13">
        <f t="shared" si="2092"/>
        <v>1.3766708059112253E-3</v>
      </c>
      <c r="AH1535" s="13">
        <f t="shared" si="2093"/>
        <v>5.8932579106866069E-4</v>
      </c>
      <c r="AI1535" s="13">
        <f t="shared" si="2094"/>
        <v>1.0110303921146643E-3</v>
      </c>
      <c r="AJ1535" s="13">
        <f t="shared" si="2095"/>
        <v>8.672473437196308E-4</v>
      </c>
      <c r="AK1535" s="13">
        <f t="shared" si="2096"/>
        <v>4.9594154046851853E-4</v>
      </c>
      <c r="AL1535" s="13">
        <f t="shared" si="2097"/>
        <v>9.0210514517878856E-6</v>
      </c>
      <c r="AM1535" s="13">
        <f t="shared" si="2098"/>
        <v>1.2005843304376988E-2</v>
      </c>
      <c r="AN1535" s="13">
        <f t="shared" si="2099"/>
        <v>7.4199643355962941E-3</v>
      </c>
      <c r="AO1535" s="13">
        <f t="shared" si="2100"/>
        <v>2.2928781155026885E-3</v>
      </c>
      <c r="AP1535" s="13">
        <f t="shared" si="2101"/>
        <v>4.7235537483920312E-4</v>
      </c>
      <c r="AQ1535" s="13">
        <f t="shared" si="2102"/>
        <v>7.2982379208554532E-5</v>
      </c>
      <c r="AR1535" s="13">
        <f t="shared" si="2103"/>
        <v>7.2844134991872629E-5</v>
      </c>
      <c r="AS1535" s="13">
        <f t="shared" si="2104"/>
        <v>1.249693047211403E-4</v>
      </c>
      <c r="AT1535" s="13">
        <f t="shared" si="2105"/>
        <v>1.0719687401207855E-4</v>
      </c>
      <c r="AU1535" s="13">
        <f t="shared" si="2106"/>
        <v>6.1301292204530444E-5</v>
      </c>
      <c r="AV1535" s="13">
        <f t="shared" si="2107"/>
        <v>2.6291683833442305E-5</v>
      </c>
      <c r="AW1535" s="13">
        <f t="shared" si="2108"/>
        <v>2.6568838513547282E-7</v>
      </c>
      <c r="AX1535" s="13">
        <f t="shared" si="2109"/>
        <v>3.4328132949123743E-3</v>
      </c>
      <c r="AY1535" s="13">
        <f t="shared" si="2110"/>
        <v>2.1215795986379809E-3</v>
      </c>
      <c r="AZ1535" s="13">
        <f t="shared" si="2111"/>
        <v>6.5559930102050473E-4</v>
      </c>
      <c r="BA1535" s="13">
        <f t="shared" si="2112"/>
        <v>1.3505988455473004E-4</v>
      </c>
      <c r="BB1535" s="13">
        <f t="shared" si="2113"/>
        <v>2.0867745421108786E-5</v>
      </c>
      <c r="BC1535" s="13">
        <f t="shared" si="2114"/>
        <v>2.5793761065077477E-6</v>
      </c>
      <c r="BD1535" s="13">
        <f t="shared" si="2115"/>
        <v>7.5033030443879142E-6</v>
      </c>
      <c r="BE1535" s="13">
        <f t="shared" si="2116"/>
        <v>1.2872451085784629E-5</v>
      </c>
      <c r="BF1535" s="13">
        <f t="shared" si="2117"/>
        <v>1.104180358807799E-5</v>
      </c>
      <c r="BG1535" s="13">
        <f t="shared" si="2118"/>
        <v>6.3143336450420524E-6</v>
      </c>
      <c r="BH1535" s="13">
        <f t="shared" si="2119"/>
        <v>2.7081723377120541E-6</v>
      </c>
      <c r="BI1535" s="13">
        <f t="shared" si="2120"/>
        <v>9.2921252794520941E-7</v>
      </c>
      <c r="BJ1535" s="14">
        <f t="shared" si="2121"/>
        <v>0.63804830012960867</v>
      </c>
      <c r="BK1535" s="14">
        <f t="shared" si="2122"/>
        <v>0.23253470115968772</v>
      </c>
      <c r="BL1535" s="14">
        <f t="shared" si="2123"/>
        <v>0.12574777124255909</v>
      </c>
      <c r="BM1535" s="14">
        <f t="shared" si="2124"/>
        <v>0.4108751175001768</v>
      </c>
      <c r="BN1535" s="14">
        <f t="shared" si="2125"/>
        <v>0.58714856597900589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1.6515</v>
      </c>
      <c r="F1536" s="10">
        <f>VLOOKUP(B1536,home!$B$2:$E$405,3,FALSE)</f>
        <v>0.80730000000000002</v>
      </c>
      <c r="G1536" s="10">
        <f>VLOOKUP(C1536,away!$B$2:$E$405,4,FALSE)</f>
        <v>1.1101000000000001</v>
      </c>
      <c r="H1536" s="10">
        <f>VLOOKUP(A1536,away!$A$2:$E$405,3,FALSE)</f>
        <v>1.3485</v>
      </c>
      <c r="I1536" s="10">
        <f>VLOOKUP(C1536,away!$B$2:$E$405,3,FALSE)</f>
        <v>0.98880000000000001</v>
      </c>
      <c r="J1536" s="10">
        <f>VLOOKUP(B1536,home!$B$2:$E$405,4,FALSE)</f>
        <v>1.3594999999999999</v>
      </c>
      <c r="K1536" s="12">
        <f t="shared" si="2070"/>
        <v>1.4800474300950002</v>
      </c>
      <c r="L1536" s="12">
        <f t="shared" si="2071"/>
        <v>1.8127529495999999</v>
      </c>
      <c r="M1536" s="13">
        <f t="shared" si="2072"/>
        <v>3.7149670411245193E-2</v>
      </c>
      <c r="N1536" s="13">
        <f t="shared" si="2073"/>
        <v>5.4983274221039713E-2</v>
      </c>
      <c r="O1536" s="13">
        <f t="shared" si="2074"/>
        <v>6.7343174614652557E-2</v>
      </c>
      <c r="P1536" s="13">
        <f t="shared" si="2075"/>
        <v>9.9671092522855373E-2</v>
      </c>
      <c r="Q1536" s="13">
        <f t="shared" si="2076"/>
        <v>4.068892685452926E-2</v>
      </c>
      <c r="R1536" s="13">
        <f t="shared" si="2077"/>
        <v>6.1038269209069636E-2</v>
      </c>
      <c r="S1536" s="13">
        <f t="shared" si="2078"/>
        <v>6.6853397181772065E-2</v>
      </c>
      <c r="T1536" s="13">
        <f t="shared" si="2079"/>
        <v>7.3758972171606554E-2</v>
      </c>
      <c r="U1536" s="13">
        <f t="shared" si="2080"/>
        <v>9.0339533480330303E-2</v>
      </c>
      <c r="V1536" s="13">
        <f t="shared" si="2081"/>
        <v>1.9929445947848262E-2</v>
      </c>
      <c r="W1536" s="13">
        <f t="shared" si="2082"/>
        <v>2.0073847208123163E-2</v>
      </c>
      <c r="X1536" s="13">
        <f t="shared" si="2083"/>
        <v>3.6388925736344981E-2</v>
      </c>
      <c r="Y1536" s="13">
        <f t="shared" si="2084"/>
        <v>3.2982066230667365E-2</v>
      </c>
      <c r="Z1536" s="13">
        <f t="shared" si="2085"/>
        <v>3.6882434182406602E-2</v>
      </c>
      <c r="AA1536" s="13">
        <f t="shared" si="2086"/>
        <v>5.4587751927318878E-2</v>
      </c>
      <c r="AB1536" s="13">
        <f t="shared" si="2087"/>
        <v>4.0396230977345862E-2</v>
      </c>
      <c r="AC1536" s="13">
        <f t="shared" si="2088"/>
        <v>3.3418695728117927E-3</v>
      </c>
      <c r="AD1536" s="13">
        <f t="shared" si="2089"/>
        <v>7.4275614931255916E-3</v>
      </c>
      <c r="AE1536" s="13">
        <f t="shared" si="2090"/>
        <v>1.3464334004998794E-2</v>
      </c>
      <c r="AF1536" s="13">
        <f t="shared" si="2091"/>
        <v>1.2203755590980575E-2</v>
      </c>
      <c r="AG1536" s="13">
        <f t="shared" si="2092"/>
        <v>7.3741313145825067E-3</v>
      </c>
      <c r="AH1536" s="13">
        <f t="shared" si="2093"/>
        <v>1.6714685338146365E-2</v>
      </c>
      <c r="AI1536" s="13">
        <f t="shared" si="2094"/>
        <v>2.4738527079570107E-2</v>
      </c>
      <c r="AJ1536" s="13">
        <f t="shared" si="2095"/>
        <v>1.8307096714226659E-2</v>
      </c>
      <c r="AK1536" s="13">
        <f t="shared" si="2096"/>
        <v>9.0317904814639308E-3</v>
      </c>
      <c r="AL1536" s="13">
        <f t="shared" si="2097"/>
        <v>3.5864414160747274E-4</v>
      </c>
      <c r="AM1536" s="13">
        <f t="shared" si="2098"/>
        <v>2.1986286599546207E-3</v>
      </c>
      <c r="AN1536" s="13">
        <f t="shared" si="2099"/>
        <v>3.9855705884078337E-3</v>
      </c>
      <c r="AO1536" s="13">
        <f t="shared" si="2100"/>
        <v>3.6124274199876545E-3</v>
      </c>
      <c r="AP1536" s="13">
        <f t="shared" si="2101"/>
        <v>2.1828128202661785E-3</v>
      </c>
      <c r="AQ1536" s="13">
        <f t="shared" si="2102"/>
        <v>9.892250945905531E-4</v>
      </c>
      <c r="AR1536" s="13">
        <f t="shared" si="2103"/>
        <v>6.0599190296721384E-3</v>
      </c>
      <c r="AS1536" s="13">
        <f t="shared" si="2104"/>
        <v>8.9689675864500357E-3</v>
      </c>
      <c r="AT1536" s="13">
        <f t="shared" si="2105"/>
        <v>6.6372487134653676E-3</v>
      </c>
      <c r="AU1536" s="13">
        <f t="shared" si="2106"/>
        <v>3.2744809670885886E-3</v>
      </c>
      <c r="AV1536" s="13">
        <f t="shared" si="2107"/>
        <v>1.2115967850586135E-3</v>
      </c>
      <c r="AW1536" s="13">
        <f t="shared" si="2108"/>
        <v>2.6728555825086019E-5</v>
      </c>
      <c r="AX1536" s="13">
        <f t="shared" si="2109"/>
        <v>5.4234578298317565E-4</v>
      </c>
      <c r="AY1536" s="13">
        <f t="shared" si="2110"/>
        <v>9.8313891780587291E-4</v>
      </c>
      <c r="AZ1536" s="13">
        <f t="shared" si="2111"/>
        <v>8.9109398655957419E-4</v>
      </c>
      <c r="BA1536" s="13">
        <f t="shared" si="2112"/>
        <v>5.3844441750223006E-4</v>
      </c>
      <c r="BB1536" s="13">
        <f t="shared" si="2113"/>
        <v>2.4401667650570546E-4</v>
      </c>
      <c r="BC1536" s="13">
        <f t="shared" si="2114"/>
        <v>8.84683900174613E-5</v>
      </c>
      <c r="BD1536" s="13">
        <f t="shared" si="2115"/>
        <v>1.8308560158958891E-3</v>
      </c>
      <c r="BE1536" s="13">
        <f t="shared" si="2116"/>
        <v>2.7097537412006816E-3</v>
      </c>
      <c r="BF1536" s="13">
        <f t="shared" si="2117"/>
        <v>2.0052820304271909E-3</v>
      </c>
      <c r="BG1536" s="13">
        <f t="shared" si="2118"/>
        <v>9.8930417191648288E-4</v>
      </c>
      <c r="BH1536" s="13">
        <f t="shared" si="2119"/>
        <v>3.6605427430681304E-4</v>
      </c>
      <c r="BI1536" s="13">
        <f t="shared" si="2120"/>
        <v>1.0835553759261767E-4</v>
      </c>
      <c r="BJ1536" s="14">
        <f t="shared" si="2121"/>
        <v>0.31560196758057935</v>
      </c>
      <c r="BK1536" s="14">
        <f t="shared" si="2122"/>
        <v>0.22828725869594604</v>
      </c>
      <c r="BL1536" s="14">
        <f t="shared" si="2123"/>
        <v>0.41665887867519874</v>
      </c>
      <c r="BM1536" s="14">
        <f t="shared" si="2124"/>
        <v>0.63559972093875849</v>
      </c>
      <c r="BN1536" s="14">
        <f t="shared" si="2125"/>
        <v>0.3608744078333917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1.1910000000000001</v>
      </c>
      <c r="F1537" s="10">
        <f>VLOOKUP(B1537,home!$B$2:$E$405,3,FALSE)</f>
        <v>0.9042</v>
      </c>
      <c r="G1537" s="10">
        <f>VLOOKUP(C1537,away!$B$2:$E$405,4,FALSE)</f>
        <v>1.1895</v>
      </c>
      <c r="H1537" s="10">
        <f>VLOOKUP(A1537,away!$A$2:$E$405,3,FALSE)</f>
        <v>1.03</v>
      </c>
      <c r="I1537" s="10">
        <f>VLOOKUP(C1537,away!$B$2:$E$405,3,FALSE)</f>
        <v>0.56630000000000003</v>
      </c>
      <c r="J1537" s="10">
        <f>VLOOKUP(B1537,home!$B$2:$E$405,4,FALSE)</f>
        <v>1.0456000000000001</v>
      </c>
      <c r="K1537" s="12">
        <f t="shared" si="2070"/>
        <v>1.2809751669000002</v>
      </c>
      <c r="L1537" s="12">
        <f t="shared" si="2071"/>
        <v>0.60988697840000006</v>
      </c>
      <c r="M1537" s="13">
        <f t="shared" si="2072"/>
        <v>0.15094161911571202</v>
      </c>
      <c r="N1537" s="13">
        <f t="shared" si="2073"/>
        <v>0.19335246573890547</v>
      </c>
      <c r="O1537" s="13">
        <f t="shared" si="2074"/>
        <v>9.2057327997285304E-2</v>
      </c>
      <c r="P1537" s="13">
        <f t="shared" si="2075"/>
        <v>0.11792315109569058</v>
      </c>
      <c r="Q1537" s="13">
        <f t="shared" si="2076"/>
        <v>0.12383985353521051</v>
      </c>
      <c r="R1537" s="13">
        <f t="shared" si="2077"/>
        <v>2.8072282805921025E-2</v>
      </c>
      <c r="S1537" s="13">
        <f t="shared" si="2078"/>
        <v>2.3031867628365666E-2</v>
      </c>
      <c r="T1537" s="13">
        <f t="shared" si="2079"/>
        <v>7.5528314078088105E-2</v>
      </c>
      <c r="U1537" s="13">
        <f t="shared" si="2080"/>
        <v>3.595989715257869E-2</v>
      </c>
      <c r="V1537" s="13">
        <f t="shared" si="2081"/>
        <v>1.9992942541974365E-3</v>
      </c>
      <c r="W1537" s="13">
        <f t="shared" si="2082"/>
        <v>5.2878592350379276E-2</v>
      </c>
      <c r="X1537" s="13">
        <f t="shared" si="2083"/>
        <v>3.2249964910618177E-2</v>
      </c>
      <c r="Y1537" s="13">
        <f t="shared" si="2084"/>
        <v>9.8344168264214715E-3</v>
      </c>
      <c r="Z1537" s="13">
        <f t="shared" si="2085"/>
        <v>5.706973245764484E-3</v>
      </c>
      <c r="AA1537" s="13">
        <f t="shared" si="2086"/>
        <v>7.3104910059869944E-3</v>
      </c>
      <c r="AB1537" s="13">
        <f t="shared" si="2087"/>
        <v>4.6822787182575713E-3</v>
      </c>
      <c r="AC1537" s="13">
        <f t="shared" si="2088"/>
        <v>9.7621798995732158E-5</v>
      </c>
      <c r="AD1537" s="13">
        <f t="shared" si="2089"/>
        <v>1.6934040915366051E-2</v>
      </c>
      <c r="AE1537" s="13">
        <f t="shared" si="2090"/>
        <v>1.0327851045974572E-2</v>
      </c>
      <c r="AF1537" s="13">
        <f t="shared" si="2091"/>
        <v>3.1494109338973553E-3</v>
      </c>
      <c r="AG1537" s="13">
        <f t="shared" si="2092"/>
        <v>6.402615727381935E-4</v>
      </c>
      <c r="AH1537" s="13">
        <f t="shared" si="2093"/>
        <v>8.7015216716723536E-4</v>
      </c>
      <c r="AI1537" s="13">
        <f t="shared" si="2094"/>
        <v>1.1146433175654462E-3</v>
      </c>
      <c r="AJ1537" s="13">
        <f t="shared" si="2095"/>
        <v>7.1391520487618381E-4</v>
      </c>
      <c r="AK1537" s="13">
        <f t="shared" si="2096"/>
        <v>3.0483588290623905E-4</v>
      </c>
      <c r="AL1537" s="13">
        <f t="shared" si="2097"/>
        <v>3.0506815073665944E-6</v>
      </c>
      <c r="AM1537" s="13">
        <f t="shared" si="2098"/>
        <v>4.3384171775704937E-3</v>
      </c>
      <c r="AN1537" s="13">
        <f t="shared" si="2099"/>
        <v>2.6459441434671248E-3</v>
      </c>
      <c r="AO1537" s="13">
        <f t="shared" si="2100"/>
        <v>8.0686343933717038E-4</v>
      </c>
      <c r="AP1537" s="13">
        <f t="shared" si="2101"/>
        <v>1.6403183499959288E-4</v>
      </c>
      <c r="AQ1537" s="13">
        <f t="shared" si="2102"/>
        <v>2.5010220052327267E-5</v>
      </c>
      <c r="AR1537" s="13">
        <f t="shared" si="2103"/>
        <v>1.0613889519636743E-4</v>
      </c>
      <c r="AS1537" s="13">
        <f t="shared" si="2104"/>
        <v>1.3596128898874836E-4</v>
      </c>
      <c r="AT1537" s="13">
        <f t="shared" si="2105"/>
        <v>8.7081517427150566E-5</v>
      </c>
      <c r="AU1537" s="13">
        <f t="shared" si="2106"/>
        <v>3.7183087106716479E-5</v>
      </c>
      <c r="AV1537" s="13">
        <f t="shared" si="2107"/>
        <v>1.1907652803095854E-5</v>
      </c>
      <c r="AW1537" s="13">
        <f t="shared" si="2108"/>
        <v>6.6204032033779924E-8</v>
      </c>
      <c r="AX1537" s="13">
        <f t="shared" si="2109"/>
        <v>9.2623411135336398E-4</v>
      </c>
      <c r="AY1537" s="13">
        <f t="shared" si="2110"/>
        <v>5.6489812346431233E-4</v>
      </c>
      <c r="AZ1537" s="13">
        <f t="shared" si="2111"/>
        <v>1.7226200481173978E-4</v>
      </c>
      <c r="BA1537" s="13">
        <f t="shared" si="2112"/>
        <v>3.5020117869252749E-5</v>
      </c>
      <c r="BB1537" s="13">
        <f t="shared" si="2113"/>
        <v>5.3395784676226018E-6</v>
      </c>
      <c r="BC1537" s="13">
        <f t="shared" si="2114"/>
        <v>6.5130787550961038E-7</v>
      </c>
      <c r="BD1537" s="13">
        <f t="shared" si="2115"/>
        <v>1.0788788347004463E-5</v>
      </c>
      <c r="BE1537" s="13">
        <f t="shared" si="2116"/>
        <v>1.3820169953452819E-5</v>
      </c>
      <c r="BF1537" s="13">
        <f t="shared" si="2117"/>
        <v>8.8516472563552977E-6</v>
      </c>
      <c r="BG1537" s="13">
        <f t="shared" si="2118"/>
        <v>3.7795801071832176E-6</v>
      </c>
      <c r="BH1537" s="13">
        <f t="shared" si="2119"/>
        <v>1.2103870646527363E-6</v>
      </c>
      <c r="BI1537" s="13">
        <f t="shared" si="2120"/>
        <v>3.1009515443142819E-7</v>
      </c>
      <c r="BJ1537" s="14">
        <f t="shared" si="2121"/>
        <v>0.52841984396686759</v>
      </c>
      <c r="BK1537" s="14">
        <f t="shared" si="2122"/>
        <v>0.29456150269793313</v>
      </c>
      <c r="BL1537" s="14">
        <f t="shared" si="2123"/>
        <v>0.1715028573619499</v>
      </c>
      <c r="BM1537" s="14">
        <f t="shared" si="2124"/>
        <v>0.29343964506435788</v>
      </c>
      <c r="BN1537" s="14">
        <f t="shared" si="2125"/>
        <v>0.70618670028872499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1.1910000000000001</v>
      </c>
      <c r="F1538" s="10">
        <f>VLOOKUP(B1538,home!$B$2:$E$405,3,FALSE)</f>
        <v>0.83960000000000001</v>
      </c>
      <c r="G1538" s="10">
        <f>VLOOKUP(C1538,away!$B$2:$E$405,4,FALSE)</f>
        <v>1.2917000000000001</v>
      </c>
      <c r="H1538" s="10">
        <f>VLOOKUP(A1538,away!$A$2:$E$405,3,FALSE)</f>
        <v>1.03</v>
      </c>
      <c r="I1538" s="10">
        <f>VLOOKUP(C1538,away!$B$2:$E$405,3,FALSE)</f>
        <v>0.97089999999999999</v>
      </c>
      <c r="J1538" s="10">
        <f>VLOOKUP(B1538,home!$B$2:$E$405,4,FALSE)</f>
        <v>0.72819999999999996</v>
      </c>
      <c r="K1538" s="12">
        <f t="shared" si="2070"/>
        <v>1.2916529821200002</v>
      </c>
      <c r="L1538" s="12">
        <f t="shared" si="2071"/>
        <v>0.72821966139999994</v>
      </c>
      <c r="M1538" s="13">
        <f t="shared" si="2072"/>
        <v>0.13267236068906688</v>
      </c>
      <c r="N1538" s="13">
        <f t="shared" si="2073"/>
        <v>0.1713666503289335</v>
      </c>
      <c r="O1538" s="13">
        <f t="shared" si="2074"/>
        <v>9.6614621578130958E-2</v>
      </c>
      <c r="P1538" s="13">
        <f t="shared" si="2075"/>
        <v>0.12479256407778816</v>
      </c>
      <c r="Q1538" s="13">
        <f t="shared" si="2076"/>
        <v>0.11067312246664116</v>
      </c>
      <c r="R1538" s="13">
        <f t="shared" si="2077"/>
        <v>3.5178333505957823E-2</v>
      </c>
      <c r="S1538" s="13">
        <f t="shared" si="2078"/>
        <v>2.9345192865012849E-2</v>
      </c>
      <c r="T1538" s="13">
        <f t="shared" si="2079"/>
        <v>8.0594343768738169E-2</v>
      </c>
      <c r="U1538" s="13">
        <f t="shared" si="2080"/>
        <v>4.5438199378982337E-2</v>
      </c>
      <c r="V1538" s="13">
        <f t="shared" si="2081"/>
        <v>3.0669218533388391E-3</v>
      </c>
      <c r="W1538" s="13">
        <f t="shared" si="2082"/>
        <v>4.7650422891523006E-2</v>
      </c>
      <c r="X1538" s="13">
        <f t="shared" si="2083"/>
        <v>3.4699974823631699E-2</v>
      </c>
      <c r="Y1538" s="13">
        <f t="shared" si="2084"/>
        <v>1.2634601958326797E-2</v>
      </c>
      <c r="Z1538" s="13">
        <f t="shared" si="2085"/>
        <v>8.5391847047749606E-3</v>
      </c>
      <c r="AA1538" s="13">
        <f t="shared" si="2086"/>
        <v>1.102966338879607E-2</v>
      </c>
      <c r="AB1538" s="13">
        <f t="shared" si="2087"/>
        <v>7.1232488039591176E-3</v>
      </c>
      <c r="AC1538" s="13">
        <f t="shared" si="2088"/>
        <v>1.8029802887945047E-4</v>
      </c>
      <c r="AD1538" s="13">
        <f t="shared" si="2089"/>
        <v>1.5386952706778713E-2</v>
      </c>
      <c r="AE1538" s="13">
        <f t="shared" si="2090"/>
        <v>1.120508149010821E-2</v>
      </c>
      <c r="AF1538" s="13">
        <f t="shared" si="2091"/>
        <v>4.0798803243430031E-3</v>
      </c>
      <c r="AG1538" s="13">
        <f t="shared" si="2092"/>
        <v>9.9034968944852796E-4</v>
      </c>
      <c r="AH1538" s="13">
        <f t="shared" si="2093"/>
        <v>1.5546005485858195E-3</v>
      </c>
      <c r="AI1538" s="13">
        <f t="shared" si="2094"/>
        <v>2.0080044345862618E-3</v>
      </c>
      <c r="AJ1538" s="13">
        <f t="shared" si="2095"/>
        <v>1.2968224580217653E-3</v>
      </c>
      <c r="AK1538" s="13">
        <f t="shared" si="2096"/>
        <v>5.5834819839466719E-4</v>
      </c>
      <c r="AL1538" s="13">
        <f t="shared" si="2097"/>
        <v>6.7835842236255133E-6</v>
      </c>
      <c r="AM1538" s="13">
        <f t="shared" si="2098"/>
        <v>3.9749206698900209E-3</v>
      </c>
      <c r="AN1538" s="13">
        <f t="shared" si="2099"/>
        <v>2.8946153843191721E-3</v>
      </c>
      <c r="AO1538" s="13">
        <f t="shared" si="2100"/>
        <v>1.0539579175260691E-3</v>
      </c>
      <c r="AP1538" s="13">
        <f t="shared" si="2101"/>
        <v>2.5583762594356106E-4</v>
      </c>
      <c r="AQ1538" s="13">
        <f t="shared" si="2102"/>
        <v>4.6576497334499947E-5</v>
      </c>
      <c r="AR1538" s="13">
        <f t="shared" si="2103"/>
        <v>2.2641813702068401E-4</v>
      </c>
      <c r="AS1538" s="13">
        <f t="shared" si="2104"/>
        <v>2.9245366188882129E-4</v>
      </c>
      <c r="AT1538" s="13">
        <f t="shared" si="2105"/>
        <v>1.8887432225530519E-4</v>
      </c>
      <c r="AU1538" s="13">
        <f t="shared" si="2106"/>
        <v>8.1320027195652943E-5</v>
      </c>
      <c r="AV1538" s="13">
        <f t="shared" si="2107"/>
        <v>2.6259313908336178E-5</v>
      </c>
      <c r="AW1538" s="13">
        <f t="shared" si="2108"/>
        <v>1.7724131849382334E-7</v>
      </c>
      <c r="AX1538" s="13">
        <f t="shared" si="2109"/>
        <v>8.5570302282564521E-4</v>
      </c>
      <c r="AY1538" s="13">
        <f t="shared" si="2110"/>
        <v>6.2313976554104786E-4</v>
      </c>
      <c r="AZ1538" s="13">
        <f t="shared" si="2111"/>
        <v>2.2689131453358861E-4</v>
      </c>
      <c r="BA1538" s="13">
        <f t="shared" si="2112"/>
        <v>5.5075572081416931E-5</v>
      </c>
      <c r="BB1538" s="13">
        <f t="shared" si="2113"/>
        <v>1.0026778613135179E-5</v>
      </c>
      <c r="BC1538" s="13">
        <f t="shared" si="2114"/>
        <v>1.4603394653180127E-6</v>
      </c>
      <c r="BD1538" s="13">
        <f t="shared" si="2115"/>
        <v>2.7480356512670213E-5</v>
      </c>
      <c r="BE1538" s="13">
        <f t="shared" si="2116"/>
        <v>3.5495084439311247E-5</v>
      </c>
      <c r="BF1538" s="13">
        <f t="shared" si="2117"/>
        <v>2.2923665833318799E-5</v>
      </c>
      <c r="BG1538" s="13">
        <f t="shared" si="2118"/>
        <v>9.869807111576195E-6</v>
      </c>
      <c r="BH1538" s="13">
        <f t="shared" si="2119"/>
        <v>3.1870914471541464E-6</v>
      </c>
      <c r="BI1538" s="13">
        <f t="shared" si="2120"/>
        <v>8.2332323440115874E-7</v>
      </c>
      <c r="BJ1538" s="14">
        <f t="shared" si="2121"/>
        <v>0.49927958533654621</v>
      </c>
      <c r="BK1538" s="14">
        <f t="shared" si="2122"/>
        <v>0.29068726086385088</v>
      </c>
      <c r="BL1538" s="14">
        <f t="shared" si="2123"/>
        <v>0.20171694708626206</v>
      </c>
      <c r="BM1538" s="14">
        <f t="shared" si="2124"/>
        <v>0.32830236282069297</v>
      </c>
      <c r="BN1538" s="14">
        <f t="shared" si="2125"/>
        <v>0.67129765264651842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1.1910000000000001</v>
      </c>
      <c r="F1539" s="10">
        <f>VLOOKUP(B1539,home!$B$2:$E$405,3,FALSE)</f>
        <v>0.77500000000000002</v>
      </c>
      <c r="G1539" s="10">
        <f>VLOOKUP(C1539,away!$B$2:$E$405,4,FALSE)</f>
        <v>0.55979999999999996</v>
      </c>
      <c r="H1539" s="10">
        <f>VLOOKUP(A1539,away!$A$2:$E$405,3,FALSE)</f>
        <v>1.03</v>
      </c>
      <c r="I1539" s="10">
        <f>VLOOKUP(C1539,away!$B$2:$E$405,3,FALSE)</f>
        <v>2.1844999999999999</v>
      </c>
      <c r="J1539" s="10">
        <f>VLOOKUP(B1539,home!$B$2:$E$405,4,FALSE)</f>
        <v>0.8962</v>
      </c>
      <c r="K1539" s="12">
        <f t="shared" si="2070"/>
        <v>0.51670939500000002</v>
      </c>
      <c r="L1539" s="12">
        <f t="shared" si="2071"/>
        <v>2.0164813669999999</v>
      </c>
      <c r="M1539" s="13">
        <f t="shared" si="2072"/>
        <v>7.9405252382803646E-2</v>
      </c>
      <c r="N1539" s="13">
        <f t="shared" si="2073"/>
        <v>4.1029439918540786E-2</v>
      </c>
      <c r="O1539" s="13">
        <f t="shared" si="2074"/>
        <v>0.1601192118718559</v>
      </c>
      <c r="P1539" s="13">
        <f t="shared" si="2075"/>
        <v>8.2735101094183486E-2</v>
      </c>
      <c r="Q1539" s="13">
        <f t="shared" si="2076"/>
        <v>1.0600148538749025E-2</v>
      </c>
      <c r="R1539" s="13">
        <f t="shared" si="2077"/>
        <v>0.16143870361916135</v>
      </c>
      <c r="S1539" s="13">
        <f t="shared" si="2078"/>
        <v>2.1551146642243921E-2</v>
      </c>
      <c r="T1539" s="13">
        <f t="shared" si="2079"/>
        <v>2.1375002015819686E-2</v>
      </c>
      <c r="U1539" s="13">
        <f t="shared" si="2080"/>
        <v>8.3416894876641168E-2</v>
      </c>
      <c r="V1539" s="13">
        <f t="shared" si="2081"/>
        <v>2.4949879015640623E-3</v>
      </c>
      <c r="W1539" s="13">
        <f t="shared" si="2082"/>
        <v>1.8257321127890483E-3</v>
      </c>
      <c r="X1539" s="13">
        <f t="shared" si="2083"/>
        <v>3.6815547865726582E-3</v>
      </c>
      <c r="Y1539" s="13">
        <f t="shared" si="2084"/>
        <v>3.7118933143567142E-3</v>
      </c>
      <c r="Z1539" s="13">
        <f t="shared" si="2085"/>
        <v>0.10851271258689142</v>
      </c>
      <c r="AA1539" s="13">
        <f t="shared" si="2086"/>
        <v>5.6069538070581557E-2</v>
      </c>
      <c r="AB1539" s="13">
        <f t="shared" si="2087"/>
        <v>1.4485828547189827E-2</v>
      </c>
      <c r="AC1539" s="13">
        <f t="shared" si="2088"/>
        <v>1.6247593048814116E-4</v>
      </c>
      <c r="AD1539" s="13">
        <f t="shared" si="2089"/>
        <v>2.3584323385782521E-4</v>
      </c>
      <c r="AE1539" s="13">
        <f t="shared" si="2090"/>
        <v>4.7557348660732808E-4</v>
      </c>
      <c r="AF1539" s="13">
        <f t="shared" si="2091"/>
        <v>4.7949253719145065E-4</v>
      </c>
      <c r="AG1539" s="13">
        <f t="shared" si="2092"/>
        <v>3.2229592228737153E-4</v>
      </c>
      <c r="AH1539" s="13">
        <f t="shared" si="2093"/>
        <v>5.4703465753523223E-2</v>
      </c>
      <c r="AI1539" s="13">
        <f t="shared" si="2094"/>
        <v>2.8265794693906204E-2</v>
      </c>
      <c r="AJ1539" s="13">
        <f t="shared" si="2095"/>
        <v>7.3026008377412403E-3</v>
      </c>
      <c r="AK1539" s="13">
        <f t="shared" si="2096"/>
        <v>1.2577741535985904E-3</v>
      </c>
      <c r="AL1539" s="13">
        <f t="shared" si="2097"/>
        <v>6.7715734820680767E-6</v>
      </c>
      <c r="AM1539" s="13">
        <f t="shared" si="2098"/>
        <v>2.4372482936304086E-5</v>
      </c>
      <c r="AN1539" s="13">
        <f t="shared" si="2099"/>
        <v>4.9146657708582638E-5</v>
      </c>
      <c r="AO1539" s="13">
        <f t="shared" si="2100"/>
        <v>4.9551659759841913E-5</v>
      </c>
      <c r="AP1539" s="13">
        <f t="shared" si="2101"/>
        <v>3.3306666203214965E-5</v>
      </c>
      <c r="AQ1539" s="13">
        <f t="shared" si="2102"/>
        <v>1.67905679489179E-5</v>
      </c>
      <c r="AR1539" s="13">
        <f t="shared" si="2103"/>
        <v>2.2061703880460456E-2</v>
      </c>
      <c r="AS1539" s="13">
        <f t="shared" si="2104"/>
        <v>1.1399489664741875E-2</v>
      </c>
      <c r="AT1539" s="13">
        <f t="shared" si="2105"/>
        <v>2.9451117039887629E-3</v>
      </c>
      <c r="AU1539" s="13">
        <f t="shared" si="2106"/>
        <v>5.0725562892515107E-4</v>
      </c>
      <c r="AV1539" s="13">
        <f t="shared" si="2107"/>
        <v>6.5525937283064821E-5</v>
      </c>
      <c r="AW1539" s="13">
        <f t="shared" si="2108"/>
        <v>1.9598718101609915E-7</v>
      </c>
      <c r="AX1539" s="13">
        <f t="shared" si="2109"/>
        <v>2.0989151521109167E-6</v>
      </c>
      <c r="AY1539" s="13">
        <f t="shared" si="2110"/>
        <v>4.2324232951456344E-6</v>
      </c>
      <c r="AZ1539" s="13">
        <f t="shared" si="2111"/>
        <v>4.2673013559589571E-6</v>
      </c>
      <c r="BA1539" s="13">
        <f t="shared" si="2112"/>
        <v>2.868311223888357E-6</v>
      </c>
      <c r="BB1539" s="13">
        <f t="shared" si="2113"/>
        <v>1.4459740344319591E-6</v>
      </c>
      <c r="BC1539" s="13">
        <f t="shared" si="2114"/>
        <v>5.8315593951957279E-7</v>
      </c>
      <c r="BD1539" s="13">
        <f t="shared" si="2115"/>
        <v>7.4145024665366668E-3</v>
      </c>
      <c r="BE1539" s="13">
        <f t="shared" si="2116"/>
        <v>3.831143083710169E-3</v>
      </c>
      <c r="BF1539" s="13">
        <f t="shared" si="2117"/>
        <v>9.8979381247115772E-4</v>
      </c>
      <c r="BG1539" s="13">
        <f t="shared" si="2118"/>
        <v>1.7047858733890516E-4</v>
      </c>
      <c r="BH1539" s="13">
        <f t="shared" si="2119"/>
        <v>2.2021971931085085E-5</v>
      </c>
      <c r="BI1539" s="13">
        <f t="shared" si="2120"/>
        <v>2.2757919586435923E-6</v>
      </c>
      <c r="BJ1539" s="14">
        <f t="shared" si="2121"/>
        <v>8.3925639982329797E-2</v>
      </c>
      <c r="BK1539" s="14">
        <f t="shared" si="2122"/>
        <v>0.18635996794806045</v>
      </c>
      <c r="BL1539" s="14">
        <f t="shared" si="2123"/>
        <v>0.61646911495354506</v>
      </c>
      <c r="BM1539" s="14">
        <f t="shared" si="2124"/>
        <v>0.45993554160941852</v>
      </c>
      <c r="BN1539" s="14">
        <f t="shared" si="2125"/>
        <v>0.53532785742529421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1.1910000000000001</v>
      </c>
      <c r="F1540" s="10">
        <f>VLOOKUP(B1540,home!$B$2:$E$405,3,FALSE)</f>
        <v>1.1626000000000001</v>
      </c>
      <c r="G1540" s="10">
        <f>VLOOKUP(C1540,away!$B$2:$E$405,4,FALSE)</f>
        <v>1.0196000000000001</v>
      </c>
      <c r="H1540" s="10">
        <f>VLOOKUP(A1540,away!$A$2:$E$405,3,FALSE)</f>
        <v>1.03</v>
      </c>
      <c r="I1540" s="10">
        <f>VLOOKUP(C1540,away!$B$2:$E$405,3,FALSE)</f>
        <v>1.1095999999999999</v>
      </c>
      <c r="J1540" s="10">
        <f>VLOOKUP(B1540,home!$B$2:$E$405,4,FALSE)</f>
        <v>0.97089999999999999</v>
      </c>
      <c r="K1540" s="12">
        <f t="shared" si="2070"/>
        <v>1.4117958693600003</v>
      </c>
      <c r="L1540" s="12">
        <f t="shared" si="2071"/>
        <v>1.1096299591999998</v>
      </c>
      <c r="M1540" s="13">
        <f t="shared" si="2072"/>
        <v>8.0344966892115746E-2</v>
      </c>
      <c r="N1540" s="13">
        <f t="shared" si="2073"/>
        <v>0.11343069238215499</v>
      </c>
      <c r="O1540" s="13">
        <f t="shared" si="2074"/>
        <v>8.9153182334423736E-2</v>
      </c>
      <c r="P1540" s="13">
        <f t="shared" si="2075"/>
        <v>0.12586609456003839</v>
      </c>
      <c r="Q1540" s="13">
        <f t="shared" si="2076"/>
        <v>8.0070491481885664E-2</v>
      </c>
      <c r="R1540" s="13">
        <f t="shared" si="2077"/>
        <v>4.9463521038148391E-2</v>
      </c>
      <c r="S1540" s="13">
        <f t="shared" si="2078"/>
        <v>4.9294543182365584E-2</v>
      </c>
      <c r="T1540" s="13">
        <f t="shared" si="2079"/>
        <v>8.8848616196168725E-2</v>
      </c>
      <c r="U1540" s="13">
        <f t="shared" si="2080"/>
        <v>6.9832394685659369E-2</v>
      </c>
      <c r="V1540" s="13">
        <f t="shared" si="2081"/>
        <v>8.580377939841323E-3</v>
      </c>
      <c r="W1540" s="13">
        <f t="shared" si="2082"/>
        <v>3.7681063043917086E-2</v>
      </c>
      <c r="X1540" s="13">
        <f t="shared" si="2083"/>
        <v>4.1812036448034343E-2</v>
      </c>
      <c r="Y1540" s="13">
        <f t="shared" si="2084"/>
        <v>2.3197944148950631E-2</v>
      </c>
      <c r="Z1540" s="13">
        <f t="shared" si="2085"/>
        <v>1.8295401610482979E-2</v>
      </c>
      <c r="AA1540" s="13">
        <f t="shared" si="2086"/>
        <v>2.582937242196217E-2</v>
      </c>
      <c r="AB1540" s="13">
        <f t="shared" si="2087"/>
        <v>1.8232900646743655E-2</v>
      </c>
      <c r="AC1540" s="13">
        <f t="shared" si="2088"/>
        <v>8.4011069930109178E-4</v>
      </c>
      <c r="AD1540" s="13">
        <f t="shared" si="2089"/>
        <v>1.3299492289623972E-2</v>
      </c>
      <c r="AE1540" s="13">
        <f t="shared" si="2090"/>
        <v>1.4757515086716163E-2</v>
      </c>
      <c r="AF1540" s="13">
        <f t="shared" si="2091"/>
        <v>8.1876904317831206E-3</v>
      </c>
      <c r="AG1540" s="13">
        <f t="shared" si="2092"/>
        <v>3.0284355332539114E-3</v>
      </c>
      <c r="AH1540" s="13">
        <f t="shared" si="2093"/>
        <v>5.0752814356469595E-3</v>
      </c>
      <c r="AI1540" s="13">
        <f t="shared" si="2094"/>
        <v>7.1652613666858701E-3</v>
      </c>
      <c r="AJ1540" s="13">
        <f t="shared" si="2095"/>
        <v>5.0579432001859525E-3</v>
      </c>
      <c r="AK1540" s="13">
        <f t="shared" si="2096"/>
        <v>2.3802611058266763E-3</v>
      </c>
      <c r="AL1540" s="13">
        <f t="shared" si="2097"/>
        <v>5.2643722094560989E-5</v>
      </c>
      <c r="AM1540" s="13">
        <f t="shared" si="2098"/>
        <v>3.7552336558152569E-3</v>
      </c>
      <c r="AN1540" s="13">
        <f t="shared" si="2099"/>
        <v>4.1669197682887502E-3</v>
      </c>
      <c r="AO1540" s="13">
        <f t="shared" si="2100"/>
        <v>2.3118695062379598E-3</v>
      </c>
      <c r="AP1540" s="13">
        <f t="shared" si="2101"/>
        <v>8.551065552941838E-4</v>
      </c>
      <c r="AQ1540" s="13">
        <f t="shared" si="2102"/>
        <v>2.3721296301568439E-4</v>
      </c>
      <c r="AR1540" s="13">
        <f t="shared" si="2103"/>
        <v>1.1263368664730905E-3</v>
      </c>
      <c r="AS1540" s="13">
        <f t="shared" si="2104"/>
        <v>1.5901577355945955E-3</v>
      </c>
      <c r="AT1540" s="13">
        <f t="shared" si="2105"/>
        <v>1.122489061371651E-3</v>
      </c>
      <c r="AU1540" s="13">
        <f t="shared" si="2106"/>
        <v>5.2824180674876028E-4</v>
      </c>
      <c r="AV1540" s="13">
        <f t="shared" si="2107"/>
        <v>1.8644240019779077E-4</v>
      </c>
      <c r="AW1540" s="13">
        <f t="shared" si="2108"/>
        <v>2.2908368886807038E-6</v>
      </c>
      <c r="AX1540" s="13">
        <f t="shared" si="2109"/>
        <v>8.8360389396027186E-4</v>
      </c>
      <c r="AY1540" s="13">
        <f t="shared" si="2110"/>
        <v>9.804733528040975E-4</v>
      </c>
      <c r="AZ1540" s="13">
        <f t="shared" si="2111"/>
        <v>5.43981303234349E-4</v>
      </c>
      <c r="BA1540" s="13">
        <f t="shared" si="2112"/>
        <v>2.012059837711645E-4</v>
      </c>
      <c r="BB1540" s="13">
        <f t="shared" si="2113"/>
        <v>5.581604689069827E-5</v>
      </c>
      <c r="BC1540" s="13">
        <f t="shared" si="2114"/>
        <v>1.2387031566806159E-5</v>
      </c>
      <c r="BD1540" s="13">
        <f t="shared" si="2115"/>
        <v>2.0830285519833177E-4</v>
      </c>
      <c r="BE1540" s="13">
        <f t="shared" si="2116"/>
        <v>2.9408111054489905E-4</v>
      </c>
      <c r="BF1540" s="13">
        <f t="shared" si="2117"/>
        <v>2.0759124856204513E-4</v>
      </c>
      <c r="BG1540" s="13">
        <f t="shared" si="2118"/>
        <v>9.7692155745060131E-5</v>
      </c>
      <c r="BH1540" s="13">
        <f t="shared" si="2119"/>
        <v>3.4480345487437421E-5</v>
      </c>
      <c r="BI1540" s="13">
        <f t="shared" si="2120"/>
        <v>9.7358418666539705E-6</v>
      </c>
      <c r="BJ1540" s="14">
        <f t="shared" si="2121"/>
        <v>0.43831778710336794</v>
      </c>
      <c r="BK1540" s="14">
        <f t="shared" si="2122"/>
        <v>0.26595921034856079</v>
      </c>
      <c r="BL1540" s="14">
        <f t="shared" si="2123"/>
        <v>0.27759566966307309</v>
      </c>
      <c r="BM1540" s="14">
        <f t="shared" si="2124"/>
        <v>0.46086093752080237</v>
      </c>
      <c r="BN1540" s="14">
        <f t="shared" si="2125"/>
        <v>0.53832894868876691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1.2639</v>
      </c>
      <c r="F1541" s="10">
        <f>VLOOKUP(B1541,home!$B$2:$E$405,3,FALSE)</f>
        <v>0.85709999999999997</v>
      </c>
      <c r="G1541" s="10">
        <f>VLOOKUP(C1541,away!$B$2:$E$405,4,FALSE)</f>
        <v>1.0069999999999999</v>
      </c>
      <c r="H1541" s="10">
        <f>VLOOKUP(A1541,away!$A$2:$E$405,3,FALSE)</f>
        <v>1.1389</v>
      </c>
      <c r="I1541" s="10">
        <f>VLOOKUP(C1541,away!$B$2:$E$405,3,FALSE)</f>
        <v>0.79820000000000002</v>
      </c>
      <c r="J1541" s="10">
        <f>VLOOKUP(B1541,home!$B$2:$E$405,4,FALSE)</f>
        <v>1.0244</v>
      </c>
      <c r="K1541" s="12">
        <f t="shared" si="2070"/>
        <v>1.0908717108299999</v>
      </c>
      <c r="L1541" s="12">
        <f t="shared" si="2071"/>
        <v>0.93125128751200004</v>
      </c>
      <c r="M1541" s="13">
        <f t="shared" si="2072"/>
        <v>0.13237413648343671</v>
      </c>
      <c r="N1541" s="13">
        <f t="shared" si="2073"/>
        <v>0.14440320073533053</v>
      </c>
      <c r="O1541" s="13">
        <f t="shared" si="2074"/>
        <v>0.12327358503348965</v>
      </c>
      <c r="P1541" s="13">
        <f t="shared" si="2075"/>
        <v>0.13447566660563032</v>
      </c>
      <c r="Q1541" s="13">
        <f t="shared" si="2076"/>
        <v>7.876268331773896E-2</v>
      </c>
      <c r="R1541" s="13">
        <f t="shared" si="2077"/>
        <v>5.7399342389328631E-2</v>
      </c>
      <c r="S1541" s="13">
        <f t="shared" si="2078"/>
        <v>3.4152639989631514E-2</v>
      </c>
      <c r="T1541" s="13">
        <f t="shared" si="2079"/>
        <v>7.3347850247544324E-2</v>
      </c>
      <c r="U1541" s="13">
        <f t="shared" si="2080"/>
        <v>6.2615318832763861E-2</v>
      </c>
      <c r="V1541" s="13">
        <f t="shared" si="2081"/>
        <v>3.854981839063124E-3</v>
      </c>
      <c r="W1541" s="13">
        <f t="shared" si="2082"/>
        <v>2.8639994366794465E-2</v>
      </c>
      <c r="X1541" s="13">
        <f t="shared" si="2083"/>
        <v>2.667103162841377E-2</v>
      </c>
      <c r="Y1541" s="13">
        <f t="shared" si="2084"/>
        <v>1.24187162716168E-2</v>
      </c>
      <c r="Z1541" s="13">
        <f t="shared" si="2085"/>
        <v>1.781773716746814E-2</v>
      </c>
      <c r="AA1541" s="13">
        <f t="shared" si="2086"/>
        <v>1.9436865426995246E-2</v>
      </c>
      <c r="AB1541" s="13">
        <f t="shared" si="2087"/>
        <v>1.0601563320759391E-2</v>
      </c>
      <c r="AC1541" s="13">
        <f t="shared" si="2088"/>
        <v>2.4476139482951275E-4</v>
      </c>
      <c r="AD1541" s="13">
        <f t="shared" si="2089"/>
        <v>7.8106399132666579E-3</v>
      </c>
      <c r="AE1541" s="13">
        <f t="shared" si="2090"/>
        <v>7.2736684755221907E-3</v>
      </c>
      <c r="AF1541" s="13">
        <f t="shared" si="2091"/>
        <v>3.3868065663827432E-3</v>
      </c>
      <c r="AG1541" s="13">
        <f t="shared" si="2092"/>
        <v>1.0513226584993422E-3</v>
      </c>
      <c r="AH1541" s="13">
        <f t="shared" si="2093"/>
        <v>4.1481976694387798E-3</v>
      </c>
      <c r="AI1541" s="13">
        <f t="shared" si="2094"/>
        <v>4.5251514885217003E-3</v>
      </c>
      <c r="AJ1541" s="13">
        <f t="shared" si="2095"/>
        <v>2.4681798730242939E-3</v>
      </c>
      <c r="AK1541" s="13">
        <f t="shared" si="2096"/>
        <v>8.9748920024072787E-4</v>
      </c>
      <c r="AL1541" s="13">
        <f t="shared" si="2097"/>
        <v>9.9458859875217486E-6</v>
      </c>
      <c r="AM1541" s="13">
        <f t="shared" si="2098"/>
        <v>1.7040812249724565E-3</v>
      </c>
      <c r="AN1541" s="13">
        <f t="shared" si="2099"/>
        <v>1.5869278347806263E-3</v>
      </c>
      <c r="AO1541" s="13">
        <f t="shared" si="2100"/>
        <v>7.3891429466404438E-4</v>
      </c>
      <c r="AP1541" s="13">
        <f t="shared" si="2101"/>
        <v>2.2937162942230429E-4</v>
      </c>
      <c r="AQ1541" s="13">
        <f t="shared" si="2102"/>
        <v>5.3400656304561543E-5</v>
      </c>
      <c r="AR1541" s="13">
        <f t="shared" si="2103"/>
        <v>7.726028841038284E-4</v>
      </c>
      <c r="AS1541" s="13">
        <f t="shared" si="2104"/>
        <v>8.4281062997453547E-4</v>
      </c>
      <c r="AT1541" s="13">
        <f t="shared" si="2105"/>
        <v>4.5969913691301575E-4</v>
      </c>
      <c r="AU1541" s="13">
        <f t="shared" si="2106"/>
        <v>1.6715759465045862E-4</v>
      </c>
      <c r="AV1541" s="13">
        <f t="shared" si="2107"/>
        <v>4.5586872813643348E-5</v>
      </c>
      <c r="AW1541" s="13">
        <f t="shared" si="2108"/>
        <v>2.8066065951950435E-7</v>
      </c>
      <c r="AX1541" s="13">
        <f t="shared" si="2109"/>
        <v>3.0982233354649751E-4</v>
      </c>
      <c r="AY1541" s="13">
        <f t="shared" si="2110"/>
        <v>2.8852244701514808E-4</v>
      </c>
      <c r="AZ1541" s="13">
        <f t="shared" si="2111"/>
        <v>1.3434345012948475E-4</v>
      </c>
      <c r="BA1541" s="13">
        <f t="shared" si="2112"/>
        <v>4.1702503633962288E-5</v>
      </c>
      <c r="BB1541" s="13">
        <f t="shared" si="2113"/>
        <v>9.7088775504003082E-6</v>
      </c>
      <c r="BC1541" s="13">
        <f t="shared" si="2114"/>
        <v>1.8082809438213284E-6</v>
      </c>
      <c r="BD1541" s="13">
        <f t="shared" si="2115"/>
        <v>1.1991457175952909E-4</v>
      </c>
      <c r="BE1541" s="13">
        <f t="shared" si="2116"/>
        <v>1.3081141404876429E-4</v>
      </c>
      <c r="BF1541" s="13">
        <f t="shared" si="2117"/>
        <v>7.1349235519733501E-5</v>
      </c>
      <c r="BG1541" s="13">
        <f t="shared" si="2118"/>
        <v>2.594428753927476E-5</v>
      </c>
      <c r="BH1541" s="13">
        <f t="shared" si="2119"/>
        <v>7.0754723335585248E-6</v>
      </c>
      <c r="BI1541" s="13">
        <f t="shared" si="2120"/>
        <v>1.5436865218878644E-6</v>
      </c>
      <c r="BJ1541" s="14">
        <f t="shared" si="2121"/>
        <v>0.38886451771407304</v>
      </c>
      <c r="BK1541" s="14">
        <f t="shared" si="2122"/>
        <v>0.30540065464559391</v>
      </c>
      <c r="BL1541" s="14">
        <f t="shared" si="2123"/>
        <v>0.28801018902074055</v>
      </c>
      <c r="BM1541" s="14">
        <f t="shared" si="2124"/>
        <v>0.32911624219656516</v>
      </c>
      <c r="BN1541" s="14">
        <f t="shared" si="2125"/>
        <v>0.67068861456495477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1.2639</v>
      </c>
      <c r="F1542" s="10">
        <f>VLOOKUP(B1542,home!$B$2:$E$405,3,FALSE)</f>
        <v>1.3187</v>
      </c>
      <c r="G1542" s="10">
        <f>VLOOKUP(C1542,away!$B$2:$E$405,4,FALSE)</f>
        <v>0.46150000000000002</v>
      </c>
      <c r="H1542" s="10">
        <f>VLOOKUP(A1542,away!$A$2:$E$405,3,FALSE)</f>
        <v>1.1389</v>
      </c>
      <c r="I1542" s="10">
        <f>VLOOKUP(C1542,away!$B$2:$E$405,3,FALSE)</f>
        <v>0.80489999999999995</v>
      </c>
      <c r="J1542" s="10">
        <f>VLOOKUP(B1542,home!$B$2:$E$405,4,FALSE)</f>
        <v>0.439</v>
      </c>
      <c r="K1542" s="12">
        <f t="shared" si="2070"/>
        <v>0.76918432519500013</v>
      </c>
      <c r="L1542" s="12">
        <f t="shared" si="2071"/>
        <v>0.40243156778999994</v>
      </c>
      <c r="M1542" s="13">
        <f t="shared" si="2072"/>
        <v>0.30986582648528599</v>
      </c>
      <c r="N1542" s="13">
        <f t="shared" si="2073"/>
        <v>0.2383439366460757</v>
      </c>
      <c r="O1542" s="13">
        <f t="shared" si="2074"/>
        <v>0.12469979035701774</v>
      </c>
      <c r="P1542" s="13">
        <f t="shared" si="2075"/>
        <v>9.5917124097720685E-2</v>
      </c>
      <c r="Q1542" s="13">
        <f t="shared" si="2076"/>
        <v>9.1665210036715794E-2</v>
      </c>
      <c r="R1542" s="13">
        <f t="shared" si="2077"/>
        <v>2.5091566068229477E-2</v>
      </c>
      <c r="S1542" s="13">
        <f t="shared" si="2078"/>
        <v>7.4226438580945065E-3</v>
      </c>
      <c r="T1542" s="13">
        <f t="shared" si="2079"/>
        <v>3.688897418687518E-2</v>
      </c>
      <c r="U1542" s="13">
        <f t="shared" si="2080"/>
        <v>1.9300039314276856E-2</v>
      </c>
      <c r="V1542" s="13">
        <f t="shared" si="2081"/>
        <v>2.5529280783864348E-4</v>
      </c>
      <c r="W1542" s="13">
        <f t="shared" si="2082"/>
        <v>2.3502480908649731E-2</v>
      </c>
      <c r="X1542" s="13">
        <f t="shared" si="2083"/>
        <v>9.4581402390224532E-3</v>
      </c>
      <c r="Y1542" s="13">
        <f t="shared" si="2084"/>
        <v>1.903127102383745E-3</v>
      </c>
      <c r="Z1542" s="13">
        <f t="shared" si="2085"/>
        <v>3.3658794237146515E-3</v>
      </c>
      <c r="AA1542" s="13">
        <f t="shared" si="2086"/>
        <v>2.5889816932176905E-3</v>
      </c>
      <c r="AB1542" s="13">
        <f t="shared" si="2087"/>
        <v>9.9570206831992893E-4</v>
      </c>
      <c r="AC1542" s="13">
        <f t="shared" si="2088"/>
        <v>4.939023166991093E-6</v>
      </c>
      <c r="AD1542" s="13">
        <f t="shared" si="2089"/>
        <v>4.5194349795320294E-3</v>
      </c>
      <c r="AE1542" s="13">
        <f t="shared" si="2090"/>
        <v>1.8187633043380408E-3</v>
      </c>
      <c r="AF1542" s="13">
        <f t="shared" si="2091"/>
        <v>3.6596388400183925E-4</v>
      </c>
      <c r="AG1542" s="13">
        <f t="shared" si="2092"/>
        <v>4.9091806531125951E-5</v>
      </c>
      <c r="AH1542" s="13">
        <f t="shared" si="2093"/>
        <v>3.3863403336939713E-4</v>
      </c>
      <c r="AI1542" s="13">
        <f t="shared" si="2094"/>
        <v>2.6047199044530088E-4</v>
      </c>
      <c r="AJ1542" s="13">
        <f t="shared" si="2095"/>
        <v>1.0017548610143364E-4</v>
      </c>
      <c r="AK1542" s="13">
        <f t="shared" si="2096"/>
        <v>2.5684471226004113E-5</v>
      </c>
      <c r="AL1542" s="13">
        <f t="shared" si="2097"/>
        <v>6.1153810138182194E-8</v>
      </c>
      <c r="AM1542" s="13">
        <f t="shared" si="2098"/>
        <v>6.9525570899880474E-4</v>
      </c>
      <c r="AN1542" s="13">
        <f t="shared" si="2099"/>
        <v>2.79792844987337E-4</v>
      </c>
      <c r="AO1542" s="13">
        <f t="shared" si="2100"/>
        <v>5.6298736632339215E-5</v>
      </c>
      <c r="AP1542" s="13">
        <f t="shared" si="2101"/>
        <v>7.5521296158495245E-6</v>
      </c>
      <c r="AQ1542" s="13">
        <f t="shared" si="2102"/>
        <v>7.5980384036490346E-7</v>
      </c>
      <c r="AR1542" s="13">
        <f t="shared" si="2103"/>
        <v>2.7255404991179531E-5</v>
      </c>
      <c r="AS1542" s="13">
        <f t="shared" si="2104"/>
        <v>2.0964430296056867E-5</v>
      </c>
      <c r="AT1542" s="13">
        <f t="shared" si="2105"/>
        <v>8.0627555851850583E-6</v>
      </c>
      <c r="AU1542" s="13">
        <f t="shared" si="2106"/>
        <v>2.0672484046675959E-6</v>
      </c>
      <c r="AV1542" s="13">
        <f t="shared" si="2107"/>
        <v>3.975237672886713E-7</v>
      </c>
      <c r="AW1542" s="13">
        <f t="shared" si="2108"/>
        <v>5.2582773061321541E-10</v>
      </c>
      <c r="AX1542" s="13">
        <f t="shared" si="2109"/>
        <v>8.912996556070281E-5</v>
      </c>
      <c r="AY1542" s="13">
        <f t="shared" si="2110"/>
        <v>3.5868711777662339E-5</v>
      </c>
      <c r="AZ1542" s="13">
        <f t="shared" si="2111"/>
        <v>7.2173509576461443E-6</v>
      </c>
      <c r="BA1542" s="13">
        <f t="shared" si="2112"/>
        <v>9.681632870587318E-7</v>
      </c>
      <c r="BB1542" s="13">
        <f t="shared" si="2113"/>
        <v>9.7404867371941284E-8</v>
      </c>
      <c r="BC1542" s="13">
        <f t="shared" si="2114"/>
        <v>7.8397586973734702E-9</v>
      </c>
      <c r="BD1542" s="13">
        <f t="shared" si="2115"/>
        <v>1.8280725602252944E-6</v>
      </c>
      <c r="BE1542" s="13">
        <f t="shared" si="2116"/>
        <v>1.4061247586443894E-6</v>
      </c>
      <c r="BF1542" s="13">
        <f t="shared" si="2117"/>
        <v>5.4078456180893349E-7</v>
      </c>
      <c r="BG1542" s="13">
        <f t="shared" si="2118"/>
        <v>1.386543360836261E-7</v>
      </c>
      <c r="BH1542" s="13">
        <f t="shared" si="2119"/>
        <v>2.6662685483961176E-8</v>
      </c>
      <c r="BI1542" s="13">
        <f t="shared" si="2120"/>
        <v>4.1017039483734412E-9</v>
      </c>
      <c r="BJ1542" s="14">
        <f t="shared" si="2121"/>
        <v>0.40968807175440952</v>
      </c>
      <c r="BK1542" s="14">
        <f t="shared" si="2122"/>
        <v>0.41350175613769463</v>
      </c>
      <c r="BL1542" s="14">
        <f t="shared" si="2123"/>
        <v>0.1734637372458544</v>
      </c>
      <c r="BM1542" s="14">
        <f t="shared" si="2124"/>
        <v>0.11440012268467784</v>
      </c>
      <c r="BN1542" s="14">
        <f t="shared" si="2125"/>
        <v>0.88558345369104541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1.2639</v>
      </c>
      <c r="F1543" s="10">
        <f>VLOOKUP(B1543,home!$B$2:$E$405,3,FALSE)</f>
        <v>0.64729999999999999</v>
      </c>
      <c r="G1543" s="10">
        <f>VLOOKUP(C1543,away!$B$2:$E$405,4,FALSE)</f>
        <v>1.7142999999999999</v>
      </c>
      <c r="H1543" s="10">
        <f>VLOOKUP(A1543,away!$A$2:$E$405,3,FALSE)</f>
        <v>1.1389</v>
      </c>
      <c r="I1543" s="10">
        <f>VLOOKUP(C1543,away!$B$2:$E$405,3,FALSE)</f>
        <v>0.878</v>
      </c>
      <c r="J1543" s="10">
        <f>VLOOKUP(B1543,home!$B$2:$E$405,4,FALSE)</f>
        <v>1.357</v>
      </c>
      <c r="K1543" s="12">
        <f t="shared" si="2070"/>
        <v>1.4025073503209999</v>
      </c>
      <c r="L1543" s="12">
        <f t="shared" si="2071"/>
        <v>1.3569378494</v>
      </c>
      <c r="M1543" s="13">
        <f t="shared" si="2072"/>
        <v>6.332689239289585E-2</v>
      </c>
      <c r="N1543" s="13">
        <f t="shared" si="2073"/>
        <v>8.8816432054023439E-2</v>
      </c>
      <c r="O1543" s="13">
        <f t="shared" si="2074"/>
        <v>8.5930657172801295E-2</v>
      </c>
      <c r="P1543" s="13">
        <f t="shared" si="2075"/>
        <v>0.12051837830276776</v>
      </c>
      <c r="Q1543" s="13">
        <f t="shared" si="2076"/>
        <v>6.2282849392526783E-2</v>
      </c>
      <c r="R1543" s="13">
        <f t="shared" si="2077"/>
        <v>5.8301280570794853E-2</v>
      </c>
      <c r="S1543" s="13">
        <f t="shared" si="2078"/>
        <v>5.7340092652163936E-2</v>
      </c>
      <c r="T1543" s="13">
        <f t="shared" si="2079"/>
        <v>8.4513955709199368E-2</v>
      </c>
      <c r="U1543" s="13">
        <f t="shared" si="2080"/>
        <v>8.1767974533666674E-2</v>
      </c>
      <c r="V1543" s="13">
        <f t="shared" si="2081"/>
        <v>1.2124978674663668E-2</v>
      </c>
      <c r="W1543" s="13">
        <f t="shared" si="2082"/>
        <v>2.9117384690651539E-2</v>
      </c>
      <c r="X1543" s="13">
        <f t="shared" si="2083"/>
        <v>3.9510481362285174E-2</v>
      </c>
      <c r="Y1543" s="13">
        <f t="shared" si="2084"/>
        <v>2.6806633804249021E-2</v>
      </c>
      <c r="Z1543" s="13">
        <f t="shared" si="2085"/>
        <v>2.6370404758333459E-2</v>
      </c>
      <c r="AA1543" s="13">
        <f t="shared" si="2086"/>
        <v>3.698468650450254E-2</v>
      </c>
      <c r="AB1543" s="13">
        <f t="shared" si="2087"/>
        <v>2.5935647335941357E-2</v>
      </c>
      <c r="AC1543" s="13">
        <f t="shared" si="2088"/>
        <v>1.4422020325898293E-3</v>
      </c>
      <c r="AD1543" s="13">
        <f t="shared" si="2089"/>
        <v>1.0209336512690742E-2</v>
      </c>
      <c r="AE1543" s="13">
        <f t="shared" si="2090"/>
        <v>1.3853435131331469E-2</v>
      </c>
      <c r="AF1543" s="13">
        <f t="shared" si="2091"/>
        <v>9.3991252369556681E-3</v>
      </c>
      <c r="AG1543" s="13">
        <f t="shared" si="2092"/>
        <v>4.2513429284252958E-3</v>
      </c>
      <c r="AH1543" s="13">
        <f t="shared" si="2093"/>
        <v>8.945750080145129E-3</v>
      </c>
      <c r="AI1543" s="13">
        <f t="shared" si="2094"/>
        <v>1.2546480241538215E-2</v>
      </c>
      <c r="AJ1543" s="13">
        <f t="shared" si="2095"/>
        <v>8.7982653797072739E-3</v>
      </c>
      <c r="AK1543" s="13">
        <f t="shared" si="2096"/>
        <v>4.1132106217047432E-3</v>
      </c>
      <c r="AL1543" s="13">
        <f t="shared" si="2097"/>
        <v>1.0978707060141817E-4</v>
      </c>
      <c r="AM1543" s="13">
        <f t="shared" si="2098"/>
        <v>2.8637339001898656E-3</v>
      </c>
      <c r="AN1543" s="13">
        <f t="shared" si="2099"/>
        <v>3.8859089197775098E-3</v>
      </c>
      <c r="AO1543" s="13">
        <f t="shared" si="2100"/>
        <v>2.6364684462835864E-3</v>
      </c>
      <c r="AP1543" s="13">
        <f t="shared" si="2101"/>
        <v>1.1925079411703363E-3</v>
      </c>
      <c r="AQ1543" s="13">
        <f t="shared" si="2102"/>
        <v>4.0453979027102433E-4</v>
      </c>
      <c r="AR1543" s="13">
        <f t="shared" si="2103"/>
        <v>2.4277653750044018E-3</v>
      </c>
      <c r="AS1543" s="13">
        <f t="shared" si="2104"/>
        <v>3.4049587832984921E-3</v>
      </c>
      <c r="AT1543" s="13">
        <f t="shared" si="2105"/>
        <v>2.3877398605580925E-3</v>
      </c>
      <c r="AU1543" s="13">
        <f t="shared" si="2106"/>
        <v>1.1162742350290544E-3</v>
      </c>
      <c r="AV1543" s="13">
        <f t="shared" si="2107"/>
        <v>3.9139570490055037E-4</v>
      </c>
      <c r="AW1543" s="13">
        <f t="shared" si="2108"/>
        <v>5.8038181847346369E-6</v>
      </c>
      <c r="AX1543" s="13">
        <f t="shared" si="2109"/>
        <v>6.6940130739661849E-4</v>
      </c>
      <c r="AY1543" s="13">
        <f t="shared" si="2110"/>
        <v>9.0833597044431564E-4</v>
      </c>
      <c r="AZ1543" s="13">
        <f t="shared" si="2111"/>
        <v>6.1627772913368597E-4</v>
      </c>
      <c r="BA1543" s="13">
        <f t="shared" si="2112"/>
        <v>2.787501921345932E-4</v>
      </c>
      <c r="BB1543" s="13">
        <f t="shared" si="2113"/>
        <v>9.4561671558737878E-5</v>
      </c>
      <c r="BC1543" s="13">
        <f t="shared" si="2114"/>
        <v>2.5662862248116588E-5</v>
      </c>
      <c r="BD1543" s="13">
        <f t="shared" si="2115"/>
        <v>5.4905445446771042E-4</v>
      </c>
      <c r="BE1543" s="13">
        <f t="shared" si="2116"/>
        <v>7.7005290811745051E-4</v>
      </c>
      <c r="BF1543" s="13">
        <f t="shared" si="2117"/>
        <v>5.4000243188539305E-4</v>
      </c>
      <c r="BG1543" s="13">
        <f t="shared" si="2118"/>
        <v>2.5245245997015958E-4</v>
      </c>
      <c r="BH1543" s="13">
        <f t="shared" si="2119"/>
        <v>8.8516607678691767E-5</v>
      </c>
      <c r="BI1543" s="13">
        <f t="shared" si="2120"/>
        <v>2.4829038578969089E-5</v>
      </c>
      <c r="BJ1543" s="14">
        <f t="shared" si="2121"/>
        <v>0.38233712555294685</v>
      </c>
      <c r="BK1543" s="14">
        <f t="shared" si="2122"/>
        <v>0.25577066709612684</v>
      </c>
      <c r="BL1543" s="14">
        <f t="shared" si="2123"/>
        <v>0.33527699430029106</v>
      </c>
      <c r="BM1543" s="14">
        <f t="shared" si="2124"/>
        <v>0.51967616966962848</v>
      </c>
      <c r="BN1543" s="14">
        <f t="shared" si="2125"/>
        <v>0.47917648988581002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1.3841000000000001</v>
      </c>
      <c r="F1544" s="10">
        <f>VLOOKUP(B1544,home!$B$2:$E$405,3,FALSE)</f>
        <v>0.77410000000000001</v>
      </c>
      <c r="G1544" s="10">
        <f>VLOOKUP(C1544,away!$B$2:$E$405,4,FALSE)</f>
        <v>0.72250000000000003</v>
      </c>
      <c r="H1544" s="10">
        <f>VLOOKUP(A1544,away!$A$2:$E$405,3,FALSE)</f>
        <v>1.1721999999999999</v>
      </c>
      <c r="I1544" s="10">
        <f>VLOOKUP(C1544,away!$B$2:$E$405,3,FALSE)</f>
        <v>0.79620000000000002</v>
      </c>
      <c r="J1544" s="10">
        <f>VLOOKUP(B1544,home!$B$2:$E$405,4,FALSE)</f>
        <v>1.1577999999999999</v>
      </c>
      <c r="K1544" s="12">
        <f t="shared" si="2070"/>
        <v>0.77410948272500013</v>
      </c>
      <c r="L1544" s="12">
        <f t="shared" si="2071"/>
        <v>1.0805812699919999</v>
      </c>
      <c r="M1544" s="13">
        <f t="shared" si="2072"/>
        <v>0.15650133280426667</v>
      </c>
      <c r="N1544" s="13">
        <f t="shared" si="2073"/>
        <v>0.12114916578288397</v>
      </c>
      <c r="O1544" s="13">
        <f t="shared" si="2074"/>
        <v>0.16911240895707511</v>
      </c>
      <c r="P1544" s="13">
        <f t="shared" si="2075"/>
        <v>0.13091151942014009</v>
      </c>
      <c r="Q1544" s="13">
        <f t="shared" si="2076"/>
        <v>4.6891359028376794E-2</v>
      </c>
      <c r="R1544" s="13">
        <f t="shared" si="2077"/>
        <v>9.1369850821121326E-2</v>
      </c>
      <c r="S1544" s="13">
        <f t="shared" si="2078"/>
        <v>2.7376485570131972E-2</v>
      </c>
      <c r="T1544" s="13">
        <f t="shared" si="2079"/>
        <v>5.066992429053422E-2</v>
      </c>
      <c r="U1544" s="13">
        <f t="shared" si="2080"/>
        <v>7.0730267955798662E-2</v>
      </c>
      <c r="V1544" s="13">
        <f t="shared" si="2081"/>
        <v>2.5444563727431515E-3</v>
      </c>
      <c r="W1544" s="13">
        <f t="shared" si="2082"/>
        <v>1.2099681893909676E-2</v>
      </c>
      <c r="X1544" s="13">
        <f t="shared" si="2083"/>
        <v>1.3074689627420125E-2</v>
      </c>
      <c r="Y1544" s="13">
        <f t="shared" si="2084"/>
        <v>7.0641323611744323E-3</v>
      </c>
      <c r="Z1544" s="13">
        <f t="shared" si="2085"/>
        <v>3.2910849813088956E-2</v>
      </c>
      <c r="AA1544" s="13">
        <f t="shared" si="2086"/>
        <v>2.5476600924850462E-2</v>
      </c>
      <c r="AB1544" s="13">
        <f t="shared" si="2087"/>
        <v>9.860839181763623E-3</v>
      </c>
      <c r="AC1544" s="13">
        <f t="shared" si="2088"/>
        <v>1.3302548446610693E-4</v>
      </c>
      <c r="AD1544" s="13">
        <f t="shared" si="2089"/>
        <v>2.3416196230078672E-3</v>
      </c>
      <c r="AE1544" s="13">
        <f t="shared" si="2090"/>
        <v>2.530310306068029E-3</v>
      </c>
      <c r="AF1544" s="13">
        <f t="shared" si="2091"/>
        <v>1.3671029620024181E-3</v>
      </c>
      <c r="AG1544" s="13">
        <f t="shared" si="2092"/>
        <v>4.924219516301326E-4</v>
      </c>
      <c r="AH1544" s="13">
        <f t="shared" si="2093"/>
        <v>8.8907119718859076E-3</v>
      </c>
      <c r="AI1544" s="13">
        <f t="shared" si="2094"/>
        <v>6.8823844456135652E-3</v>
      </c>
      <c r="AJ1544" s="13">
        <f t="shared" si="2095"/>
        <v>2.6638595315542518E-3</v>
      </c>
      <c r="AK1544" s="13">
        <f t="shared" si="2096"/>
        <v>6.8737297467450777E-4</v>
      </c>
      <c r="AL1544" s="13">
        <f t="shared" si="2097"/>
        <v>4.4509699645404029E-6</v>
      </c>
      <c r="AM1544" s="13">
        <f t="shared" si="2098"/>
        <v>3.6253399102106611E-4</v>
      </c>
      <c r="AN1544" s="13">
        <f t="shared" si="2099"/>
        <v>3.9174744043281187E-4</v>
      </c>
      <c r="AO1544" s="13">
        <f t="shared" si="2100"/>
        <v>2.1165747334950155E-4</v>
      </c>
      <c r="AP1544" s="13">
        <f t="shared" si="2101"/>
        <v>7.6237700451767425E-5</v>
      </c>
      <c r="AQ1544" s="13">
        <f t="shared" si="2102"/>
        <v>2.0595257793860124E-5</v>
      </c>
      <c r="AR1544" s="13">
        <f t="shared" si="2103"/>
        <v>1.9214273667427109E-3</v>
      </c>
      <c r="AS1544" s="13">
        <f t="shared" si="2104"/>
        <v>1.4873951449628591E-3</v>
      </c>
      <c r="AT1544" s="13">
        <f t="shared" si="2105"/>
        <v>5.7570334313743763E-4</v>
      </c>
      <c r="AU1544" s="13">
        <f t="shared" si="2106"/>
        <v>1.4855247238639173E-4</v>
      </c>
      <c r="AV1544" s="13">
        <f t="shared" si="2107"/>
        <v>2.8748969389137386E-5</v>
      </c>
      <c r="AW1544" s="13">
        <f t="shared" si="2108"/>
        <v>1.0342177470287851E-7</v>
      </c>
      <c r="AX1544" s="13">
        <f t="shared" si="2109"/>
        <v>4.6773500043257873E-5</v>
      </c>
      <c r="AY1544" s="13">
        <f t="shared" si="2110"/>
        <v>5.0542568078714445E-5</v>
      </c>
      <c r="AZ1544" s="13">
        <f t="shared" si="2111"/>
        <v>2.7307676201577182E-5</v>
      </c>
      <c r="BA1544" s="13">
        <f t="shared" si="2112"/>
        <v>9.8360544768101957E-6</v>
      </c>
      <c r="BB1544" s="13">
        <f t="shared" si="2113"/>
        <v>2.6571640595655138E-6</v>
      </c>
      <c r="BC1544" s="13">
        <f t="shared" si="2114"/>
        <v>5.7425634281248033E-7</v>
      </c>
      <c r="BD1544" s="13">
        <f t="shared" si="2115"/>
        <v>3.46043070692037E-4</v>
      </c>
      <c r="BE1544" s="13">
        <f t="shared" si="2116"/>
        <v>2.6787522245398339E-4</v>
      </c>
      <c r="BF1544" s="13">
        <f t="shared" si="2117"/>
        <v>1.0368237494434871E-4</v>
      </c>
      <c r="BG1544" s="13">
        <f t="shared" si="2118"/>
        <v>2.6753836545289772E-5</v>
      </c>
      <c r="BH1544" s="13">
        <f t="shared" si="2119"/>
        <v>5.1775996422458661E-6</v>
      </c>
      <c r="BI1544" s="13">
        <f t="shared" si="2120"/>
        <v>8.0160579616321895E-7</v>
      </c>
      <c r="BJ1544" s="14">
        <f t="shared" si="2121"/>
        <v>0.25888087090925943</v>
      </c>
      <c r="BK1544" s="14">
        <f t="shared" si="2122"/>
        <v>0.31752181318979122</v>
      </c>
      <c r="BL1544" s="14">
        <f t="shared" si="2123"/>
        <v>0.39058645777103007</v>
      </c>
      <c r="BM1544" s="14">
        <f t="shared" si="2124"/>
        <v>0.28391391572300168</v>
      </c>
      <c r="BN1544" s="14">
        <f t="shared" si="2125"/>
        <v>0.71593563681386407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1.3841000000000001</v>
      </c>
      <c r="F1545" s="10">
        <f>VLOOKUP(B1545,home!$B$2:$E$405,3,FALSE)</f>
        <v>0.4335</v>
      </c>
      <c r="G1545" s="10">
        <f>VLOOKUP(C1545,away!$B$2:$E$405,4,FALSE)</f>
        <v>0.52980000000000005</v>
      </c>
      <c r="H1545" s="10">
        <f>VLOOKUP(A1545,away!$A$2:$E$405,3,FALSE)</f>
        <v>1.1721999999999999</v>
      </c>
      <c r="I1545" s="10">
        <f>VLOOKUP(C1545,away!$B$2:$E$405,3,FALSE)</f>
        <v>1.2512000000000001</v>
      </c>
      <c r="J1545" s="10">
        <f>VLOOKUP(B1545,home!$B$2:$E$405,4,FALSE)</f>
        <v>1.4786999999999999</v>
      </c>
      <c r="K1545" s="12">
        <f t="shared" si="2070"/>
        <v>0.31788389403000006</v>
      </c>
      <c r="L1545" s="12">
        <f t="shared" si="2071"/>
        <v>2.1687451735679999</v>
      </c>
      <c r="M1545" s="13">
        <f t="shared" si="2072"/>
        <v>8.3189922058355584E-2</v>
      </c>
      <c r="N1545" s="13">
        <f t="shared" si="2073"/>
        <v>2.6444736367962268E-2</v>
      </c>
      <c r="O1545" s="13">
        <f t="shared" si="2074"/>
        <v>0.18041774195355673</v>
      </c>
      <c r="P1545" s="13">
        <f t="shared" si="2075"/>
        <v>5.7351894364296323E-2</v>
      </c>
      <c r="Q1545" s="13">
        <f t="shared" si="2076"/>
        <v>4.2031778866223031E-3</v>
      </c>
      <c r="R1545" s="13">
        <f t="shared" si="2077"/>
        <v>0.19564005354390654</v>
      </c>
      <c r="S1545" s="13">
        <f t="shared" si="2078"/>
        <v>9.8847303428956472E-3</v>
      </c>
      <c r="T1545" s="13">
        <f t="shared" si="2079"/>
        <v>9.1156217552598642E-3</v>
      </c>
      <c r="U1545" s="13">
        <f t="shared" si="2080"/>
        <v>6.2190822048774727E-2</v>
      </c>
      <c r="V1545" s="13">
        <f t="shared" si="2081"/>
        <v>7.5718040574892728E-4</v>
      </c>
      <c r="W1545" s="13">
        <f t="shared" si="2082"/>
        <v>4.4537418463342791E-4</v>
      </c>
      <c r="X1545" s="13">
        <f t="shared" si="2083"/>
        <v>9.6590311335552998E-4</v>
      </c>
      <c r="Y1545" s="13">
        <f t="shared" si="2084"/>
        <v>1.0473988576120553E-3</v>
      </c>
      <c r="Z1545" s="13">
        <f t="shared" si="2085"/>
        <v>0.14143114062664414</v>
      </c>
      <c r="AA1545" s="13">
        <f t="shared" si="2086"/>
        <v>4.495868171950218E-2</v>
      </c>
      <c r="AB1545" s="13">
        <f t="shared" si="2087"/>
        <v>7.1458204077253654E-3</v>
      </c>
      <c r="AC1545" s="13">
        <f t="shared" si="2088"/>
        <v>3.2625444262621672E-5</v>
      </c>
      <c r="AD1545" s="13">
        <f t="shared" si="2089"/>
        <v>3.5394320027927587E-5</v>
      </c>
      <c r="AE1545" s="13">
        <f t="shared" si="2090"/>
        <v>7.6761260732289131E-5</v>
      </c>
      <c r="AF1545" s="13">
        <f t="shared" si="2091"/>
        <v>8.3237806865073469E-5</v>
      </c>
      <c r="AG1545" s="13">
        <f t="shared" si="2092"/>
        <v>6.0173863965671135E-5</v>
      </c>
      <c r="AH1545" s="13">
        <f t="shared" si="2093"/>
        <v>7.6682025906562895E-2</v>
      </c>
      <c r="AI1545" s="13">
        <f t="shared" si="2094"/>
        <v>2.437598099728756E-2</v>
      </c>
      <c r="AJ1545" s="13">
        <f t="shared" si="2095"/>
        <v>3.8743658801095263E-3</v>
      </c>
      <c r="AK1545" s="13">
        <f t="shared" si="2096"/>
        <v>4.1053283762206152E-4</v>
      </c>
      <c r="AL1545" s="13">
        <f t="shared" si="2097"/>
        <v>8.9969120616584546E-7</v>
      </c>
      <c r="AM1545" s="13">
        <f t="shared" si="2098"/>
        <v>2.2502568554043292E-6</v>
      </c>
      <c r="AN1545" s="13">
        <f t="shared" si="2099"/>
        <v>4.8802336944464439E-6</v>
      </c>
      <c r="AO1545" s="13">
        <f t="shared" si="2100"/>
        <v>5.2919916353573282E-6</v>
      </c>
      <c r="AP1545" s="13">
        <f t="shared" si="2101"/>
        <v>3.8256604392478103E-6</v>
      </c>
      <c r="AQ1545" s="13">
        <f t="shared" si="2102"/>
        <v>2.0742206533321812E-6</v>
      </c>
      <c r="AR1545" s="13">
        <f t="shared" si="2103"/>
        <v>3.3260754716854891E-2</v>
      </c>
      <c r="AS1545" s="13">
        <f t="shared" si="2104"/>
        <v>1.0573058227770526E-2</v>
      </c>
      <c r="AT1545" s="13">
        <f t="shared" si="2105"/>
        <v>1.6805024606248128E-3</v>
      </c>
      <c r="AU1545" s="13">
        <f t="shared" si="2106"/>
        <v>1.7806822203680412E-4</v>
      </c>
      <c r="AV1545" s="13">
        <f t="shared" si="2107"/>
        <v>1.4151254956014495E-5</v>
      </c>
      <c r="AW1545" s="13">
        <f t="shared" si="2108"/>
        <v>1.7229315542811147E-8</v>
      </c>
      <c r="AX1545" s="13">
        <f t="shared" si="2109"/>
        <v>1.1922006862727169E-7</v>
      </c>
      <c r="AY1545" s="13">
        <f t="shared" si="2110"/>
        <v>2.5855794842784119E-7</v>
      </c>
      <c r="AZ1545" s="13">
        <f t="shared" si="2111"/>
        <v>2.8037315137026225E-7</v>
      </c>
      <c r="BA1545" s="13">
        <f t="shared" si="2112"/>
        <v>2.0268597294410218E-7</v>
      </c>
      <c r="BB1545" s="13">
        <f t="shared" si="2113"/>
        <v>1.0989355639311397E-7</v>
      </c>
      <c r="BC1545" s="13">
        <f t="shared" si="2114"/>
        <v>4.7666224006757705E-8</v>
      </c>
      <c r="BD1545" s="13">
        <f t="shared" si="2115"/>
        <v>1.2022350210234687E-2</v>
      </c>
      <c r="BE1545" s="13">
        <f t="shared" si="2116"/>
        <v>3.8217115002217921E-3</v>
      </c>
      <c r="BF1545" s="13">
        <f t="shared" si="2117"/>
        <v>6.0743026677486831E-4</v>
      </c>
      <c r="BG1545" s="13">
        <f t="shared" si="2118"/>
        <v>6.4364099518025638E-5</v>
      </c>
      <c r="BH1545" s="13">
        <f t="shared" si="2119"/>
        <v>5.115077647631111E-6</v>
      </c>
      <c r="BI1545" s="13">
        <f t="shared" si="2120"/>
        <v>3.2520016017895823E-7</v>
      </c>
      <c r="BJ1545" s="14">
        <f t="shared" si="2121"/>
        <v>4.2497120177235975E-2</v>
      </c>
      <c r="BK1545" s="14">
        <f t="shared" si="2122"/>
        <v>0.15121751086471372</v>
      </c>
      <c r="BL1545" s="14">
        <f t="shared" si="2123"/>
        <v>0.65792385653184771</v>
      </c>
      <c r="BM1545" s="14">
        <f t="shared" si="2124"/>
        <v>0.445821860697109</v>
      </c>
      <c r="BN1545" s="14">
        <f t="shared" si="2125"/>
        <v>0.54724752617469974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1.3030999999999999</v>
      </c>
      <c r="F1546" s="10">
        <f>VLOOKUP(B1546,home!$B$2:$E$405,3,FALSE)</f>
        <v>1.2789999999999999</v>
      </c>
      <c r="G1546" s="10">
        <f>VLOOKUP(C1546,away!$B$2:$E$405,4,FALSE)</f>
        <v>0.67149999999999999</v>
      </c>
      <c r="H1546" s="10">
        <f>VLOOKUP(A1546,away!$A$2:$E$405,3,FALSE)</f>
        <v>1.1313</v>
      </c>
      <c r="I1546" s="10">
        <f>VLOOKUP(C1546,away!$B$2:$E$405,3,FALSE)</f>
        <v>1.2706999999999999</v>
      </c>
      <c r="J1546" s="10">
        <f>VLOOKUP(B1546,home!$B$2:$E$405,4,FALSE)</f>
        <v>1.2964</v>
      </c>
      <c r="K1546" s="12">
        <f t="shared" si="2070"/>
        <v>1.1191654803499997</v>
      </c>
      <c r="L1546" s="12">
        <f t="shared" si="2071"/>
        <v>1.8636306285239999</v>
      </c>
      <c r="M1546" s="13">
        <f t="shared" si="2072"/>
        <v>5.0651009941359779E-2</v>
      </c>
      <c r="N1546" s="13">
        <f t="shared" si="2073"/>
        <v>5.668686187123452E-2</v>
      </c>
      <c r="O1546" s="13">
        <f t="shared" si="2074"/>
        <v>9.4394773492391684E-2</v>
      </c>
      <c r="P1546" s="13">
        <f t="shared" si="2075"/>
        <v>0.10564337201814195</v>
      </c>
      <c r="Q1546" s="13">
        <f t="shared" si="2076"/>
        <v>3.1720989497827146E-2</v>
      </c>
      <c r="R1546" s="13">
        <f t="shared" si="2077"/>
        <v>8.7958495526503269E-2</v>
      </c>
      <c r="S1546" s="13">
        <f t="shared" si="2078"/>
        <v>5.5085387558335079E-2</v>
      </c>
      <c r="T1546" s="13">
        <f t="shared" si="2079"/>
        <v>5.91162075952388E-2</v>
      </c>
      <c r="U1546" s="13">
        <f t="shared" si="2080"/>
        <v>9.8440111896782326E-2</v>
      </c>
      <c r="V1546" s="13">
        <f t="shared" si="2081"/>
        <v>1.2765800276848767E-2</v>
      </c>
      <c r="W1546" s="13">
        <f t="shared" si="2082"/>
        <v>1.1833678816171004E-2</v>
      </c>
      <c r="X1546" s="13">
        <f t="shared" si="2083"/>
        <v>2.2053606289931912E-2</v>
      </c>
      <c r="Y1546" s="13">
        <f t="shared" si="2084"/>
        <v>2.0549888075663325E-2</v>
      </c>
      <c r="Z1546" s="13">
        <f t="shared" si="2085"/>
        <v>5.4640715434027584E-2</v>
      </c>
      <c r="AA1546" s="13">
        <f t="shared" si="2086"/>
        <v>6.1152002535391124E-2</v>
      </c>
      <c r="AB1546" s="13">
        <f t="shared" si="2087"/>
        <v>3.4219605145942716E-2</v>
      </c>
      <c r="AC1546" s="13">
        <f t="shared" si="2088"/>
        <v>1.6641106827358614E-3</v>
      </c>
      <c r="AD1546" s="13">
        <f t="shared" si="2089"/>
        <v>3.3109612091519092E-3</v>
      </c>
      <c r="AE1546" s="13">
        <f t="shared" si="2090"/>
        <v>6.1704087192303546E-3</v>
      </c>
      <c r="AF1546" s="13">
        <f t="shared" si="2091"/>
        <v>5.7496813398346183E-3</v>
      </c>
      <c r="AG1546" s="13">
        <f t="shared" si="2092"/>
        <v>3.571760749722902E-3</v>
      </c>
      <c r="AH1546" s="13">
        <f t="shared" si="2093"/>
        <v>2.5457527711829464E-2</v>
      </c>
      <c r="AI1546" s="13">
        <f t="shared" si="2094"/>
        <v>2.849118623013305E-2</v>
      </c>
      <c r="AJ1546" s="13">
        <f t="shared" si="2095"/>
        <v>1.5943176061494081E-2</v>
      </c>
      <c r="AK1546" s="13">
        <f t="shared" si="2096"/>
        <v>5.9476840983888803E-3</v>
      </c>
      <c r="AL1546" s="13">
        <f t="shared" si="2097"/>
        <v>1.3883416274554865E-4</v>
      </c>
      <c r="AM1546" s="13">
        <f t="shared" si="2098"/>
        <v>7.4110269841214224E-4</v>
      </c>
      <c r="AN1546" s="13">
        <f t="shared" si="2099"/>
        <v>1.3811416876426529E-3</v>
      </c>
      <c r="AO1546" s="13">
        <f t="shared" si="2100"/>
        <v>1.2869689757110878E-3</v>
      </c>
      <c r="AP1546" s="13">
        <f t="shared" si="2101"/>
        <v>7.9947826703178119E-4</v>
      </c>
      <c r="AQ1546" s="13">
        <f t="shared" si="2102"/>
        <v>3.7248304631992918E-4</v>
      </c>
      <c r="AR1546" s="13">
        <f t="shared" si="2103"/>
        <v>9.4886856740527721E-3</v>
      </c>
      <c r="AS1546" s="13">
        <f t="shared" si="2104"/>
        <v>1.061940946029143E-2</v>
      </c>
      <c r="AT1546" s="13">
        <f t="shared" si="2105"/>
        <v>5.9424382448301973E-3</v>
      </c>
      <c r="AU1546" s="13">
        <f t="shared" si="2106"/>
        <v>2.2168572509085323E-3</v>
      </c>
      <c r="AV1546" s="13">
        <f t="shared" si="2107"/>
        <v>6.2025752752010673E-4</v>
      </c>
      <c r="AW1546" s="13">
        <f t="shared" si="2108"/>
        <v>8.0435541609664969E-6</v>
      </c>
      <c r="AX1546" s="13">
        <f t="shared" si="2109"/>
        <v>1.3823609290951769E-4</v>
      </c>
      <c r="AY1546" s="13">
        <f t="shared" si="2110"/>
        <v>2.5762101671366645E-4</v>
      </c>
      <c r="AZ1546" s="13">
        <f t="shared" si="2111"/>
        <v>2.4005520864954112E-4</v>
      </c>
      <c r="BA1546" s="13">
        <f t="shared" si="2112"/>
        <v>1.4912474645866812E-4</v>
      </c>
      <c r="BB1546" s="13">
        <f t="shared" si="2113"/>
        <v>6.9478361242812452E-5</v>
      </c>
      <c r="BC1546" s="13">
        <f t="shared" si="2114"/>
        <v>2.5896400406351996E-5</v>
      </c>
      <c r="BD1546" s="13">
        <f t="shared" si="2115"/>
        <v>2.9472342077669425E-3</v>
      </c>
      <c r="BE1546" s="13">
        <f t="shared" si="2116"/>
        <v>3.2984427878394412E-3</v>
      </c>
      <c r="BF1546" s="13">
        <f t="shared" si="2117"/>
        <v>1.8457516535296608E-3</v>
      </c>
      <c r="BG1546" s="13">
        <f t="shared" si="2118"/>
        <v>6.885671786431097E-4</v>
      </c>
      <c r="BH1546" s="13">
        <f t="shared" si="2119"/>
        <v>1.9265515430983996E-4</v>
      </c>
      <c r="BI1546" s="13">
        <f t="shared" si="2120"/>
        <v>4.3122599663015063E-5</v>
      </c>
      <c r="BJ1546" s="14">
        <f t="shared" si="2121"/>
        <v>0.22622563066550466</v>
      </c>
      <c r="BK1546" s="14">
        <f t="shared" si="2122"/>
        <v>0.22620613565688066</v>
      </c>
      <c r="BL1546" s="14">
        <f t="shared" si="2123"/>
        <v>0.48990798443821154</v>
      </c>
      <c r="BM1546" s="14">
        <f t="shared" si="2124"/>
        <v>0.56967538638461357</v>
      </c>
      <c r="BN1546" s="14">
        <f t="shared" si="2125"/>
        <v>0.42705550234745832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1.3030999999999999</v>
      </c>
      <c r="F1547" s="10">
        <f>VLOOKUP(B1547,home!$B$2:$E$405,3,FALSE)</f>
        <v>0.71940000000000004</v>
      </c>
      <c r="G1547" s="10">
        <f>VLOOKUP(C1547,away!$B$2:$E$405,4,FALSE)</f>
        <v>1.5347999999999999</v>
      </c>
      <c r="H1547" s="10">
        <f>VLOOKUP(A1547,away!$A$2:$E$405,3,FALSE)</f>
        <v>1.1313</v>
      </c>
      <c r="I1547" s="10">
        <f>VLOOKUP(C1547,away!$B$2:$E$405,3,FALSE)</f>
        <v>0.47139999999999999</v>
      </c>
      <c r="J1547" s="10">
        <f>VLOOKUP(B1547,home!$B$2:$E$405,4,FALSE)</f>
        <v>0.99439999999999995</v>
      </c>
      <c r="K1547" s="12">
        <f t="shared" si="2070"/>
        <v>1.438798474872</v>
      </c>
      <c r="L1547" s="12">
        <f t="shared" si="2071"/>
        <v>0.53030836900799994</v>
      </c>
      <c r="M1547" s="13">
        <f t="shared" si="2072"/>
        <v>0.13958146860052884</v>
      </c>
      <c r="N1547" s="13">
        <f t="shared" si="2073"/>
        <v>0.20082960414283488</v>
      </c>
      <c r="O1547" s="13">
        <f t="shared" si="2074"/>
        <v>7.4021220957287803E-2</v>
      </c>
      <c r="P1547" s="13">
        <f t="shared" si="2075"/>
        <v>0.10650161982150902</v>
      </c>
      <c r="Q1547" s="13">
        <f t="shared" si="2076"/>
        <v>0.14447666407492918</v>
      </c>
      <c r="R1547" s="13">
        <f t="shared" si="2077"/>
        <v>1.9627036478920036E-2</v>
      </c>
      <c r="S1547" s="13">
        <f t="shared" si="2078"/>
        <v>2.0315366965128544E-2</v>
      </c>
      <c r="T1547" s="13">
        <f t="shared" si="2079"/>
        <v>7.6617184085292375E-2</v>
      </c>
      <c r="U1547" s="13">
        <f t="shared" si="2080"/>
        <v>2.8239350152127262E-2</v>
      </c>
      <c r="V1547" s="13">
        <f t="shared" si="2081"/>
        <v>1.7223071791751896E-3</v>
      </c>
      <c r="W1547" s="13">
        <f t="shared" si="2082"/>
        <v>6.9290934641867474E-2</v>
      </c>
      <c r="X1547" s="13">
        <f t="shared" si="2083"/>
        <v>3.6745562536968653E-2</v>
      </c>
      <c r="Y1547" s="13">
        <f t="shared" si="2084"/>
        <v>9.7432396686306551E-3</v>
      </c>
      <c r="Z1547" s="13">
        <f t="shared" si="2085"/>
        <v>3.4694605678655343E-3</v>
      </c>
      <c r="AA1547" s="13">
        <f t="shared" si="2086"/>
        <v>4.9918545736734737E-3</v>
      </c>
      <c r="AB1547" s="13">
        <f t="shared" si="2087"/>
        <v>3.5911363736921063E-3</v>
      </c>
      <c r="AC1547" s="13">
        <f t="shared" si="2088"/>
        <v>8.2133263396039335E-5</v>
      </c>
      <c r="AD1547" s="13">
        <f t="shared" si="2089"/>
        <v>2.4923922771293593E-2</v>
      </c>
      <c r="AE1547" s="13">
        <f t="shared" si="2090"/>
        <v>1.3217364834126052E-2</v>
      </c>
      <c r="AF1547" s="13">
        <f t="shared" si="2091"/>
        <v>3.50463959388454E-3</v>
      </c>
      <c r="AG1547" s="13">
        <f t="shared" si="2092"/>
        <v>6.1951323566458987E-4</v>
      </c>
      <c r="AH1547" s="13">
        <f t="shared" si="2093"/>
        <v>4.5997099377058517E-4</v>
      </c>
      <c r="AI1547" s="13">
        <f t="shared" si="2094"/>
        <v>6.6180556432247624E-4</v>
      </c>
      <c r="AJ1547" s="13">
        <f t="shared" si="2095"/>
        <v>4.7610241830449109E-4</v>
      </c>
      <c r="AK1547" s="13">
        <f t="shared" si="2096"/>
        <v>2.2833847777979096E-4</v>
      </c>
      <c r="AL1547" s="13">
        <f t="shared" si="2097"/>
        <v>2.5067297774145087E-6</v>
      </c>
      <c r="AM1547" s="13">
        <f t="shared" si="2098"/>
        <v>7.1721004142329455E-3</v>
      </c>
      <c r="AN1547" s="13">
        <f t="shared" si="2099"/>
        <v>3.8034248730334738E-3</v>
      </c>
      <c r="AO1547" s="13">
        <f t="shared" si="2100"/>
        <v>1.0084940205314203E-3</v>
      </c>
      <c r="AP1547" s="13">
        <f t="shared" si="2101"/>
        <v>1.7827093972744596E-4</v>
      </c>
      <c r="AQ1547" s="13">
        <f t="shared" si="2102"/>
        <v>2.3634642822096332E-5</v>
      </c>
      <c r="AR1547" s="13">
        <f t="shared" si="2103"/>
        <v>4.8785293499493604E-5</v>
      </c>
      <c r="AS1547" s="13">
        <f t="shared" si="2104"/>
        <v>7.0192205883254301E-5</v>
      </c>
      <c r="AT1547" s="13">
        <f t="shared" si="2105"/>
        <v>5.0496219386363865E-5</v>
      </c>
      <c r="AU1547" s="13">
        <f t="shared" si="2106"/>
        <v>2.4217961146634086E-5</v>
      </c>
      <c r="AV1547" s="13">
        <f t="shared" si="2107"/>
        <v>8.7111913905716211E-6</v>
      </c>
      <c r="AW1547" s="13">
        <f t="shared" si="2108"/>
        <v>5.3129223549148811E-8</v>
      </c>
      <c r="AX1547" s="13">
        <f t="shared" si="2109"/>
        <v>1.7198678562712001E-3</v>
      </c>
      <c r="AY1547" s="13">
        <f t="shared" si="2110"/>
        <v>9.1206031776846531E-4</v>
      </c>
      <c r="AZ1547" s="13">
        <f t="shared" si="2111"/>
        <v>2.4183660977635649E-4</v>
      </c>
      <c r="BA1547" s="13">
        <f t="shared" si="2112"/>
        <v>4.2749326032307909E-5</v>
      </c>
      <c r="BB1547" s="13">
        <f t="shared" si="2113"/>
        <v>5.6675813410961108E-6</v>
      </c>
      <c r="BC1547" s="13">
        <f t="shared" si="2114"/>
        <v>6.0111316344337056E-7</v>
      </c>
      <c r="BD1547" s="13">
        <f t="shared" si="2115"/>
        <v>4.3118749045488365E-6</v>
      </c>
      <c r="BE1547" s="13">
        <f t="shared" si="2116"/>
        <v>6.203919036503717E-6</v>
      </c>
      <c r="BF1547" s="13">
        <f t="shared" si="2117"/>
        <v>4.4630946239754577E-6</v>
      </c>
      <c r="BG1547" s="13">
        <f t="shared" si="2118"/>
        <v>2.1404979127284375E-6</v>
      </c>
      <c r="BH1547" s="13">
        <f t="shared" si="2119"/>
        <v>7.6993628307509396E-7</v>
      </c>
      <c r="BI1547" s="13">
        <f t="shared" si="2120"/>
        <v>2.2155662996741232E-7</v>
      </c>
      <c r="BJ1547" s="14">
        <f t="shared" si="2121"/>
        <v>0.59507733728019241</v>
      </c>
      <c r="BK1547" s="14">
        <f t="shared" si="2122"/>
        <v>0.26911746287728355</v>
      </c>
      <c r="BL1547" s="14">
        <f t="shared" si="2123"/>
        <v>0.13251732974057506</v>
      </c>
      <c r="BM1547" s="14">
        <f t="shared" si="2124"/>
        <v>0.31423196920136198</v>
      </c>
      <c r="BN1547" s="14">
        <f t="shared" si="2125"/>
        <v>0.68503761407600972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1.3030999999999999</v>
      </c>
      <c r="F1548" s="10">
        <f>VLOOKUP(B1548,home!$B$2:$E$405,3,FALSE)</f>
        <v>0.46039999999999998</v>
      </c>
      <c r="G1548" s="10">
        <f>VLOOKUP(C1548,away!$B$2:$E$405,4,FALSE)</f>
        <v>0.71619999999999995</v>
      </c>
      <c r="H1548" s="10">
        <f>VLOOKUP(A1548,away!$A$2:$E$405,3,FALSE)</f>
        <v>1.1313</v>
      </c>
      <c r="I1548" s="10">
        <f>VLOOKUP(C1548,away!$B$2:$E$405,3,FALSE)</f>
        <v>1.2375</v>
      </c>
      <c r="J1548" s="10">
        <f>VLOOKUP(B1548,home!$B$2:$E$405,4,FALSE)</f>
        <v>1.1196999999999999</v>
      </c>
      <c r="K1548" s="12">
        <f t="shared" si="2070"/>
        <v>0.42968221328799988</v>
      </c>
      <c r="L1548" s="12">
        <f t="shared" si="2071"/>
        <v>1.567561804875</v>
      </c>
      <c r="M1548" s="13">
        <f t="shared" si="2072"/>
        <v>0.13570877925683661</v>
      </c>
      <c r="N1548" s="13">
        <f t="shared" si="2073"/>
        <v>5.8311648633690177E-2</v>
      </c>
      <c r="O1548" s="13">
        <f t="shared" si="2074"/>
        <v>0.21273189894922978</v>
      </c>
      <c r="P1548" s="13">
        <f t="shared" si="2075"/>
        <v>9.1407113177464208E-2</v>
      </c>
      <c r="Q1548" s="13">
        <f t="shared" si="2076"/>
        <v>1.2527739122698084E-2</v>
      </c>
      <c r="R1548" s="13">
        <f t="shared" si="2077"/>
        <v>0.16673519973567041</v>
      </c>
      <c r="S1548" s="13">
        <f t="shared" si="2078"/>
        <v>1.5391893555436346E-2</v>
      </c>
      <c r="T1548" s="13">
        <f t="shared" si="2079"/>
        <v>1.9638005350179757E-2</v>
      </c>
      <c r="U1548" s="13">
        <f t="shared" si="2080"/>
        <v>7.1643149655439609E-2</v>
      </c>
      <c r="V1548" s="13">
        <f t="shared" si="2081"/>
        <v>1.151918070397035E-3</v>
      </c>
      <c r="W1548" s="13">
        <f t="shared" si="2082"/>
        <v>1.7943155579118592E-3</v>
      </c>
      <c r="X1548" s="13">
        <f t="shared" si="2083"/>
        <v>2.8127005344756066E-3</v>
      </c>
      <c r="Y1548" s="13">
        <f t="shared" si="2084"/>
        <v>2.20454096319773E-3</v>
      </c>
      <c r="Z1548" s="13">
        <f t="shared" si="2085"/>
        <v>8.7122576877947056E-2</v>
      </c>
      <c r="AA1548" s="13">
        <f t="shared" si="2086"/>
        <v>3.7435021660270219E-2</v>
      </c>
      <c r="AB1548" s="13">
        <f t="shared" si="2087"/>
        <v>8.0425814807345616E-3</v>
      </c>
      <c r="AC1548" s="13">
        <f t="shared" si="2088"/>
        <v>4.8492397658681472E-5</v>
      </c>
      <c r="AD1548" s="13">
        <f t="shared" si="2089"/>
        <v>1.92746370065165E-4</v>
      </c>
      <c r="AE1548" s="13">
        <f t="shared" si="2090"/>
        <v>3.0214184774245476E-4</v>
      </c>
      <c r="AF1548" s="13">
        <f t="shared" si="2091"/>
        <v>2.3681301008771495E-4</v>
      </c>
      <c r="AG1548" s="13">
        <f t="shared" si="2092"/>
        <v>1.2373967650366002E-4</v>
      </c>
      <c r="AH1548" s="13">
        <f t="shared" si="2093"/>
        <v>3.4142505964038901E-2</v>
      </c>
      <c r="AI1548" s="13">
        <f t="shared" si="2094"/>
        <v>1.4670427529826974E-2</v>
      </c>
      <c r="AJ1548" s="13">
        <f t="shared" si="2095"/>
        <v>3.151810885448629E-3</v>
      </c>
      <c r="AK1548" s="13">
        <f t="shared" si="2096"/>
        <v>4.5142569237492577E-4</v>
      </c>
      <c r="AL1548" s="13">
        <f t="shared" si="2097"/>
        <v>1.3064888227002159E-6</v>
      </c>
      <c r="AM1548" s="13">
        <f t="shared" si="2098"/>
        <v>1.6563937378565608E-5</v>
      </c>
      <c r="AN1548" s="13">
        <f t="shared" si="2099"/>
        <v>2.5964995572980783E-5</v>
      </c>
      <c r="AO1548" s="13">
        <f t="shared" si="2100"/>
        <v>2.0350867661976572E-5</v>
      </c>
      <c r="AP1548" s="13">
        <f t="shared" si="2101"/>
        <v>1.0633747614326757E-5</v>
      </c>
      <c r="AQ1548" s="13">
        <f t="shared" si="2102"/>
        <v>4.1672641507248185E-6</v>
      </c>
      <c r="AR1548" s="13">
        <f t="shared" si="2103"/>
        <v>1.0704097654388851E-2</v>
      </c>
      <c r="AS1548" s="13">
        <f t="shared" si="2104"/>
        <v>4.5993603713886909E-3</v>
      </c>
      <c r="AT1548" s="13">
        <f t="shared" si="2105"/>
        <v>9.8813167204370471E-4</v>
      </c>
      <c r="AU1548" s="13">
        <f t="shared" si="2106"/>
        <v>1.41527534621237E-4</v>
      </c>
      <c r="AV1548" s="13">
        <f t="shared" si="2107"/>
        <v>1.5202966079311788E-5</v>
      </c>
      <c r="AW1548" s="13">
        <f t="shared" si="2108"/>
        <v>2.444416728552182E-8</v>
      </c>
      <c r="AX1548" s="13">
        <f t="shared" si="2109"/>
        <v>1.186204878930982E-6</v>
      </c>
      <c r="AY1548" s="13">
        <f t="shared" si="2110"/>
        <v>1.8594494609685811E-6</v>
      </c>
      <c r="AZ1548" s="13">
        <f t="shared" si="2111"/>
        <v>1.4574009765548777E-6</v>
      </c>
      <c r="BA1548" s="13">
        <f t="shared" si="2112"/>
        <v>7.6152203507831733E-7</v>
      </c>
      <c r="BB1548" s="13">
        <f t="shared" si="2113"/>
        <v>2.9843321393986248E-7</v>
      </c>
      <c r="BC1548" s="13">
        <f t="shared" si="2114"/>
        <v>9.3562501495643544E-8</v>
      </c>
      <c r="BD1548" s="13">
        <f t="shared" si="2115"/>
        <v>2.7965557731120076E-3</v>
      </c>
      <c r="BE1548" s="13">
        <f t="shared" si="2116"/>
        <v>1.2016302741741014E-3</v>
      </c>
      <c r="BF1548" s="13">
        <f t="shared" si="2117"/>
        <v>2.5815957788049697E-4</v>
      </c>
      <c r="BG1548" s="13">
        <f t="shared" si="2118"/>
        <v>3.6975526268395898E-5</v>
      </c>
      <c r="BH1548" s="13">
        <f t="shared" si="2119"/>
        <v>3.9719314911232323E-6</v>
      </c>
      <c r="BI1548" s="13">
        <f t="shared" si="2120"/>
        <v>3.4133366282682745E-7</v>
      </c>
      <c r="BJ1548" s="14">
        <f t="shared" si="2121"/>
        <v>9.8227728451997759E-2</v>
      </c>
      <c r="BK1548" s="14">
        <f t="shared" si="2122"/>
        <v>0.24371136239607655</v>
      </c>
      <c r="BL1548" s="14">
        <f t="shared" si="2123"/>
        <v>0.56974997616814449</v>
      </c>
      <c r="BM1548" s="14">
        <f t="shared" si="2124"/>
        <v>0.32138743001328324</v>
      </c>
      <c r="BN1548" s="14">
        <f t="shared" si="2125"/>
        <v>0.67742237887558931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1.3030999999999999</v>
      </c>
      <c r="F1549" s="10">
        <f>VLOOKUP(B1549,home!$B$2:$E$405,3,FALSE)</f>
        <v>0.52759999999999996</v>
      </c>
      <c r="G1549" s="10">
        <f>VLOOKUP(C1549,away!$B$2:$E$405,4,FALSE)</f>
        <v>1.9664999999999999</v>
      </c>
      <c r="H1549" s="10">
        <f>VLOOKUP(A1549,away!$A$2:$E$405,3,FALSE)</f>
        <v>1.1313</v>
      </c>
      <c r="I1549" s="10">
        <f>VLOOKUP(C1549,away!$B$2:$E$405,3,FALSE)</f>
        <v>0.49719999999999998</v>
      </c>
      <c r="J1549" s="10">
        <f>VLOOKUP(B1549,home!$B$2:$E$405,4,FALSE)</f>
        <v>0.71819999999999995</v>
      </c>
      <c r="K1549" s="12">
        <f t="shared" si="2070"/>
        <v>1.3519993487399997</v>
      </c>
      <c r="L1549" s="12">
        <f t="shared" si="2071"/>
        <v>0.40397483095199993</v>
      </c>
      <c r="M1549" s="13">
        <f t="shared" si="2072"/>
        <v>0.17273888158778039</v>
      </c>
      <c r="N1549" s="13">
        <f t="shared" si="2073"/>
        <v>0.233542855408755</v>
      </c>
      <c r="O1549" s="13">
        <f t="shared" si="2074"/>
        <v>6.9782160488261108E-2</v>
      </c>
      <c r="P1549" s="13">
        <f t="shared" si="2075"/>
        <v>9.4345435533799163E-2</v>
      </c>
      <c r="Q1549" s="13">
        <f t="shared" si="2076"/>
        <v>0.15787489420775835</v>
      </c>
      <c r="R1549" s="13">
        <f t="shared" si="2077"/>
        <v>1.4095118243355303E-2</v>
      </c>
      <c r="S1549" s="13">
        <f t="shared" si="2078"/>
        <v>1.2882249097952823E-2</v>
      </c>
      <c r="T1549" s="13">
        <f t="shared" si="2079"/>
        <v>6.3777483699144058E-2</v>
      </c>
      <c r="U1549" s="13">
        <f t="shared" si="2080"/>
        <v>1.9056590685429659E-2</v>
      </c>
      <c r="V1549" s="13">
        <f t="shared" si="2081"/>
        <v>7.8177175130830366E-4</v>
      </c>
      <c r="W1549" s="13">
        <f t="shared" si="2082"/>
        <v>7.1148918050428542E-2</v>
      </c>
      <c r="X1549" s="13">
        <f t="shared" si="2083"/>
        <v>2.8742372141839567E-2</v>
      </c>
      <c r="Y1549" s="13">
        <f t="shared" si="2084"/>
        <v>5.8055974635795541E-3</v>
      </c>
      <c r="Z1549" s="13">
        <f t="shared" si="2085"/>
        <v>1.8980243365359704E-3</v>
      </c>
      <c r="AA1549" s="13">
        <f t="shared" si="2086"/>
        <v>2.5661276668893017E-3</v>
      </c>
      <c r="AB1549" s="13">
        <f t="shared" si="2087"/>
        <v>1.7347014672090156E-3</v>
      </c>
      <c r="AC1549" s="13">
        <f t="shared" si="2088"/>
        <v>2.6686448531175825E-5</v>
      </c>
      <c r="AD1549" s="13">
        <f t="shared" si="2089"/>
        <v>2.4048322716933759E-2</v>
      </c>
      <c r="AE1549" s="13">
        <f t="shared" si="2090"/>
        <v>9.7149171042524556E-3</v>
      </c>
      <c r="AF1549" s="13">
        <f t="shared" si="2091"/>
        <v>1.9622909974515387E-3</v>
      </c>
      <c r="AG1549" s="13">
        <f t="shared" si="2092"/>
        <v>2.6423872465803901E-4</v>
      </c>
      <c r="AH1549" s="13">
        <f t="shared" si="2093"/>
        <v>1.9168851512372501E-4</v>
      </c>
      <c r="AI1549" s="13">
        <f t="shared" si="2094"/>
        <v>2.5916274760821379E-4</v>
      </c>
      <c r="AJ1549" s="13">
        <f t="shared" si="2095"/>
        <v>1.75193932991987E-4</v>
      </c>
      <c r="AK1549" s="13">
        <f t="shared" si="2096"/>
        <v>7.8954027769455182E-5</v>
      </c>
      <c r="AL1549" s="13">
        <f t="shared" si="2097"/>
        <v>5.8301746228330424E-7</v>
      </c>
      <c r="AM1549" s="13">
        <f t="shared" si="2098"/>
        <v>6.5026633303167545E-3</v>
      </c>
      <c r="AN1549" s="13">
        <f t="shared" si="2099"/>
        <v>2.6269123196024798E-3</v>
      </c>
      <c r="AO1549" s="13">
        <f t="shared" si="2100"/>
        <v>5.3060323011856877E-4</v>
      </c>
      <c r="AP1549" s="13">
        <f t="shared" si="2101"/>
        <v>7.1450116729911343E-5</v>
      </c>
      <c r="AQ1549" s="13">
        <f t="shared" si="2102"/>
        <v>7.2160122068666456E-6</v>
      </c>
      <c r="AR1549" s="13">
        <f t="shared" si="2103"/>
        <v>1.5487467098509339E-5</v>
      </c>
      <c r="AS1549" s="13">
        <f t="shared" si="2104"/>
        <v>2.09390454308168E-5</v>
      </c>
      <c r="AT1549" s="13">
        <f t="shared" si="2105"/>
        <v>1.415478789285079E-5</v>
      </c>
      <c r="AU1549" s="13">
        <f t="shared" si="2106"/>
        <v>6.3790880042290332E-6</v>
      </c>
      <c r="AV1549" s="13">
        <f t="shared" si="2107"/>
        <v>2.1561307068182001E-6</v>
      </c>
      <c r="AW1549" s="13">
        <f t="shared" si="2108"/>
        <v>8.8452447058521053E-9</v>
      </c>
      <c r="AX1549" s="13">
        <f t="shared" si="2109"/>
        <v>1.4652660979439533E-3</v>
      </c>
      <c r="AY1549" s="13">
        <f t="shared" si="2110"/>
        <v>5.9193062421660511E-4</v>
      </c>
      <c r="AZ1549" s="13">
        <f t="shared" si="2111"/>
        <v>1.1956253692660739E-4</v>
      </c>
      <c r="BA1549" s="13">
        <f t="shared" si="2112"/>
        <v>1.6100085214372828E-5</v>
      </c>
      <c r="BB1549" s="13">
        <f t="shared" si="2113"/>
        <v>1.6260073006972635E-6</v>
      </c>
      <c r="BC1549" s="13">
        <f t="shared" si="2114"/>
        <v>1.3137320488517896E-7</v>
      </c>
      <c r="BD1549" s="13">
        <f t="shared" si="2115"/>
        <v>1.0427578171658287E-6</v>
      </c>
      <c r="BE1549" s="13">
        <f t="shared" si="2116"/>
        <v>1.4098078897017441E-6</v>
      </c>
      <c r="BF1549" s="13">
        <f t="shared" si="2117"/>
        <v>9.5302967436263576E-7</v>
      </c>
      <c r="BG1549" s="13">
        <f t="shared" si="2118"/>
        <v>4.2949849968939248E-7</v>
      </c>
      <c r="BH1549" s="13">
        <f t="shared" si="2119"/>
        <v>1.4517042296621646E-7</v>
      </c>
      <c r="BI1549" s="13">
        <f t="shared" si="2120"/>
        <v>3.9254063461326978E-8</v>
      </c>
      <c r="BJ1549" s="14">
        <f t="shared" si="2121"/>
        <v>0.60881535224858252</v>
      </c>
      <c r="BK1549" s="14">
        <f t="shared" si="2122"/>
        <v>0.28136753806105069</v>
      </c>
      <c r="BL1549" s="14">
        <f t="shared" si="2123"/>
        <v>0.10800283381213835</v>
      </c>
      <c r="BM1549" s="14">
        <f t="shared" si="2124"/>
        <v>0.25711248120962632</v>
      </c>
      <c r="BN1549" s="14">
        <f t="shared" si="2125"/>
        <v>0.7423793454697093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1.3030999999999999</v>
      </c>
      <c r="F1550" s="10">
        <f>VLOOKUP(B1550,home!$B$2:$E$405,3,FALSE)</f>
        <v>0.71940000000000004</v>
      </c>
      <c r="G1550" s="10">
        <f>VLOOKUP(C1550,away!$B$2:$E$405,4,FALSE)</f>
        <v>0.86329999999999996</v>
      </c>
      <c r="H1550" s="10">
        <f>VLOOKUP(A1550,away!$A$2:$E$405,3,FALSE)</f>
        <v>1.1313</v>
      </c>
      <c r="I1550" s="10">
        <f>VLOOKUP(C1550,away!$B$2:$E$405,3,FALSE)</f>
        <v>0.71819999999999995</v>
      </c>
      <c r="J1550" s="10">
        <f>VLOOKUP(B1550,home!$B$2:$E$405,4,FALSE)</f>
        <v>1.3812</v>
      </c>
      <c r="K1550" s="12">
        <f t="shared" si="2070"/>
        <v>0.80930070586199998</v>
      </c>
      <c r="L1550" s="12">
        <f t="shared" si="2071"/>
        <v>1.122224530392</v>
      </c>
      <c r="M1550" s="13">
        <f t="shared" si="2072"/>
        <v>0.14492698193572864</v>
      </c>
      <c r="N1550" s="13">
        <f t="shared" si="2073"/>
        <v>0.11728950877903453</v>
      </c>
      <c r="O1550" s="13">
        <f t="shared" si="2074"/>
        <v>0.16264061424395296</v>
      </c>
      <c r="P1550" s="13">
        <f t="shared" si="2075"/>
        <v>0.13162516390946039</v>
      </c>
      <c r="Q1550" s="13">
        <f t="shared" si="2076"/>
        <v>4.7461241122539938E-2</v>
      </c>
      <c r="R1550" s="13">
        <f t="shared" si="2077"/>
        <v>9.1259643471293284E-2</v>
      </c>
      <c r="S1550" s="13">
        <f t="shared" si="2078"/>
        <v>2.9886056313991931E-2</v>
      </c>
      <c r="T1550" s="13">
        <f t="shared" si="2079"/>
        <v>5.3262169030563855E-2</v>
      </c>
      <c r="U1550" s="13">
        <f t="shared" si="2080"/>
        <v>7.3856493878032128E-2</v>
      </c>
      <c r="V1550" s="13">
        <f t="shared" si="2081"/>
        <v>3.0158919480961408E-3</v>
      </c>
      <c r="W1550" s="13">
        <f t="shared" si="2082"/>
        <v>1.2803471980519383E-2</v>
      </c>
      <c r="X1550" s="13">
        <f t="shared" si="2083"/>
        <v>1.4368370330725494E-2</v>
      </c>
      <c r="Y1550" s="13">
        <f t="shared" si="2084"/>
        <v>8.0622688234483833E-3</v>
      </c>
      <c r="Z1550" s="13">
        <f t="shared" si="2085"/>
        <v>3.4137936846104479E-2</v>
      </c>
      <c r="AA1550" s="13">
        <f t="shared" si="2086"/>
        <v>2.7627856386224735E-2</v>
      </c>
      <c r="AB1550" s="13">
        <f t="shared" si="2087"/>
        <v>1.1179621837412819E-2</v>
      </c>
      <c r="AC1550" s="13">
        <f t="shared" si="2088"/>
        <v>1.7119279080198341E-4</v>
      </c>
      <c r="AD1550" s="13">
        <f t="shared" si="2089"/>
        <v>2.5904647278296692E-3</v>
      </c>
      <c r="AE1550" s="13">
        <f t="shared" si="2090"/>
        <v>2.9070830626856899E-3</v>
      </c>
      <c r="AF1550" s="13">
        <f t="shared" si="2091"/>
        <v>1.6311999624164933E-3</v>
      </c>
      <c r="AG1550" s="13">
        <f t="shared" si="2092"/>
        <v>6.1019087059943232E-4</v>
      </c>
      <c r="AH1550" s="13">
        <f t="shared" si="2093"/>
        <v>9.5776075364178391E-3</v>
      </c>
      <c r="AI1550" s="13">
        <f t="shared" si="2094"/>
        <v>7.7511645396921691E-3</v>
      </c>
      <c r="AJ1550" s="13">
        <f t="shared" si="2095"/>
        <v>3.1365114666126875E-3</v>
      </c>
      <c r="AK1550" s="13">
        <f t="shared" si="2096"/>
        <v>8.4612698129130158E-4</v>
      </c>
      <c r="AL1550" s="13">
        <f t="shared" si="2097"/>
        <v>6.2192088314988703E-6</v>
      </c>
      <c r="AM1550" s="13">
        <f t="shared" si="2098"/>
        <v>4.1929298654863308E-4</v>
      </c>
      <c r="AN1550" s="13">
        <f t="shared" si="2099"/>
        <v>4.705408749261989E-4</v>
      </c>
      <c r="AO1550" s="13">
        <f t="shared" si="2100"/>
        <v>2.6402625619714726E-4</v>
      </c>
      <c r="AP1550" s="13">
        <f t="shared" si="2101"/>
        <v>9.8765580457333804E-5</v>
      </c>
      <c r="AQ1550" s="13">
        <f t="shared" si="2102"/>
        <v>2.7709289286906186E-5</v>
      </c>
      <c r="AR1550" s="13">
        <f t="shared" si="2103"/>
        <v>2.149645223967077E-3</v>
      </c>
      <c r="AS1550" s="13">
        <f t="shared" si="2104"/>
        <v>1.7397093971094325E-3</v>
      </c>
      <c r="AT1550" s="13">
        <f t="shared" si="2105"/>
        <v>7.0397402153770891E-4</v>
      </c>
      <c r="AU1550" s="13">
        <f t="shared" si="2106"/>
        <v>1.899088908463262E-4</v>
      </c>
      <c r="AV1550" s="13">
        <f t="shared" si="2107"/>
        <v>3.8423349852850325E-5</v>
      </c>
      <c r="AW1550" s="13">
        <f t="shared" si="2108"/>
        <v>1.5689977327039058E-7</v>
      </c>
      <c r="AX1550" s="13">
        <f t="shared" si="2109"/>
        <v>5.6555684996132444E-5</v>
      </c>
      <c r="AY1550" s="13">
        <f t="shared" si="2110"/>
        <v>6.3468177035782609E-5</v>
      </c>
      <c r="AZ1550" s="13">
        <f t="shared" si="2111"/>
        <v>3.5612772584408738E-5</v>
      </c>
      <c r="BA1550" s="13">
        <f t="shared" si="2112"/>
        <v>1.3321842329831726E-5</v>
      </c>
      <c r="BB1550" s="13">
        <f t="shared" si="2113"/>
        <v>3.7375245631379199E-6</v>
      </c>
      <c r="BC1550" s="13">
        <f t="shared" si="2114"/>
        <v>8.3886834953920295E-7</v>
      </c>
      <c r="BD1550" s="13">
        <f t="shared" si="2115"/>
        <v>4.0206410032930947E-4</v>
      </c>
      <c r="BE1550" s="13">
        <f t="shared" si="2116"/>
        <v>3.2539076019828014E-4</v>
      </c>
      <c r="BF1550" s="13">
        <f t="shared" si="2117"/>
        <v>1.3166948595472042E-4</v>
      </c>
      <c r="BG1550" s="13">
        <f t="shared" si="2118"/>
        <v>3.5520069307880641E-5</v>
      </c>
      <c r="BH1550" s="13">
        <f t="shared" si="2119"/>
        <v>7.1866042907837418E-6</v>
      </c>
      <c r="BI1550" s="13">
        <f t="shared" si="2120"/>
        <v>1.1632247850564325E-6</v>
      </c>
      <c r="BJ1550" s="14">
        <f t="shared" si="2121"/>
        <v>0.26243983854763792</v>
      </c>
      <c r="BK1550" s="14">
        <f t="shared" si="2122"/>
        <v>0.30969497428394638</v>
      </c>
      <c r="BL1550" s="14">
        <f t="shared" si="2123"/>
        <v>0.39360029546910941</v>
      </c>
      <c r="BM1550" s="14">
        <f t="shared" si="2124"/>
        <v>0.30460658040752586</v>
      </c>
      <c r="BN1550" s="14">
        <f t="shared" si="2125"/>
        <v>0.69520315346200978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1.8351999999999999</v>
      </c>
      <c r="F1554" s="10">
        <f>VLOOKUP(B1554,home!$B$2:$E$405,3,FALSE)</f>
        <v>1.1889000000000001</v>
      </c>
      <c r="G1554" s="10">
        <f>VLOOKUP(C1554,away!$B$2:$E$405,4,FALSE)</f>
        <v>0.79259999999999997</v>
      </c>
      <c r="H1554" s="10">
        <f>VLOOKUP(A1554,away!$A$2:$E$405,3,FALSE)</f>
        <v>1.2273000000000001</v>
      </c>
      <c r="I1554" s="10">
        <f>VLOOKUP(C1554,away!$B$2:$E$405,3,FALSE)</f>
        <v>1.4074</v>
      </c>
      <c r="J1554" s="10">
        <f>VLOOKUP(B1554,home!$B$2:$E$405,4,FALSE)</f>
        <v>1.2592000000000001</v>
      </c>
      <c r="K1554" s="12">
        <f t="shared" si="2070"/>
        <v>1.7293495913279999</v>
      </c>
      <c r="L1554" s="12">
        <f t="shared" si="2071"/>
        <v>2.1750187035840001</v>
      </c>
      <c r="M1554" s="13">
        <f t="shared" si="2072"/>
        <v>2.0153681654201429E-2</v>
      </c>
      <c r="N1554" s="13">
        <f t="shared" si="2073"/>
        <v>3.4852761132447854E-2</v>
      </c>
      <c r="O1554" s="13">
        <f t="shared" si="2074"/>
        <v>4.3834634543965842E-2</v>
      </c>
      <c r="P1554" s="13">
        <f t="shared" si="2075"/>
        <v>7.5805407334619559E-2</v>
      </c>
      <c r="Q1554" s="13">
        <f t="shared" si="2076"/>
        <v>3.0136304110525557E-2</v>
      </c>
      <c r="R1554" s="13">
        <f t="shared" si="2077"/>
        <v>4.7670574998947515E-2</v>
      </c>
      <c r="S1554" s="13">
        <f t="shared" si="2078"/>
        <v>7.128300277544615E-2</v>
      </c>
      <c r="T1554" s="13">
        <f t="shared" si="2079"/>
        <v>6.5547025097288464E-2</v>
      </c>
      <c r="U1554" s="13">
        <f t="shared" si="2080"/>
        <v>8.2439089392800646E-2</v>
      </c>
      <c r="V1554" s="13">
        <f t="shared" si="2081"/>
        <v>2.9791287182072967E-2</v>
      </c>
      <c r="W1554" s="13">
        <f t="shared" si="2082"/>
        <v>1.7372068399224564E-2</v>
      </c>
      <c r="X1554" s="13">
        <f t="shared" si="2083"/>
        <v>3.778457368825399E-2</v>
      </c>
      <c r="Y1554" s="13">
        <f t="shared" si="2084"/>
        <v>4.1091077239450165E-2</v>
      </c>
      <c r="Z1554" s="13">
        <f t="shared" si="2085"/>
        <v>3.4561464077771553E-2</v>
      </c>
      <c r="AA1554" s="13">
        <f t="shared" si="2086"/>
        <v>5.9768853778591584E-2</v>
      </c>
      <c r="AB1554" s="13">
        <f t="shared" si="2087"/>
        <v>5.1680621428075189E-2</v>
      </c>
      <c r="AC1554" s="13">
        <f t="shared" si="2088"/>
        <v>7.003499095749822E-3</v>
      </c>
      <c r="AD1554" s="13">
        <f t="shared" si="2089"/>
        <v>7.5105948466802665E-3</v>
      </c>
      <c r="AE1554" s="13">
        <f t="shared" si="2090"/>
        <v>1.6335684266571185E-2</v>
      </c>
      <c r="AF1554" s="13">
        <f t="shared" si="2091"/>
        <v>1.7765209407817607E-2</v>
      </c>
      <c r="AG1554" s="13">
        <f t="shared" si="2092"/>
        <v>1.2879887578363244E-2</v>
      </c>
      <c r="AH1554" s="13">
        <f t="shared" si="2093"/>
        <v>1.8792957698099917E-2</v>
      </c>
      <c r="AI1554" s="13">
        <f t="shared" si="2094"/>
        <v>3.2499593715053482E-2</v>
      </c>
      <c r="AJ1554" s="13">
        <f t="shared" si="2095"/>
        <v>2.8101579554726894E-2</v>
      </c>
      <c r="AK1554" s="13">
        <f t="shared" si="2096"/>
        <v>1.6199151706212746E-2</v>
      </c>
      <c r="AL1554" s="13">
        <f t="shared" si="2097"/>
        <v>1.0537094131588161E-3</v>
      </c>
      <c r="AM1554" s="13">
        <f t="shared" si="2098"/>
        <v>2.5976888257473385E-3</v>
      </c>
      <c r="AN1554" s="13">
        <f t="shared" si="2099"/>
        <v>5.6500217820916196E-3</v>
      </c>
      <c r="AO1554" s="13">
        <f t="shared" si="2100"/>
        <v>6.1444515258531392E-3</v>
      </c>
      <c r="AP1554" s="13">
        <f t="shared" si="2101"/>
        <v>4.4547656639986081E-3</v>
      </c>
      <c r="AQ1554" s="13">
        <f t="shared" si="2102"/>
        <v>2.4222996598201926E-3</v>
      </c>
      <c r="AR1554" s="13">
        <f t="shared" si="2103"/>
        <v>8.1750068978060485E-3</v>
      </c>
      <c r="AS1554" s="13">
        <f t="shared" si="2104"/>
        <v>1.413744483782447E-2</v>
      </c>
      <c r="AT1554" s="13">
        <f t="shared" si="2105"/>
        <v>1.2224292226356948E-2</v>
      </c>
      <c r="AU1554" s="13">
        <f t="shared" si="2106"/>
        <v>7.0466915886414783E-3</v>
      </c>
      <c r="AV1554" s="13">
        <f t="shared" si="2107"/>
        <v>3.0465483047578991E-3</v>
      </c>
      <c r="AW1554" s="13">
        <f t="shared" si="2108"/>
        <v>1.1009412662074627E-4</v>
      </c>
      <c r="AX1554" s="13">
        <f t="shared" si="2109"/>
        <v>7.4871868486724592E-4</v>
      </c>
      <c r="AY1554" s="13">
        <f t="shared" si="2110"/>
        <v>1.6284771433090748E-3</v>
      </c>
      <c r="AZ1554" s="13">
        <f t="shared" si="2111"/>
        <v>1.7709841225281402E-3</v>
      </c>
      <c r="BA1554" s="13">
        <f t="shared" si="2112"/>
        <v>1.2839745300830012E-3</v>
      </c>
      <c r="BB1554" s="13">
        <f t="shared" si="2113"/>
        <v>6.9816715446400113E-4</v>
      </c>
      <c r="BC1554" s="13">
        <f t="shared" si="2114"/>
        <v>3.0370532383744447E-4</v>
      </c>
      <c r="BD1554" s="13">
        <f t="shared" si="2115"/>
        <v>2.9634654841093964E-3</v>
      </c>
      <c r="BE1554" s="13">
        <f t="shared" si="2116"/>
        <v>5.1248678238592178E-3</v>
      </c>
      <c r="BF1554" s="13">
        <f t="shared" si="2117"/>
        <v>4.4313440384004784E-3</v>
      </c>
      <c r="BG1554" s="13">
        <f t="shared" si="2118"/>
        <v>2.5544476672805455E-3</v>
      </c>
      <c r="BH1554" s="13">
        <f t="shared" si="2119"/>
        <v>1.1043832573700936E-3</v>
      </c>
      <c r="BI1554" s="13">
        <f t="shared" si="2120"/>
        <v>3.819729469604911E-4</v>
      </c>
      <c r="BJ1554" s="14">
        <f t="shared" si="2121"/>
        <v>0.30897844018322268</v>
      </c>
      <c r="BK1554" s="14">
        <f t="shared" si="2122"/>
        <v>0.20671906459855782</v>
      </c>
      <c r="BL1554" s="14">
        <f t="shared" si="2123"/>
        <v>0.44217752188984089</v>
      </c>
      <c r="BM1554" s="14">
        <f t="shared" si="2124"/>
        <v>0.73846474395799711</v>
      </c>
      <c r="BN1554" s="14">
        <f t="shared" si="2125"/>
        <v>0.25245336377470778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1.8351999999999999</v>
      </c>
      <c r="F1555" s="10">
        <f>VLOOKUP(B1555,home!$B$2:$E$405,3,FALSE)</f>
        <v>0.54490000000000005</v>
      </c>
      <c r="G1555" s="10">
        <f>VLOOKUP(C1555,away!$B$2:$E$405,4,FALSE)</f>
        <v>0.74299999999999999</v>
      </c>
      <c r="H1555" s="10">
        <f>VLOOKUP(A1555,away!$A$2:$E$405,3,FALSE)</f>
        <v>1.2273000000000001</v>
      </c>
      <c r="I1555" s="10">
        <f>VLOOKUP(C1555,away!$B$2:$E$405,3,FALSE)</f>
        <v>1.3332999999999999</v>
      </c>
      <c r="J1555" s="10">
        <f>VLOOKUP(B1555,home!$B$2:$E$405,4,FALSE)</f>
        <v>1.4814000000000001</v>
      </c>
      <c r="K1555" s="12">
        <f t="shared" si="2070"/>
        <v>0.74300035663999997</v>
      </c>
      <c r="L1555" s="12">
        <f t="shared" si="2071"/>
        <v>2.4241023559260002</v>
      </c>
      <c r="M1555" s="13">
        <f t="shared" si="2072"/>
        <v>4.212547086508122E-2</v>
      </c>
      <c r="N1555" s="13">
        <f t="shared" si="2073"/>
        <v>3.1299239876383271E-2</v>
      </c>
      <c r="O1555" s="13">
        <f t="shared" si="2074"/>
        <v>0.10211645316853547</v>
      </c>
      <c r="P1555" s="13">
        <f t="shared" si="2075"/>
        <v>7.5872561123033699E-2</v>
      </c>
      <c r="Q1555" s="13">
        <f t="shared" si="2076"/>
        <v>1.1627673195356836E-2</v>
      </c>
      <c r="R1555" s="13">
        <f t="shared" si="2077"/>
        <v>0.12377036735232697</v>
      </c>
      <c r="S1555" s="13">
        <f t="shared" si="2078"/>
        <v>3.4163686560357849E-2</v>
      </c>
      <c r="T1555" s="13">
        <f t="shared" si="2079"/>
        <v>2.8186669986802113E-2</v>
      </c>
      <c r="U1555" s="13">
        <f t="shared" si="2080"/>
        <v>9.1961427084242736E-2</v>
      </c>
      <c r="V1555" s="13">
        <f t="shared" si="2081"/>
        <v>6.836946714734414E-3</v>
      </c>
      <c r="W1555" s="13">
        <f t="shared" si="2082"/>
        <v>2.8797884436811663E-3</v>
      </c>
      <c r="X1555" s="13">
        <f t="shared" si="2083"/>
        <v>6.9809019508959855E-3</v>
      </c>
      <c r="Y1555" s="13">
        <f t="shared" si="2084"/>
        <v>8.4612104328276854E-3</v>
      </c>
      <c r="Z1555" s="13">
        <f t="shared" si="2085"/>
        <v>0.10001067969753409</v>
      </c>
      <c r="AA1555" s="13">
        <f t="shared" si="2086"/>
        <v>7.4307970683076624E-2</v>
      </c>
      <c r="AB1555" s="13">
        <f t="shared" si="2087"/>
        <v>2.7605424359360291E-2</v>
      </c>
      <c r="AC1555" s="13">
        <f t="shared" si="2088"/>
        <v>7.6963035494904757E-4</v>
      </c>
      <c r="AD1555" s="13">
        <f t="shared" si="2089"/>
        <v>5.3492096017571425E-4</v>
      </c>
      <c r="AE1555" s="13">
        <f t="shared" si="2090"/>
        <v>1.296703159796147E-3</v>
      </c>
      <c r="AF1555" s="13">
        <f t="shared" si="2091"/>
        <v>1.5716705922992646E-3</v>
      </c>
      <c r="AG1555" s="13">
        <f t="shared" si="2092"/>
        <v>1.2699634618440862E-3</v>
      </c>
      <c r="AH1555" s="13">
        <f t="shared" si="2093"/>
        <v>6.0609031068138274E-2</v>
      </c>
      <c r="AI1555" s="13">
        <f t="shared" si="2094"/>
        <v>4.5032531699231569E-2</v>
      </c>
      <c r="AJ1555" s="13">
        <f t="shared" si="2095"/>
        <v>1.6729593556465576E-2</v>
      </c>
      <c r="AK1555" s="13">
        <f t="shared" si="2096"/>
        <v>4.1433646596320574E-3</v>
      </c>
      <c r="AL1555" s="13">
        <f t="shared" si="2097"/>
        <v>5.544752374166832E-5</v>
      </c>
      <c r="AM1555" s="13">
        <f t="shared" si="2098"/>
        <v>7.94892928369534E-5</v>
      </c>
      <c r="AN1555" s="13">
        <f t="shared" si="2099"/>
        <v>1.9269018203695048E-4</v>
      </c>
      <c r="AO1555" s="13">
        <f t="shared" si="2100"/>
        <v>2.3355036211979079E-4</v>
      </c>
      <c r="AP1555" s="13">
        <f t="shared" si="2101"/>
        <v>1.887166610139851E-4</v>
      </c>
      <c r="AQ1555" s="13">
        <f t="shared" si="2102"/>
        <v>1.1436712564162246E-4</v>
      </c>
      <c r="AR1555" s="13">
        <f t="shared" si="2103"/>
        <v>2.9384499000533196E-2</v>
      </c>
      <c r="AS1555" s="13">
        <f t="shared" si="2104"/>
        <v>2.1832693237083887E-2</v>
      </c>
      <c r="AT1555" s="13">
        <f t="shared" si="2105"/>
        <v>8.1108494307825206E-3</v>
      </c>
      <c r="AU1555" s="13">
        <f t="shared" si="2106"/>
        <v>2.0087880065749182E-3</v>
      </c>
      <c r="AV1555" s="13">
        <f t="shared" si="2107"/>
        <v>3.7313255132482963E-4</v>
      </c>
      <c r="AW1555" s="13">
        <f t="shared" si="2108"/>
        <v>2.7740841479154076E-6</v>
      </c>
      <c r="AX1555" s="13">
        <f t="shared" si="2109"/>
        <v>9.8434288211529563E-6</v>
      </c>
      <c r="AY1555" s="13">
        <f t="shared" si="2110"/>
        <v>2.3861478995746774E-5</v>
      </c>
      <c r="AZ1555" s="13">
        <f t="shared" si="2111"/>
        <v>2.8921333724734269E-5</v>
      </c>
      <c r="BA1555" s="13">
        <f t="shared" si="2112"/>
        <v>2.3369424406216804E-5</v>
      </c>
      <c r="BB1555" s="13">
        <f t="shared" si="2113"/>
        <v>1.4162469189936187E-5</v>
      </c>
      <c r="BC1555" s="13">
        <f t="shared" si="2114"/>
        <v>6.8662549858107345E-6</v>
      </c>
      <c r="BD1555" s="13">
        <f t="shared" si="2115"/>
        <v>1.1871838875816287E-2</v>
      </c>
      <c r="BE1555" s="13">
        <f t="shared" si="2116"/>
        <v>8.8207805187041164E-3</v>
      </c>
      <c r="BF1555" s="13">
        <f t="shared" si="2117"/>
        <v>3.2769215356201606E-3</v>
      </c>
      <c r="BG1555" s="13">
        <f t="shared" si="2118"/>
        <v>8.1158462321569201E-4</v>
      </c>
      <c r="BH1555" s="13">
        <f t="shared" si="2119"/>
        <v>1.5075191612319978E-4</v>
      </c>
      <c r="BI1555" s="13">
        <f t="shared" si="2120"/>
        <v>2.2401745488740165E-5</v>
      </c>
      <c r="BJ1555" s="14">
        <f t="shared" si="2121"/>
        <v>9.5024580073835158E-2</v>
      </c>
      <c r="BK1555" s="14">
        <f t="shared" si="2122"/>
        <v>0.15984760462089365</v>
      </c>
      <c r="BL1555" s="14">
        <f t="shared" si="2123"/>
        <v>0.63294040507227733</v>
      </c>
      <c r="BM1555" s="14">
        <f t="shared" si="2124"/>
        <v>0.600990416488975</v>
      </c>
      <c r="BN1555" s="14">
        <f t="shared" si="2125"/>
        <v>0.3868117655807175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1.5625</v>
      </c>
      <c r="F1556" s="10">
        <f>VLOOKUP(B1556,home!$B$2:$E$405,3,FALSE)</f>
        <v>1.4933000000000001</v>
      </c>
      <c r="G1556" s="10">
        <f>VLOOKUP(C1556,away!$B$2:$E$405,4,FALSE)</f>
        <v>0.64</v>
      </c>
      <c r="H1556" s="10">
        <f>VLOOKUP(A1556,away!$A$2:$E$405,3,FALSE)</f>
        <v>1.1561999999999999</v>
      </c>
      <c r="I1556" s="10">
        <f>VLOOKUP(C1556,away!$B$2:$E$405,3,FALSE)</f>
        <v>0.4325</v>
      </c>
      <c r="J1556" s="10">
        <f>VLOOKUP(B1556,home!$B$2:$E$405,4,FALSE)</f>
        <v>1.1532</v>
      </c>
      <c r="K1556" s="12">
        <f t="shared" si="2070"/>
        <v>1.4933000000000001</v>
      </c>
      <c r="L1556" s="12">
        <f t="shared" si="2071"/>
        <v>0.57666515579999988</v>
      </c>
      <c r="M1556" s="13">
        <f t="shared" si="2072"/>
        <v>0.12619017862425677</v>
      </c>
      <c r="N1556" s="13">
        <f t="shared" si="2073"/>
        <v>0.18843979373960262</v>
      </c>
      <c r="O1556" s="13">
        <f t="shared" si="2074"/>
        <v>7.2769479016786848E-2</v>
      </c>
      <c r="P1556" s="13">
        <f t="shared" si="2075"/>
        <v>0.10866666301576779</v>
      </c>
      <c r="Q1556" s="13">
        <f t="shared" si="2076"/>
        <v>0.14069857199567434</v>
      </c>
      <c r="R1556" s="13">
        <f t="shared" si="2077"/>
        <v>2.09818114773501E-2</v>
      </c>
      <c r="S1556" s="13">
        <f t="shared" si="2078"/>
        <v>2.3394141643430112E-2</v>
      </c>
      <c r="T1556" s="13">
        <f t="shared" si="2079"/>
        <v>8.1135963940723047E-2</v>
      </c>
      <c r="U1556" s="13">
        <f t="shared" si="2080"/>
        <v>3.1332139079126901E-2</v>
      </c>
      <c r="V1556" s="13">
        <f t="shared" si="2081"/>
        <v>2.2383880638861347E-3</v>
      </c>
      <c r="W1556" s="13">
        <f t="shared" si="2082"/>
        <v>7.0035059187046847E-2</v>
      </c>
      <c r="X1556" s="13">
        <f t="shared" si="2083"/>
        <v>4.038677831756058E-2</v>
      </c>
      <c r="Y1556" s="13">
        <f t="shared" si="2084"/>
        <v>1.1644823905378063E-2</v>
      </c>
      <c r="Z1556" s="13">
        <f t="shared" si="2085"/>
        <v>4.0331598615174404E-3</v>
      </c>
      <c r="AA1556" s="13">
        <f t="shared" si="2086"/>
        <v>6.022717621203994E-3</v>
      </c>
      <c r="AB1556" s="13">
        <f t="shared" si="2087"/>
        <v>4.4968621118719639E-3</v>
      </c>
      <c r="AC1556" s="13">
        <f t="shared" si="2088"/>
        <v>1.2047201498199403E-4</v>
      </c>
      <c r="AD1556" s="13">
        <f t="shared" si="2089"/>
        <v>2.6145838471004258E-2</v>
      </c>
      <c r="AE1556" s="13">
        <f t="shared" si="2090"/>
        <v>1.5077394015403299E-2</v>
      </c>
      <c r="AF1556" s="13">
        <f t="shared" si="2091"/>
        <v>4.3473038844752641E-3</v>
      </c>
      <c r="AG1556" s="13">
        <f t="shared" si="2092"/>
        <v>8.3564622395029093E-4</v>
      </c>
      <c r="AH1556" s="13">
        <f t="shared" si="2093"/>
        <v>5.8144568997706516E-4</v>
      </c>
      <c r="AI1556" s="13">
        <f t="shared" si="2094"/>
        <v>8.6827284884275142E-4</v>
      </c>
      <c r="AJ1556" s="13">
        <f t="shared" si="2095"/>
        <v>6.4829592258844055E-4</v>
      </c>
      <c r="AK1556" s="13">
        <f t="shared" si="2096"/>
        <v>3.2270010040043946E-4</v>
      </c>
      <c r="AL1556" s="13">
        <f t="shared" si="2097"/>
        <v>4.1497022977864028E-6</v>
      </c>
      <c r="AM1556" s="13">
        <f t="shared" si="2098"/>
        <v>7.8087161177501276E-3</v>
      </c>
      <c r="AN1556" s="13">
        <f t="shared" si="2099"/>
        <v>4.5030144966403474E-3</v>
      </c>
      <c r="AO1556" s="13">
        <f t="shared" si="2100"/>
        <v>1.2983657781373819E-3</v>
      </c>
      <c r="AP1556" s="13">
        <f t="shared" si="2101"/>
        <v>2.495741012449938E-4</v>
      </c>
      <c r="AQ1556" s="13">
        <f t="shared" si="2102"/>
        <v>3.5980171994522321E-5</v>
      </c>
      <c r="AR1556" s="13">
        <f t="shared" si="2103"/>
        <v>6.7059893879972574E-5</v>
      </c>
      <c r="AS1556" s="13">
        <f t="shared" si="2104"/>
        <v>1.0014053953096304E-4</v>
      </c>
      <c r="AT1556" s="13">
        <f t="shared" si="2105"/>
        <v>7.4769933840793581E-5</v>
      </c>
      <c r="AU1556" s="13">
        <f t="shared" si="2106"/>
        <v>3.7217980734819019E-5</v>
      </c>
      <c r="AV1556" s="13">
        <f t="shared" si="2107"/>
        <v>1.3894402657826306E-5</v>
      </c>
      <c r="AW1556" s="13">
        <f t="shared" si="2108"/>
        <v>9.9262501629916972E-8</v>
      </c>
      <c r="AX1556" s="13">
        <f t="shared" si="2109"/>
        <v>1.9434592964393804E-3</v>
      </c>
      <c r="AY1556" s="13">
        <f t="shared" si="2110"/>
        <v>1.1207252579721735E-3</v>
      </c>
      <c r="AZ1556" s="13">
        <f t="shared" si="2111"/>
        <v>3.2314160274875915E-4</v>
      </c>
      <c r="BA1556" s="13">
        <f t="shared" si="2112"/>
        <v>6.211483423152496E-5</v>
      </c>
      <c r="BB1556" s="13">
        <f t="shared" si="2113"/>
        <v>8.954865139903377E-6</v>
      </c>
      <c r="BC1556" s="13">
        <f t="shared" si="2114"/>
        <v>1.032791740214074E-6</v>
      </c>
      <c r="BD1556" s="13">
        <f t="shared" si="2115"/>
        <v>6.4451840253709713E-6</v>
      </c>
      <c r="BE1556" s="13">
        <f t="shared" si="2116"/>
        <v>9.6245933050864718E-6</v>
      </c>
      <c r="BF1556" s="13">
        <f t="shared" si="2117"/>
        <v>7.1862025912428161E-6</v>
      </c>
      <c r="BG1556" s="13">
        <f t="shared" si="2118"/>
        <v>3.5770521098342993E-6</v>
      </c>
      <c r="BH1556" s="13">
        <f t="shared" si="2119"/>
        <v>1.3354029789038896E-6</v>
      </c>
      <c r="BI1556" s="13">
        <f t="shared" si="2120"/>
        <v>3.9883145367943547E-7</v>
      </c>
      <c r="BJ1556" s="14">
        <f t="shared" si="2121"/>
        <v>0.59610225299485786</v>
      </c>
      <c r="BK1556" s="14">
        <f t="shared" si="2122"/>
        <v>0.26173471832259282</v>
      </c>
      <c r="BL1556" s="14">
        <f t="shared" si="2123"/>
        <v>0.138345373885257</v>
      </c>
      <c r="BM1556" s="14">
        <f t="shared" si="2124"/>
        <v>0.3413483811993161</v>
      </c>
      <c r="BN1556" s="14">
        <f t="shared" si="2125"/>
        <v>0.65774649786943851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1.5625</v>
      </c>
      <c r="F1557" s="10">
        <f>VLOOKUP(B1557,home!$B$2:$E$405,3,FALSE)</f>
        <v>1.28</v>
      </c>
      <c r="G1557" s="10">
        <f>VLOOKUP(C1557,away!$B$2:$E$405,4,FALSE)</f>
        <v>1.28</v>
      </c>
      <c r="H1557" s="10">
        <f>VLOOKUP(A1557,away!$A$2:$E$405,3,FALSE)</f>
        <v>1.1561999999999999</v>
      </c>
      <c r="I1557" s="10">
        <f>VLOOKUP(C1557,away!$B$2:$E$405,3,FALSE)</f>
        <v>1.2974000000000001</v>
      </c>
      <c r="J1557" s="10">
        <f>VLOOKUP(B1557,home!$B$2:$E$405,4,FALSE)</f>
        <v>0.51890000000000003</v>
      </c>
      <c r="K1557" s="12">
        <f t="shared" si="2070"/>
        <v>2.56</v>
      </c>
      <c r="L1557" s="12">
        <f t="shared" si="2071"/>
        <v>0.77837795833200008</v>
      </c>
      <c r="M1557" s="13">
        <f t="shared" si="2072"/>
        <v>3.5494484586483292E-2</v>
      </c>
      <c r="N1557" s="13">
        <f t="shared" si="2073"/>
        <v>9.0865880541397243E-2</v>
      </c>
      <c r="O1557" s="13">
        <f t="shared" si="2074"/>
        <v>2.7628124444473514E-2</v>
      </c>
      <c r="P1557" s="13">
        <f t="shared" si="2075"/>
        <v>7.0727998577852197E-2</v>
      </c>
      <c r="Q1557" s="13">
        <f t="shared" si="2076"/>
        <v>0.11630832709298849</v>
      </c>
      <c r="R1557" s="13">
        <f t="shared" si="2077"/>
        <v>1.0752561548815858E-2</v>
      </c>
      <c r="S1557" s="13">
        <f t="shared" si="2078"/>
        <v>3.5233993683159812E-2</v>
      </c>
      <c r="T1557" s="13">
        <f t="shared" si="2079"/>
        <v>9.0531838179650839E-2</v>
      </c>
      <c r="U1557" s="13">
        <f t="shared" si="2080"/>
        <v>2.7526557564968596E-2</v>
      </c>
      <c r="V1557" s="13">
        <f t="shared" si="2081"/>
        <v>7.800992445718905E-3</v>
      </c>
      <c r="W1557" s="13">
        <f t="shared" si="2082"/>
        <v>9.9249772452683502E-2</v>
      </c>
      <c r="X1557" s="13">
        <f t="shared" si="2083"/>
        <v>7.7253835246635372E-2</v>
      </c>
      <c r="Y1557" s="13">
        <f t="shared" si="2084"/>
        <v>3.0066341276296371E-2</v>
      </c>
      <c r="Z1557" s="13">
        <f t="shared" si="2085"/>
        <v>2.7898523017354858E-3</v>
      </c>
      <c r="AA1557" s="13">
        <f t="shared" si="2086"/>
        <v>7.1420218924428437E-3</v>
      </c>
      <c r="AB1557" s="13">
        <f t="shared" si="2087"/>
        <v>9.1417880223268414E-3</v>
      </c>
      <c r="AC1557" s="13">
        <f t="shared" si="2088"/>
        <v>9.7153929165792567E-4</v>
      </c>
      <c r="AD1557" s="13">
        <f t="shared" si="2089"/>
        <v>6.3519854369717438E-2</v>
      </c>
      <c r="AE1557" s="13">
        <f t="shared" si="2090"/>
        <v>4.9442454557846641E-2</v>
      </c>
      <c r="AF1557" s="13">
        <f t="shared" si="2091"/>
        <v>1.9242458416829679E-2</v>
      </c>
      <c r="AG1557" s="13">
        <f t="shared" si="2092"/>
        <v>4.9926351652600986E-3</v>
      </c>
      <c r="AH1557" s="13">
        <f t="shared" si="2093"/>
        <v>5.428898846681745E-4</v>
      </c>
      <c r="AI1557" s="13">
        <f t="shared" si="2094"/>
        <v>1.3897981047505269E-3</v>
      </c>
      <c r="AJ1557" s="13">
        <f t="shared" si="2095"/>
        <v>1.7789415740806747E-3</v>
      </c>
      <c r="AK1557" s="13">
        <f t="shared" si="2096"/>
        <v>1.518030143215509E-3</v>
      </c>
      <c r="AL1557" s="13">
        <f t="shared" si="2097"/>
        <v>7.7437416476673445E-5</v>
      </c>
      <c r="AM1557" s="13">
        <f t="shared" si="2098"/>
        <v>3.2522165437295331E-2</v>
      </c>
      <c r="AN1557" s="13">
        <f t="shared" si="2099"/>
        <v>2.5314536733617478E-2</v>
      </c>
      <c r="AO1557" s="13">
        <f t="shared" si="2100"/>
        <v>9.852138709416796E-3</v>
      </c>
      <c r="AP1557" s="13">
        <f t="shared" si="2101"/>
        <v>2.5562292046131707E-3</v>
      </c>
      <c r="AQ1557" s="13">
        <f t="shared" si="2102"/>
        <v>4.9742811732885796E-4</v>
      </c>
      <c r="AR1557" s="13">
        <f t="shared" si="2103"/>
        <v>8.451470400542176E-5</v>
      </c>
      <c r="AS1557" s="13">
        <f t="shared" si="2104"/>
        <v>2.1635764225387972E-4</v>
      </c>
      <c r="AT1557" s="13">
        <f t="shared" si="2105"/>
        <v>2.7693778208496612E-4</v>
      </c>
      <c r="AU1557" s="13">
        <f t="shared" si="2106"/>
        <v>2.3632024071250439E-4</v>
      </c>
      <c r="AV1557" s="13">
        <f t="shared" si="2107"/>
        <v>1.512449540560028E-4</v>
      </c>
      <c r="AW1557" s="13">
        <f t="shared" si="2108"/>
        <v>4.2862633340883787E-6</v>
      </c>
      <c r="AX1557" s="13">
        <f t="shared" si="2109"/>
        <v>1.3876123919912676E-2</v>
      </c>
      <c r="AY1557" s="13">
        <f t="shared" si="2110"/>
        <v>1.0800869006343458E-2</v>
      </c>
      <c r="AZ1557" s="13">
        <f t="shared" si="2111"/>
        <v>4.2035791826844993E-3</v>
      </c>
      <c r="BA1557" s="13">
        <f t="shared" si="2112"/>
        <v>1.0906577939682862E-3</v>
      </c>
      <c r="BB1557" s="13">
        <f t="shared" si="2113"/>
        <v>2.1223599672697942E-4</v>
      </c>
      <c r="BC1557" s="13">
        <f t="shared" si="2114"/>
        <v>3.3039964363380668E-5</v>
      </c>
      <c r="BD1557" s="13">
        <f t="shared" si="2115"/>
        <v>1.0964063792128911E-5</v>
      </c>
      <c r="BE1557" s="13">
        <f t="shared" si="2116"/>
        <v>2.8068003307850013E-5</v>
      </c>
      <c r="BF1557" s="13">
        <f t="shared" si="2117"/>
        <v>3.5927044234048028E-5</v>
      </c>
      <c r="BG1557" s="13">
        <f t="shared" si="2118"/>
        <v>3.0657744413054312E-5</v>
      </c>
      <c r="BH1557" s="13">
        <f t="shared" si="2119"/>
        <v>1.9620956424354759E-5</v>
      </c>
      <c r="BI1557" s="13">
        <f t="shared" si="2120"/>
        <v>1.0045929689269638E-5</v>
      </c>
      <c r="BJ1557" s="14">
        <f t="shared" si="2121"/>
        <v>0.74243240136557676</v>
      </c>
      <c r="BK1557" s="14">
        <f t="shared" si="2122"/>
        <v>0.16110731500769226</v>
      </c>
      <c r="BL1557" s="14">
        <f t="shared" si="2123"/>
        <v>8.8521372244716026E-2</v>
      </c>
      <c r="BM1557" s="14">
        <f t="shared" si="2124"/>
        <v>0.63227698138470056</v>
      </c>
      <c r="BN1557" s="14">
        <f t="shared" si="2125"/>
        <v>0.3517773767920106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1.5625</v>
      </c>
      <c r="F1558" s="10">
        <f>VLOOKUP(B1558,home!$B$2:$E$405,3,FALSE)</f>
        <v>1.536</v>
      </c>
      <c r="G1558" s="10">
        <f>VLOOKUP(C1558,away!$B$2:$E$405,4,FALSE)</f>
        <v>0.96</v>
      </c>
      <c r="H1558" s="10">
        <f>VLOOKUP(A1558,away!$A$2:$E$405,3,FALSE)</f>
        <v>1.1561999999999999</v>
      </c>
      <c r="I1558" s="10">
        <f>VLOOKUP(C1558,away!$B$2:$E$405,3,FALSE)</f>
        <v>0.64870000000000005</v>
      </c>
      <c r="J1558" s="10">
        <f>VLOOKUP(B1558,home!$B$2:$E$405,4,FALSE)</f>
        <v>0.51890000000000003</v>
      </c>
      <c r="K1558" s="12">
        <f t="shared" si="2070"/>
        <v>2.3039999999999998</v>
      </c>
      <c r="L1558" s="12">
        <f t="shared" si="2071"/>
        <v>0.38918897916600004</v>
      </c>
      <c r="M1558" s="13">
        <f t="shared" si="2072"/>
        <v>6.7664813264322748E-2</v>
      </c>
      <c r="N1558" s="13">
        <f t="shared" si="2073"/>
        <v>0.15589972976099956</v>
      </c>
      <c r="O1558" s="13">
        <f t="shared" si="2074"/>
        <v>2.6334399599799791E-2</v>
      </c>
      <c r="P1558" s="13">
        <f t="shared" si="2075"/>
        <v>6.06744566779387E-2</v>
      </c>
      <c r="Q1558" s="13">
        <f t="shared" si="2076"/>
        <v>0.17959648868467154</v>
      </c>
      <c r="R1558" s="13">
        <f t="shared" si="2077"/>
        <v>5.1245290485977995E-3</v>
      </c>
      <c r="S1558" s="13">
        <f t="shared" si="2078"/>
        <v>1.3601565997020667E-2</v>
      </c>
      <c r="T1558" s="13">
        <f t="shared" si="2079"/>
        <v>6.9896974092985398E-2</v>
      </c>
      <c r="U1558" s="13">
        <f t="shared" si="2080"/>
        <v>1.1806914927969326E-2</v>
      </c>
      <c r="V1558" s="13">
        <f t="shared" si="2081"/>
        <v>1.3551563738724993E-3</v>
      </c>
      <c r="W1558" s="13">
        <f t="shared" si="2082"/>
        <v>0.13793010330982772</v>
      </c>
      <c r="X1558" s="13">
        <f t="shared" si="2083"/>
        <v>5.3680876103412774E-2</v>
      </c>
      <c r="Y1558" s="13">
        <f t="shared" si="2084"/>
        <v>1.044600268571187E-2</v>
      </c>
      <c r="Z1558" s="13">
        <f t="shared" si="2085"/>
        <v>6.6480340971009706E-4</v>
      </c>
      <c r="AA1558" s="13">
        <f t="shared" si="2086"/>
        <v>1.5317070559720631E-3</v>
      </c>
      <c r="AB1558" s="13">
        <f t="shared" si="2087"/>
        <v>1.7645265284798172E-3</v>
      </c>
      <c r="AC1558" s="13">
        <f t="shared" si="2088"/>
        <v>7.5947317309114025E-5</v>
      </c>
      <c r="AD1558" s="13">
        <f t="shared" si="2089"/>
        <v>7.9447739506460779E-2</v>
      </c>
      <c r="AE1558" s="13">
        <f t="shared" si="2090"/>
        <v>3.0920184635565763E-2</v>
      </c>
      <c r="AF1558" s="13">
        <f t="shared" si="2091"/>
        <v>6.0168975469700381E-3</v>
      </c>
      <c r="AG1558" s="13">
        <f t="shared" si="2092"/>
        <v>7.8057007135055965E-4</v>
      </c>
      <c r="AH1558" s="13">
        <f t="shared" si="2093"/>
        <v>6.4683540092787175E-5</v>
      </c>
      <c r="AI1558" s="13">
        <f t="shared" si="2094"/>
        <v>1.4903087637378162E-4</v>
      </c>
      <c r="AJ1558" s="13">
        <f t="shared" si="2095"/>
        <v>1.7168356958259648E-4</v>
      </c>
      <c r="AK1558" s="13">
        <f t="shared" si="2096"/>
        <v>1.3185298143943407E-4</v>
      </c>
      <c r="AL1558" s="13">
        <f t="shared" si="2097"/>
        <v>2.7240522756646258E-6</v>
      </c>
      <c r="AM1558" s="13">
        <f t="shared" si="2098"/>
        <v>3.6609518364577133E-2</v>
      </c>
      <c r="AN1558" s="13">
        <f t="shared" si="2099"/>
        <v>1.4248021080068708E-2</v>
      </c>
      <c r="AO1558" s="13">
        <f t="shared" si="2100"/>
        <v>2.7725863896437943E-3</v>
      </c>
      <c r="AP1558" s="13">
        <f t="shared" si="2101"/>
        <v>3.5968668887833801E-4</v>
      </c>
      <c r="AQ1558" s="13">
        <f t="shared" si="2102"/>
        <v>3.4996523816039753E-5</v>
      </c>
      <c r="AR1558" s="13">
        <f t="shared" si="2103"/>
        <v>5.0348241875109788E-6</v>
      </c>
      <c r="AS1558" s="13">
        <f t="shared" si="2104"/>
        <v>1.1600234928025293E-5</v>
      </c>
      <c r="AT1558" s="13">
        <f t="shared" si="2105"/>
        <v>1.336347063708514E-5</v>
      </c>
      <c r="AU1558" s="13">
        <f t="shared" si="2106"/>
        <v>1.0263145449281386E-5</v>
      </c>
      <c r="AV1558" s="13">
        <f t="shared" si="2107"/>
        <v>5.911571778786079E-6</v>
      </c>
      <c r="AW1558" s="13">
        <f t="shared" si="2108"/>
        <v>6.7850951959086933E-8</v>
      </c>
      <c r="AX1558" s="13">
        <f t="shared" si="2109"/>
        <v>1.4058055051997604E-2</v>
      </c>
      <c r="AY1558" s="13">
        <f t="shared" si="2110"/>
        <v>5.4712400947463779E-3</v>
      </c>
      <c r="AZ1558" s="13">
        <f t="shared" si="2111"/>
        <v>1.0646731736232158E-3</v>
      </c>
      <c r="BA1558" s="13">
        <f t="shared" si="2112"/>
        <v>1.3811968852928163E-4</v>
      </c>
      <c r="BB1558" s="13">
        <f t="shared" si="2113"/>
        <v>1.3438665145359251E-5</v>
      </c>
      <c r="BC1558" s="13">
        <f t="shared" si="2114"/>
        <v>1.0460360738552152E-6</v>
      </c>
      <c r="BD1558" s="13">
        <f t="shared" si="2115"/>
        <v>3.2658301430294708E-7</v>
      </c>
      <c r="BE1558" s="13">
        <f t="shared" si="2116"/>
        <v>7.5244726495398983E-7</v>
      </c>
      <c r="BF1558" s="13">
        <f t="shared" si="2117"/>
        <v>8.6681924922699652E-7</v>
      </c>
      <c r="BG1558" s="13">
        <f t="shared" si="2118"/>
        <v>6.6571718340633315E-7</v>
      </c>
      <c r="BH1558" s="13">
        <f t="shared" si="2119"/>
        <v>3.8345309764204792E-7</v>
      </c>
      <c r="BI1558" s="13">
        <f t="shared" si="2120"/>
        <v>1.7669518739345575E-7</v>
      </c>
      <c r="BJ1558" s="14">
        <f t="shared" si="2121"/>
        <v>0.79938694815505584</v>
      </c>
      <c r="BK1558" s="14">
        <f t="shared" si="2122"/>
        <v>0.14884590377748577</v>
      </c>
      <c r="BL1558" s="14">
        <f t="shared" si="2123"/>
        <v>4.7128673090285005E-2</v>
      </c>
      <c r="BM1558" s="14">
        <f t="shared" si="2124"/>
        <v>0.49526073915241198</v>
      </c>
      <c r="BN1558" s="14">
        <f t="shared" si="2125"/>
        <v>0.49529441703633015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1.5625</v>
      </c>
      <c r="F1559" s="10">
        <f>VLOOKUP(B1559,home!$B$2:$E$405,3,FALSE)</f>
        <v>0.89600000000000002</v>
      </c>
      <c r="G1559" s="10">
        <f>VLOOKUP(C1559,away!$B$2:$E$405,4,FALSE)</f>
        <v>1.024</v>
      </c>
      <c r="H1559" s="10">
        <f>VLOOKUP(A1559,away!$A$2:$E$405,3,FALSE)</f>
        <v>1.1561999999999999</v>
      </c>
      <c r="I1559" s="10">
        <f>VLOOKUP(C1559,away!$B$2:$E$405,3,FALSE)</f>
        <v>1.2109000000000001</v>
      </c>
      <c r="J1559" s="10">
        <f>VLOOKUP(B1559,home!$B$2:$E$405,4,FALSE)</f>
        <v>0.8649</v>
      </c>
      <c r="K1559" s="12">
        <f t="shared" si="2070"/>
        <v>1.4336000000000002</v>
      </c>
      <c r="L1559" s="12">
        <f t="shared" si="2071"/>
        <v>1.210896827442</v>
      </c>
      <c r="M1559" s="13">
        <f t="shared" si="2072"/>
        <v>7.1041090675278501E-2</v>
      </c>
      <c r="N1559" s="13">
        <f t="shared" si="2073"/>
        <v>0.10184450759207926</v>
      </c>
      <c r="O1559" s="13">
        <f t="shared" si="2074"/>
        <v>8.602343131671418E-2</v>
      </c>
      <c r="P1559" s="13">
        <f t="shared" si="2075"/>
        <v>0.12332319113564146</v>
      </c>
      <c r="Q1559" s="13">
        <f t="shared" si="2076"/>
        <v>7.3002143042002449E-2</v>
      </c>
      <c r="R1559" s="13">
        <f t="shared" si="2077"/>
        <v>5.2082750033542007E-2</v>
      </c>
      <c r="S1559" s="13">
        <f t="shared" si="2078"/>
        <v>5.3520467265187943E-2</v>
      </c>
      <c r="T1559" s="13">
        <f t="shared" si="2079"/>
        <v>8.8398063406027835E-2</v>
      </c>
      <c r="U1559" s="13">
        <f t="shared" si="2080"/>
        <v>7.4665830448085821E-2</v>
      </c>
      <c r="V1559" s="13">
        <f t="shared" si="2081"/>
        <v>1.0323156721263644E-2</v>
      </c>
      <c r="W1559" s="13">
        <f t="shared" si="2082"/>
        <v>3.4885290755004898E-2</v>
      </c>
      <c r="X1559" s="13">
        <f t="shared" si="2083"/>
        <v>4.2242487899627167E-2</v>
      </c>
      <c r="Y1559" s="13">
        <f t="shared" si="2084"/>
        <v>2.5575647290457811E-2</v>
      </c>
      <c r="Z1559" s="13">
        <f t="shared" si="2085"/>
        <v>2.102227892669024E-2</v>
      </c>
      <c r="AA1559" s="13">
        <f t="shared" si="2086"/>
        <v>3.0137539069303127E-2</v>
      </c>
      <c r="AB1559" s="13">
        <f t="shared" si="2087"/>
        <v>2.1602588004876491E-2</v>
      </c>
      <c r="AC1559" s="13">
        <f t="shared" si="2088"/>
        <v>1.1200248839776383E-3</v>
      </c>
      <c r="AD1559" s="13">
        <f t="shared" si="2089"/>
        <v>1.2502888206593758E-2</v>
      </c>
      <c r="AE1559" s="13">
        <f t="shared" si="2090"/>
        <v>1.5139707663226379E-2</v>
      </c>
      <c r="AF1559" s="13">
        <f t="shared" si="2091"/>
        <v>9.1663119889000815E-3</v>
      </c>
      <c r="AG1559" s="13">
        <f t="shared" si="2092"/>
        <v>3.6998193689008912E-3</v>
      </c>
      <c r="AH1559" s="13">
        <f t="shared" si="2093"/>
        <v>6.3639527144825087E-3</v>
      </c>
      <c r="AI1559" s="13">
        <f t="shared" si="2094"/>
        <v>9.1233626114821248E-3</v>
      </c>
      <c r="AJ1559" s="13">
        <f t="shared" si="2095"/>
        <v>6.5396263199103896E-3</v>
      </c>
      <c r="AK1559" s="13">
        <f t="shared" si="2096"/>
        <v>3.1250694307411778E-3</v>
      </c>
      <c r="AL1559" s="13">
        <f t="shared" si="2097"/>
        <v>7.7771915678943691E-5</v>
      </c>
      <c r="AM1559" s="13">
        <f t="shared" si="2098"/>
        <v>3.5848281065945617E-3</v>
      </c>
      <c r="AN1559" s="13">
        <f t="shared" si="2099"/>
        <v>4.3408569812002666E-3</v>
      </c>
      <c r="AO1559" s="13">
        <f t="shared" si="2100"/>
        <v>2.6281649734574307E-3</v>
      </c>
      <c r="AP1559" s="13">
        <f t="shared" si="2101"/>
        <v>1.0608122094512631E-3</v>
      </c>
      <c r="AQ1559" s="13">
        <f t="shared" si="2102"/>
        <v>3.2113353473406842E-4</v>
      </c>
      <c r="AR1559" s="13">
        <f t="shared" si="2103"/>
        <v>1.5412180303915537E-3</v>
      </c>
      <c r="AS1559" s="13">
        <f t="shared" si="2104"/>
        <v>2.2094901683693312E-3</v>
      </c>
      <c r="AT1559" s="13">
        <f t="shared" si="2105"/>
        <v>1.5837625526871374E-3</v>
      </c>
      <c r="AU1559" s="13">
        <f t="shared" si="2106"/>
        <v>7.5682733184409328E-4</v>
      </c>
      <c r="AV1559" s="13">
        <f t="shared" si="2107"/>
        <v>2.7124691573292308E-4</v>
      </c>
      <c r="AW1559" s="13">
        <f t="shared" si="2108"/>
        <v>3.7502086355515017E-6</v>
      </c>
      <c r="AX1559" s="13">
        <f t="shared" si="2109"/>
        <v>8.5653492893566065E-4</v>
      </c>
      <c r="AY1559" s="13">
        <f t="shared" si="2110"/>
        <v>1.0371754280414504E-3</v>
      </c>
      <c r="AZ1559" s="13">
        <f t="shared" si="2111"/>
        <v>6.2795621765809548E-4</v>
      </c>
      <c r="BA1559" s="13">
        <f t="shared" si="2112"/>
        <v>2.5346339724488851E-4</v>
      </c>
      <c r="BB1559" s="13">
        <f t="shared" si="2113"/>
        <v>7.6729505899126752E-5</v>
      </c>
      <c r="BC1559" s="13">
        <f t="shared" si="2114"/>
        <v>1.8582303052888949E-5</v>
      </c>
      <c r="BD1559" s="13">
        <f t="shared" si="2115"/>
        <v>3.1104267056625658E-4</v>
      </c>
      <c r="BE1559" s="13">
        <f t="shared" si="2116"/>
        <v>4.4591077252378544E-4</v>
      </c>
      <c r="BF1559" s="13">
        <f t="shared" si="2117"/>
        <v>3.196288417450495E-4</v>
      </c>
      <c r="BG1559" s="13">
        <f t="shared" si="2118"/>
        <v>1.5273996917523433E-4</v>
      </c>
      <c r="BH1559" s="13">
        <f t="shared" si="2119"/>
        <v>5.4742004952403991E-5</v>
      </c>
      <c r="BI1559" s="13">
        <f t="shared" si="2120"/>
        <v>1.5695627659953269E-5</v>
      </c>
      <c r="BJ1559" s="14">
        <f t="shared" si="2121"/>
        <v>0.42126310479909024</v>
      </c>
      <c r="BK1559" s="14">
        <f t="shared" si="2122"/>
        <v>0.26044287802506955</v>
      </c>
      <c r="BL1559" s="14">
        <f t="shared" si="2123"/>
        <v>0.29732645483478559</v>
      </c>
      <c r="BM1559" s="14">
        <f t="shared" si="2124"/>
        <v>0.49170417757097179</v>
      </c>
      <c r="BN1559" s="14">
        <f t="shared" si="2125"/>
        <v>0.5073171137952579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1.3125</v>
      </c>
      <c r="F1560" s="10">
        <f>VLOOKUP(B1560,home!$B$2:$E$405,3,FALSE)</f>
        <v>1.2698</v>
      </c>
      <c r="G1560" s="10">
        <f>VLOOKUP(C1560,away!$B$2:$E$405,4,FALSE)</f>
        <v>0.38100000000000001</v>
      </c>
      <c r="H1560" s="10">
        <f>VLOOKUP(A1560,away!$A$2:$E$405,3,FALSE)</f>
        <v>0.8125</v>
      </c>
      <c r="I1560" s="10">
        <f>VLOOKUP(C1560,away!$B$2:$E$405,3,FALSE)</f>
        <v>1.4359</v>
      </c>
      <c r="J1560" s="10">
        <f>VLOOKUP(B1560,home!$B$2:$E$405,4,FALSE)</f>
        <v>0.61539999999999995</v>
      </c>
      <c r="K1560" s="12">
        <f t="shared" si="2070"/>
        <v>0.63497936249999998</v>
      </c>
      <c r="L1560" s="12">
        <f t="shared" si="2071"/>
        <v>0.71796794874999992</v>
      </c>
      <c r="M1560" s="13">
        <f t="shared" si="2072"/>
        <v>0.25847732376773896</v>
      </c>
      <c r="N1560" s="13">
        <f t="shared" si="2073"/>
        <v>0.164127766266745</v>
      </c>
      <c r="O1560" s="13">
        <f t="shared" si="2074"/>
        <v>0.1855784339439131</v>
      </c>
      <c r="P1560" s="13">
        <f t="shared" si="2075"/>
        <v>0.11783847567945431</v>
      </c>
      <c r="Q1560" s="13">
        <f t="shared" si="2076"/>
        <v>5.2108872196303363E-2</v>
      </c>
      <c r="R1560" s="13">
        <f t="shared" si="2077"/>
        <v>6.6619683775474323E-2</v>
      </c>
      <c r="S1560" s="13">
        <f t="shared" si="2078"/>
        <v>1.3430487970905005E-2</v>
      </c>
      <c r="T1560" s="13">
        <f t="shared" si="2079"/>
        <v>3.7412500082455821E-2</v>
      </c>
      <c r="U1560" s="13">
        <f t="shared" si="2080"/>
        <v>4.2302124333702285E-2</v>
      </c>
      <c r="V1560" s="13">
        <f t="shared" si="2081"/>
        <v>6.8032111506522645E-4</v>
      </c>
      <c r="W1560" s="13">
        <f t="shared" si="2082"/>
        <v>1.1029352815934227E-2</v>
      </c>
      <c r="X1560" s="13">
        <f t="shared" si="2083"/>
        <v>7.9187218172963314E-3</v>
      </c>
      <c r="Y1560" s="13">
        <f t="shared" si="2084"/>
        <v>2.8426942299430596E-3</v>
      </c>
      <c r="Z1560" s="13">
        <f t="shared" si="2085"/>
        <v>1.5943599235550318E-2</v>
      </c>
      <c r="AA1560" s="13">
        <f t="shared" si="2086"/>
        <v>1.012385647854523E-2</v>
      </c>
      <c r="AB1560" s="13">
        <f t="shared" si="2087"/>
        <v>3.2142199663940719E-3</v>
      </c>
      <c r="AC1560" s="13">
        <f t="shared" si="2088"/>
        <v>1.9384679960327446E-5</v>
      </c>
      <c r="AD1560" s="13">
        <f t="shared" si="2089"/>
        <v>1.7508528549623739E-3</v>
      </c>
      <c r="AE1560" s="13">
        <f t="shared" si="2090"/>
        <v>1.2570562328404165E-3</v>
      </c>
      <c r="AF1560" s="13">
        <f t="shared" si="2091"/>
        <v>4.5126304247791808E-4</v>
      </c>
      <c r="AG1560" s="13">
        <f t="shared" si="2092"/>
        <v>1.0799746698485166E-4</v>
      </c>
      <c r="AH1560" s="13">
        <f t="shared" si="2093"/>
        <v>2.8617483097100323E-3</v>
      </c>
      <c r="AI1560" s="13">
        <f t="shared" si="2094"/>
        <v>1.8171511173351292E-3</v>
      </c>
      <c r="AJ1560" s="13">
        <f t="shared" si="2095"/>
        <v>5.7692672902581136E-4</v>
      </c>
      <c r="AK1560" s="13">
        <f t="shared" si="2096"/>
        <v>1.2211218886867332E-4</v>
      </c>
      <c r="AL1560" s="13">
        <f t="shared" si="2097"/>
        <v>3.5349501530921616E-7</v>
      </c>
      <c r="AM1560" s="13">
        <f t="shared" si="2098"/>
        <v>2.2235108593506267E-4</v>
      </c>
      <c r="AN1560" s="13">
        <f t="shared" si="2099"/>
        <v>1.5964095307113187E-4</v>
      </c>
      <c r="AO1560" s="13">
        <f t="shared" si="2100"/>
        <v>5.7308543806487777E-5</v>
      </c>
      <c r="AP1560" s="13">
        <f t="shared" si="2101"/>
        <v>1.3715232547531182E-5</v>
      </c>
      <c r="AQ1560" s="13">
        <f t="shared" si="2102"/>
        <v>2.4617743446950498E-6</v>
      </c>
      <c r="AR1560" s="13">
        <f t="shared" si="2103"/>
        <v>4.1092871275225844E-4</v>
      </c>
      <c r="AS1560" s="13">
        <f t="shared" si="2104"/>
        <v>2.6093125205637469E-4</v>
      </c>
      <c r="AT1560" s="13">
        <f t="shared" si="2105"/>
        <v>8.2842980043541795E-5</v>
      </c>
      <c r="AU1560" s="13">
        <f t="shared" si="2106"/>
        <v>1.7534527551882799E-5</v>
      </c>
      <c r="AV1560" s="13">
        <f t="shared" si="2107"/>
        <v>2.783515781658306E-6</v>
      </c>
      <c r="AW1560" s="13">
        <f t="shared" si="2108"/>
        <v>4.4765708346961808E-9</v>
      </c>
      <c r="AX1560" s="13">
        <f t="shared" si="2109"/>
        <v>2.3531391799704793E-5</v>
      </c>
      <c r="AY1560" s="13">
        <f t="shared" si="2110"/>
        <v>1.6894785101666619E-5</v>
      </c>
      <c r="AZ1560" s="13">
        <f t="shared" si="2111"/>
        <v>6.0649571020078198E-6</v>
      </c>
      <c r="BA1560" s="13">
        <f t="shared" si="2112"/>
        <v>1.4514816032617665E-6</v>
      </c>
      <c r="BB1560" s="13">
        <f t="shared" si="2113"/>
        <v>2.6052931733555292E-7</v>
      </c>
      <c r="BC1560" s="13">
        <f t="shared" si="2114"/>
        <v>3.7410339911328956E-8</v>
      </c>
      <c r="BD1560" s="13">
        <f t="shared" si="2115"/>
        <v>4.9172274162869452E-5</v>
      </c>
      <c r="BE1560" s="13">
        <f t="shared" si="2116"/>
        <v>3.1223379300614072E-5</v>
      </c>
      <c r="BF1560" s="13">
        <f t="shared" si="2117"/>
        <v>9.9131007416998077E-6</v>
      </c>
      <c r="BG1560" s="13">
        <f t="shared" si="2118"/>
        <v>2.0982047964542736E-6</v>
      </c>
      <c r="BH1560" s="13">
        <f t="shared" si="2119"/>
        <v>3.3307918601174424E-7</v>
      </c>
      <c r="BI1560" s="13">
        <f t="shared" si="2120"/>
        <v>4.2299681839151262E-8</v>
      </c>
      <c r="BJ1560" s="14">
        <f t="shared" si="2121"/>
        <v>0.27951079515091209</v>
      </c>
      <c r="BK1560" s="14">
        <f t="shared" si="2122"/>
        <v>0.3904632414932408</v>
      </c>
      <c r="BL1560" s="14">
        <f t="shared" si="2123"/>
        <v>0.31408406016902385</v>
      </c>
      <c r="BM1560" s="14">
        <f t="shared" si="2124"/>
        <v>0.15523425011056727</v>
      </c>
      <c r="BN1560" s="14">
        <f t="shared" si="2125"/>
        <v>0.84475055562962897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1.3125</v>
      </c>
      <c r="F1561" s="10">
        <f>VLOOKUP(B1561,home!$B$2:$E$405,3,FALSE)</f>
        <v>0.15240000000000001</v>
      </c>
      <c r="G1561" s="10">
        <f>VLOOKUP(C1561,away!$B$2:$E$405,4,FALSE)</f>
        <v>0.50790000000000002</v>
      </c>
      <c r="H1561" s="10">
        <f>VLOOKUP(A1561,away!$A$2:$E$405,3,FALSE)</f>
        <v>0.8125</v>
      </c>
      <c r="I1561" s="10">
        <f>VLOOKUP(C1561,away!$B$2:$E$405,3,FALSE)</f>
        <v>1.641</v>
      </c>
      <c r="J1561" s="10">
        <f>VLOOKUP(B1561,home!$B$2:$E$405,4,FALSE)</f>
        <v>0.98460000000000003</v>
      </c>
      <c r="K1561" s="12">
        <f t="shared" si="2070"/>
        <v>0.10159269750000001</v>
      </c>
      <c r="L1561" s="12">
        <f t="shared" si="2071"/>
        <v>1.3127794874999998</v>
      </c>
      <c r="M1561" s="13">
        <f t="shared" si="2072"/>
        <v>0.24307817367753884</v>
      </c>
      <c r="N1561" s="13">
        <f t="shared" si="2073"/>
        <v>2.4694967367274667E-2</v>
      </c>
      <c r="O1561" s="13">
        <f t="shared" si="2074"/>
        <v>0.31910804026283546</v>
      </c>
      <c r="P1561" s="13">
        <f t="shared" si="2075"/>
        <v>3.2419046604240061E-2</v>
      </c>
      <c r="Q1561" s="13">
        <f t="shared" si="2076"/>
        <v>1.2544141747579535E-3</v>
      </c>
      <c r="R1561" s="13">
        <f t="shared" si="2077"/>
        <v>0.2094592447766872</v>
      </c>
      <c r="S1561" s="13">
        <f t="shared" si="2078"/>
        <v>1.0809224115305709E-3</v>
      </c>
      <c r="T1561" s="13">
        <f t="shared" si="2079"/>
        <v>1.6467691974514813E-3</v>
      </c>
      <c r="U1561" s="13">
        <f t="shared" si="2080"/>
        <v>2.1279529693176438E-2</v>
      </c>
      <c r="V1561" s="13">
        <f t="shared" si="2081"/>
        <v>1.6017926114887347E-5</v>
      </c>
      <c r="W1561" s="13">
        <f t="shared" si="2082"/>
        <v>4.2479773265298978E-5</v>
      </c>
      <c r="X1561" s="13">
        <f t="shared" si="2083"/>
        <v>5.5766574976335391E-5</v>
      </c>
      <c r="Y1561" s="13">
        <f t="shared" si="2084"/>
        <v>3.6604607858531946E-5</v>
      </c>
      <c r="Z1561" s="13">
        <f t="shared" si="2085"/>
        <v>9.1657933336692171E-2</v>
      </c>
      <c r="AA1561" s="13">
        <f t="shared" si="2086"/>
        <v>9.311776694949734E-3</v>
      </c>
      <c r="AB1561" s="13">
        <f t="shared" si="2087"/>
        <v>4.7300425647878901E-4</v>
      </c>
      <c r="AC1561" s="13">
        <f t="shared" si="2088"/>
        <v>1.3351823339522596E-7</v>
      </c>
      <c r="AD1561" s="13">
        <f t="shared" si="2089"/>
        <v>1.0789086888025266E-6</v>
      </c>
      <c r="AE1561" s="13">
        <f t="shared" si="2090"/>
        <v>1.4163691955454776E-6</v>
      </c>
      <c r="AF1561" s="13">
        <f t="shared" si="2091"/>
        <v>9.2969021331948954E-7</v>
      </c>
      <c r="AG1561" s="13">
        <f t="shared" si="2092"/>
        <v>4.0682608059177514E-7</v>
      </c>
      <c r="AH1561" s="13">
        <f t="shared" si="2093"/>
        <v>3.0081663687762956E-2</v>
      </c>
      <c r="AI1561" s="13">
        <f t="shared" si="2094"/>
        <v>3.0560773593276366E-3</v>
      </c>
      <c r="AJ1561" s="13">
        <f t="shared" si="2095"/>
        <v>1.5523757135138568E-4</v>
      </c>
      <c r="AK1561" s="13">
        <f t="shared" si="2096"/>
        <v>5.2570012089786661E-6</v>
      </c>
      <c r="AL1561" s="13">
        <f t="shared" si="2097"/>
        <v>7.1228671261908466E-10</v>
      </c>
      <c r="AM1561" s="13">
        <f t="shared" si="2098"/>
        <v>2.1921848810327334E-8</v>
      </c>
      <c r="AN1561" s="13">
        <f t="shared" si="2099"/>
        <v>2.8778553446274001E-8</v>
      </c>
      <c r="AO1561" s="13">
        <f t="shared" si="2100"/>
        <v>1.888994732209547E-8</v>
      </c>
      <c r="AP1561" s="13">
        <f t="shared" si="2101"/>
        <v>8.2661117881341639E-9</v>
      </c>
      <c r="AQ1561" s="13">
        <f t="shared" si="2102"/>
        <v>2.7128954992111168E-9</v>
      </c>
      <c r="AR1561" s="13">
        <f t="shared" si="2103"/>
        <v>7.8981182078337545E-3</v>
      </c>
      <c r="AS1561" s="13">
        <f t="shared" si="2104"/>
        <v>8.0239113390769684E-4</v>
      </c>
      <c r="AT1561" s="13">
        <f t="shared" si="2105"/>
        <v>4.0758539871883315E-5</v>
      </c>
      <c r="AU1561" s="13">
        <f t="shared" si="2106"/>
        <v>1.3802566705819772E-6</v>
      </c>
      <c r="AV1561" s="13">
        <f t="shared" si="2107"/>
        <v>3.505599960169799E-8</v>
      </c>
      <c r="AW1561" s="13">
        <f t="shared" si="2108"/>
        <v>2.6388008550939888E-12</v>
      </c>
      <c r="AX1561" s="13">
        <f t="shared" si="2109"/>
        <v>3.7118329247138693E-10</v>
      </c>
      <c r="AY1561" s="13">
        <f t="shared" si="2110"/>
        <v>4.8728181245914995E-10</v>
      </c>
      <c r="AZ1561" s="13">
        <f t="shared" si="2111"/>
        <v>3.1984678401409691E-10</v>
      </c>
      <c r="BA1561" s="13">
        <f t="shared" si="2112"/>
        <v>1.3996276573218312E-10</v>
      </c>
      <c r="BB1561" s="13">
        <f t="shared" si="2113"/>
        <v>4.5935061966744449E-11</v>
      </c>
      <c r="BC1561" s="13">
        <f t="shared" si="2114"/>
        <v>1.2060521421396693E-11</v>
      </c>
      <c r="BD1561" s="13">
        <f t="shared" si="2115"/>
        <v>1.7280812621824038E-3</v>
      </c>
      <c r="BE1561" s="13">
        <f t="shared" si="2116"/>
        <v>1.7556043692431515E-4</v>
      </c>
      <c r="BF1561" s="13">
        <f t="shared" si="2117"/>
        <v>8.9178291807098889E-6</v>
      </c>
      <c r="BG1561" s="13">
        <f t="shared" si="2118"/>
        <v>3.019954407708443E-7</v>
      </c>
      <c r="BH1561" s="13">
        <f t="shared" si="2119"/>
        <v>7.6701328651528887E-9</v>
      </c>
      <c r="BI1561" s="13">
        <f t="shared" si="2120"/>
        <v>1.5584589759085706E-10</v>
      </c>
      <c r="BJ1561" s="14">
        <f t="shared" si="2121"/>
        <v>2.773491543538964E-2</v>
      </c>
      <c r="BK1561" s="14">
        <f t="shared" si="2122"/>
        <v>0.27659429533722635</v>
      </c>
      <c r="BL1561" s="14">
        <f t="shared" si="2123"/>
        <v>0.60358538384776905</v>
      </c>
      <c r="BM1561" s="14">
        <f t="shared" si="2124"/>
        <v>0.1695586406091</v>
      </c>
      <c r="BN1561" s="14">
        <f t="shared" si="2125"/>
        <v>0.83001388686333422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1.3125</v>
      </c>
      <c r="F1562" s="10">
        <f>VLOOKUP(B1562,home!$B$2:$E$405,3,FALSE)</f>
        <v>1.1429</v>
      </c>
      <c r="G1562" s="10">
        <f>VLOOKUP(C1562,away!$B$2:$E$405,4,FALSE)</f>
        <v>0.60950000000000004</v>
      </c>
      <c r="H1562" s="10">
        <f>VLOOKUP(A1562,away!$A$2:$E$405,3,FALSE)</f>
        <v>0.8125</v>
      </c>
      <c r="I1562" s="10">
        <f>VLOOKUP(C1562,away!$B$2:$E$405,3,FALSE)</f>
        <v>2.2153999999999998</v>
      </c>
      <c r="J1562" s="10">
        <f>VLOOKUP(B1562,home!$B$2:$E$405,4,FALSE)</f>
        <v>2.0512999999999999</v>
      </c>
      <c r="K1562" s="12">
        <f t="shared" si="2070"/>
        <v>0.91428428437500009</v>
      </c>
      <c r="L1562" s="12">
        <f t="shared" si="2071"/>
        <v>3.6923656412499994</v>
      </c>
      <c r="M1562" s="13">
        <f t="shared" si="2072"/>
        <v>9.985213546379745E-3</v>
      </c>
      <c r="N1562" s="13">
        <f t="shared" si="2073"/>
        <v>9.1293238215833621E-3</v>
      </c>
      <c r="O1562" s="13">
        <f t="shared" si="2074"/>
        <v>3.6869059419196624E-2</v>
      </c>
      <c r="P1562" s="13">
        <f t="shared" si="2075"/>
        <v>3.3708801606659539E-2</v>
      </c>
      <c r="Q1562" s="13">
        <f t="shared" si="2076"/>
        <v>4.1733986485219914E-3</v>
      </c>
      <c r="R1562" s="13">
        <f t="shared" si="2077"/>
        <v>6.8067024112323168E-2</v>
      </c>
      <c r="S1562" s="13">
        <f t="shared" si="2078"/>
        <v>2.8449148845922929E-2</v>
      </c>
      <c r="T1562" s="13">
        <f t="shared" si="2079"/>
        <v>1.5409713777041784E-2</v>
      </c>
      <c r="U1562" s="13">
        <f t="shared" si="2080"/>
        <v>6.2232610430071257E-2</v>
      </c>
      <c r="V1562" s="13">
        <f t="shared" si="2081"/>
        <v>1.0671186837875615E-2</v>
      </c>
      <c r="W1562" s="13">
        <f t="shared" si="2082"/>
        <v>1.2718909322585077E-3</v>
      </c>
      <c r="X1562" s="13">
        <f t="shared" si="2083"/>
        <v>4.6962863776887432E-3</v>
      </c>
      <c r="Y1562" s="13">
        <f t="shared" si="2084"/>
        <v>8.6702032312241713E-3</v>
      </c>
      <c r="Z1562" s="13">
        <f t="shared" si="2085"/>
        <v>8.3776113711492406E-2</v>
      </c>
      <c r="AA1562" s="13">
        <f t="shared" si="2086"/>
        <v>7.6595184172430469E-2</v>
      </c>
      <c r="AB1562" s="13">
        <f t="shared" si="2087"/>
        <v>3.5014886573830957E-2</v>
      </c>
      <c r="AC1562" s="13">
        <f t="shared" si="2088"/>
        <v>2.2515349719033034E-3</v>
      </c>
      <c r="AD1562" s="13">
        <f t="shared" si="2089"/>
        <v>2.9071747270075524E-4</v>
      </c>
      <c r="AE1562" s="13">
        <f t="shared" si="2090"/>
        <v>1.0734352075113033E-3</v>
      </c>
      <c r="AF1562" s="13">
        <f t="shared" si="2091"/>
        <v>1.9817576391614007E-3</v>
      </c>
      <c r="AG1562" s="13">
        <f t="shared" si="2092"/>
        <v>2.4391246053747559E-3</v>
      </c>
      <c r="AH1562" s="13">
        <f t="shared" si="2093"/>
        <v>7.7333010956441905E-2</v>
      </c>
      <c r="AI1562" s="13">
        <f t="shared" si="2094"/>
        <v>7.0704356580874525E-2</v>
      </c>
      <c r="AJ1562" s="13">
        <f t="shared" si="2095"/>
        <v>3.232194102936984E-2</v>
      </c>
      <c r="AK1562" s="13">
        <f t="shared" si="2096"/>
        <v>9.850480907882788E-3</v>
      </c>
      <c r="AL1562" s="13">
        <f t="shared" si="2097"/>
        <v>3.0403574375577146E-4</v>
      </c>
      <c r="AM1562" s="13">
        <f t="shared" si="2098"/>
        <v>5.3159683296703748E-5</v>
      </c>
      <c r="AN1562" s="13">
        <f t="shared" si="2099"/>
        <v>1.9628498810448039E-4</v>
      </c>
      <c r="AO1562" s="13">
        <f t="shared" si="2100"/>
        <v>3.6237797298507428E-4</v>
      </c>
      <c r="AP1562" s="13">
        <f t="shared" si="2101"/>
        <v>4.460106588653028E-4</v>
      </c>
      <c r="AQ1562" s="13">
        <f t="shared" si="2102"/>
        <v>4.117086081063797E-4</v>
      </c>
      <c r="AR1562" s="13">
        <f t="shared" si="2103"/>
        <v>5.7108350517995163E-2</v>
      </c>
      <c r="AS1562" s="13">
        <f t="shared" si="2104"/>
        <v>5.2213267385181873E-2</v>
      </c>
      <c r="AT1562" s="13">
        <f t="shared" si="2105"/>
        <v>2.3868884903070764E-2</v>
      </c>
      <c r="AU1562" s="13">
        <f t="shared" si="2106"/>
        <v>7.2743154508111011E-3</v>
      </c>
      <c r="AV1562" s="13">
        <f t="shared" si="2107"/>
        <v>1.662698074065708E-3</v>
      </c>
      <c r="AW1562" s="13">
        <f t="shared" si="2108"/>
        <v>2.8510714367780391E-5</v>
      </c>
      <c r="AX1562" s="13">
        <f t="shared" si="2109"/>
        <v>8.1005105000880679E-6</v>
      </c>
      <c r="AY1562" s="13">
        <f t="shared" si="2110"/>
        <v>2.9910046647110033E-5</v>
      </c>
      <c r="AZ1562" s="13">
        <f t="shared" si="2111"/>
        <v>5.5219414283986939E-5</v>
      </c>
      <c r="BA1562" s="13">
        <f t="shared" si="2112"/>
        <v>6.7963422677380915E-5</v>
      </c>
      <c r="BB1562" s="13">
        <f t="shared" si="2113"/>
        <v>6.2736451688928099E-5</v>
      </c>
      <c r="BC1562" s="13">
        <f t="shared" si="2114"/>
        <v>4.6329183734027717E-5</v>
      </c>
      <c r="BD1562" s="13">
        <f t="shared" si="2115"/>
        <v>3.51441518801845E-2</v>
      </c>
      <c r="BE1562" s="13">
        <f t="shared" si="2116"/>
        <v>3.2131745751740798E-2</v>
      </c>
      <c r="BF1562" s="13">
        <f t="shared" si="2117"/>
        <v>1.4688775085174891E-2</v>
      </c>
      <c r="BG1562" s="13">
        <f t="shared" si="2118"/>
        <v>4.4765720723648197E-3</v>
      </c>
      <c r="BH1562" s="13">
        <f t="shared" si="2119"/>
        <v>1.0232148734087949E-3</v>
      </c>
      <c r="BI1562" s="13">
        <f t="shared" si="2120"/>
        <v>1.8710185565928332E-4</v>
      </c>
      <c r="BJ1562" s="14">
        <f t="shared" si="2121"/>
        <v>5.0875652653956244E-2</v>
      </c>
      <c r="BK1562" s="14">
        <f t="shared" si="2122"/>
        <v>8.5399831599144022E-2</v>
      </c>
      <c r="BL1562" s="14">
        <f t="shared" si="2123"/>
        <v>0.69876763203207937</v>
      </c>
      <c r="BM1562" s="14">
        <f t="shared" si="2124"/>
        <v>0.75688500950972815</v>
      </c>
      <c r="BN1562" s="14">
        <f t="shared" si="2125"/>
        <v>0.16193282115466442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1.3523000000000001</v>
      </c>
      <c r="F1563" s="10">
        <f>VLOOKUP(B1563,home!$B$2:$E$405,3,FALSE)</f>
        <v>0.73950000000000005</v>
      </c>
      <c r="G1563" s="10">
        <f>VLOOKUP(C1563,away!$B$2:$E$405,4,FALSE)</f>
        <v>0.73950000000000005</v>
      </c>
      <c r="H1563" s="10">
        <f>VLOOKUP(A1563,away!$A$2:$E$405,3,FALSE)</f>
        <v>1.1932</v>
      </c>
      <c r="I1563" s="10">
        <f>VLOOKUP(C1563,away!$B$2:$E$405,3,FALSE)</f>
        <v>1.2571000000000001</v>
      </c>
      <c r="J1563" s="10">
        <f>VLOOKUP(B1563,home!$B$2:$E$405,4,FALSE)</f>
        <v>1.5085</v>
      </c>
      <c r="K1563" s="12">
        <f t="shared" si="2070"/>
        <v>0.73951911607500009</v>
      </c>
      <c r="L1563" s="12">
        <f t="shared" si="2071"/>
        <v>2.2627073396200004</v>
      </c>
      <c r="M1563" s="13">
        <f t="shared" si="2072"/>
        <v>4.9676342974290265E-2</v>
      </c>
      <c r="N1563" s="13">
        <f t="shared" si="2073"/>
        <v>3.6736605246185682E-2</v>
      </c>
      <c r="O1563" s="13">
        <f t="shared" si="2074"/>
        <v>0.11240302585340702</v>
      </c>
      <c r="P1563" s="13">
        <f t="shared" si="2075"/>
        <v>8.3124186323266944E-2</v>
      </c>
      <c r="Q1563" s="13">
        <f t="shared" si="2076"/>
        <v>1.3583710919627718E-2</v>
      </c>
      <c r="R1563" s="13">
        <f t="shared" si="2077"/>
        <v>0.12716757579700039</v>
      </c>
      <c r="S1563" s="13">
        <f t="shared" si="2078"/>
        <v>3.4773243853121603E-2</v>
      </c>
      <c r="T1563" s="13">
        <f t="shared" si="2079"/>
        <v>3.0735962397117983E-2</v>
      </c>
      <c r="U1563" s="13">
        <f t="shared" si="2080"/>
        <v>9.40428532467983E-2</v>
      </c>
      <c r="V1563" s="13">
        <f t="shared" si="2081"/>
        <v>6.4651780081656455E-3</v>
      </c>
      <c r="W1563" s="13">
        <f t="shared" si="2082"/>
        <v>3.3484712974338068E-3</v>
      </c>
      <c r="X1563" s="13">
        <f t="shared" si="2083"/>
        <v>7.5766105812103794E-3</v>
      </c>
      <c r="Y1563" s="13">
        <f t="shared" si="2084"/>
        <v>8.5718261857736424E-3</v>
      </c>
      <c r="Z1563" s="13">
        <f t="shared" si="2085"/>
        <v>9.5914335705851825E-2</v>
      </c>
      <c r="AA1563" s="13">
        <f t="shared" si="2086"/>
        <v>7.0930484760112364E-2</v>
      </c>
      <c r="AB1563" s="13">
        <f t="shared" si="2087"/>
        <v>2.6227224696284773E-2</v>
      </c>
      <c r="AC1563" s="13">
        <f t="shared" si="2088"/>
        <v>6.7614259271508775E-4</v>
      </c>
      <c r="AD1563" s="13">
        <f t="shared" si="2089"/>
        <v>6.1906463352018922E-4</v>
      </c>
      <c r="AE1563" s="13">
        <f t="shared" si="2090"/>
        <v>1.4007620899652979E-3</v>
      </c>
      <c r="AF1563" s="13">
        <f t="shared" si="2091"/>
        <v>1.5847573310129655E-3</v>
      </c>
      <c r="AG1563" s="13">
        <f t="shared" si="2092"/>
        <v>1.1952806814665466E-3</v>
      </c>
      <c r="AH1563" s="13">
        <f t="shared" si="2093"/>
        <v>5.4256517844101904E-2</v>
      </c>
      <c r="AI1563" s="13">
        <f t="shared" si="2094"/>
        <v>4.0123732117377714E-2</v>
      </c>
      <c r="AJ1563" s="13">
        <f t="shared" si="2095"/>
        <v>1.4836133454536625E-2</v>
      </c>
      <c r="AK1563" s="13">
        <f t="shared" si="2096"/>
        <v>3.6572014327565551E-3</v>
      </c>
      <c r="AL1563" s="13">
        <f t="shared" si="2097"/>
        <v>4.5255990673092618E-5</v>
      </c>
      <c r="AM1563" s="13">
        <f t="shared" si="2098"/>
        <v>9.1562026114828889E-5</v>
      </c>
      <c r="AN1563" s="13">
        <f t="shared" si="2099"/>
        <v>2.0717806852050148E-4</v>
      </c>
      <c r="AO1563" s="13">
        <f t="shared" si="2100"/>
        <v>2.3439166812481705E-4</v>
      </c>
      <c r="AP1563" s="13">
        <f t="shared" si="2101"/>
        <v>1.7678658260393296E-4</v>
      </c>
      <c r="AQ1563" s="13">
        <f t="shared" si="2102"/>
        <v>1.0000407450106414E-4</v>
      </c>
      <c r="AR1563" s="13">
        <f t="shared" si="2103"/>
        <v>2.4553324229614568E-2</v>
      </c>
      <c r="AS1563" s="13">
        <f t="shared" si="2104"/>
        <v>1.815765263098745E-2</v>
      </c>
      <c r="AT1563" s="13">
        <f t="shared" si="2105"/>
        <v>6.7139656118323674E-3</v>
      </c>
      <c r="AU1563" s="13">
        <f t="shared" si="2106"/>
        <v>1.6550353048734071E-3</v>
      </c>
      <c r="AV1563" s="13">
        <f t="shared" si="2107"/>
        <v>3.05982561433225E-4</v>
      </c>
      <c r="AW1563" s="13">
        <f t="shared" si="2108"/>
        <v>2.1035428623893117E-6</v>
      </c>
      <c r="AX1563" s="13">
        <f t="shared" si="2109"/>
        <v>1.1285311436412383E-5</v>
      </c>
      <c r="AY1563" s="13">
        <f t="shared" si="2110"/>
        <v>2.5535357017067828E-5</v>
      </c>
      <c r="AZ1563" s="13">
        <f t="shared" si="2111"/>
        <v>2.8889519871168227E-5</v>
      </c>
      <c r="BA1563" s="13">
        <f t="shared" si="2112"/>
        <v>2.1789509550196736E-5</v>
      </c>
      <c r="BB1563" s="13">
        <f t="shared" si="2113"/>
        <v>1.2325820796487562E-5</v>
      </c>
      <c r="BC1563" s="13">
        <f t="shared" si="2114"/>
        <v>5.5779450366106471E-6</v>
      </c>
      <c r="BD1563" s="13">
        <f t="shared" si="2115"/>
        <v>9.2594978244030859E-3</v>
      </c>
      <c r="BE1563" s="13">
        <f t="shared" si="2116"/>
        <v>6.8475756464009569E-3</v>
      </c>
      <c r="BF1563" s="13">
        <f t="shared" si="2117"/>
        <v>2.5319565446415655E-3</v>
      </c>
      <c r="BG1563" s="13">
        <f t="shared" si="2118"/>
        <v>6.2414342194454762E-4</v>
      </c>
      <c r="BH1563" s="13">
        <f t="shared" si="2119"/>
        <v>1.153914979251144E-4</v>
      </c>
      <c r="BI1563" s="13">
        <f t="shared" si="2120"/>
        <v>1.7066843709630168E-5</v>
      </c>
      <c r="BJ1563" s="14">
        <f t="shared" si="2121"/>
        <v>0.10626837724688727</v>
      </c>
      <c r="BK1563" s="14">
        <f t="shared" si="2122"/>
        <v>0.17478588509924972</v>
      </c>
      <c r="BL1563" s="14">
        <f t="shared" si="2123"/>
        <v>0.61442634132014151</v>
      </c>
      <c r="BM1563" s="14">
        <f t="shared" si="2124"/>
        <v>0.56868006044419772</v>
      </c>
      <c r="BN1563" s="14">
        <f t="shared" si="2125"/>
        <v>0.42269144711377804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1.3523000000000001</v>
      </c>
      <c r="F1564" s="10">
        <f>VLOOKUP(B1564,home!$B$2:$E$405,3,FALSE)</f>
        <v>0.73950000000000005</v>
      </c>
      <c r="G1564" s="10">
        <f>VLOOKUP(C1564,away!$B$2:$E$405,4,FALSE)</f>
        <v>1.7747999999999999</v>
      </c>
      <c r="H1564" s="10">
        <f>VLOOKUP(A1564,away!$A$2:$E$405,3,FALSE)</f>
        <v>1.1932</v>
      </c>
      <c r="I1564" s="10">
        <f>VLOOKUP(C1564,away!$B$2:$E$405,3,FALSE)</f>
        <v>1.1733</v>
      </c>
      <c r="J1564" s="10">
        <f>VLOOKUP(B1564,home!$B$2:$E$405,4,FALSE)</f>
        <v>2.0114000000000001</v>
      </c>
      <c r="K1564" s="12">
        <f t="shared" si="2070"/>
        <v>1.7748458785800001</v>
      </c>
      <c r="L1564" s="12">
        <f t="shared" si="2071"/>
        <v>2.8159229097840002</v>
      </c>
      <c r="M1564" s="13">
        <f t="shared" si="2072"/>
        <v>1.0145055973572353E-2</v>
      </c>
      <c r="N1564" s="13">
        <f t="shared" si="2073"/>
        <v>1.8005910782658299E-2</v>
      </c>
      <c r="O1564" s="13">
        <f t="shared" si="2074"/>
        <v>2.8567695537023412E-2</v>
      </c>
      <c r="P1564" s="13">
        <f t="shared" si="2075"/>
        <v>5.0703256684414257E-2</v>
      </c>
      <c r="Q1564" s="13">
        <f t="shared" si="2076"/>
        <v>1.5978858271340136E-2</v>
      </c>
      <c r="R1564" s="13">
        <f t="shared" si="2077"/>
        <v>4.0222214171219184E-2</v>
      </c>
      <c r="S1564" s="13">
        <f t="shared" si="2078"/>
        <v>6.335155382835074E-2</v>
      </c>
      <c r="T1564" s="13">
        <f t="shared" si="2079"/>
        <v>4.4995233078458249E-2</v>
      </c>
      <c r="U1564" s="13">
        <f t="shared" si="2080"/>
        <v>7.1388231049150444E-2</v>
      </c>
      <c r="V1564" s="13">
        <f t="shared" si="2081"/>
        <v>3.5180027082298157E-2</v>
      </c>
      <c r="W1564" s="13">
        <f t="shared" si="2082"/>
        <v>9.453336915767328E-3</v>
      </c>
      <c r="X1564" s="13">
        <f t="shared" si="2083"/>
        <v>2.6619867995016037E-2</v>
      </c>
      <c r="Y1564" s="13">
        <f t="shared" si="2084"/>
        <v>3.7479748071295775E-2</v>
      </c>
      <c r="Z1564" s="13">
        <f t="shared" si="2085"/>
        <v>3.7754218122324927E-2</v>
      </c>
      <c r="AA1564" s="13">
        <f t="shared" si="2086"/>
        <v>6.7007918433418745E-2</v>
      </c>
      <c r="AB1564" s="13">
        <f t="shared" si="2087"/>
        <v>5.9464363931889044E-2</v>
      </c>
      <c r="AC1564" s="13">
        <f t="shared" si="2088"/>
        <v>1.0988985348904296E-2</v>
      </c>
      <c r="AD1564" s="13">
        <f t="shared" si="2089"/>
        <v>4.1945540159444537E-3</v>
      </c>
      <c r="AE1564" s="13">
        <f t="shared" si="2090"/>
        <v>1.1811540749824469E-2</v>
      </c>
      <c r="AF1564" s="13">
        <f t="shared" si="2091"/>
        <v>1.6630194098639008E-2</v>
      </c>
      <c r="AG1564" s="13">
        <f t="shared" si="2092"/>
        <v>1.5609781518837422E-2</v>
      </c>
      <c r="AH1564" s="13">
        <f t="shared" si="2093"/>
        <v>2.657824193790926E-2</v>
      </c>
      <c r="AI1564" s="13">
        <f t="shared" si="2094"/>
        <v>4.7172283163400365E-2</v>
      </c>
      <c r="AJ1564" s="13">
        <f t="shared" si="2095"/>
        <v>4.1861766177884938E-2</v>
      </c>
      <c r="AK1564" s="13">
        <f t="shared" si="2096"/>
        <v>2.476606105696624E-2</v>
      </c>
      <c r="AL1564" s="13">
        <f t="shared" si="2097"/>
        <v>2.1968428613827131E-3</v>
      </c>
      <c r="AM1564" s="13">
        <f t="shared" si="2098"/>
        <v>1.4889373815360411E-3</v>
      </c>
      <c r="AN1564" s="13">
        <f t="shared" si="2099"/>
        <v>4.1927328839011383E-3</v>
      </c>
      <c r="AO1564" s="13">
        <f t="shared" si="2100"/>
        <v>5.9032062911909796E-3</v>
      </c>
      <c r="AP1564" s="13">
        <f t="shared" si="2101"/>
        <v>5.540991278848573E-3</v>
      </c>
      <c r="AQ1564" s="13">
        <f t="shared" si="2102"/>
        <v>3.9007510712557605E-3</v>
      </c>
      <c r="AR1564" s="13">
        <f t="shared" si="2103"/>
        <v>1.4968456074948103E-2</v>
      </c>
      <c r="AS1564" s="13">
        <f t="shared" si="2104"/>
        <v>2.6566702573327404E-2</v>
      </c>
      <c r="AT1564" s="13">
        <f t="shared" si="2105"/>
        <v>2.3575901284865416E-2</v>
      </c>
      <c r="AU1564" s="13">
        <f t="shared" si="2106"/>
        <v>1.3947863743084103E-2</v>
      </c>
      <c r="AV1564" s="13">
        <f t="shared" si="2107"/>
        <v>6.1888271198520597E-3</v>
      </c>
      <c r="AW1564" s="13">
        <f t="shared" si="2108"/>
        <v>3.0498459267628523E-4</v>
      </c>
      <c r="AX1564" s="13">
        <f t="shared" si="2109"/>
        <v>4.4043906251382288E-4</v>
      </c>
      <c r="AY1564" s="13">
        <f t="shared" si="2110"/>
        <v>1.2402424464964612E-3</v>
      </c>
      <c r="AZ1564" s="13">
        <f t="shared" si="2111"/>
        <v>1.7462135593879714E-3</v>
      </c>
      <c r="BA1564" s="13">
        <f t="shared" si="2112"/>
        <v>1.6390675890853509E-3</v>
      </c>
      <c r="BB1564" s="13">
        <f t="shared" si="2113"/>
        <v>1.1538719936974669E-3</v>
      </c>
      <c r="BC1564" s="13">
        <f t="shared" si="2114"/>
        <v>6.4984291640216658E-4</v>
      </c>
      <c r="BD1564" s="13">
        <f t="shared" si="2115"/>
        <v>7.025003064256981E-3</v>
      </c>
      <c r="BE1564" s="13">
        <f t="shared" si="2116"/>
        <v>1.2468297735608374E-2</v>
      </c>
      <c r="BF1564" s="13">
        <f t="shared" si="2117"/>
        <v>1.1064653424476437E-2</v>
      </c>
      <c r="BG1564" s="13">
        <f t="shared" si="2118"/>
        <v>6.5460181761160287E-3</v>
      </c>
      <c r="BH1564" s="13">
        <f t="shared" si="2119"/>
        <v>2.9045433452473263E-3</v>
      </c>
      <c r="BI1564" s="13">
        <f t="shared" si="2120"/>
        <v>1.0310233570938372E-3</v>
      </c>
      <c r="BJ1564" s="14">
        <f t="shared" si="2121"/>
        <v>0.22867532197209692</v>
      </c>
      <c r="BK1564" s="14">
        <f t="shared" si="2122"/>
        <v>0.173805964225419</v>
      </c>
      <c r="BL1564" s="14">
        <f t="shared" si="2123"/>
        <v>0.53331606535773779</v>
      </c>
      <c r="BM1564" s="14">
        <f t="shared" si="2124"/>
        <v>0.80899332040353056</v>
      </c>
      <c r="BN1564" s="14">
        <f t="shared" si="2125"/>
        <v>0.16362299142022763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1.3523000000000001</v>
      </c>
      <c r="F1565" s="10">
        <f>VLOOKUP(B1565,home!$B$2:$E$405,3,FALSE)</f>
        <v>0.73950000000000005</v>
      </c>
      <c r="G1565" s="10">
        <f>VLOOKUP(C1565,away!$B$2:$E$405,4,FALSE)</f>
        <v>0.98599999999999999</v>
      </c>
      <c r="H1565" s="10">
        <f>VLOOKUP(A1565,away!$A$2:$E$405,3,FALSE)</f>
        <v>1.1932</v>
      </c>
      <c r="I1565" s="10">
        <f>VLOOKUP(C1565,away!$B$2:$E$405,3,FALSE)</f>
        <v>0.83809999999999996</v>
      </c>
      <c r="J1565" s="10">
        <f>VLOOKUP(B1565,home!$B$2:$E$405,4,FALSE)</f>
        <v>0.3352</v>
      </c>
      <c r="K1565" s="12">
        <f t="shared" si="2070"/>
        <v>0.98602548810000012</v>
      </c>
      <c r="L1565" s="12">
        <f t="shared" si="2071"/>
        <v>0.33520701238399997</v>
      </c>
      <c r="M1565" s="13">
        <f t="shared" si="2072"/>
        <v>0.26680626039048716</v>
      </c>
      <c r="N1565" s="13">
        <f t="shared" si="2073"/>
        <v>0.26307777312966579</v>
      </c>
      <c r="O1565" s="13">
        <f t="shared" si="2074"/>
        <v>8.943532943084273E-2</v>
      </c>
      <c r="P1565" s="13">
        <f t="shared" si="2075"/>
        <v>8.8185514355431011E-2</v>
      </c>
      <c r="Q1565" s="13">
        <f t="shared" si="2076"/>
        <v>0.12970069482921992</v>
      </c>
      <c r="R1565" s="13">
        <f t="shared" si="2077"/>
        <v>1.4989674790045808E-2</v>
      </c>
      <c r="S1565" s="13">
        <f t="shared" si="2078"/>
        <v>7.2868276504740549E-3</v>
      </c>
      <c r="T1565" s="13">
        <f t="shared" si="2079"/>
        <v>4.3476582417831713E-2</v>
      </c>
      <c r="U1565" s="13">
        <f t="shared" si="2080"/>
        <v>1.4780201401315184E-2</v>
      </c>
      <c r="V1565" s="13">
        <f t="shared" si="2081"/>
        <v>2.6760684926956124E-4</v>
      </c>
      <c r="W1565" s="13">
        <f t="shared" si="2082"/>
        <v>4.2629396975296913E-2</v>
      </c>
      <c r="X1565" s="13">
        <f t="shared" si="2083"/>
        <v>1.4289672799820801E-2</v>
      </c>
      <c r="Y1565" s="13">
        <f t="shared" si="2084"/>
        <v>2.3949992635864197E-3</v>
      </c>
      <c r="Z1565" s="13">
        <f t="shared" si="2085"/>
        <v>1.6748813676596725E-3</v>
      </c>
      <c r="AA1565" s="13">
        <f t="shared" si="2086"/>
        <v>1.6514757180562242E-3</v>
      </c>
      <c r="AB1565" s="13">
        <f t="shared" si="2087"/>
        <v>8.1419857549084327E-4</v>
      </c>
      <c r="AC1565" s="13">
        <f t="shared" si="2088"/>
        <v>5.5281329449817617E-6</v>
      </c>
      <c r="AD1565" s="13">
        <f t="shared" si="2089"/>
        <v>1.0508417989993949E-2</v>
      </c>
      <c r="AE1565" s="13">
        <f t="shared" si="2090"/>
        <v>3.5224953993081495E-3</v>
      </c>
      <c r="AF1565" s="13">
        <f t="shared" si="2091"/>
        <v>5.9038257946923483E-4</v>
      </c>
      <c r="AG1565" s="13">
        <f t="shared" si="2092"/>
        <v>6.5966793542480558E-5</v>
      </c>
      <c r="AH1565" s="13">
        <f t="shared" si="2093"/>
        <v>1.4035799483770665E-4</v>
      </c>
      <c r="AI1565" s="13">
        <f t="shared" si="2094"/>
        <v>1.38396560368587E-4</v>
      </c>
      <c r="AJ1565" s="13">
        <f t="shared" si="2095"/>
        <v>6.8231267994398555E-5</v>
      </c>
      <c r="AK1565" s="13">
        <f t="shared" si="2096"/>
        <v>2.2425923109286255E-5</v>
      </c>
      <c r="AL1565" s="13">
        <f t="shared" si="2097"/>
        <v>7.3086927790215021E-8</v>
      </c>
      <c r="AM1565" s="13">
        <f t="shared" si="2098"/>
        <v>2.0723135955485225E-3</v>
      </c>
      <c r="AN1565" s="13">
        <f t="shared" si="2099"/>
        <v>6.9465404908656495E-4</v>
      </c>
      <c r="AO1565" s="13">
        <f t="shared" si="2100"/>
        <v>1.1642645421737794E-4</v>
      </c>
      <c r="AP1565" s="13">
        <f t="shared" si="2101"/>
        <v>1.3008987960223271E-5</v>
      </c>
      <c r="AQ1565" s="13">
        <f t="shared" si="2102"/>
        <v>1.0901759970714672E-6</v>
      </c>
      <c r="AR1565" s="13">
        <f t="shared" si="2103"/>
        <v>9.4097968227513146E-6</v>
      </c>
      <c r="AS1565" s="13">
        <f t="shared" si="2104"/>
        <v>9.2782995050751953E-6</v>
      </c>
      <c r="AT1565" s="13">
        <f t="shared" si="2105"/>
        <v>4.5743198991148795E-6</v>
      </c>
      <c r="AU1565" s="13">
        <f t="shared" si="2106"/>
        <v>1.5034653370834311E-6</v>
      </c>
      <c r="AV1565" s="13">
        <f t="shared" si="2107"/>
        <v>3.7061378570978023E-7</v>
      </c>
      <c r="AW1565" s="13">
        <f t="shared" si="2108"/>
        <v>6.7102460106418651E-10</v>
      </c>
      <c r="AX1565" s="13">
        <f t="shared" si="2109"/>
        <v>3.4055900409116614E-4</v>
      </c>
      <c r="AY1565" s="13">
        <f t="shared" si="2110"/>
        <v>1.1415776630187021E-4</v>
      </c>
      <c r="AZ1565" s="13">
        <f t="shared" si="2111"/>
        <v>1.913324189124039E-5</v>
      </c>
      <c r="BA1565" s="13">
        <f t="shared" si="2112"/>
        <v>2.1378656171943615E-6</v>
      </c>
      <c r="BB1565" s="13">
        <f t="shared" si="2113"/>
        <v>1.7915688660454952E-7</v>
      </c>
      <c r="BC1565" s="13">
        <f t="shared" si="2114"/>
        <v>1.2010928941346032E-8</v>
      </c>
      <c r="BD1565" s="13">
        <f t="shared" si="2115"/>
        <v>5.257049800158201E-7</v>
      </c>
      <c r="BE1565" s="13">
        <f t="shared" si="2116"/>
        <v>5.1835850951669987E-7</v>
      </c>
      <c r="BF1565" s="13">
        <f t="shared" si="2117"/>
        <v>2.5555735117849623E-7</v>
      </c>
      <c r="BG1565" s="13">
        <f t="shared" si="2118"/>
        <v>8.3995353977773319E-8</v>
      </c>
      <c r="BH1565" s="13">
        <f t="shared" si="2119"/>
        <v>2.0705389976016551E-8</v>
      </c>
      <c r="BI1565" s="13">
        <f t="shared" si="2120"/>
        <v>4.0832084514805155E-9</v>
      </c>
      <c r="BJ1565" s="14">
        <f t="shared" si="2121"/>
        <v>0.51363005448626198</v>
      </c>
      <c r="BK1565" s="14">
        <f t="shared" si="2122"/>
        <v>0.36266596823183639</v>
      </c>
      <c r="BL1565" s="14">
        <f t="shared" si="2123"/>
        <v>0.12206683656220363</v>
      </c>
      <c r="BM1565" s="14">
        <f t="shared" si="2124"/>
        <v>0.14772833662699217</v>
      </c>
      <c r="BN1565" s="14">
        <f t="shared" si="2125"/>
        <v>0.85219524692569237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1.5163</v>
      </c>
      <c r="F1566" s="10">
        <f>VLOOKUP(B1566,home!$B$2:$E$405,3,FALSE)</f>
        <v>1.319</v>
      </c>
      <c r="G1566" s="10">
        <f>VLOOKUP(C1566,away!$B$2:$E$405,4,FALSE)</f>
        <v>0.83940000000000003</v>
      </c>
      <c r="H1566" s="10">
        <f>VLOOKUP(A1566,away!$A$2:$E$405,3,FALSE)</f>
        <v>1.0435000000000001</v>
      </c>
      <c r="I1566" s="10">
        <f>VLOOKUP(C1566,away!$B$2:$E$405,3,FALSE)</f>
        <v>1.0454000000000001</v>
      </c>
      <c r="J1566" s="10">
        <f>VLOOKUP(B1566,home!$B$2:$E$405,4,FALSE)</f>
        <v>1.0382</v>
      </c>
      <c r="K1566" s="12">
        <f t="shared" si="2070"/>
        <v>1.6787997481799999</v>
      </c>
      <c r="L1566" s="12">
        <f t="shared" si="2071"/>
        <v>1.1325463211800002</v>
      </c>
      <c r="M1566" s="13">
        <f t="shared" si="2072"/>
        <v>6.0124006815125357E-2</v>
      </c>
      <c r="N1566" s="13">
        <f t="shared" si="2073"/>
        <v>0.10093616750080504</v>
      </c>
      <c r="O1566" s="13">
        <f t="shared" si="2074"/>
        <v>6.8093222733071487E-2</v>
      </c>
      <c r="P1566" s="13">
        <f t="shared" si="2075"/>
        <v>0.11431488517704505</v>
      </c>
      <c r="Q1566" s="13">
        <f t="shared" si="2076"/>
        <v>8.4725806291302927E-2</v>
      </c>
      <c r="R1566" s="13">
        <f t="shared" si="2077"/>
        <v>3.8559364451815237E-2</v>
      </c>
      <c r="S1566" s="13">
        <f t="shared" si="2078"/>
        <v>5.433725089723028E-2</v>
      </c>
      <c r="T1566" s="13">
        <f t="shared" si="2079"/>
        <v>9.5955900224224441E-2</v>
      </c>
      <c r="U1566" s="13">
        <f t="shared" si="2080"/>
        <v>6.4733451331688258E-2</v>
      </c>
      <c r="V1566" s="13">
        <f t="shared" si="2081"/>
        <v>1.1479157690894526E-2</v>
      </c>
      <c r="W1566" s="13">
        <f t="shared" si="2082"/>
        <v>4.741255408872895E-2</v>
      </c>
      <c r="X1566" s="13">
        <f t="shared" si="2083"/>
        <v>5.3696913710937752E-2</v>
      </c>
      <c r="Y1566" s="13">
        <f t="shared" si="2084"/>
        <v>3.0407121041021234E-2</v>
      </c>
      <c r="Z1566" s="13">
        <f t="shared" si="2085"/>
        <v>1.4556755452314074E-2</v>
      </c>
      <c r="AA1566" s="13">
        <f t="shared" si="2086"/>
        <v>2.4437877387662704E-2</v>
      </c>
      <c r="AB1566" s="13">
        <f t="shared" si="2087"/>
        <v>2.0513151202230937E-2</v>
      </c>
      <c r="AC1566" s="13">
        <f t="shared" si="2088"/>
        <v>1.3640959149217096E-3</v>
      </c>
      <c r="AD1566" s="13">
        <f t="shared" si="2089"/>
        <v>1.989904596618218E-2</v>
      </c>
      <c r="AE1566" s="13">
        <f t="shared" si="2090"/>
        <v>2.2536591303991351E-2</v>
      </c>
      <c r="AF1566" s="13">
        <f t="shared" si="2091"/>
        <v>1.2761866786636296E-2</v>
      </c>
      <c r="AG1566" s="13">
        <f t="shared" si="2092"/>
        <v>4.8178017601980556E-3</v>
      </c>
      <c r="AH1566" s="13">
        <f t="shared" si="2093"/>
        <v>4.1215499589588043E-3</v>
      </c>
      <c r="AI1566" s="13">
        <f t="shared" si="2094"/>
        <v>6.9192570332113294E-3</v>
      </c>
      <c r="AJ1566" s="13">
        <f t="shared" si="2095"/>
        <v>5.8080234824739382E-3</v>
      </c>
      <c r="AK1566" s="13">
        <f t="shared" si="2096"/>
        <v>3.250169453266926E-3</v>
      </c>
      <c r="AL1566" s="13">
        <f t="shared" si="2097"/>
        <v>1.0374323079580425E-4</v>
      </c>
      <c r="AM1566" s="13">
        <f t="shared" si="2098"/>
        <v>6.6813026714097751E-3</v>
      </c>
      <c r="AN1566" s="13">
        <f t="shared" si="2099"/>
        <v>7.5668847611952486E-3</v>
      </c>
      <c r="AO1566" s="13">
        <f t="shared" si="2100"/>
        <v>4.2849237495423418E-3</v>
      </c>
      <c r="AP1566" s="13">
        <f t="shared" si="2101"/>
        <v>1.6176248763603307E-3</v>
      </c>
      <c r="AQ1566" s="13">
        <f t="shared" si="2102"/>
        <v>4.5800877569278641E-4</v>
      </c>
      <c r="AR1566" s="13">
        <f t="shared" si="2103"/>
        <v>9.335692487156752E-4</v>
      </c>
      <c r="AS1566" s="13">
        <f t="shared" si="2104"/>
        <v>1.5672758196524669E-3</v>
      </c>
      <c r="AT1566" s="13">
        <f t="shared" si="2105"/>
        <v>1.3155711256805827E-3</v>
      </c>
      <c r="AU1566" s="13">
        <f t="shared" si="2106"/>
        <v>7.3619349150181408E-4</v>
      </c>
      <c r="AV1566" s="13">
        <f t="shared" si="2107"/>
        <v>3.0898036203624981E-4</v>
      </c>
      <c r="AW1566" s="13">
        <f t="shared" si="2108"/>
        <v>5.4791367156219391E-6</v>
      </c>
      <c r="AX1566" s="13">
        <f t="shared" si="2109"/>
        <v>1.8694282070461843E-3</v>
      </c>
      <c r="AY1566" s="13">
        <f t="shared" si="2110"/>
        <v>2.1172140386002797E-3</v>
      </c>
      <c r="AZ1566" s="13">
        <f t="shared" si="2111"/>
        <v>1.198921485283699E-3</v>
      </c>
      <c r="BA1566" s="13">
        <f t="shared" si="2112"/>
        <v>4.5261137251390498E-4</v>
      </c>
      <c r="BB1566" s="13">
        <f t="shared" si="2113"/>
        <v>1.2815083621621346E-4</v>
      </c>
      <c r="BC1566" s="13">
        <f t="shared" si="2114"/>
        <v>2.9027351622562666E-5</v>
      </c>
      <c r="BD1566" s="13">
        <f t="shared" si="2115"/>
        <v>1.7621840303328563E-4</v>
      </c>
      <c r="BE1566" s="13">
        <f t="shared" si="2116"/>
        <v>2.9583541063696165E-4</v>
      </c>
      <c r="BF1566" s="13">
        <f t="shared" si="2117"/>
        <v>2.483242064400291E-4</v>
      </c>
      <c r="BG1566" s="13">
        <f t="shared" si="2118"/>
        <v>1.3896220507950645E-4</v>
      </c>
      <c r="BH1566" s="13">
        <f t="shared" si="2119"/>
        <v>5.8322428723503186E-5</v>
      </c>
      <c r="BI1566" s="13">
        <f t="shared" si="2120"/>
        <v>1.958233573085262E-5</v>
      </c>
      <c r="BJ1566" s="14">
        <f t="shared" si="2121"/>
        <v>0.49955386679951169</v>
      </c>
      <c r="BK1566" s="14">
        <f t="shared" si="2122"/>
        <v>0.24384035376461299</v>
      </c>
      <c r="BL1566" s="14">
        <f t="shared" si="2123"/>
        <v>0.24223490207161053</v>
      </c>
      <c r="BM1566" s="14">
        <f t="shared" si="2124"/>
        <v>0.53132069021699968</v>
      </c>
      <c r="BN1566" s="14">
        <f t="shared" si="2125"/>
        <v>0.46675345296916515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1.5163</v>
      </c>
      <c r="F1567" s="10">
        <f>VLOOKUP(B1567,home!$B$2:$E$405,3,FALSE)</f>
        <v>1.4389000000000001</v>
      </c>
      <c r="G1567" s="10">
        <f>VLOOKUP(C1567,away!$B$2:$E$405,4,FALSE)</f>
        <v>0.76939999999999997</v>
      </c>
      <c r="H1567" s="10">
        <f>VLOOKUP(A1567,away!$A$2:$E$405,3,FALSE)</f>
        <v>1.0435000000000001</v>
      </c>
      <c r="I1567" s="10">
        <f>VLOOKUP(C1567,away!$B$2:$E$405,3,FALSE)</f>
        <v>0.63890000000000002</v>
      </c>
      <c r="J1567" s="10">
        <f>VLOOKUP(B1567,home!$B$2:$E$405,4,FALSE)</f>
        <v>1.1326000000000001</v>
      </c>
      <c r="K1567" s="12">
        <f t="shared" si="2070"/>
        <v>1.678680051458</v>
      </c>
      <c r="L1567" s="12">
        <f t="shared" si="2071"/>
        <v>0.75509552909000011</v>
      </c>
      <c r="M1567" s="13">
        <f t="shared" si="2072"/>
        <v>8.7705069123705043E-2</v>
      </c>
      <c r="N1567" s="13">
        <f t="shared" si="2073"/>
        <v>0.14722874994970864</v>
      </c>
      <c r="O1567" s="13">
        <f t="shared" si="2074"/>
        <v>6.6225705573839083E-2</v>
      </c>
      <c r="P1567" s="13">
        <f t="shared" si="2075"/>
        <v>0.11117177084053456</v>
      </c>
      <c r="Q1567" s="13">
        <f t="shared" si="2076"/>
        <v>0.12357498277083696</v>
      </c>
      <c r="R1567" s="13">
        <f t="shared" si="2077"/>
        <v>2.5003367094818294E-2</v>
      </c>
      <c r="S1567" s="13">
        <f t="shared" si="2078"/>
        <v>3.5229328120100302E-2</v>
      </c>
      <c r="T1567" s="13">
        <f t="shared" si="2079"/>
        <v>9.331091699763279E-2</v>
      </c>
      <c r="U1567" s="13">
        <f t="shared" si="2080"/>
        <v>4.1972653561352845E-2</v>
      </c>
      <c r="V1567" s="13">
        <f t="shared" si="2081"/>
        <v>4.9617134534147124E-3</v>
      </c>
      <c r="W1567" s="13">
        <f t="shared" si="2082"/>
        <v>6.9147619478890018E-2</v>
      </c>
      <c r="X1567" s="13">
        <f t="shared" si="2083"/>
        <v>5.2213058315726452E-2</v>
      </c>
      <c r="Y1567" s="13">
        <f t="shared" si="2084"/>
        <v>1.9712923447160247E-2</v>
      </c>
      <c r="Z1567" s="13">
        <f t="shared" si="2085"/>
        <v>6.2933102351644407E-3</v>
      </c>
      <c r="AA1567" s="13">
        <f t="shared" si="2086"/>
        <v>1.0564454349407002E-2</v>
      </c>
      <c r="AB1567" s="13">
        <f t="shared" si="2087"/>
        <v>8.8671693854441205E-3</v>
      </c>
      <c r="AC1567" s="13">
        <f t="shared" si="2088"/>
        <v>3.93080522975104E-4</v>
      </c>
      <c r="AD1567" s="13">
        <f t="shared" si="2089"/>
        <v>2.9019182356255339E-2</v>
      </c>
      <c r="AE1567" s="13">
        <f t="shared" si="2090"/>
        <v>2.191225485505582E-2</v>
      </c>
      <c r="AF1567" s="13">
        <f t="shared" si="2091"/>
        <v>8.2729228366666477E-3</v>
      </c>
      <c r="AG1567" s="13">
        <f t="shared" si="2092"/>
        <v>2.0822823488245161E-3</v>
      </c>
      <c r="AH1567" s="13">
        <f t="shared" si="2093"/>
        <v>1.1880126054372516E-3</v>
      </c>
      <c r="AI1567" s="13">
        <f t="shared" si="2094"/>
        <v>1.9942930616281582E-3</v>
      </c>
      <c r="AJ1567" s="13">
        <f t="shared" si="2095"/>
        <v>1.6738899896581447E-3</v>
      </c>
      <c r="AK1567" s="13">
        <f t="shared" si="2096"/>
        <v>9.3664191132478841E-4</v>
      </c>
      <c r="AL1567" s="13">
        <f t="shared" si="2097"/>
        <v>1.9930185681937766E-5</v>
      </c>
      <c r="AM1567" s="13">
        <f t="shared" si="2098"/>
        <v>9.7427845062135494E-3</v>
      </c>
      <c r="AN1567" s="13">
        <f t="shared" si="2099"/>
        <v>7.356733021529175E-3</v>
      </c>
      <c r="AO1567" s="13">
        <f t="shared" si="2100"/>
        <v>2.7775181066327236E-3</v>
      </c>
      <c r="AP1567" s="13">
        <f t="shared" si="2101"/>
        <v>6.9909716809496403E-4</v>
      </c>
      <c r="AQ1567" s="13">
        <f t="shared" si="2102"/>
        <v>1.3197128650699688E-4</v>
      </c>
      <c r="AR1567" s="13">
        <f t="shared" si="2103"/>
        <v>1.7941260137364624E-4</v>
      </c>
      <c r="AS1567" s="13">
        <f t="shared" si="2104"/>
        <v>3.0117635490612614E-4</v>
      </c>
      <c r="AT1567" s="13">
        <f t="shared" si="2105"/>
        <v>2.5278936947587438E-4</v>
      </c>
      <c r="AU1567" s="13">
        <f t="shared" si="2106"/>
        <v>1.4145082391993206E-4</v>
      </c>
      <c r="AV1567" s="13">
        <f t="shared" si="2107"/>
        <v>5.9362669094172034E-5</v>
      </c>
      <c r="AW1567" s="13">
        <f t="shared" si="2108"/>
        <v>7.0174394250441896E-7</v>
      </c>
      <c r="AX1567" s="13">
        <f t="shared" si="2109"/>
        <v>2.7258363327057962E-3</v>
      </c>
      <c r="AY1567" s="13">
        <f t="shared" si="2110"/>
        <v>2.058266827857229E-3</v>
      </c>
      <c r="AZ1567" s="13">
        <f t="shared" si="2111"/>
        <v>7.7709403969462507E-4</v>
      </c>
      <c r="BA1567" s="13">
        <f t="shared" si="2112"/>
        <v>1.9559341168529952E-4</v>
      </c>
      <c r="BB1567" s="13">
        <f t="shared" si="2113"/>
        <v>3.692292767075736E-5</v>
      </c>
      <c r="BC1567" s="13">
        <f t="shared" si="2114"/>
        <v>5.5760675210204678E-6</v>
      </c>
      <c r="BD1567" s="13">
        <f t="shared" si="2115"/>
        <v>2.257894219327444E-5</v>
      </c>
      <c r="BE1567" s="13">
        <f t="shared" si="2116"/>
        <v>3.7902819842873146E-5</v>
      </c>
      <c r="BF1567" s="13">
        <f t="shared" si="2117"/>
        <v>3.1813353782118803E-5</v>
      </c>
      <c r="BG1567" s="13">
        <f t="shared" si="2118"/>
        <v>1.7801480788006248E-5</v>
      </c>
      <c r="BH1567" s="13">
        <f t="shared" si="2119"/>
        <v>7.4707476713097347E-6</v>
      </c>
      <c r="BI1567" s="13">
        <f t="shared" si="2120"/>
        <v>2.5081990170607891E-6</v>
      </c>
      <c r="BJ1567" s="14">
        <f t="shared" si="2121"/>
        <v>0.59298228705286971</v>
      </c>
      <c r="BK1567" s="14">
        <f t="shared" si="2122"/>
        <v>0.24153915907426887</v>
      </c>
      <c r="BL1567" s="14">
        <f t="shared" si="2123"/>
        <v>0.15948045489497403</v>
      </c>
      <c r="BM1567" s="14">
        <f t="shared" si="2124"/>
        <v>0.43732800081991968</v>
      </c>
      <c r="BN1567" s="14">
        <f t="shared" si="2125"/>
        <v>0.56090964535344268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1.9388000000000001</v>
      </c>
      <c r="F1568" s="10">
        <f>VLOOKUP(B1568,home!$B$2:$E$405,3,FALSE)</f>
        <v>0.90259999999999996</v>
      </c>
      <c r="G1568" s="10">
        <f>VLOOKUP(C1568,away!$B$2:$E$405,4,FALSE)</f>
        <v>1.0316000000000001</v>
      </c>
      <c r="H1568" s="10">
        <f>VLOOKUP(A1568,away!$A$2:$E$405,3,FALSE)</f>
        <v>1.5306</v>
      </c>
      <c r="I1568" s="10">
        <f>VLOOKUP(C1568,away!$B$2:$E$405,3,FALSE)</f>
        <v>0.52270000000000005</v>
      </c>
      <c r="J1568" s="10">
        <f>VLOOKUP(B1568,home!$B$2:$E$405,4,FALSE)</f>
        <v>0.32669999999999999</v>
      </c>
      <c r="K1568" s="12">
        <f t="shared" si="2070"/>
        <v>1.805259643808</v>
      </c>
      <c r="L1568" s="12">
        <f t="shared" si="2071"/>
        <v>0.26137457735400005</v>
      </c>
      <c r="M1568" s="13">
        <f t="shared" si="2072"/>
        <v>0.12661121068706899</v>
      </c>
      <c r="N1568" s="13">
        <f t="shared" si="2073"/>
        <v>0.22856610910703778</v>
      </c>
      <c r="O1568" s="13">
        <f t="shared" si="2074"/>
        <v>3.3092951681610909E-2</v>
      </c>
      <c r="P1568" s="13">
        <f t="shared" si="2075"/>
        <v>5.9741370165300262E-2</v>
      </c>
      <c r="Q1568" s="13">
        <f t="shared" si="2076"/>
        <v>0.20631058635657581</v>
      </c>
      <c r="R1568" s="13">
        <f t="shared" si="2077"/>
        <v>4.3248281295886976E-3</v>
      </c>
      <c r="S1568" s="13">
        <f t="shared" si="2078"/>
        <v>7.0472260905248959E-3</v>
      </c>
      <c r="T1568" s="13">
        <f t="shared" si="2079"/>
        <v>5.3924342312605927E-2</v>
      </c>
      <c r="U1568" s="13">
        <f t="shared" si="2080"/>
        <v>7.8074376887521096E-3</v>
      </c>
      <c r="V1568" s="13">
        <f t="shared" si="2081"/>
        <v>3.6946960193067472E-4</v>
      </c>
      <c r="W1568" s="13">
        <f t="shared" si="2082"/>
        <v>0.12414805854663052</v>
      </c>
      <c r="X1568" s="13">
        <f t="shared" si="2083"/>
        <v>3.2449146331945206E-2</v>
      </c>
      <c r="Y1568" s="13">
        <f t="shared" si="2084"/>
        <v>4.2406909540051389E-3</v>
      </c>
      <c r="Z1568" s="13">
        <f t="shared" si="2085"/>
        <v>3.7680004149997869E-4</v>
      </c>
      <c r="AA1568" s="13">
        <f t="shared" si="2086"/>
        <v>6.8022190870509105E-4</v>
      </c>
      <c r="AB1568" s="13">
        <f t="shared" si="2087"/>
        <v>6.1398858030967552E-4</v>
      </c>
      <c r="AC1568" s="13">
        <f t="shared" si="2088"/>
        <v>1.0895865842954976E-5</v>
      </c>
      <c r="AD1568" s="13">
        <f t="shared" si="2089"/>
        <v>5.6029869987836239E-2</v>
      </c>
      <c r="AE1568" s="13">
        <f t="shared" si="2090"/>
        <v>1.4644783587270267E-2</v>
      </c>
      <c r="AF1568" s="13">
        <f t="shared" si="2091"/>
        <v>1.9138870602817811E-3</v>
      </c>
      <c r="AG1568" s="13">
        <f t="shared" si="2092"/>
        <v>1.6674714049481334E-4</v>
      </c>
      <c r="AH1568" s="13">
        <f t="shared" si="2093"/>
        <v>2.4621487898506654E-5</v>
      </c>
      <c r="AI1568" s="13">
        <f t="shared" si="2094"/>
        <v>4.4448178473681104E-5</v>
      </c>
      <c r="AJ1568" s="13">
        <f t="shared" si="2095"/>
        <v>4.0120251419655991E-5</v>
      </c>
      <c r="AK1568" s="13">
        <f t="shared" si="2096"/>
        <v>2.4142490262445187E-5</v>
      </c>
      <c r="AL1568" s="13">
        <f t="shared" si="2097"/>
        <v>2.05648125805942E-7</v>
      </c>
      <c r="AM1568" s="13">
        <f t="shared" si="2098"/>
        <v>2.0229692627369955E-2</v>
      </c>
      <c r="AN1568" s="13">
        <f t="shared" si="2099"/>
        <v>5.2875273604801529E-3</v>
      </c>
      <c r="AO1568" s="13">
        <f t="shared" si="2100"/>
        <v>6.9101261454660552E-4</v>
      </c>
      <c r="AP1568" s="13">
        <f t="shared" si="2101"/>
        <v>6.020437669113384E-5</v>
      </c>
      <c r="AQ1568" s="13">
        <f t="shared" si="2102"/>
        <v>3.9339733781265304E-6</v>
      </c>
      <c r="AR1568" s="13">
        <f t="shared" si="2103"/>
        <v>1.2870861986597612E-6</v>
      </c>
      <c r="AS1568" s="13">
        <f t="shared" si="2104"/>
        <v>2.323524772542713E-6</v>
      </c>
      <c r="AT1568" s="13">
        <f t="shared" si="2105"/>
        <v>2.0972827516297614E-6</v>
      </c>
      <c r="AU1568" s="13">
        <f t="shared" si="2106"/>
        <v>1.262046637723935E-6</v>
      </c>
      <c r="AV1568" s="13">
        <f t="shared" si="2107"/>
        <v>5.695804659216487E-7</v>
      </c>
      <c r="AW1568" s="13">
        <f t="shared" si="2108"/>
        <v>2.6954127128640022E-9</v>
      </c>
      <c r="AX1568" s="13">
        <f t="shared" si="2109"/>
        <v>6.0866412844718751E-3</v>
      </c>
      <c r="AY1568" s="13">
        <f t="shared" si="2110"/>
        <v>1.5908932932342443E-3</v>
      </c>
      <c r="AZ1568" s="13">
        <f t="shared" si="2111"/>
        <v>2.0790953106720688E-4</v>
      </c>
      <c r="BA1568" s="13">
        <f t="shared" si="2112"/>
        <v>1.8114088603519842E-5</v>
      </c>
      <c r="BB1568" s="13">
        <f t="shared" si="2113"/>
        <v>1.1836405632244771E-6</v>
      </c>
      <c r="BC1568" s="13">
        <f t="shared" si="2114"/>
        <v>6.1874710390369676E-8</v>
      </c>
      <c r="BD1568" s="13">
        <f t="shared" si="2115"/>
        <v>5.6068601865476877E-8</v>
      </c>
      <c r="BE1568" s="13">
        <f t="shared" si="2116"/>
        <v>1.0121838423248334E-7</v>
      </c>
      <c r="BF1568" s="13">
        <f t="shared" si="2117"/>
        <v>9.1362732133177101E-8</v>
      </c>
      <c r="BG1568" s="13">
        <f t="shared" si="2118"/>
        <v>5.4977817756021661E-8</v>
      </c>
      <c r="BH1568" s="13">
        <f t="shared" si="2119"/>
        <v>2.4812308924894197E-8</v>
      </c>
      <c r="BI1568" s="13">
        <f t="shared" si="2120"/>
        <v>8.958531994361711E-9</v>
      </c>
      <c r="BJ1568" s="14">
        <f t="shared" si="2121"/>
        <v>0.75657139604979995</v>
      </c>
      <c r="BK1568" s="14">
        <f t="shared" si="2122"/>
        <v>0.19537127135202784</v>
      </c>
      <c r="BL1568" s="14">
        <f t="shared" si="2123"/>
        <v>4.6660637316224156E-2</v>
      </c>
      <c r="BM1568" s="14">
        <f t="shared" si="2124"/>
        <v>0.33874215803454799</v>
      </c>
      <c r="BN1568" s="14">
        <f t="shared" si="2125"/>
        <v>0.65864705612718244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1.9388000000000001</v>
      </c>
      <c r="F1569" s="10">
        <f>VLOOKUP(B1569,home!$B$2:$E$405,3,FALSE)</f>
        <v>1.2379</v>
      </c>
      <c r="G1569" s="10">
        <f>VLOOKUP(C1569,away!$B$2:$E$405,4,FALSE)</f>
        <v>1.1347</v>
      </c>
      <c r="H1569" s="10">
        <f>VLOOKUP(A1569,away!$A$2:$E$405,3,FALSE)</f>
        <v>1.5306</v>
      </c>
      <c r="I1569" s="10">
        <f>VLOOKUP(C1569,away!$B$2:$E$405,3,FALSE)</f>
        <v>1.1759999999999999</v>
      </c>
      <c r="J1569" s="10">
        <f>VLOOKUP(B1569,home!$B$2:$E$405,4,FALSE)</f>
        <v>0.91469999999999996</v>
      </c>
      <c r="K1569" s="12">
        <f t="shared" si="2070"/>
        <v>2.7233259780440005</v>
      </c>
      <c r="L1569" s="12">
        <f t="shared" si="2071"/>
        <v>1.6464468283199998</v>
      </c>
      <c r="M1569" s="13">
        <f t="shared" si="2072"/>
        <v>1.2654115175883801E-2</v>
      </c>
      <c r="N1569" s="13">
        <f t="shared" si="2073"/>
        <v>3.4461280587645186E-2</v>
      </c>
      <c r="O1569" s="13">
        <f t="shared" si="2074"/>
        <v>2.0834327796529859E-2</v>
      </c>
      <c r="P1569" s="13">
        <f t="shared" si="2075"/>
        <v>5.6738666123373985E-2</v>
      </c>
      <c r="Q1569" s="13">
        <f t="shared" si="2076"/>
        <v>4.6924650330498779E-2</v>
      </c>
      <c r="R1569" s="13">
        <f t="shared" si="2077"/>
        <v>1.7151306460387903E-2</v>
      </c>
      <c r="S1569" s="13">
        <f t="shared" si="2078"/>
        <v>6.3601369766157198E-2</v>
      </c>
      <c r="T1569" s="13">
        <f t="shared" si="2079"/>
        <v>7.7258941706674744E-2</v>
      </c>
      <c r="U1569" s="13">
        <f t="shared" si="2080"/>
        <v>4.6708598440968266E-2</v>
      </c>
      <c r="V1569" s="13">
        <f t="shared" si="2081"/>
        <v>3.1686283113730299E-2</v>
      </c>
      <c r="W1569" s="13">
        <f t="shared" si="2082"/>
        <v>4.2597039751892773E-2</v>
      </c>
      <c r="X1569" s="13">
        <f t="shared" si="2083"/>
        <v>7.0133760995324798E-2</v>
      </c>
      <c r="Y1569" s="13">
        <f t="shared" si="2084"/>
        <v>5.7735754174452723E-2</v>
      </c>
      <c r="Z1569" s="13">
        <f t="shared" si="2085"/>
        <v>9.4129047077499972E-3</v>
      </c>
      <c r="AA1569" s="13">
        <f t="shared" si="2086"/>
        <v>2.5634407919468239E-2</v>
      </c>
      <c r="AB1569" s="13">
        <f t="shared" si="2087"/>
        <v>3.4905424509432362E-2</v>
      </c>
      <c r="AC1569" s="13">
        <f t="shared" si="2088"/>
        <v>8.8797073782515609E-3</v>
      </c>
      <c r="AD1569" s="13">
        <f t="shared" si="2089"/>
        <v>2.9001406236025637E-2</v>
      </c>
      <c r="AE1569" s="13">
        <f t="shared" si="2090"/>
        <v>4.774927331412427E-2</v>
      </c>
      <c r="AF1569" s="13">
        <f t="shared" si="2091"/>
        <v>3.9308319801312365E-2</v>
      </c>
      <c r="AG1569" s="13">
        <f t="shared" si="2092"/>
        <v>2.1573019487819669E-2</v>
      </c>
      <c r="AH1569" s="13">
        <f t="shared" si="2093"/>
        <v>3.8744617753383448E-3</v>
      </c>
      <c r="AI1569" s="13">
        <f t="shared" si="2094"/>
        <v>1.0551422403717392E-2</v>
      </c>
      <c r="AJ1569" s="13">
        <f t="shared" si="2095"/>
        <v>1.4367481368679524E-2</v>
      </c>
      <c r="AK1569" s="13">
        <f t="shared" si="2096"/>
        <v>1.3042445083462707E-2</v>
      </c>
      <c r="AL1569" s="13">
        <f t="shared" si="2097"/>
        <v>1.5925973336106832E-3</v>
      </c>
      <c r="AM1569" s="13">
        <f t="shared" si="2098"/>
        <v>1.5796056600475172E-2</v>
      </c>
      <c r="AN1569" s="13">
        <f t="shared" si="2099"/>
        <v>2.6007367289815547E-2</v>
      </c>
      <c r="AO1569" s="13">
        <f t="shared" si="2100"/>
        <v>2.1409873693635062E-2</v>
      </c>
      <c r="AP1569" s="13">
        <f t="shared" si="2101"/>
        <v>1.1750072879205752E-2</v>
      </c>
      <c r="AQ1569" s="13">
        <f t="shared" si="2102"/>
        <v>4.8364675561242904E-3</v>
      </c>
      <c r="AR1569" s="13">
        <f t="shared" si="2103"/>
        <v>1.2758190602905784E-3</v>
      </c>
      <c r="AS1569" s="13">
        <f t="shared" si="2104"/>
        <v>3.4744711901730169E-3</v>
      </c>
      <c r="AT1569" s="13">
        <f t="shared" si="2105"/>
        <v>4.7310588260818173E-3</v>
      </c>
      <c r="AU1569" s="13">
        <f t="shared" si="2106"/>
        <v>4.2947384682409887E-3</v>
      </c>
      <c r="AV1569" s="13">
        <f t="shared" si="2107"/>
        <v>2.9239932098663957E-3</v>
      </c>
      <c r="AW1569" s="13">
        <f t="shared" si="2108"/>
        <v>1.9835850306565279E-4</v>
      </c>
      <c r="AX1569" s="13">
        <f t="shared" si="2109"/>
        <v>7.1696352151212452E-3</v>
      </c>
      <c r="AY1569" s="13">
        <f t="shared" si="2110"/>
        <v>1.1804423160147752E-2</v>
      </c>
      <c r="AZ1569" s="13">
        <f t="shared" si="2111"/>
        <v>9.7176775360862094E-3</v>
      </c>
      <c r="BA1569" s="13">
        <f t="shared" si="2112"/>
        <v>5.3332131193085516E-3</v>
      </c>
      <c r="BB1569" s="13">
        <f t="shared" si="2113"/>
        <v>2.1952129562600444E-3</v>
      </c>
      <c r="BC1569" s="13">
        <f t="shared" si="2114"/>
        <v>7.22860281864264E-4</v>
      </c>
      <c r="BD1569" s="13">
        <f t="shared" si="2115"/>
        <v>3.5009470755427034E-4</v>
      </c>
      <c r="BE1569" s="13">
        <f t="shared" si="2116"/>
        <v>9.5342201185826165E-4</v>
      </c>
      <c r="BF1569" s="13">
        <f t="shared" si="2117"/>
        <v>1.2982394664662897E-3</v>
      </c>
      <c r="BG1569" s="13">
        <f t="shared" si="2118"/>
        <v>1.1785097549165432E-3</v>
      </c>
      <c r="BH1569" s="13">
        <f t="shared" si="2119"/>
        <v>8.0236655773562266E-4</v>
      </c>
      <c r="BI1569" s="13">
        <f t="shared" si="2120"/>
        <v>4.3702113811903233E-4</v>
      </c>
      <c r="BJ1569" s="14">
        <f t="shared" si="2121"/>
        <v>0.58348630667381474</v>
      </c>
      <c r="BK1569" s="14">
        <f t="shared" si="2122"/>
        <v>0.18695716205115531</v>
      </c>
      <c r="BL1569" s="14">
        <f t="shared" si="2123"/>
        <v>0.20878961014928743</v>
      </c>
      <c r="BM1569" s="14">
        <f t="shared" si="2124"/>
        <v>0.78827557245060598</v>
      </c>
      <c r="BN1569" s="14">
        <f t="shared" si="2125"/>
        <v>0.18876434647431953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1.6234</v>
      </c>
      <c r="F1570" s="10">
        <f>VLOOKUP(B1570,home!$B$2:$E$405,3,FALSE)</f>
        <v>1.0677000000000001</v>
      </c>
      <c r="G1570" s="10">
        <f>VLOOKUP(C1570,away!$B$2:$E$405,4,FALSE)</f>
        <v>0.748</v>
      </c>
      <c r="H1570" s="10">
        <f>VLOOKUP(A1570,away!$A$2:$E$405,3,FALSE)</f>
        <v>1.1247</v>
      </c>
      <c r="I1570" s="10">
        <f>VLOOKUP(C1570,away!$B$2:$E$405,3,FALSE)</f>
        <v>1.3972</v>
      </c>
      <c r="J1570" s="10">
        <f>VLOOKUP(B1570,home!$B$2:$E$405,4,FALSE)</f>
        <v>0.71130000000000004</v>
      </c>
      <c r="K1570" s="12">
        <f t="shared" si="2070"/>
        <v>1.2965115266400002</v>
      </c>
      <c r="L1570" s="12">
        <f t="shared" si="2071"/>
        <v>1.1177587564920002</v>
      </c>
      <c r="M1570" s="13">
        <f t="shared" si="2072"/>
        <v>8.94325755756612E-2</v>
      </c>
      <c r="N1570" s="13">
        <f t="shared" si="2073"/>
        <v>0.11595036509094774</v>
      </c>
      <c r="O1570" s="13">
        <f t="shared" si="2074"/>
        <v>9.9964044465327889E-2</v>
      </c>
      <c r="P1570" s="13">
        <f t="shared" si="2075"/>
        <v>0.12960453589885115</v>
      </c>
      <c r="Q1570" s="13">
        <f t="shared" si="2076"/>
        <v>7.5165492429265013E-2</v>
      </c>
      <c r="R1570" s="13">
        <f t="shared" si="2077"/>
        <v>5.5867843017737971E-2</v>
      </c>
      <c r="S1570" s="13">
        <f t="shared" si="2078"/>
        <v>4.6955305763686242E-2</v>
      </c>
      <c r="T1570" s="13">
        <f t="shared" si="2079"/>
        <v>8.4016887348844119E-2</v>
      </c>
      <c r="U1570" s="13">
        <f t="shared" si="2080"/>
        <v>7.2433302441011357E-2</v>
      </c>
      <c r="V1570" s="13">
        <f t="shared" si="2081"/>
        <v>7.5607804381235691E-3</v>
      </c>
      <c r="W1570" s="13">
        <f t="shared" si="2082"/>
        <v>3.2484309113371246E-2</v>
      </c>
      <c r="X1570" s="13">
        <f t="shared" si="2083"/>
        <v>3.6309620960063592E-2</v>
      </c>
      <c r="Y1570" s="13">
        <f t="shared" si="2084"/>
        <v>2.0292698386508278E-2</v>
      </c>
      <c r="Z1570" s="13">
        <f t="shared" si="2085"/>
        <v>2.0815590246465687E-2</v>
      </c>
      <c r="AA1570" s="13">
        <f t="shared" si="2086"/>
        <v>2.6987652688357931E-2</v>
      </c>
      <c r="AB1570" s="13">
        <f t="shared" si="2087"/>
        <v>1.7494901393706522E-2</v>
      </c>
      <c r="AC1570" s="13">
        <f t="shared" si="2088"/>
        <v>6.8481159787737197E-4</v>
      </c>
      <c r="AD1570" s="13">
        <f t="shared" si="2089"/>
        <v>1.0529070300105657E-2</v>
      </c>
      <c r="AE1570" s="13">
        <f t="shared" si="2090"/>
        <v>1.1768960525662949E-2</v>
      </c>
      <c r="AF1570" s="13">
        <f t="shared" si="2091"/>
        <v>6.5774293411842294E-3</v>
      </c>
      <c r="AG1570" s="13">
        <f t="shared" si="2092"/>
        <v>2.4506597471053593E-3</v>
      </c>
      <c r="AH1570" s="13">
        <f t="shared" si="2093"/>
        <v>5.8167020673841269E-3</v>
      </c>
      <c r="AI1570" s="13">
        <f t="shared" si="2094"/>
        <v>7.5414212773942408E-3</v>
      </c>
      <c r="AJ1570" s="13">
        <f t="shared" si="2095"/>
        <v>4.8887698066948943E-3</v>
      </c>
      <c r="AK1570" s="13">
        <f t="shared" si="2096"/>
        <v>2.1127821351565115E-3</v>
      </c>
      <c r="AL1570" s="13">
        <f t="shared" si="2097"/>
        <v>3.9696805666056121E-5</v>
      </c>
      <c r="AM1570" s="13">
        <f t="shared" si="2098"/>
        <v>2.7302122017779746E-3</v>
      </c>
      <c r="AN1570" s="13">
        <f t="shared" si="2099"/>
        <v>3.0517185956186344E-3</v>
      </c>
      <c r="AO1570" s="13">
        <f t="shared" si="2100"/>
        <v>1.7055425913010997E-3</v>
      </c>
      <c r="AP1570" s="13">
        <f t="shared" si="2101"/>
        <v>6.354617219989535E-4</v>
      </c>
      <c r="AQ1570" s="13">
        <f t="shared" si="2102"/>
        <v>1.7757322604495393E-4</v>
      </c>
      <c r="AR1570" s="13">
        <f t="shared" si="2103"/>
        <v>1.3003339339447458E-3</v>
      </c>
      <c r="AS1570" s="13">
        <f t="shared" si="2104"/>
        <v>1.6858979338404999E-3</v>
      </c>
      <c r="AT1570" s="13">
        <f t="shared" si="2105"/>
        <v>1.0928930519813844E-3</v>
      </c>
      <c r="AU1570" s="13">
        <f t="shared" si="2106"/>
        <v>4.7231614642621113E-4</v>
      </c>
      <c r="AV1570" s="13">
        <f t="shared" si="2107"/>
        <v>1.5309083201494223E-4</v>
      </c>
      <c r="AW1570" s="13">
        <f t="shared" si="2108"/>
        <v>1.5980027541851699E-6</v>
      </c>
      <c r="AX1570" s="13">
        <f t="shared" si="2109"/>
        <v>5.8995859829638576E-4</v>
      </c>
      <c r="AY1570" s="13">
        <f t="shared" si="2110"/>
        <v>6.5943138921353156E-4</v>
      </c>
      <c r="AZ1570" s="13">
        <f t="shared" si="2111"/>
        <v>3.685426047995547E-4</v>
      </c>
      <c r="BA1570" s="13">
        <f t="shared" si="2112"/>
        <v>1.3731390788502428E-4</v>
      </c>
      <c r="BB1570" s="13">
        <f t="shared" si="2113"/>
        <v>3.8370955731655472E-5</v>
      </c>
      <c r="BC1570" s="13">
        <f t="shared" si="2114"/>
        <v>8.5778943528049637E-6</v>
      </c>
      <c r="BD1570" s="13">
        <f t="shared" si="2115"/>
        <v>2.4224327350507146E-4</v>
      </c>
      <c r="BE1570" s="13">
        <f t="shared" si="2116"/>
        <v>3.1407119635033136E-4</v>
      </c>
      <c r="BF1570" s="13">
        <f t="shared" si="2117"/>
        <v>2.0359846312690972E-4</v>
      </c>
      <c r="BG1570" s="13">
        <f t="shared" si="2118"/>
        <v>8.7989251416742474E-5</v>
      </c>
      <c r="BH1570" s="13">
        <f t="shared" si="2119"/>
        <v>2.8519769670557898E-5</v>
      </c>
      <c r="BI1570" s="13">
        <f t="shared" si="2120"/>
        <v>7.3952420229992407E-6</v>
      </c>
      <c r="BJ1570" s="14">
        <f t="shared" si="2121"/>
        <v>0.40564819693007875</v>
      </c>
      <c r="BK1570" s="14">
        <f t="shared" si="2122"/>
        <v>0.27493713746907916</v>
      </c>
      <c r="BL1570" s="14">
        <f t="shared" si="2123"/>
        <v>0.2986957683870719</v>
      </c>
      <c r="BM1570" s="14">
        <f t="shared" si="2124"/>
        <v>0.43345400316844512</v>
      </c>
      <c r="BN1570" s="14">
        <f t="shared" si="2125"/>
        <v>0.56598485647779095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1.6234</v>
      </c>
      <c r="F1571" s="10">
        <f>VLOOKUP(B1571,home!$B$2:$E$405,3,FALSE)</f>
        <v>1.1879999999999999</v>
      </c>
      <c r="G1571" s="10">
        <f>VLOOKUP(C1571,away!$B$2:$E$405,4,FALSE)</f>
        <v>0.83599999999999997</v>
      </c>
      <c r="H1571" s="10">
        <f>VLOOKUP(A1571,away!$A$2:$E$405,3,FALSE)</f>
        <v>1.1247</v>
      </c>
      <c r="I1571" s="10">
        <f>VLOOKUP(C1571,away!$B$2:$E$405,3,FALSE)</f>
        <v>1.0797000000000001</v>
      </c>
      <c r="J1571" s="10">
        <f>VLOOKUP(B1571,home!$B$2:$E$405,4,FALSE)</f>
        <v>1.1432</v>
      </c>
      <c r="K1571" s="12">
        <f t="shared" si="2070"/>
        <v>1.6123089311999999</v>
      </c>
      <c r="L1571" s="12">
        <f t="shared" si="2071"/>
        <v>1.3882318760880001</v>
      </c>
      <c r="M1571" s="13">
        <f t="shared" si="2072"/>
        <v>4.9760150437804893E-2</v>
      </c>
      <c r="N1571" s="13">
        <f t="shared" si="2073"/>
        <v>8.0228734968728399E-2</v>
      </c>
      <c r="O1571" s="13">
        <f t="shared" si="2074"/>
        <v>6.9078626996694995E-2</v>
      </c>
      <c r="P1571" s="13">
        <f t="shared" si="2075"/>
        <v>0.11137608726180476</v>
      </c>
      <c r="Q1571" s="13">
        <f t="shared" si="2076"/>
        <v>6.4676752964479278E-2</v>
      </c>
      <c r="R1571" s="13">
        <f t="shared" si="2077"/>
        <v>4.7948575976602549E-2</v>
      </c>
      <c r="S1571" s="13">
        <f t="shared" si="2078"/>
        <v>6.2322122745859063E-2</v>
      </c>
      <c r="T1571" s="13">
        <f t="shared" si="2079"/>
        <v>8.9786330107159182E-2</v>
      </c>
      <c r="U1571" s="13">
        <f t="shared" si="2080"/>
        <v>7.7307917285398042E-2</v>
      </c>
      <c r="V1571" s="13">
        <f t="shared" si="2081"/>
        <v>1.5499225607936781E-2</v>
      </c>
      <c r="W1571" s="13">
        <f t="shared" si="2082"/>
        <v>3.4759635481882017E-2</v>
      </c>
      <c r="X1571" s="13">
        <f t="shared" si="2083"/>
        <v>4.8254433977148084E-2</v>
      </c>
      <c r="Y1571" s="13">
        <f t="shared" si="2084"/>
        <v>3.3494171704830419E-2</v>
      </c>
      <c r="Z1571" s="13">
        <f t="shared" si="2085"/>
        <v>2.2187913861248989E-2</v>
      </c>
      <c r="AA1571" s="13">
        <f t="shared" si="2086"/>
        <v>3.5773771683188016E-2</v>
      </c>
      <c r="AB1571" s="13">
        <f t="shared" si="2087"/>
        <v>2.8839185793756852E-2</v>
      </c>
      <c r="AC1571" s="13">
        <f t="shared" si="2088"/>
        <v>2.1682047388974358E-3</v>
      </c>
      <c r="AD1571" s="13">
        <f t="shared" si="2089"/>
        <v>1.4010817683173698E-2</v>
      </c>
      <c r="AE1571" s="13">
        <f t="shared" si="2090"/>
        <v>1.9450263717839148E-2</v>
      </c>
      <c r="AF1571" s="13">
        <f t="shared" si="2091"/>
        <v>1.3500738045711105E-2</v>
      </c>
      <c r="AG1571" s="13">
        <f t="shared" si="2092"/>
        <v>6.2473849685900562E-3</v>
      </c>
      <c r="AH1571" s="13">
        <f t="shared" si="2093"/>
        <v>7.7004923215201549E-3</v>
      </c>
      <c r="AI1571" s="13">
        <f t="shared" si="2094"/>
        <v>1.2415572544623965E-2</v>
      </c>
      <c r="AJ1571" s="13">
        <f t="shared" si="2095"/>
        <v>1.0008869249829366E-2</v>
      </c>
      <c r="AK1571" s="13">
        <f t="shared" si="2096"/>
        <v>5.3791297609043116E-3</v>
      </c>
      <c r="AL1571" s="13">
        <f t="shared" si="2097"/>
        <v>1.9412012067988602E-4</v>
      </c>
      <c r="AM1571" s="13">
        <f t="shared" si="2098"/>
        <v>4.5179532967991641E-3</v>
      </c>
      <c r="AN1571" s="13">
        <f t="shared" si="2099"/>
        <v>6.2719667812934686E-3</v>
      </c>
      <c r="AO1571" s="13">
        <f t="shared" si="2100"/>
        <v>4.3534721057783251E-3</v>
      </c>
      <c r="AP1571" s="13">
        <f t="shared" si="2101"/>
        <v>2.0145429163004737E-3</v>
      </c>
      <c r="AQ1571" s="13">
        <f t="shared" si="2102"/>
        <v>6.9916317303889922E-4</v>
      </c>
      <c r="AR1571" s="13">
        <f t="shared" si="2103"/>
        <v>2.1380137804610328E-3</v>
      </c>
      <c r="AS1571" s="13">
        <f t="shared" si="2104"/>
        <v>3.4471387132659985E-3</v>
      </c>
      <c r="AT1571" s="13">
        <f t="shared" si="2105"/>
        <v>2.7789262672420229E-3</v>
      </c>
      <c r="AU1571" s="13">
        <f t="shared" si="2106"/>
        <v>1.4934958799401976E-3</v>
      </c>
      <c r="AV1571" s="13">
        <f t="shared" si="2107"/>
        <v>6.0199418648449593E-4</v>
      </c>
      <c r="AW1571" s="13">
        <f t="shared" si="2108"/>
        <v>1.2069195547649187E-5</v>
      </c>
      <c r="AX1571" s="13">
        <f t="shared" si="2109"/>
        <v>1.2140560751956301E-3</v>
      </c>
      <c r="AY1571" s="13">
        <f t="shared" si="2110"/>
        <v>1.6853913429448638E-3</v>
      </c>
      <c r="AZ1571" s="13">
        <f t="shared" si="2111"/>
        <v>1.1698569929794115E-3</v>
      </c>
      <c r="BA1571" s="13">
        <f t="shared" si="2112"/>
        <v>5.4134425603949161E-4</v>
      </c>
      <c r="BB1571" s="13">
        <f t="shared" si="2113"/>
        <v>1.8787783804279147E-4</v>
      </c>
      <c r="BC1571" s="13">
        <f t="shared" si="2114"/>
        <v>5.2163600716300367E-5</v>
      </c>
      <c r="BD1571" s="13">
        <f t="shared" si="2115"/>
        <v>4.9467648025857032E-4</v>
      </c>
      <c r="BE1571" s="13">
        <f t="shared" si="2116"/>
        <v>7.9757130717547317E-4</v>
      </c>
      <c r="BF1571" s="13">
        <f t="shared" si="2117"/>
        <v>6.4296567091393715E-4</v>
      </c>
      <c r="BG1571" s="13">
        <f t="shared" si="2118"/>
        <v>3.4555309788984707E-4</v>
      </c>
      <c r="BH1571" s="13">
        <f t="shared" si="2119"/>
        <v>1.3928458648290707E-4</v>
      </c>
      <c r="BI1571" s="13">
        <f t="shared" si="2120"/>
        <v>4.4913956552977928E-5</v>
      </c>
      <c r="BJ1571" s="14">
        <f t="shared" si="2121"/>
        <v>0.42711705199867023</v>
      </c>
      <c r="BK1571" s="14">
        <f t="shared" si="2122"/>
        <v>0.2430053022559277</v>
      </c>
      <c r="BL1571" s="14">
        <f t="shared" si="2123"/>
        <v>0.30737667553918563</v>
      </c>
      <c r="BM1571" s="14">
        <f t="shared" si="2124"/>
        <v>0.57494469290152039</v>
      </c>
      <c r="BN1571" s="14">
        <f t="shared" si="2125"/>
        <v>0.42306892860611489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1.2644</v>
      </c>
      <c r="F1572" s="10">
        <f>VLOOKUP(B1572,home!$B$2:$E$405,3,FALSE)</f>
        <v>1.1862999999999999</v>
      </c>
      <c r="G1572" s="10">
        <f>VLOOKUP(C1572,away!$B$2:$E$405,4,FALSE)</f>
        <v>0.49430000000000002</v>
      </c>
      <c r="H1572" s="10">
        <f>VLOOKUP(A1572,away!$A$2:$E$405,3,FALSE)</f>
        <v>0.96630000000000005</v>
      </c>
      <c r="I1572" s="10">
        <f>VLOOKUP(C1572,away!$B$2:$E$405,3,FALSE)</f>
        <v>1.0348999999999999</v>
      </c>
      <c r="J1572" s="10">
        <f>VLOOKUP(B1572,home!$B$2:$E$405,4,FALSE)</f>
        <v>1.1641999999999999</v>
      </c>
      <c r="K1572" s="12">
        <f t="shared" si="2070"/>
        <v>0.7414291009959999</v>
      </c>
      <c r="L1572" s="12">
        <f t="shared" si="2071"/>
        <v>1.1642277894539999</v>
      </c>
      <c r="M1572" s="13">
        <f t="shared" si="2072"/>
        <v>0.14872491455129058</v>
      </c>
      <c r="N1572" s="13">
        <f t="shared" si="2073"/>
        <v>0.11026897969147027</v>
      </c>
      <c r="O1572" s="13">
        <f t="shared" si="2074"/>
        <v>0.17314967850478405</v>
      </c>
      <c r="P1572" s="13">
        <f t="shared" si="2075"/>
        <v>0.12837821047154843</v>
      </c>
      <c r="Q1572" s="13">
        <f t="shared" si="2076"/>
        <v>4.0878315240196486E-2</v>
      </c>
      <c r="R1572" s="13">
        <f t="shared" si="2077"/>
        <v>0.10079283372514777</v>
      </c>
      <c r="S1572" s="13">
        <f t="shared" si="2078"/>
        <v>2.7703772722951242E-2</v>
      </c>
      <c r="T1572" s="13">
        <f t="shared" si="2079"/>
        <v>4.7591670588697704E-2</v>
      </c>
      <c r="U1572" s="13">
        <f t="shared" si="2080"/>
        <v>7.473074009567561E-2</v>
      </c>
      <c r="V1572" s="13">
        <f t="shared" si="2081"/>
        <v>2.6570761165286435E-3</v>
      </c>
      <c r="W1572" s="13">
        <f t="shared" si="2082"/>
        <v>1.0102790839589988E-2</v>
      </c>
      <c r="X1572" s="13">
        <f t="shared" si="2083"/>
        <v>1.1761949846491969E-2</v>
      </c>
      <c r="Y1572" s="13">
        <f t="shared" si="2084"/>
        <v>6.8467944347250821E-3</v>
      </c>
      <c r="Z1572" s="13">
        <f t="shared" si="2085"/>
        <v>3.9115272666877789E-2</v>
      </c>
      <c r="AA1572" s="13">
        <f t="shared" si="2086"/>
        <v>2.9001201448616603E-2</v>
      </c>
      <c r="AB1572" s="13">
        <f t="shared" si="2087"/>
        <v>1.0751167358925848E-2</v>
      </c>
      <c r="AC1572" s="13">
        <f t="shared" si="2088"/>
        <v>1.433479882791429E-4</v>
      </c>
      <c r="AD1572" s="13">
        <f t="shared" si="2089"/>
        <v>1.872625782436957E-3</v>
      </c>
      <c r="AE1572" s="13">
        <f t="shared" si="2090"/>
        <v>2.1801629751611452E-3</v>
      </c>
      <c r="AF1572" s="13">
        <f t="shared" si="2091"/>
        <v>1.2691031606106582E-3</v>
      </c>
      <c r="AG1572" s="13">
        <f t="shared" si="2092"/>
        <v>4.925083890889438E-4</v>
      </c>
      <c r="AH1572" s="13">
        <f t="shared" si="2093"/>
        <v>1.1384771857712399E-2</v>
      </c>
      <c r="AI1572" s="13">
        <f t="shared" si="2094"/>
        <v>8.4410011635082643E-3</v>
      </c>
      <c r="AJ1572" s="13">
        <f t="shared" si="2095"/>
        <v>3.1292019520830607E-3</v>
      </c>
      <c r="AK1572" s="13">
        <f t="shared" si="2096"/>
        <v>7.7336046338929054E-4</v>
      </c>
      <c r="AL1572" s="13">
        <f t="shared" si="2097"/>
        <v>4.9494755510184049E-6</v>
      </c>
      <c r="AM1572" s="13">
        <f t="shared" si="2098"/>
        <v>2.7768385007483282E-4</v>
      </c>
      <c r="AN1572" s="13">
        <f t="shared" si="2099"/>
        <v>3.2328725493969854E-4</v>
      </c>
      <c r="AO1572" s="13">
        <f t="shared" si="2100"/>
        <v>1.8819000308854851E-4</v>
      </c>
      <c r="AP1572" s="13">
        <f t="shared" si="2101"/>
        <v>7.3032010431040758E-5</v>
      </c>
      <c r="AQ1572" s="13">
        <f t="shared" si="2102"/>
        <v>2.1256474015878013E-5</v>
      </c>
      <c r="AR1572" s="13">
        <f t="shared" si="2103"/>
        <v>2.6508935546685204E-3</v>
      </c>
      <c r="AS1572" s="13">
        <f t="shared" si="2104"/>
        <v>1.9654496250739715E-3</v>
      </c>
      <c r="AT1572" s="13">
        <f t="shared" si="2105"/>
        <v>7.2862077428575988E-4</v>
      </c>
      <c r="AU1572" s="13">
        <f t="shared" si="2106"/>
        <v>1.8007354854856678E-4</v>
      </c>
      <c r="AV1572" s="13">
        <f t="shared" si="2107"/>
        <v>3.3377942303380855E-5</v>
      </c>
      <c r="AW1572" s="13">
        <f t="shared" si="2108"/>
        <v>1.1867637494241337E-7</v>
      </c>
      <c r="AX1572" s="13">
        <f t="shared" si="2109"/>
        <v>3.4313814553681878E-5</v>
      </c>
      <c r="AY1572" s="13">
        <f t="shared" si="2110"/>
        <v>3.9949096465567542E-5</v>
      </c>
      <c r="AZ1572" s="13">
        <f t="shared" si="2111"/>
        <v>2.3254924134396159E-5</v>
      </c>
      <c r="BA1572" s="13">
        <f t="shared" si="2112"/>
        <v>9.0246763063028359E-6</v>
      </c>
      <c r="BB1572" s="13">
        <f t="shared" si="2113"/>
        <v>2.6266947366562106E-6</v>
      </c>
      <c r="BC1572" s="13">
        <f t="shared" si="2114"/>
        <v>6.1161420136554273E-7</v>
      </c>
      <c r="BD1572" s="13">
        <f t="shared" si="2115"/>
        <v>5.1437399053826528E-4</v>
      </c>
      <c r="BE1572" s="13">
        <f t="shared" si="2116"/>
        <v>3.8137184538051096E-4</v>
      </c>
      <c r="BF1572" s="13">
        <f t="shared" si="2117"/>
        <v>1.4138009223282886E-4</v>
      </c>
      <c r="BG1572" s="13">
        <f t="shared" si="2118"/>
        <v>3.4941104894305952E-5</v>
      </c>
      <c r="BH1572" s="13">
        <f t="shared" si="2119"/>
        <v>6.4765879973980482E-6</v>
      </c>
      <c r="BI1572" s="13">
        <f t="shared" si="2120"/>
        <v>9.6038616328646383E-7</v>
      </c>
      <c r="BJ1572" s="14">
        <f t="shared" si="2121"/>
        <v>0.23425813136141721</v>
      </c>
      <c r="BK1572" s="14">
        <f t="shared" si="2122"/>
        <v>0.30765222042261464</v>
      </c>
      <c r="BL1572" s="14">
        <f t="shared" si="2123"/>
        <v>0.41879187602192963</v>
      </c>
      <c r="BM1572" s="14">
        <f t="shared" si="2124"/>
        <v>0.29758473786831091</v>
      </c>
      <c r="BN1572" s="14">
        <f t="shared" si="2125"/>
        <v>0.70219293218443757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1.2644</v>
      </c>
      <c r="F1573" s="10">
        <f>VLOOKUP(B1573,home!$B$2:$E$405,3,FALSE)</f>
        <v>0.69199999999999995</v>
      </c>
      <c r="G1573" s="10">
        <f>VLOOKUP(C1573,away!$B$2:$E$405,4,FALSE)</f>
        <v>1.0545</v>
      </c>
      <c r="H1573" s="10">
        <f>VLOOKUP(A1573,away!$A$2:$E$405,3,FALSE)</f>
        <v>0.96630000000000005</v>
      </c>
      <c r="I1573" s="10">
        <f>VLOOKUP(C1573,away!$B$2:$E$405,3,FALSE)</f>
        <v>1.6097999999999999</v>
      </c>
      <c r="J1573" s="10">
        <f>VLOOKUP(B1573,home!$B$2:$E$405,4,FALSE)</f>
        <v>0.7762</v>
      </c>
      <c r="K1573" s="12">
        <f t="shared" si="2070"/>
        <v>0.9226503815999999</v>
      </c>
      <c r="L1573" s="12">
        <f t="shared" si="2071"/>
        <v>1.207417708188</v>
      </c>
      <c r="M1573" s="13">
        <f t="shared" si="2072"/>
        <v>0.11882920252173636</v>
      </c>
      <c r="N1573" s="13">
        <f t="shared" si="2073"/>
        <v>0.10963780905190372</v>
      </c>
      <c r="O1573" s="13">
        <f t="shared" si="2074"/>
        <v>0.14347648337460261</v>
      </c>
      <c r="P1573" s="13">
        <f t="shared" si="2075"/>
        <v>0.13237863213620316</v>
      </c>
      <c r="Q1573" s="13">
        <f t="shared" si="2076"/>
        <v>5.057868317976344E-2</v>
      </c>
      <c r="R1573" s="13">
        <f t="shared" si="2077"/>
        <v>8.6618023367518213E-2</v>
      </c>
      <c r="S1573" s="13">
        <f t="shared" si="2078"/>
        <v>3.6868256864398867E-2</v>
      </c>
      <c r="T1573" s="13">
        <f t="shared" si="2079"/>
        <v>6.1069597728076915E-2</v>
      </c>
      <c r="U1573" s="13">
        <f t="shared" si="2080"/>
        <v>7.9918152313478388E-2</v>
      </c>
      <c r="V1573" s="13">
        <f t="shared" si="2081"/>
        <v>4.5635708968859894E-3</v>
      </c>
      <c r="W1573" s="13">
        <f t="shared" si="2082"/>
        <v>1.5555480445544749E-2</v>
      </c>
      <c r="X1573" s="13">
        <f t="shared" si="2083"/>
        <v>1.8781962549322889E-2</v>
      </c>
      <c r="Y1573" s="13">
        <f t="shared" si="2084"/>
        <v>1.1338837088288147E-2</v>
      </c>
      <c r="Z1573" s="13">
        <f t="shared" si="2085"/>
        <v>3.4861378420727819E-2</v>
      </c>
      <c r="AA1573" s="13">
        <f t="shared" si="2086"/>
        <v>3.2164864102986523E-2</v>
      </c>
      <c r="AB1573" s="13">
        <f t="shared" si="2087"/>
        <v>1.4838462069366325E-2</v>
      </c>
      <c r="AC1573" s="13">
        <f t="shared" si="2088"/>
        <v>3.1774558576828303E-4</v>
      </c>
      <c r="AD1573" s="13">
        <f t="shared" si="2089"/>
        <v>3.5880674922632995E-3</v>
      </c>
      <c r="AE1573" s="13">
        <f t="shared" si="2090"/>
        <v>4.3322962283324174E-3</v>
      </c>
      <c r="AF1573" s="13">
        <f t="shared" si="2091"/>
        <v>2.6154455916023223E-3</v>
      </c>
      <c r="AG1573" s="13">
        <f t="shared" si="2092"/>
        <v>1.0526451073676279E-3</v>
      </c>
      <c r="AH1573" s="13">
        <f t="shared" si="2093"/>
        <v>1.0523061409257442E-2</v>
      </c>
      <c r="AI1573" s="13">
        <f t="shared" si="2094"/>
        <v>9.7091066248516118E-3</v>
      </c>
      <c r="AJ1573" s="13">
        <f t="shared" si="2095"/>
        <v>4.4790554662072135E-3</v>
      </c>
      <c r="AK1573" s="13">
        <f t="shared" si="2096"/>
        <v>1.3775340783678839E-3</v>
      </c>
      <c r="AL1573" s="13">
        <f t="shared" si="2097"/>
        <v>1.4159053538587124E-5</v>
      </c>
      <c r="AM1573" s="13">
        <f t="shared" si="2098"/>
        <v>6.6210636818865771E-4</v>
      </c>
      <c r="AN1573" s="13">
        <f t="shared" si="2099"/>
        <v>7.9943895365502916E-4</v>
      </c>
      <c r="AO1573" s="13">
        <f t="shared" si="2100"/>
        <v>4.8262837462918409E-4</v>
      </c>
      <c r="AP1573" s="13">
        <f t="shared" si="2101"/>
        <v>1.9424468200042298E-4</v>
      </c>
      <c r="AQ1573" s="13">
        <f t="shared" si="2102"/>
        <v>5.863361719216438E-5</v>
      </c>
      <c r="AR1573" s="13">
        <f t="shared" si="2103"/>
        <v>2.5411461379774413E-3</v>
      </c>
      <c r="AS1573" s="13">
        <f t="shared" si="2104"/>
        <v>2.3445894539062522E-3</v>
      </c>
      <c r="AT1573" s="13">
        <f t="shared" si="2105"/>
        <v>1.0816181771709692E-3</v>
      </c>
      <c r="AU1573" s="13">
        <f t="shared" si="2106"/>
        <v>3.3265180797076375E-4</v>
      </c>
      <c r="AV1573" s="13">
        <f t="shared" si="2107"/>
        <v>7.673032939103877E-5</v>
      </c>
      <c r="AW1573" s="13">
        <f t="shared" si="2108"/>
        <v>4.381536459250247E-7</v>
      </c>
      <c r="AX1573" s="13">
        <f t="shared" si="2109"/>
        <v>1.0181544887817581E-4</v>
      </c>
      <c r="AY1573" s="13">
        <f t="shared" si="2110"/>
        <v>1.2293377594261952E-4</v>
      </c>
      <c r="AZ1573" s="13">
        <f t="shared" si="2111"/>
        <v>7.4216209003767373E-5</v>
      </c>
      <c r="BA1573" s="13">
        <f t="shared" si="2112"/>
        <v>2.9869988328576804E-5</v>
      </c>
      <c r="BB1573" s="13">
        <f t="shared" si="2113"/>
        <v>9.0163882128231261E-6</v>
      </c>
      <c r="BC1573" s="13">
        <f t="shared" si="2114"/>
        <v>2.1773093584120389E-6</v>
      </c>
      <c r="BD1573" s="13">
        <f t="shared" si="2115"/>
        <v>5.1137080768125145E-4</v>
      </c>
      <c r="BE1573" s="13">
        <f t="shared" si="2116"/>
        <v>4.7181647084620676E-4</v>
      </c>
      <c r="BF1573" s="13">
        <f t="shared" si="2117"/>
        <v>2.1766082343570891E-4</v>
      </c>
      <c r="BG1573" s="13">
        <f t="shared" si="2118"/>
        <v>6.694161393410903E-5</v>
      </c>
      <c r="BH1573" s="13">
        <f t="shared" si="2119"/>
        <v>1.5440926410306389E-5</v>
      </c>
      <c r="BI1573" s="13">
        <f t="shared" si="2120"/>
        <v>2.8493153289453422E-6</v>
      </c>
      <c r="BJ1573" s="14">
        <f t="shared" si="2121"/>
        <v>0.2810879055778554</v>
      </c>
      <c r="BK1573" s="14">
        <f t="shared" si="2122"/>
        <v>0.29309450083447386</v>
      </c>
      <c r="BL1573" s="14">
        <f t="shared" si="2123"/>
        <v>0.3907675586706893</v>
      </c>
      <c r="BM1573" s="14">
        <f t="shared" si="2124"/>
        <v>0.35817001424972217</v>
      </c>
      <c r="BN1573" s="14">
        <f t="shared" si="2125"/>
        <v>0.64151883363172746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1.2644</v>
      </c>
      <c r="F1574" s="10">
        <f>VLOOKUP(B1574,home!$B$2:$E$405,3,FALSE)</f>
        <v>1.2302999999999999</v>
      </c>
      <c r="G1574" s="10">
        <f>VLOOKUP(C1574,away!$B$2:$E$405,4,FALSE)</f>
        <v>0.52729999999999999</v>
      </c>
      <c r="H1574" s="10">
        <f>VLOOKUP(A1574,away!$A$2:$E$405,3,FALSE)</f>
        <v>0.96630000000000005</v>
      </c>
      <c r="I1574" s="10">
        <f>VLOOKUP(C1574,away!$B$2:$E$405,3,FALSE)</f>
        <v>0.57489999999999997</v>
      </c>
      <c r="J1574" s="10">
        <f>VLOOKUP(B1574,home!$B$2:$E$405,4,FALSE)</f>
        <v>1.1498999999999999</v>
      </c>
      <c r="K1574" s="12">
        <f t="shared" si="2070"/>
        <v>0.82026330303600004</v>
      </c>
      <c r="L1574" s="12">
        <f t="shared" si="2071"/>
        <v>0.63879919791299988</v>
      </c>
      <c r="M1574" s="13">
        <f t="shared" si="2072"/>
        <v>0.23245409810557599</v>
      </c>
      <c r="N1574" s="13">
        <f t="shared" si="2073"/>
        <v>0.19067356631633417</v>
      </c>
      <c r="O1574" s="13">
        <f t="shared" si="2074"/>
        <v>0.14849149142143175</v>
      </c>
      <c r="P1574" s="13">
        <f t="shared" si="2075"/>
        <v>0.12180212122608548</v>
      </c>
      <c r="Q1574" s="13">
        <f t="shared" si="2076"/>
        <v>7.8201264654145008E-2</v>
      </c>
      <c r="R1574" s="13">
        <f t="shared" si="2077"/>
        <v>4.7428122808457845E-2</v>
      </c>
      <c r="S1574" s="13">
        <f t="shared" si="2078"/>
        <v>1.5955576666619908E-2</v>
      </c>
      <c r="T1574" s="13">
        <f t="shared" si="2079"/>
        <v>4.9954905136850074E-2</v>
      </c>
      <c r="U1574" s="13">
        <f t="shared" si="2080"/>
        <v>3.890354867166268E-2</v>
      </c>
      <c r="V1574" s="13">
        <f t="shared" si="2081"/>
        <v>9.2893994949157916E-4</v>
      </c>
      <c r="W1574" s="13">
        <f t="shared" si="2082"/>
        <v>2.1381875882267132E-2</v>
      </c>
      <c r="X1574" s="13">
        <f t="shared" si="2083"/>
        <v>1.3658725163467564E-2</v>
      </c>
      <c r="Y1574" s="13">
        <f t="shared" si="2084"/>
        <v>4.3625913394685929E-3</v>
      </c>
      <c r="Z1574" s="13">
        <f t="shared" si="2085"/>
        <v>1.0099015602854044E-2</v>
      </c>
      <c r="AA1574" s="13">
        <f t="shared" si="2086"/>
        <v>8.2838518958091596E-3</v>
      </c>
      <c r="AB1574" s="13">
        <f t="shared" si="2087"/>
        <v>3.3974698589587251E-3</v>
      </c>
      <c r="AC1574" s="13">
        <f t="shared" si="2088"/>
        <v>3.042182770217767E-5</v>
      </c>
      <c r="AD1574" s="13">
        <f t="shared" si="2089"/>
        <v>4.3846920340735555E-3</v>
      </c>
      <c r="AE1574" s="13">
        <f t="shared" si="2090"/>
        <v>2.8009377544617078E-3</v>
      </c>
      <c r="AF1574" s="13">
        <f t="shared" si="2091"/>
        <v>8.9461839547718878E-4</v>
      </c>
      <c r="AG1574" s="13">
        <f t="shared" si="2092"/>
        <v>1.9049383782301441E-4</v>
      </c>
      <c r="AH1574" s="13">
        <f t="shared" si="2093"/>
        <v>1.6128107667035083E-3</v>
      </c>
      <c r="AI1574" s="13">
        <f t="shared" si="2094"/>
        <v>1.3229294866682435E-3</v>
      </c>
      <c r="AJ1574" s="13">
        <f t="shared" si="2095"/>
        <v>5.4257525520910656E-4</v>
      </c>
      <c r="AK1574" s="13">
        <f t="shared" si="2096"/>
        <v>1.4835152366114083E-4</v>
      </c>
      <c r="AL1574" s="13">
        <f t="shared" si="2097"/>
        <v>6.3762147897548245E-7</v>
      </c>
      <c r="AM1574" s="13">
        <f t="shared" si="2098"/>
        <v>7.1932039413296278E-4</v>
      </c>
      <c r="AN1574" s="13">
        <f t="shared" si="2099"/>
        <v>4.5950129081459969E-4</v>
      </c>
      <c r="AO1574" s="13">
        <f t="shared" si="2100"/>
        <v>1.4676452800617716E-4</v>
      </c>
      <c r="AP1574" s="13">
        <f t="shared" si="2101"/>
        <v>3.1251020924141993E-5</v>
      </c>
      <c r="AQ1574" s="13">
        <f t="shared" si="2102"/>
        <v>4.9907817750760705E-6</v>
      </c>
      <c r="AR1574" s="13">
        <f t="shared" si="2103"/>
        <v>2.0605244483113037E-4</v>
      </c>
      <c r="AS1574" s="13">
        <f t="shared" si="2104"/>
        <v>1.6901725899582618E-4</v>
      </c>
      <c r="AT1574" s="13">
        <f t="shared" si="2105"/>
        <v>6.9319327567003719E-5</v>
      </c>
      <c r="AU1574" s="13">
        <f t="shared" si="2106"/>
        <v>1.8953366864781643E-5</v>
      </c>
      <c r="AV1574" s="13">
        <f t="shared" si="2107"/>
        <v>3.8866878270397161E-6</v>
      </c>
      <c r="AW1574" s="13">
        <f t="shared" si="2108"/>
        <v>9.2806433269407441E-9</v>
      </c>
      <c r="AX1574" s="13">
        <f t="shared" si="2109"/>
        <v>9.833868707211019E-5</v>
      </c>
      <c r="AY1574" s="13">
        <f t="shared" si="2110"/>
        <v>6.2818674425481493E-5</v>
      </c>
      <c r="AZ1574" s="13">
        <f t="shared" si="2111"/>
        <v>2.0064259418477723E-5</v>
      </c>
      <c r="BA1574" s="13">
        <f t="shared" si="2112"/>
        <v>4.2723442744139755E-6</v>
      </c>
      <c r="BB1574" s="13">
        <f t="shared" si="2113"/>
        <v>6.8229252392596117E-7</v>
      </c>
      <c r="BC1574" s="13">
        <f t="shared" si="2114"/>
        <v>8.7169583405188085E-8</v>
      </c>
      <c r="BD1574" s="13">
        <f t="shared" si="2115"/>
        <v>2.1937689414356444E-5</v>
      </c>
      <c r="BE1574" s="13">
        <f t="shared" si="2116"/>
        <v>1.799468157999791E-5</v>
      </c>
      <c r="BF1574" s="13">
        <f t="shared" si="2117"/>
        <v>7.3801884749450749E-6</v>
      </c>
      <c r="BG1574" s="13">
        <f t="shared" si="2118"/>
        <v>2.017899258495556E-6</v>
      </c>
      <c r="BH1574" s="13">
        <f t="shared" si="2119"/>
        <v>4.1380217774186499E-7</v>
      </c>
      <c r="BI1574" s="13">
        <f t="shared" si="2120"/>
        <v>6.7885348223606448E-8</v>
      </c>
      <c r="BJ1574" s="14">
        <f t="shared" si="2121"/>
        <v>0.3680517619573187</v>
      </c>
      <c r="BK1574" s="14">
        <f t="shared" si="2122"/>
        <v>0.37123461407137953</v>
      </c>
      <c r="BL1574" s="14">
        <f t="shared" si="2123"/>
        <v>0.25064819292090168</v>
      </c>
      <c r="BM1574" s="14">
        <f t="shared" si="2124"/>
        <v>0.18092011062664165</v>
      </c>
      <c r="BN1574" s="14">
        <f t="shared" si="2125"/>
        <v>0.81905066453203024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1.2644</v>
      </c>
      <c r="F1575" s="10">
        <f>VLOOKUP(B1575,home!$B$2:$E$405,3,FALSE)</f>
        <v>0.61509999999999998</v>
      </c>
      <c r="G1575" s="10">
        <f>VLOOKUP(C1575,away!$B$2:$E$405,4,FALSE)</f>
        <v>1.2302999999999999</v>
      </c>
      <c r="H1575" s="10">
        <f>VLOOKUP(A1575,away!$A$2:$E$405,3,FALSE)</f>
        <v>0.96630000000000005</v>
      </c>
      <c r="I1575" s="10">
        <f>VLOOKUP(C1575,away!$B$2:$E$405,3,FALSE)</f>
        <v>0.57489999999999997</v>
      </c>
      <c r="J1575" s="10">
        <f>VLOOKUP(B1575,home!$B$2:$E$405,4,FALSE)</f>
        <v>0.91990000000000005</v>
      </c>
      <c r="K1575" s="12">
        <f t="shared" si="2070"/>
        <v>0.95684422093199994</v>
      </c>
      <c r="L1575" s="12">
        <f t="shared" si="2071"/>
        <v>0.51102824781300005</v>
      </c>
      <c r="M1575" s="13">
        <f t="shared" si="2072"/>
        <v>0.2304151795781289</v>
      </c>
      <c r="N1575" s="13">
        <f t="shared" si="2073"/>
        <v>0.2204714329943416</v>
      </c>
      <c r="O1575" s="13">
        <f t="shared" si="2074"/>
        <v>0.11774866548932897</v>
      </c>
      <c r="P1575" s="13">
        <f t="shared" si="2075"/>
        <v>0.11266713009591964</v>
      </c>
      <c r="Q1575" s="13">
        <f t="shared" si="2076"/>
        <v>0.10547840827061622</v>
      </c>
      <c r="R1575" s="13">
        <f t="shared" si="2077"/>
        <v>3.0086447103665419E-2</v>
      </c>
      <c r="S1575" s="13">
        <f t="shared" si="2078"/>
        <v>1.3772836307152512E-2</v>
      </c>
      <c r="T1575" s="13">
        <f t="shared" si="2079"/>
        <v>5.390244616063726E-2</v>
      </c>
      <c r="U1575" s="13">
        <f t="shared" si="2080"/>
        <v>2.8788043039518565E-2</v>
      </c>
      <c r="V1575" s="13">
        <f t="shared" si="2081"/>
        <v>7.4828496921121865E-4</v>
      </c>
      <c r="W1575" s="13">
        <f t="shared" si="2082"/>
        <v>3.3642135128948397E-2</v>
      </c>
      <c r="X1575" s="13">
        <f t="shared" si="2083"/>
        <v>1.7192081367634674E-2</v>
      </c>
      <c r="Y1575" s="13">
        <f t="shared" si="2084"/>
        <v>4.3928196087804358E-3</v>
      </c>
      <c r="Z1575" s="13">
        <f t="shared" si="2085"/>
        <v>5.1250081154348859E-3</v>
      </c>
      <c r="AA1575" s="13">
        <f t="shared" si="2086"/>
        <v>4.9038343974834708E-3</v>
      </c>
      <c r="AB1575" s="13">
        <f t="shared" si="2087"/>
        <v>2.3461028018198077E-3</v>
      </c>
      <c r="AC1575" s="13">
        <f t="shared" si="2088"/>
        <v>2.2868263315295917E-5</v>
      </c>
      <c r="AD1575" s="13">
        <f t="shared" si="2089"/>
        <v>8.0475706444869226E-3</v>
      </c>
      <c r="AE1575" s="13">
        <f t="shared" si="2090"/>
        <v>4.1125359256034876E-3</v>
      </c>
      <c r="AF1575" s="13">
        <f t="shared" si="2091"/>
        <v>1.0508110140645822E-3</v>
      </c>
      <c r="AG1575" s="13">
        <f t="shared" si="2092"/>
        <v>1.7899803710000851E-4</v>
      </c>
      <c r="AH1575" s="13">
        <f t="shared" si="2093"/>
        <v>6.5475597931452349E-4</v>
      </c>
      <c r="AI1575" s="13">
        <f t="shared" si="2094"/>
        <v>6.2649947492777385E-4</v>
      </c>
      <c r="AJ1575" s="13">
        <f t="shared" si="2095"/>
        <v>2.997312010007864E-4</v>
      </c>
      <c r="AK1575" s="13">
        <f t="shared" si="2096"/>
        <v>9.5598689170203383E-5</v>
      </c>
      <c r="AL1575" s="13">
        <f t="shared" si="2097"/>
        <v>4.4727983681102161E-7</v>
      </c>
      <c r="AM1575" s="13">
        <f t="shared" si="2098"/>
        <v>1.5400542927438651E-3</v>
      </c>
      <c r="AN1575" s="13">
        <f t="shared" si="2099"/>
        <v>7.8701124675778641E-4</v>
      </c>
      <c r="AO1575" s="13">
        <f t="shared" si="2100"/>
        <v>2.0109248921987806E-4</v>
      </c>
      <c r="AP1575" s="13">
        <f t="shared" si="2101"/>
        <v>3.4254647471462981E-5</v>
      </c>
      <c r="AQ1575" s="13">
        <f t="shared" si="2102"/>
        <v>4.3762731191984331E-6</v>
      </c>
      <c r="AR1575" s="13">
        <f t="shared" si="2103"/>
        <v>6.691976017083718E-5</v>
      </c>
      <c r="AS1575" s="13">
        <f t="shared" si="2104"/>
        <v>6.403178578562099E-5</v>
      </c>
      <c r="AT1575" s="13">
        <f t="shared" si="2105"/>
        <v>3.0634222092463613E-5</v>
      </c>
      <c r="AU1575" s="13">
        <f t="shared" si="2106"/>
        <v>9.770726123973735E-6</v>
      </c>
      <c r="AV1575" s="13">
        <f t="shared" si="2107"/>
        <v>2.3372657065083968E-6</v>
      </c>
      <c r="AW1575" s="13">
        <f t="shared" si="2108"/>
        <v>6.0752333697439134E-9</v>
      </c>
      <c r="AX1575" s="13">
        <f t="shared" si="2109"/>
        <v>2.4559867498891418E-4</v>
      </c>
      <c r="AY1575" s="13">
        <f t="shared" si="2110"/>
        <v>1.2550786054477928E-4</v>
      </c>
      <c r="AZ1575" s="13">
        <f t="shared" si="2111"/>
        <v>3.2069031030478453E-5</v>
      </c>
      <c r="BA1575" s="13">
        <f t="shared" si="2112"/>
        <v>5.4627269121887143E-6</v>
      </c>
      <c r="BB1575" s="13">
        <f t="shared" si="2113"/>
        <v>6.9790194055417932E-7</v>
      </c>
      <c r="BC1575" s="13">
        <f t="shared" si="2114"/>
        <v>7.1329521165338965E-8</v>
      </c>
      <c r="BD1575" s="13">
        <f t="shared" si="2115"/>
        <v>5.6996479640281871E-6</v>
      </c>
      <c r="BE1575" s="13">
        <f t="shared" si="2116"/>
        <v>5.4536752157272104E-6</v>
      </c>
      <c r="BF1575" s="13">
        <f t="shared" si="2117"/>
        <v>2.6091588065043296E-6</v>
      </c>
      <c r="BG1575" s="13">
        <f t="shared" si="2118"/>
        <v>8.32186175165834E-7</v>
      </c>
      <c r="BH1575" s="13">
        <f t="shared" si="2119"/>
        <v>1.9906813311173331E-7</v>
      </c>
      <c r="BI1575" s="13">
        <f t="shared" si="2120"/>
        <v>3.8095438547936831E-8</v>
      </c>
      <c r="BJ1575" s="14">
        <f t="shared" si="2121"/>
        <v>0.451445435626464</v>
      </c>
      <c r="BK1575" s="14">
        <f t="shared" si="2122"/>
        <v>0.35775225435410918</v>
      </c>
      <c r="BL1575" s="14">
        <f t="shared" si="2123"/>
        <v>0.18573820376784206</v>
      </c>
      <c r="BM1575" s="14">
        <f t="shared" si="2124"/>
        <v>0.18306813654653775</v>
      </c>
      <c r="BN1575" s="14">
        <f t="shared" si="2125"/>
        <v>0.81686726353200079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1.6515</v>
      </c>
      <c r="F1576" s="10">
        <f>VLOOKUP(B1576,home!$B$2:$E$405,3,FALSE)</f>
        <v>0.96879999999999999</v>
      </c>
      <c r="G1576" s="10">
        <f>VLOOKUP(C1576,away!$B$2:$E$405,4,FALSE)</f>
        <v>0.84770000000000001</v>
      </c>
      <c r="H1576" s="10">
        <f>VLOOKUP(A1576,away!$A$2:$E$405,3,FALSE)</f>
        <v>1.3485</v>
      </c>
      <c r="I1576" s="10">
        <f>VLOOKUP(C1576,away!$B$2:$E$405,3,FALSE)</f>
        <v>0.59330000000000005</v>
      </c>
      <c r="J1576" s="10">
        <f>VLOOKUP(B1576,home!$B$2:$E$405,4,FALSE)</f>
        <v>1.4831000000000001</v>
      </c>
      <c r="K1576" s="12">
        <f t="shared" si="2070"/>
        <v>1.3562972816400001</v>
      </c>
      <c r="L1576" s="12">
        <f t="shared" si="2071"/>
        <v>1.1865764756550001</v>
      </c>
      <c r="M1576" s="13">
        <f t="shared" si="2072"/>
        <v>7.8640082245547485E-2</v>
      </c>
      <c r="N1576" s="13">
        <f t="shared" si="2073"/>
        <v>0.10665932977758208</v>
      </c>
      <c r="O1576" s="13">
        <f t="shared" si="2074"/>
        <v>9.3312471636141092E-2</v>
      </c>
      <c r="P1576" s="13">
        <f t="shared" si="2075"/>
        <v>0.12655945162320775</v>
      </c>
      <c r="Q1576" s="13">
        <f t="shared" si="2076"/>
        <v>7.2330879519439464E-2</v>
      </c>
      <c r="R1576" s="13">
        <f t="shared" si="2077"/>
        <v>5.5361191864334747E-2</v>
      </c>
      <c r="S1576" s="13">
        <f t="shared" si="2078"/>
        <v>5.0919627554414072E-2</v>
      </c>
      <c r="T1576" s="13">
        <f t="shared" si="2079"/>
        <v>8.5826120101202913E-2</v>
      </c>
      <c r="U1576" s="13">
        <f t="shared" si="2080"/>
        <v>7.5086234033947694E-2</v>
      </c>
      <c r="V1576" s="13">
        <f t="shared" si="2081"/>
        <v>9.1052806040543728E-3</v>
      </c>
      <c r="W1576" s="13">
        <f t="shared" si="2082"/>
        <v>3.2700725090282011E-2</v>
      </c>
      <c r="X1576" s="13">
        <f t="shared" si="2083"/>
        <v>3.8801911128989869E-2</v>
      </c>
      <c r="Y1576" s="13">
        <f t="shared" si="2084"/>
        <v>2.3020717478057669E-2</v>
      </c>
      <c r="Z1576" s="13">
        <f t="shared" si="2085"/>
        <v>2.1896762643480852E-2</v>
      </c>
      <c r="AA1576" s="13">
        <f t="shared" si="2086"/>
        <v>2.9698519650069376E-2</v>
      </c>
      <c r="AB1576" s="13">
        <f t="shared" si="2087"/>
        <v>2.0140010735060616E-2</v>
      </c>
      <c r="AC1576" s="13">
        <f t="shared" si="2088"/>
        <v>9.1584921392757535E-4</v>
      </c>
      <c r="AD1576" s="13">
        <f t="shared" si="2089"/>
        <v>1.1087976136901616E-2</v>
      </c>
      <c r="AE1576" s="13">
        <f t="shared" si="2090"/>
        <v>1.3156731646671464E-2</v>
      </c>
      <c r="AF1576" s="13">
        <f t="shared" si="2091"/>
        <v>7.8057341342230181E-3</v>
      </c>
      <c r="AG1576" s="13">
        <f t="shared" si="2092"/>
        <v>3.0873668329620928E-3</v>
      </c>
      <c r="AH1576" s="13">
        <f t="shared" si="2093"/>
        <v>6.4955458614388969E-3</v>
      </c>
      <c r="AI1576" s="13">
        <f t="shared" si="2094"/>
        <v>8.8098911946375286E-3</v>
      </c>
      <c r="AJ1576" s="13">
        <f t="shared" si="2095"/>
        <v>5.9744157394155274E-3</v>
      </c>
      <c r="AK1576" s="13">
        <f t="shared" si="2096"/>
        <v>2.7010279422521686E-3</v>
      </c>
      <c r="AL1576" s="13">
        <f t="shared" si="2097"/>
        <v>5.895689372363659E-5</v>
      </c>
      <c r="AM1576" s="13">
        <f t="shared" si="2098"/>
        <v>3.0077183786737689E-3</v>
      </c>
      <c r="AN1576" s="13">
        <f t="shared" si="2099"/>
        <v>3.5688878735294924E-3</v>
      </c>
      <c r="AO1576" s="13">
        <f t="shared" si="2100"/>
        <v>2.1173791974902472E-3</v>
      </c>
      <c r="AP1576" s="13">
        <f t="shared" si="2101"/>
        <v>8.374774485943961E-4</v>
      </c>
      <c r="AQ1576" s="13">
        <f t="shared" si="2102"/>
        <v>2.4843275984842017E-4</v>
      </c>
      <c r="AR1576" s="13">
        <f t="shared" si="2103"/>
        <v>1.5414923831443151E-3</v>
      </c>
      <c r="AS1576" s="13">
        <f t="shared" si="2104"/>
        <v>2.0907219289274001E-3</v>
      </c>
      <c r="AT1576" s="13">
        <f t="shared" si="2105"/>
        <v>1.4178202344346854E-3</v>
      </c>
      <c r="AU1576" s="13">
        <f t="shared" si="2106"/>
        <v>6.4099524327265007E-4</v>
      </c>
      <c r="AV1576" s="13">
        <f t="shared" si="2107"/>
        <v>2.1734502649871658E-4</v>
      </c>
      <c r="AW1576" s="13">
        <f t="shared" si="2108"/>
        <v>2.6356195374930018E-6</v>
      </c>
      <c r="AX1576" s="13">
        <f t="shared" si="2109"/>
        <v>6.7989337682231607E-4</v>
      </c>
      <c r="AY1576" s="13">
        <f t="shared" si="2110"/>
        <v>8.0674548689100081E-4</v>
      </c>
      <c r="AZ1576" s="13">
        <f t="shared" si="2111"/>
        <v>4.7863260829285055E-4</v>
      </c>
      <c r="BA1576" s="13">
        <f t="shared" si="2112"/>
        <v>1.8931139782723017E-4</v>
      </c>
      <c r="BB1576" s="13">
        <f t="shared" si="2113"/>
        <v>5.6158112808789138E-5</v>
      </c>
      <c r="BC1576" s="13">
        <f t="shared" si="2114"/>
        <v>1.3327179115217766E-5</v>
      </c>
      <c r="BD1576" s="13">
        <f t="shared" si="2115"/>
        <v>3.0484976654006796E-4</v>
      </c>
      <c r="BE1576" s="13">
        <f t="shared" si="2116"/>
        <v>4.1346690966688281E-4</v>
      </c>
      <c r="BF1576" s="13">
        <f t="shared" si="2117"/>
        <v>2.8039202281464234E-4</v>
      </c>
      <c r="BG1576" s="13">
        <f t="shared" si="2118"/>
        <v>1.2676497944568005E-4</v>
      </c>
      <c r="BH1576" s="13">
        <f t="shared" si="2119"/>
        <v>4.2982749257331603E-5</v>
      </c>
      <c r="BI1576" s="13">
        <f t="shared" si="2120"/>
        <v>1.1659477195026513E-5</v>
      </c>
      <c r="BJ1576" s="14">
        <f t="shared" si="2121"/>
        <v>0.40648145566620592</v>
      </c>
      <c r="BK1576" s="14">
        <f t="shared" si="2122"/>
        <v>0.26700599362176591</v>
      </c>
      <c r="BL1576" s="14">
        <f t="shared" si="2123"/>
        <v>0.30466779937849514</v>
      </c>
      <c r="BM1576" s="14">
        <f t="shared" si="2124"/>
        <v>0.46638449477634175</v>
      </c>
      <c r="BN1576" s="14">
        <f t="shared" si="2125"/>
        <v>0.53286340666625254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1.6515</v>
      </c>
      <c r="F1577" s="10">
        <f>VLOOKUP(B1577,home!$B$2:$E$405,3,FALSE)</f>
        <v>0.60550000000000004</v>
      </c>
      <c r="G1577" s="10">
        <f>VLOOKUP(C1577,away!$B$2:$E$405,4,FALSE)</f>
        <v>0.72660000000000002</v>
      </c>
      <c r="H1577" s="10">
        <f>VLOOKUP(A1577,away!$A$2:$E$405,3,FALSE)</f>
        <v>1.3485</v>
      </c>
      <c r="I1577" s="10">
        <f>VLOOKUP(C1577,away!$B$2:$E$405,3,FALSE)</f>
        <v>0.44490000000000002</v>
      </c>
      <c r="J1577" s="10">
        <f>VLOOKUP(B1577,home!$B$2:$E$405,4,FALSE)</f>
        <v>1.1123000000000001</v>
      </c>
      <c r="K1577" s="12">
        <f t="shared" si="2070"/>
        <v>0.72658782945</v>
      </c>
      <c r="L1577" s="12">
        <f t="shared" si="2071"/>
        <v>0.66732177109500013</v>
      </c>
      <c r="M1577" s="13">
        <f t="shared" si="2072"/>
        <v>0.24810342076172279</v>
      </c>
      <c r="N1577" s="13">
        <f t="shared" si="2073"/>
        <v>0.18026892597038022</v>
      </c>
      <c r="O1577" s="13">
        <f t="shared" si="2074"/>
        <v>0.16556481415744087</v>
      </c>
      <c r="P1577" s="13">
        <f t="shared" si="2075"/>
        <v>0.12029737895194759</v>
      </c>
      <c r="Q1577" s="13">
        <f t="shared" si="2076"/>
        <v>6.5490603819050641E-2</v>
      </c>
      <c r="R1577" s="13">
        <f t="shared" si="2077"/>
        <v>5.5242502507279002E-2</v>
      </c>
      <c r="S1577" s="13">
        <f t="shared" si="2078"/>
        <v>1.4582083691428419E-2</v>
      </c>
      <c r="T1577" s="13">
        <f t="shared" si="2079"/>
        <v>4.3703305730609855E-2</v>
      </c>
      <c r="U1577" s="13">
        <f t="shared" si="2080"/>
        <v>4.0138529990150031E-2</v>
      </c>
      <c r="V1577" s="13">
        <f t="shared" si="2081"/>
        <v>7.8559821829815395E-4</v>
      </c>
      <c r="W1577" s="13">
        <f t="shared" si="2082"/>
        <v>1.5861558559417965E-2</v>
      </c>
      <c r="X1577" s="13">
        <f t="shared" si="2083"/>
        <v>1.0584763350197856E-2</v>
      </c>
      <c r="Y1577" s="13">
        <f t="shared" si="2084"/>
        <v>3.5317215127377401E-3</v>
      </c>
      <c r="Z1577" s="13">
        <f t="shared" si="2085"/>
        <v>1.2288174870959137E-2</v>
      </c>
      <c r="AA1577" s="13">
        <f t="shared" si="2086"/>
        <v>8.9284383073922318E-3</v>
      </c>
      <c r="AB1577" s="13">
        <f t="shared" si="2087"/>
        <v>3.2436473050731769E-3</v>
      </c>
      <c r="AC1577" s="13">
        <f t="shared" si="2088"/>
        <v>2.3806958777623611E-5</v>
      </c>
      <c r="AD1577" s="13">
        <f t="shared" si="2089"/>
        <v>2.881203851345391E-3</v>
      </c>
      <c r="AE1577" s="13">
        <f t="shared" si="2090"/>
        <v>1.922690056965542E-3</v>
      </c>
      <c r="AF1577" s="13">
        <f t="shared" si="2091"/>
        <v>6.4152646704049613E-4</v>
      </c>
      <c r="AG1577" s="13">
        <f t="shared" si="2092"/>
        <v>1.427015260632607E-4</v>
      </c>
      <c r="AH1577" s="13">
        <f t="shared" si="2093"/>
        <v>2.0500416546033813E-3</v>
      </c>
      <c r="AI1577" s="13">
        <f t="shared" si="2094"/>
        <v>1.4895353161003572E-3</v>
      </c>
      <c r="AJ1577" s="13">
        <f t="shared" si="2095"/>
        <v>5.4113911610723911E-4</v>
      </c>
      <c r="AK1577" s="13">
        <f t="shared" si="2096"/>
        <v>1.3106169860095014E-4</v>
      </c>
      <c r="AL1577" s="13">
        <f t="shared" si="2097"/>
        <v>4.6172918260819537E-7</v>
      </c>
      <c r="AM1577" s="13">
        <f t="shared" si="2098"/>
        <v>4.1868953051040587E-4</v>
      </c>
      <c r="AN1577" s="13">
        <f t="shared" si="2099"/>
        <v>2.7940063903913814E-4</v>
      </c>
      <c r="AO1577" s="13">
        <f t="shared" si="2100"/>
        <v>9.322506464433626E-5</v>
      </c>
      <c r="AP1577" s="13">
        <f t="shared" si="2101"/>
        <v>2.0737038416301453E-5</v>
      </c>
      <c r="AQ1577" s="13">
        <f t="shared" si="2102"/>
        <v>3.4595693008078347E-6</v>
      </c>
      <c r="AR1577" s="13">
        <f t="shared" si="2103"/>
        <v>2.7360748555369072E-4</v>
      </c>
      <c r="AS1577" s="13">
        <f t="shared" si="2104"/>
        <v>1.9879986904972836E-4</v>
      </c>
      <c r="AT1577" s="13">
        <f t="shared" si="2105"/>
        <v>7.2222782673893172E-5</v>
      </c>
      <c r="AU1577" s="13">
        <f t="shared" si="2106"/>
        <v>1.7492064966621039E-5</v>
      </c>
      <c r="AV1577" s="13">
        <f t="shared" si="2107"/>
        <v>3.1773803791738911E-6</v>
      </c>
      <c r="AW1577" s="13">
        <f t="shared" si="2108"/>
        <v>6.2188235726297675E-9</v>
      </c>
      <c r="AX1577" s="13">
        <f t="shared" si="2109"/>
        <v>5.0702452864499187E-5</v>
      </c>
      <c r="AY1577" s="13">
        <f t="shared" si="2110"/>
        <v>3.383485064439836E-5</v>
      </c>
      <c r="AZ1577" s="13">
        <f t="shared" si="2111"/>
        <v>1.128936622837736E-5</v>
      </c>
      <c r="BA1577" s="13">
        <f t="shared" si="2112"/>
        <v>2.511213288686954E-6</v>
      </c>
      <c r="BB1577" s="13">
        <f t="shared" si="2113"/>
        <v>4.1894682485096942E-7</v>
      </c>
      <c r="BC1577" s="13">
        <f t="shared" si="2114"/>
        <v>5.5914467430835183E-8</v>
      </c>
      <c r="BD1577" s="13">
        <f t="shared" si="2115"/>
        <v>3.0430705307423066E-5</v>
      </c>
      <c r="BE1577" s="13">
        <f t="shared" si="2116"/>
        <v>2.2110580117953119E-5</v>
      </c>
      <c r="BF1577" s="13">
        <f t="shared" si="2117"/>
        <v>8.0326392078919414E-6</v>
      </c>
      <c r="BG1577" s="13">
        <f t="shared" si="2118"/>
        <v>1.9454726289390576E-6</v>
      </c>
      <c r="BH1577" s="13">
        <f t="shared" si="2119"/>
        <v>3.5338918367880375E-7</v>
      </c>
      <c r="BI1577" s="13">
        <f t="shared" si="2120"/>
        <v>5.1353655984057901E-8</v>
      </c>
      <c r="BJ1577" s="14">
        <f t="shared" si="2121"/>
        <v>0.32594332543003818</v>
      </c>
      <c r="BK1577" s="14">
        <f t="shared" si="2122"/>
        <v>0.38382658516200158</v>
      </c>
      <c r="BL1577" s="14">
        <f t="shared" si="2123"/>
        <v>0.27795793377547229</v>
      </c>
      <c r="BM1577" s="14">
        <f t="shared" si="2124"/>
        <v>0.16501454443882912</v>
      </c>
      <c r="BN1577" s="14">
        <f t="shared" si="2125"/>
        <v>0.83496764616782115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1.6515</v>
      </c>
      <c r="F1578" s="10">
        <f>VLOOKUP(B1578,home!$B$2:$E$405,3,FALSE)</f>
        <v>1.9376</v>
      </c>
      <c r="G1578" s="10">
        <f>VLOOKUP(C1578,away!$B$2:$E$405,4,FALSE)</f>
        <v>0.72660000000000002</v>
      </c>
      <c r="H1578" s="10">
        <f>VLOOKUP(A1578,away!$A$2:$E$405,3,FALSE)</f>
        <v>1.3485</v>
      </c>
      <c r="I1578" s="10">
        <f>VLOOKUP(C1578,away!$B$2:$E$405,3,FALSE)</f>
        <v>1.9280999999999999</v>
      </c>
      <c r="J1578" s="10">
        <f>VLOOKUP(B1578,home!$B$2:$E$405,4,FALSE)</f>
        <v>0.44490000000000002</v>
      </c>
      <c r="K1578" s="12">
        <f t="shared" si="2070"/>
        <v>2.32508105424</v>
      </c>
      <c r="L1578" s="12">
        <f t="shared" si="2071"/>
        <v>1.1567590639650001</v>
      </c>
      <c r="M1578" s="13">
        <f t="shared" si="2072"/>
        <v>3.0750773880369658E-2</v>
      </c>
      <c r="N1578" s="13">
        <f t="shared" si="2073"/>
        <v>7.1498041752465741E-2</v>
      </c>
      <c r="O1578" s="13">
        <f t="shared" si="2074"/>
        <v>3.557123641005578E-2</v>
      </c>
      <c r="P1578" s="13">
        <f t="shared" si="2075"/>
        <v>8.2706007852912766E-2</v>
      </c>
      <c r="Q1578" s="13">
        <f t="shared" si="2076"/>
        <v>8.3119371146959303E-2</v>
      </c>
      <c r="R1578" s="13">
        <f t="shared" si="2077"/>
        <v>2.0573675066886933E-2</v>
      </c>
      <c r="S1578" s="13">
        <f t="shared" si="2078"/>
        <v>5.5610663341164698E-2</v>
      </c>
      <c r="T1578" s="13">
        <f t="shared" si="2079"/>
        <v>9.6149085965316086E-2</v>
      </c>
      <c r="U1578" s="13">
        <f t="shared" si="2080"/>
        <v>4.7835462114108676E-2</v>
      </c>
      <c r="V1578" s="13">
        <f t="shared" si="2081"/>
        <v>1.6618681883125364E-2</v>
      </c>
      <c r="W1578" s="13">
        <f t="shared" si="2082"/>
        <v>6.4419758364712656E-2</v>
      </c>
      <c r="X1578" s="13">
        <f t="shared" si="2083"/>
        <v>7.4518139386816493E-2</v>
      </c>
      <c r="Y1578" s="13">
        <f t="shared" si="2084"/>
        <v>4.3099766582753642E-2</v>
      </c>
      <c r="Z1578" s="13">
        <f t="shared" si="2085"/>
        <v>7.9329283708973967E-3</v>
      </c>
      <c r="AA1578" s="13">
        <f t="shared" si="2086"/>
        <v>1.8444701459816526E-2</v>
      </c>
      <c r="AB1578" s="13">
        <f t="shared" si="2087"/>
        <v>2.144271295766614E-2</v>
      </c>
      <c r="AC1578" s="13">
        <f t="shared" si="2088"/>
        <v>2.7935574070386258E-3</v>
      </c>
      <c r="AD1578" s="13">
        <f t="shared" si="2089"/>
        <v>3.7445289923128046E-2</v>
      </c>
      <c r="AE1578" s="13">
        <f t="shared" si="2090"/>
        <v>4.3315178521375647E-2</v>
      </c>
      <c r="AF1578" s="13">
        <f t="shared" si="2091"/>
        <v>2.5052612680931691E-2</v>
      </c>
      <c r="AG1578" s="13">
        <f t="shared" si="2092"/>
        <v>9.6599455982240793E-3</v>
      </c>
      <c r="AH1578" s="13">
        <f t="shared" si="2093"/>
        <v>2.2941216992051652E-3</v>
      </c>
      <c r="AI1578" s="13">
        <f t="shared" si="2094"/>
        <v>5.3340188989428067E-3</v>
      </c>
      <c r="AJ1578" s="13">
        <f t="shared" si="2095"/>
        <v>6.2010131424450133E-3</v>
      </c>
      <c r="AK1578" s="13">
        <f t="shared" si="2096"/>
        <v>4.8059527248640486E-3</v>
      </c>
      <c r="AL1578" s="13">
        <f t="shared" si="2097"/>
        <v>3.0053745215380162E-4</v>
      </c>
      <c r="AM1578" s="13">
        <f t="shared" si="2098"/>
        <v>1.7412666834157802E-2</v>
      </c>
      <c r="AN1578" s="13">
        <f t="shared" si="2099"/>
        <v>2.0142260188214779E-2</v>
      </c>
      <c r="AO1578" s="13">
        <f t="shared" si="2100"/>
        <v>1.1649871020729412E-2</v>
      </c>
      <c r="AP1578" s="13">
        <f t="shared" si="2101"/>
        <v>4.4920312990839786E-3</v>
      </c>
      <c r="AQ1578" s="13">
        <f t="shared" si="2102"/>
        <v>1.2990494802074661E-3</v>
      </c>
      <c r="AR1578" s="13">
        <f t="shared" si="2103"/>
        <v>5.3074921387887236E-4</v>
      </c>
      <c r="AS1578" s="13">
        <f t="shared" si="2104"/>
        <v>1.23403494174254E-3</v>
      </c>
      <c r="AT1578" s="13">
        <f t="shared" si="2105"/>
        <v>1.4346156316578712E-3</v>
      </c>
      <c r="AU1578" s="13">
        <f t="shared" si="2106"/>
        <v>1.1118658750947554E-3</v>
      </c>
      <c r="AV1578" s="13">
        <f t="shared" si="2107"/>
        <v>6.4629457025969857E-4</v>
      </c>
      <c r="AW1578" s="13">
        <f t="shared" si="2108"/>
        <v>2.2453141228815053E-5</v>
      </c>
      <c r="AX1578" s="13">
        <f t="shared" si="2109"/>
        <v>6.7476436266489109E-3</v>
      </c>
      <c r="AY1578" s="13">
        <f t="shared" si="2110"/>
        <v>7.8053979255317922E-3</v>
      </c>
      <c r="AZ1578" s="13">
        <f t="shared" si="2111"/>
        <v>4.5144823991062569E-3</v>
      </c>
      <c r="BA1578" s="13">
        <f t="shared" si="2112"/>
        <v>1.7407228114255406E-3</v>
      </c>
      <c r="BB1578" s="13">
        <f t="shared" si="2113"/>
        <v>5.0339922249178267E-4</v>
      </c>
      <c r="BC1578" s="13">
        <f t="shared" si="2114"/>
        <v>1.1646232268206065E-4</v>
      </c>
      <c r="BD1578" s="13">
        <f t="shared" si="2115"/>
        <v>1.0232482730778072E-4</v>
      </c>
      <c r="BE1578" s="13">
        <f t="shared" si="2116"/>
        <v>2.3791351735170076E-4</v>
      </c>
      <c r="BF1578" s="13">
        <f t="shared" si="2117"/>
        <v>2.7658410587101949E-4</v>
      </c>
      <c r="BG1578" s="13">
        <f t="shared" si="2118"/>
        <v>2.1436015482153924E-4</v>
      </c>
      <c r="BH1578" s="13">
        <f t="shared" si="2119"/>
        <v>1.2460118368987853E-4</v>
      </c>
      <c r="BI1578" s="13">
        <f t="shared" si="2120"/>
        <v>5.7941570306642941E-5</v>
      </c>
      <c r="BJ1578" s="14">
        <f t="shared" si="2121"/>
        <v>0.62470117705296302</v>
      </c>
      <c r="BK1578" s="14">
        <f t="shared" si="2122"/>
        <v>0.19658561974229671</v>
      </c>
      <c r="BL1578" s="14">
        <f t="shared" si="2123"/>
        <v>0.16847418006597342</v>
      </c>
      <c r="BM1578" s="14">
        <f t="shared" si="2124"/>
        <v>0.66569185433817746</v>
      </c>
      <c r="BN1578" s="14">
        <f t="shared" si="2125"/>
        <v>0.32421910610965021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1.1910000000000001</v>
      </c>
      <c r="F1579" s="10">
        <f>VLOOKUP(B1579,home!$B$2:$E$405,3,FALSE)</f>
        <v>1.8084</v>
      </c>
      <c r="G1579" s="10">
        <f>VLOOKUP(C1579,away!$B$2:$E$405,4,FALSE)</f>
        <v>0.58130000000000004</v>
      </c>
      <c r="H1579" s="10">
        <f>VLOOKUP(A1579,away!$A$2:$E$405,3,FALSE)</f>
        <v>1.03</v>
      </c>
      <c r="I1579" s="10">
        <f>VLOOKUP(C1579,away!$B$2:$E$405,3,FALSE)</f>
        <v>0.8962</v>
      </c>
      <c r="J1579" s="10">
        <f>VLOOKUP(B1579,home!$B$2:$E$405,4,FALSE)</f>
        <v>0.52280000000000004</v>
      </c>
      <c r="K1579" s="12">
        <f t="shared" si="2070"/>
        <v>1.2520064977200003</v>
      </c>
      <c r="L1579" s="12">
        <f t="shared" si="2071"/>
        <v>0.48258936080000009</v>
      </c>
      <c r="M1579" s="13">
        <f t="shared" si="2072"/>
        <v>0.17647150533204878</v>
      </c>
      <c r="N1579" s="13">
        <f t="shared" si="2073"/>
        <v>0.22094347133815476</v>
      </c>
      <c r="O1579" s="13">
        <f t="shared" si="2074"/>
        <v>8.5163270957607215E-2</v>
      </c>
      <c r="P1579" s="13">
        <f t="shared" si="2075"/>
        <v>0.10662496860601323</v>
      </c>
      <c r="Q1579" s="13">
        <f t="shared" si="2076"/>
        <v>0.13831133087209124</v>
      </c>
      <c r="R1579" s="13">
        <f t="shared" si="2077"/>
        <v>2.0549444247534441E-2</v>
      </c>
      <c r="S1579" s="13">
        <f t="shared" si="2078"/>
        <v>1.6105835201045093E-2</v>
      </c>
      <c r="T1579" s="13">
        <f t="shared" si="2079"/>
        <v>6.6747576756959817E-2</v>
      </c>
      <c r="U1579" s="13">
        <f t="shared" si="2080"/>
        <v>2.5728037722448003E-2</v>
      </c>
      <c r="V1579" s="13">
        <f t="shared" si="2081"/>
        <v>1.0812473785018993E-3</v>
      </c>
      <c r="W1579" s="13">
        <f t="shared" si="2082"/>
        <v>5.7722228320053019E-2</v>
      </c>
      <c r="X1579" s="13">
        <f t="shared" si="2083"/>
        <v>2.7856133268926046E-2</v>
      </c>
      <c r="Y1579" s="13">
        <f t="shared" si="2084"/>
        <v>6.7215367743053188E-3</v>
      </c>
      <c r="Z1579" s="13">
        <f t="shared" si="2085"/>
        <v>3.3056477214042949E-3</v>
      </c>
      <c r="AA1579" s="13">
        <f t="shared" si="2086"/>
        <v>4.1386924263714904E-3</v>
      </c>
      <c r="AB1579" s="13">
        <f t="shared" si="2087"/>
        <v>2.5908349049408304E-3</v>
      </c>
      <c r="AC1579" s="13">
        <f t="shared" si="2088"/>
        <v>4.0830943064708018E-5</v>
      </c>
      <c r="AD1579" s="13">
        <f t="shared" si="2089"/>
        <v>1.806715122989596E-2</v>
      </c>
      <c r="AE1579" s="13">
        <f t="shared" si="2090"/>
        <v>8.7190149635124267E-3</v>
      </c>
      <c r="AF1579" s="13">
        <f t="shared" si="2091"/>
        <v>2.103851929023549E-3</v>
      </c>
      <c r="AG1579" s="13">
        <f t="shared" si="2092"/>
        <v>3.384321858817739E-4</v>
      </c>
      <c r="AH1579" s="13">
        <f t="shared" si="2093"/>
        <v>3.9881760522561885E-4</v>
      </c>
      <c r="AI1579" s="13">
        <f t="shared" si="2094"/>
        <v>4.993222331476047E-4</v>
      </c>
      <c r="AJ1579" s="13">
        <f t="shared" si="2095"/>
        <v>3.1257734017843108E-4</v>
      </c>
      <c r="AK1579" s="13">
        <f t="shared" si="2096"/>
        <v>1.3044962031447685E-4</v>
      </c>
      <c r="AL1579" s="13">
        <f t="shared" si="2097"/>
        <v>9.8681042341349717E-7</v>
      </c>
      <c r="AM1579" s="13">
        <f t="shared" si="2098"/>
        <v>4.5240381470239262E-3</v>
      </c>
      <c r="AN1579" s="13">
        <f t="shared" si="2099"/>
        <v>2.1832526776070934E-3</v>
      </c>
      <c r="AO1579" s="13">
        <f t="shared" si="2100"/>
        <v>5.2680725707564789E-4</v>
      </c>
      <c r="AP1579" s="13">
        <f t="shared" si="2101"/>
        <v>8.4743859152312754E-5</v>
      </c>
      <c r="AQ1579" s="13">
        <f t="shared" si="2102"/>
        <v>1.0224121205009963E-5</v>
      </c>
      <c r="AR1579" s="13">
        <f t="shared" si="2103"/>
        <v>3.8493026636323646E-5</v>
      </c>
      <c r="AS1579" s="13">
        <f t="shared" si="2104"/>
        <v>4.8193519465586253E-5</v>
      </c>
      <c r="AT1579" s="13">
        <f t="shared" si="2105"/>
        <v>3.016929975945466E-5</v>
      </c>
      <c r="AU1579" s="13">
        <f t="shared" si="2106"/>
        <v>1.2590719776833221E-5</v>
      </c>
      <c r="AV1579" s="13">
        <f t="shared" si="2107"/>
        <v>3.9409157428917287E-6</v>
      </c>
      <c r="AW1579" s="13">
        <f t="shared" si="2108"/>
        <v>1.6562105753524619E-8</v>
      </c>
      <c r="AX1579" s="13">
        <f t="shared" si="2109"/>
        <v>9.4402085933451777E-4</v>
      </c>
      <c r="AY1579" s="13">
        <f t="shared" si="2110"/>
        <v>4.5557442308811168E-4</v>
      </c>
      <c r="AZ1579" s="13">
        <f t="shared" si="2111"/>
        <v>1.0992768481746031E-4</v>
      </c>
      <c r="BA1579" s="13">
        <f t="shared" si="2112"/>
        <v>1.7683310383427347E-5</v>
      </c>
      <c r="BB1579" s="13">
        <f t="shared" si="2113"/>
        <v>2.1334443636915523E-6</v>
      </c>
      <c r="BC1579" s="13">
        <f t="shared" si="2114"/>
        <v>2.0591551035525388E-7</v>
      </c>
      <c r="BD1579" s="13">
        <f t="shared" si="2115"/>
        <v>3.0960541866134661E-6</v>
      </c>
      <c r="BE1579" s="13">
        <f t="shared" si="2116"/>
        <v>3.8762799589332702E-6</v>
      </c>
      <c r="BF1579" s="13">
        <f t="shared" si="2117"/>
        <v>2.4265638477831353E-6</v>
      </c>
      <c r="BG1579" s="13">
        <f t="shared" si="2118"/>
        <v>1.0126912348523102E-6</v>
      </c>
      <c r="BH1579" s="13">
        <f t="shared" si="2119"/>
        <v>3.1697400155479601E-7</v>
      </c>
      <c r="BI1579" s="13">
        <f t="shared" si="2120"/>
        <v>7.93707019109828E-8</v>
      </c>
      <c r="BJ1579" s="14">
        <f t="shared" si="2121"/>
        <v>0.55638933933836554</v>
      </c>
      <c r="BK1579" s="14">
        <f t="shared" si="2122"/>
        <v>0.30078094869418531</v>
      </c>
      <c r="BL1579" s="14">
        <f t="shared" si="2123"/>
        <v>0.13965564247308079</v>
      </c>
      <c r="BM1579" s="14">
        <f t="shared" si="2124"/>
        <v>0.25161202901260393</v>
      </c>
      <c r="BN1579" s="14">
        <f t="shared" si="2125"/>
        <v>0.7480639913534497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1.1910000000000001</v>
      </c>
      <c r="F1580" s="10">
        <f>VLOOKUP(B1580,home!$B$2:$E$405,3,FALSE)</f>
        <v>1.4209000000000001</v>
      </c>
      <c r="G1580" s="10">
        <f>VLOOKUP(C1580,away!$B$2:$E$405,4,FALSE)</f>
        <v>0.53979999999999995</v>
      </c>
      <c r="H1580" s="10">
        <f>VLOOKUP(A1580,away!$A$2:$E$405,3,FALSE)</f>
        <v>1.03</v>
      </c>
      <c r="I1580" s="10">
        <f>VLOOKUP(C1580,away!$B$2:$E$405,3,FALSE)</f>
        <v>0.76280000000000003</v>
      </c>
      <c r="J1580" s="10">
        <f>VLOOKUP(B1580,home!$B$2:$E$405,4,FALSE)</f>
        <v>1.0456000000000001</v>
      </c>
      <c r="K1580" s="12">
        <f t="shared" si="2070"/>
        <v>0.91349916761999994</v>
      </c>
      <c r="L1580" s="12">
        <f t="shared" si="2071"/>
        <v>0.82151119040000009</v>
      </c>
      <c r="M1580" s="13">
        <f t="shared" si="2072"/>
        <v>0.17639837313900025</v>
      </c>
      <c r="N1580" s="13">
        <f t="shared" si="2073"/>
        <v>0.16113976703199889</v>
      </c>
      <c r="O1580" s="13">
        <f t="shared" si="2074"/>
        <v>0.14491323750204349</v>
      </c>
      <c r="P1580" s="13">
        <f t="shared" si="2075"/>
        <v>0.13237812183523609</v>
      </c>
      <c r="Q1580" s="13">
        <f t="shared" si="2076"/>
        <v>7.3600521527105847E-2</v>
      </c>
      <c r="R1580" s="13">
        <f t="shared" si="2077"/>
        <v>5.9523923122510834E-2</v>
      </c>
      <c r="S1580" s="13">
        <f t="shared" si="2078"/>
        <v>2.4835783387321671E-2</v>
      </c>
      <c r="T1580" s="13">
        <f t="shared" si="2079"/>
        <v>6.046365205379356E-2</v>
      </c>
      <c r="U1580" s="13">
        <f t="shared" si="2080"/>
        <v>5.4375054225890514E-2</v>
      </c>
      <c r="V1580" s="13">
        <f t="shared" si="2081"/>
        <v>2.0708898214722659E-3</v>
      </c>
      <c r="W1580" s="13">
        <f t="shared" si="2082"/>
        <v>2.2411338383803027E-2</v>
      </c>
      <c r="X1580" s="13">
        <f t="shared" si="2083"/>
        <v>1.8411165274135239E-2</v>
      </c>
      <c r="Y1580" s="13">
        <f t="shared" si="2084"/>
        <v>7.5624891505029906E-3</v>
      </c>
      <c r="Z1580" s="13">
        <f t="shared" si="2085"/>
        <v>1.629985631388399E-2</v>
      </c>
      <c r="AA1580" s="13">
        <f t="shared" si="2086"/>
        <v>1.4889905175058624E-2</v>
      </c>
      <c r="AB1580" s="13">
        <f t="shared" si="2087"/>
        <v>6.8009579916783911E-3</v>
      </c>
      <c r="AC1580" s="13">
        <f t="shared" si="2088"/>
        <v>9.7131176798816678E-5</v>
      </c>
      <c r="AD1580" s="13">
        <f t="shared" si="2089"/>
        <v>5.1181847397135539E-3</v>
      </c>
      <c r="AE1580" s="13">
        <f t="shared" si="2090"/>
        <v>4.2046460382091965E-3</v>
      </c>
      <c r="AF1580" s="13">
        <f t="shared" si="2091"/>
        <v>1.7270818860299403E-3</v>
      </c>
      <c r="AG1580" s="13">
        <f t="shared" si="2092"/>
        <v>4.7293903203691118E-4</v>
      </c>
      <c r="AH1580" s="13">
        <f t="shared" si="2093"/>
        <v>3.3476285909419482E-3</v>
      </c>
      <c r="AI1580" s="13">
        <f t="shared" si="2094"/>
        <v>3.0580559313263833E-3</v>
      </c>
      <c r="AJ1580" s="13">
        <f t="shared" si="2095"/>
        <v>1.3967657739010274E-3</v>
      </c>
      <c r="AK1580" s="13">
        <f t="shared" si="2096"/>
        <v>4.2531479060623124E-4</v>
      </c>
      <c r="AL1580" s="13">
        <f t="shared" si="2097"/>
        <v>2.9156828438869108E-6</v>
      </c>
      <c r="AM1580" s="13">
        <f t="shared" si="2098"/>
        <v>9.350914998907438E-4</v>
      </c>
      <c r="AN1580" s="13">
        <f t="shared" si="2099"/>
        <v>7.6818813120816656E-4</v>
      </c>
      <c r="AO1580" s="13">
        <f t="shared" si="2100"/>
        <v>3.1553757305998609E-4</v>
      </c>
      <c r="AP1580" s="13">
        <f t="shared" si="2101"/>
        <v>8.6405882420145401E-5</v>
      </c>
      <c r="AQ1580" s="13">
        <f t="shared" si="2102"/>
        <v>1.7745849831134023E-5</v>
      </c>
      <c r="AR1580" s="13">
        <f t="shared" si="2103"/>
        <v>5.5002286975235916E-4</v>
      </c>
      <c r="AS1580" s="13">
        <f t="shared" si="2104"/>
        <v>5.0244543369074371E-4</v>
      </c>
      <c r="AT1580" s="13">
        <f t="shared" si="2105"/>
        <v>2.2949174272548213E-4</v>
      </c>
      <c r="AU1580" s="13">
        <f t="shared" si="2106"/>
        <v>6.9880171985130376E-5</v>
      </c>
      <c r="AV1580" s="13">
        <f t="shared" si="2107"/>
        <v>1.5958869735389755E-5</v>
      </c>
      <c r="AW1580" s="13">
        <f t="shared" si="2108"/>
        <v>6.0779821496682218E-8</v>
      </c>
      <c r="AX1580" s="13">
        <f t="shared" si="2109"/>
        <v>1.423675511331219E-4</v>
      </c>
      <c r="AY1580" s="13">
        <f t="shared" si="2110"/>
        <v>1.1695653640570387E-4</v>
      </c>
      <c r="AZ1580" s="13">
        <f t="shared" si="2111"/>
        <v>4.8040551723855358E-5</v>
      </c>
      <c r="BA1580" s="13">
        <f t="shared" si="2112"/>
        <v>1.3155283611379063E-5</v>
      </c>
      <c r="BB1580" s="13">
        <f t="shared" si="2113"/>
        <v>2.7018031749084068E-6</v>
      </c>
      <c r="BC1580" s="13">
        <f t="shared" si="2114"/>
        <v>4.4391230848910109E-7</v>
      </c>
      <c r="BD1580" s="13">
        <f t="shared" si="2115"/>
        <v>7.5308323746247412E-5</v>
      </c>
      <c r="BE1580" s="13">
        <f t="shared" si="2116"/>
        <v>6.8794091057054494E-5</v>
      </c>
      <c r="BF1580" s="13">
        <f t="shared" si="2117"/>
        <v>3.1421672458896878E-5</v>
      </c>
      <c r="BG1580" s="13">
        <f t="shared" si="2118"/>
        <v>9.5678905454768595E-6</v>
      </c>
      <c r="BH1580" s="13">
        <f t="shared" si="2119"/>
        <v>2.1850650122930943E-6</v>
      </c>
      <c r="BI1580" s="13">
        <f t="shared" si="2120"/>
        <v>3.9921101398506544E-7</v>
      </c>
      <c r="BJ1580" s="14">
        <f t="shared" si="2121"/>
        <v>0.35755841969209673</v>
      </c>
      <c r="BK1580" s="14">
        <f t="shared" si="2122"/>
        <v>0.33590017157907864</v>
      </c>
      <c r="BL1580" s="14">
        <f t="shared" si="2123"/>
        <v>0.29028631844568054</v>
      </c>
      <c r="BM1580" s="14">
        <f t="shared" si="2124"/>
        <v>0.25197392611626024</v>
      </c>
      <c r="BN1580" s="14">
        <f t="shared" si="2125"/>
        <v>0.7479539441578954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1.1910000000000001</v>
      </c>
      <c r="F1581" s="10">
        <f>VLOOKUP(B1581,home!$B$2:$E$405,3,FALSE)</f>
        <v>1.2272000000000001</v>
      </c>
      <c r="G1581" s="10">
        <f>VLOOKUP(C1581,away!$B$2:$E$405,4,FALSE)</f>
        <v>1.0794999999999999</v>
      </c>
      <c r="H1581" s="10">
        <f>VLOOKUP(A1581,away!$A$2:$E$405,3,FALSE)</f>
        <v>1.03</v>
      </c>
      <c r="I1581" s="10">
        <f>VLOOKUP(C1581,away!$B$2:$E$405,3,FALSE)</f>
        <v>0.76280000000000003</v>
      </c>
      <c r="J1581" s="10">
        <f>VLOOKUP(B1581,home!$B$2:$E$405,4,FALSE)</f>
        <v>1.2696000000000001</v>
      </c>
      <c r="K1581" s="12">
        <f t="shared" si="2070"/>
        <v>1.5777920184000001</v>
      </c>
      <c r="L1581" s="12">
        <f t="shared" si="2071"/>
        <v>0.99750440640000015</v>
      </c>
      <c r="M1581" s="13">
        <f t="shared" si="2072"/>
        <v>7.6131252262316623E-2</v>
      </c>
      <c r="N1581" s="13">
        <f t="shared" si="2073"/>
        <v>0.12011928217028013</v>
      </c>
      <c r="O1581" s="13">
        <f t="shared" si="2074"/>
        <v>7.5941259596410807E-2</v>
      </c>
      <c r="P1581" s="13">
        <f t="shared" si="2075"/>
        <v>0.1198195132584594</v>
      </c>
      <c r="Q1581" s="13">
        <f t="shared" si="2076"/>
        <v>9.476162233210271E-2</v>
      </c>
      <c r="R1581" s="13">
        <f t="shared" si="2077"/>
        <v>3.7875870537493042E-2</v>
      </c>
      <c r="S1581" s="13">
        <f t="shared" si="2078"/>
        <v>4.7144619754929472E-2</v>
      </c>
      <c r="T1581" s="13">
        <f t="shared" si="2079"/>
        <v>9.452513583388511E-2</v>
      </c>
      <c r="U1581" s="13">
        <f t="shared" si="2080"/>
        <v>5.9760246224008239E-2</v>
      </c>
      <c r="V1581" s="13">
        <f t="shared" si="2081"/>
        <v>8.2443079461524751E-3</v>
      </c>
      <c r="W1581" s="13">
        <f t="shared" si="2082"/>
        <v>4.9838043788742292E-2</v>
      </c>
      <c r="X1581" s="13">
        <f t="shared" si="2083"/>
        <v>4.9713668285626587E-2</v>
      </c>
      <c r="Y1581" s="13">
        <f t="shared" si="2084"/>
        <v>2.4794801586610231E-2</v>
      </c>
      <c r="Z1581" s="13">
        <f t="shared" si="2085"/>
        <v>1.2593782585795084E-2</v>
      </c>
      <c r="AA1581" s="13">
        <f t="shared" si="2086"/>
        <v>1.9870369645332397E-2</v>
      </c>
      <c r="AB1581" s="13">
        <f t="shared" si="2087"/>
        <v>1.567565531453155E-2</v>
      </c>
      <c r="AC1581" s="13">
        <f t="shared" si="2088"/>
        <v>8.10958817754296E-4</v>
      </c>
      <c r="AD1581" s="13">
        <f t="shared" si="2089"/>
        <v>1.9658516925636811E-2</v>
      </c>
      <c r="AE1581" s="13">
        <f t="shared" si="2090"/>
        <v>1.9609457256611701E-2</v>
      </c>
      <c r="AF1581" s="13">
        <f t="shared" si="2091"/>
        <v>9.7802600102913154E-3</v>
      </c>
      <c r="AG1581" s="13">
        <f t="shared" si="2092"/>
        <v>3.2519508186677664E-3</v>
      </c>
      <c r="AH1581" s="13">
        <f t="shared" si="2093"/>
        <v>3.1405884056435458E-3</v>
      </c>
      <c r="AI1581" s="13">
        <f t="shared" si="2094"/>
        <v>4.9551953195039683E-3</v>
      </c>
      <c r="AJ1581" s="13">
        <f t="shared" si="2095"/>
        <v>3.9091338123631997E-3</v>
      </c>
      <c r="AK1581" s="13">
        <f t="shared" si="2096"/>
        <v>2.0559333760014069E-3</v>
      </c>
      <c r="AL1581" s="13">
        <f t="shared" si="2097"/>
        <v>5.1053247085006596E-5</v>
      </c>
      <c r="AM1581" s="13">
        <f t="shared" si="2098"/>
        <v>6.2034102197702137E-3</v>
      </c>
      <c r="AN1581" s="13">
        <f t="shared" si="2099"/>
        <v>6.1879290289275808E-3</v>
      </c>
      <c r="AO1581" s="13">
        <f t="shared" si="2100"/>
        <v>3.0862432364228676E-3</v>
      </c>
      <c r="AP1581" s="13">
        <f t="shared" si="2101"/>
        <v>1.0261804091846695E-3</v>
      </c>
      <c r="AQ1581" s="13">
        <f t="shared" si="2102"/>
        <v>2.559048699807657E-4</v>
      </c>
      <c r="AR1581" s="13">
        <f t="shared" si="2103"/>
        <v>6.2655015466363771E-4</v>
      </c>
      <c r="AS1581" s="13">
        <f t="shared" si="2104"/>
        <v>9.8856583315557324E-4</v>
      </c>
      <c r="AT1581" s="13">
        <f t="shared" si="2105"/>
        <v>7.798756406079048E-4</v>
      </c>
      <c r="AU1581" s="13">
        <f t="shared" si="2106"/>
        <v>4.1016052036524641E-4</v>
      </c>
      <c r="AV1581" s="13">
        <f t="shared" si="2107"/>
        <v>1.6178699882376903E-4</v>
      </c>
      <c r="AW1581" s="13">
        <f t="shared" si="2108"/>
        <v>2.2319550608730691E-6</v>
      </c>
      <c r="AX1581" s="13">
        <f t="shared" si="2109"/>
        <v>1.6312818552690718E-3</v>
      </c>
      <c r="AY1581" s="13">
        <f t="shared" si="2110"/>
        <v>1.6272108387112663E-3</v>
      </c>
      <c r="AZ1581" s="13">
        <f t="shared" si="2111"/>
        <v>8.1157499087816394E-4</v>
      </c>
      <c r="BA1581" s="13">
        <f t="shared" si="2112"/>
        <v>2.6984987650833619E-4</v>
      </c>
      <c r="BB1581" s="13">
        <f t="shared" si="2113"/>
        <v>6.72941102208903E-5</v>
      </c>
      <c r="BC1581" s="13">
        <f t="shared" si="2114"/>
        <v>1.3425234294021075E-5</v>
      </c>
      <c r="BD1581" s="13">
        <f t="shared" si="2115"/>
        <v>1.0416442335126335E-4</v>
      </c>
      <c r="BE1581" s="13">
        <f t="shared" si="2116"/>
        <v>1.6434979576486188E-4</v>
      </c>
      <c r="BF1581" s="13">
        <f t="shared" si="2117"/>
        <v>1.2965489799173462E-4</v>
      </c>
      <c r="BG1581" s="13">
        <f t="shared" si="2118"/>
        <v>6.8189487732608364E-5</v>
      </c>
      <c r="BH1581" s="13">
        <f t="shared" si="2119"/>
        <v>2.6897207370823533E-5</v>
      </c>
      <c r="BI1581" s="13">
        <f t="shared" si="2120"/>
        <v>8.4876398213870036E-6</v>
      </c>
      <c r="BJ1581" s="14">
        <f t="shared" si="2121"/>
        <v>0.50723304367862243</v>
      </c>
      <c r="BK1581" s="14">
        <f t="shared" si="2122"/>
        <v>0.25382891612540848</v>
      </c>
      <c r="BL1581" s="14">
        <f t="shared" si="2123"/>
        <v>0.22665293483093699</v>
      </c>
      <c r="BM1581" s="14">
        <f t="shared" si="2124"/>
        <v>0.47403489818004979</v>
      </c>
      <c r="BN1581" s="14">
        <f t="shared" si="2125"/>
        <v>0.52464880015706272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1.4861</v>
      </c>
      <c r="F1582" s="10">
        <f>VLOOKUP(B1582,home!$B$2:$E$405,3,FALSE)</f>
        <v>1.0094000000000001</v>
      </c>
      <c r="G1582" s="10">
        <f>VLOOKUP(C1582,away!$B$2:$E$405,4,FALSE)</f>
        <v>0.33650000000000002</v>
      </c>
      <c r="H1582" s="10">
        <f>VLOOKUP(A1582,away!$A$2:$E$405,3,FALSE)</f>
        <v>1.1943999999999999</v>
      </c>
      <c r="I1582" s="10">
        <f>VLOOKUP(C1582,away!$B$2:$E$405,3,FALSE)</f>
        <v>2.3721999999999999</v>
      </c>
      <c r="J1582" s="10">
        <f>VLOOKUP(B1582,home!$B$2:$E$405,4,FALSE)</f>
        <v>0.83720000000000006</v>
      </c>
      <c r="K1582" s="12">
        <f t="shared" si="2070"/>
        <v>0.50477333291000004</v>
      </c>
      <c r="L1582" s="12">
        <f t="shared" si="2071"/>
        <v>2.3720853752959998</v>
      </c>
      <c r="M1582" s="13">
        <f t="shared" si="2072"/>
        <v>5.6311375755111956E-2</v>
      </c>
      <c r="N1582" s="13">
        <f t="shared" si="2073"/>
        <v>2.8424480820655233E-2</v>
      </c>
      <c r="O1582" s="13">
        <f t="shared" si="2074"/>
        <v>0.13357539089149881</v>
      </c>
      <c r="P1582" s="13">
        <f t="shared" si="2075"/>
        <v>6.7425295255057915E-2</v>
      </c>
      <c r="Q1582" s="13">
        <f t="shared" si="2076"/>
        <v>7.1739599600392561E-3</v>
      </c>
      <c r="R1582" s="13">
        <f t="shared" si="2077"/>
        <v>0.15842611561658546</v>
      </c>
      <c r="S1582" s="13">
        <f t="shared" si="2078"/>
        <v>2.0183179594129491E-2</v>
      </c>
      <c r="T1582" s="13">
        <f t="shared" si="2079"/>
        <v>1.7017245504168194E-2</v>
      </c>
      <c r="U1582" s="13">
        <f t="shared" si="2080"/>
        <v>7.9969278399768848E-2</v>
      </c>
      <c r="V1582" s="13">
        <f t="shared" si="2081"/>
        <v>2.6851824146868304E-3</v>
      </c>
      <c r="W1582" s="13">
        <f t="shared" si="2082"/>
        <v>1.2070745597306351E-3</v>
      </c>
      <c r="X1582" s="13">
        <f t="shared" si="2083"/>
        <v>2.8632839100288972E-3</v>
      </c>
      <c r="Y1582" s="13">
        <f t="shared" si="2084"/>
        <v>3.3959769441499481E-3</v>
      </c>
      <c r="Z1582" s="13">
        <f t="shared" si="2085"/>
        <v>0.12526675730635184</v>
      </c>
      <c r="AA1582" s="13">
        <f t="shared" si="2086"/>
        <v>6.3231318588355317E-2</v>
      </c>
      <c r="AB1582" s="13">
        <f t="shared" si="2087"/>
        <v>1.595874171406907E-2</v>
      </c>
      <c r="AC1582" s="13">
        <f t="shared" si="2088"/>
        <v>2.0094653910528152E-4</v>
      </c>
      <c r="AD1582" s="13">
        <f t="shared" si="2089"/>
        <v>1.5232476214652589E-4</v>
      </c>
      <c r="AE1582" s="13">
        <f t="shared" si="2090"/>
        <v>3.6132734058321576E-4</v>
      </c>
      <c r="AF1582" s="13">
        <f t="shared" si="2091"/>
        <v>4.2854965014602157E-4</v>
      </c>
      <c r="AG1582" s="13">
        <f t="shared" si="2092"/>
        <v>3.3885211923319829E-4</v>
      </c>
      <c r="AH1582" s="13">
        <f t="shared" si="2093"/>
        <v>7.4285860754287628E-2</v>
      </c>
      <c r="AI1582" s="13">
        <f t="shared" si="2094"/>
        <v>3.749752152102994E-2</v>
      </c>
      <c r="AJ1582" s="13">
        <f t="shared" si="2095"/>
        <v>9.4638744570173655E-3</v>
      </c>
      <c r="AK1582" s="13">
        <f t="shared" si="2096"/>
        <v>1.5923704839701574E-3</v>
      </c>
      <c r="AL1582" s="13">
        <f t="shared" si="2097"/>
        <v>9.6242576552043786E-6</v>
      </c>
      <c r="AM1582" s="13">
        <f t="shared" si="2098"/>
        <v>1.5377895574684984E-5</v>
      </c>
      <c r="AN1582" s="13">
        <f t="shared" si="2099"/>
        <v>3.6477681195539324E-5</v>
      </c>
      <c r="AO1582" s="13">
        <f t="shared" si="2100"/>
        <v>4.3264087044324376E-5</v>
      </c>
      <c r="AP1582" s="13">
        <f t="shared" si="2101"/>
        <v>3.4208702717791659E-5</v>
      </c>
      <c r="AQ1582" s="13">
        <f t="shared" si="2102"/>
        <v>2.0286490856180533E-5</v>
      </c>
      <c r="AR1582" s="13">
        <f t="shared" si="2103"/>
        <v>3.5242480777304172E-2</v>
      </c>
      <c r="AS1582" s="13">
        <f t="shared" si="2104"/>
        <v>1.7789464481976436E-2</v>
      </c>
      <c r="AT1582" s="13">
        <f t="shared" si="2105"/>
        <v>4.4898236386256554E-3</v>
      </c>
      <c r="AU1582" s="13">
        <f t="shared" si="2106"/>
        <v>7.5544774741572514E-4</v>
      </c>
      <c r="AV1582" s="13">
        <f t="shared" si="2107"/>
        <v>9.5332469325596847E-5</v>
      </c>
      <c r="AW1582" s="13">
        <f t="shared" si="2108"/>
        <v>3.201042641676559E-7</v>
      </c>
      <c r="AX1582" s="13">
        <f t="shared" si="2109"/>
        <v>1.2937252670626123E-6</v>
      </c>
      <c r="AY1582" s="13">
        <f t="shared" si="2110"/>
        <v>3.0688267856501344E-6</v>
      </c>
      <c r="AZ1582" s="13">
        <f t="shared" si="2111"/>
        <v>3.6397595687786585E-6</v>
      </c>
      <c r="BA1582" s="13">
        <f t="shared" si="2112"/>
        <v>2.8779401475645098E-6</v>
      </c>
      <c r="BB1582" s="13">
        <f t="shared" si="2113"/>
        <v>1.7066799337537465E-6</v>
      </c>
      <c r="BC1582" s="13">
        <f t="shared" si="2114"/>
        <v>8.0967810223368202E-7</v>
      </c>
      <c r="BD1582" s="13">
        <f t="shared" si="2115"/>
        <v>1.393302887349893E-2</v>
      </c>
      <c r="BE1582" s="13">
        <f t="shared" si="2116"/>
        <v>7.0330214220073184E-3</v>
      </c>
      <c r="BF1582" s="13">
        <f t="shared" si="2117"/>
        <v>1.7750408318070307E-3</v>
      </c>
      <c r="BG1582" s="13">
        <f t="shared" si="2118"/>
        <v>2.9866442557419115E-4</v>
      </c>
      <c r="BH1582" s="13">
        <f t="shared" si="2119"/>
        <v>3.7689459379683779E-5</v>
      </c>
      <c r="BI1582" s="13">
        <f t="shared" si="2120"/>
        <v>3.8049268053318107E-6</v>
      </c>
      <c r="BJ1582" s="14">
        <f t="shared" si="2121"/>
        <v>6.1526087038074689E-2</v>
      </c>
      <c r="BK1582" s="14">
        <f t="shared" si="2122"/>
        <v>0.14681867264253232</v>
      </c>
      <c r="BL1582" s="14">
        <f t="shared" si="2123"/>
        <v>0.65545427148030266</v>
      </c>
      <c r="BM1582" s="14">
        <f t="shared" si="2124"/>
        <v>0.5377264214457913</v>
      </c>
      <c r="BN1582" s="14">
        <f t="shared" si="2125"/>
        <v>0.45133661829894867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1.4861</v>
      </c>
      <c r="F1583" s="10">
        <f>VLOOKUP(B1583,home!$B$2:$E$405,3,FALSE)</f>
        <v>1.1214999999999999</v>
      </c>
      <c r="G1583" s="10">
        <f>VLOOKUP(C1583,away!$B$2:$E$405,4,FALSE)</f>
        <v>1.1214999999999999</v>
      </c>
      <c r="H1583" s="10">
        <f>VLOOKUP(A1583,away!$A$2:$E$405,3,FALSE)</f>
        <v>1.1943999999999999</v>
      </c>
      <c r="I1583" s="10">
        <f>VLOOKUP(C1583,away!$B$2:$E$405,3,FALSE)</f>
        <v>0.9768</v>
      </c>
      <c r="J1583" s="10">
        <f>VLOOKUP(B1583,home!$B$2:$E$405,4,FALSE)</f>
        <v>0.69769999999999999</v>
      </c>
      <c r="K1583" s="12">
        <f t="shared" si="2070"/>
        <v>1.8691604797249999</v>
      </c>
      <c r="L1583" s="12">
        <f t="shared" si="2071"/>
        <v>0.81399955718399986</v>
      </c>
      <c r="M1583" s="13">
        <f t="shared" si="2072"/>
        <v>6.8346834026358522E-2</v>
      </c>
      <c r="N1583" s="13">
        <f t="shared" si="2073"/>
        <v>0.12775120107639321</v>
      </c>
      <c r="O1583" s="13">
        <f t="shared" si="2074"/>
        <v>5.5634292632384168E-2</v>
      </c>
      <c r="P1583" s="13">
        <f t="shared" si="2075"/>
        <v>0.10398942110590818</v>
      </c>
      <c r="Q1583" s="13">
        <f t="shared" si="2076"/>
        <v>0.11939374814469808</v>
      </c>
      <c r="R1583" s="13">
        <f t="shared" si="2077"/>
        <v>2.2643144783502888E-2</v>
      </c>
      <c r="S1583" s="13">
        <f t="shared" si="2078"/>
        <v>3.955486693711182E-2</v>
      </c>
      <c r="T1583" s="13">
        <f t="shared" si="2079"/>
        <v>9.7186458120322228E-2</v>
      </c>
      <c r="U1583" s="13">
        <f t="shared" si="2080"/>
        <v>4.2323671366014878E-2</v>
      </c>
      <c r="V1583" s="13">
        <f t="shared" si="2081"/>
        <v>6.6869515583562857E-3</v>
      </c>
      <c r="W1583" s="13">
        <f t="shared" si="2082"/>
        <v>7.4388691852769903E-2</v>
      </c>
      <c r="X1583" s="13">
        <f t="shared" si="2083"/>
        <v>6.0552362227651708E-2</v>
      </c>
      <c r="Y1583" s="13">
        <f t="shared" si="2084"/>
        <v>2.4644798019876825E-2</v>
      </c>
      <c r="Z1583" s="13">
        <f t="shared" si="2085"/>
        <v>6.1438366090081839E-3</v>
      </c>
      <c r="AA1583" s="13">
        <f t="shared" si="2086"/>
        <v>1.1483816583445751E-2</v>
      </c>
      <c r="AB1583" s="13">
        <f t="shared" si="2087"/>
        <v>1.0732548057093687E-2</v>
      </c>
      <c r="AC1583" s="13">
        <f t="shared" si="2088"/>
        <v>6.3588554559870368E-4</v>
      </c>
      <c r="AD1583" s="13">
        <f t="shared" si="2089"/>
        <v>3.4761100737409636E-2</v>
      </c>
      <c r="AE1583" s="13">
        <f t="shared" si="2090"/>
        <v>2.8295520607479849E-2</v>
      </c>
      <c r="AF1583" s="13">
        <f t="shared" si="2091"/>
        <v>1.151627062238967E-2</v>
      </c>
      <c r="AG1583" s="13">
        <f t="shared" si="2092"/>
        <v>3.1247463956787665E-3</v>
      </c>
      <c r="AH1583" s="13">
        <f t="shared" si="2093"/>
        <v>1.2502700697858769E-3</v>
      </c>
      <c r="AI1583" s="13">
        <f t="shared" si="2094"/>
        <v>2.336955403426778E-3</v>
      </c>
      <c r="AJ1583" s="13">
        <f t="shared" si="2095"/>
        <v>2.1840723414825645E-3</v>
      </c>
      <c r="AK1583" s="13">
        <f t="shared" si="2096"/>
        <v>1.3607939018532181E-3</v>
      </c>
      <c r="AL1583" s="13">
        <f t="shared" si="2097"/>
        <v>3.8699887547635074E-5</v>
      </c>
      <c r="AM1583" s="13">
        <f t="shared" si="2098"/>
        <v>1.2994815146021133E-2</v>
      </c>
      <c r="AN1583" s="13">
        <f t="shared" si="2099"/>
        <v>1.0577773774549135E-2</v>
      </c>
      <c r="AO1583" s="13">
        <f t="shared" si="2100"/>
        <v>4.3051515842377616E-3</v>
      </c>
      <c r="AP1583" s="13">
        <f t="shared" si="2101"/>
        <v>1.168130494393178E-3</v>
      </c>
      <c r="AQ1583" s="13">
        <f t="shared" si="2102"/>
        <v>2.3771442629229336E-4</v>
      </c>
      <c r="AR1583" s="13">
        <f t="shared" si="2103"/>
        <v>2.0354385663322249E-4</v>
      </c>
      <c r="AS1583" s="13">
        <f t="shared" si="2104"/>
        <v>3.8045613270963066E-4</v>
      </c>
      <c r="AT1583" s="13">
        <f t="shared" si="2105"/>
        <v>3.5556678376492582E-4</v>
      </c>
      <c r="AU1583" s="13">
        <f t="shared" si="2106"/>
        <v>2.2153712670544142E-4</v>
      </c>
      <c r="AV1583" s="13">
        <f t="shared" si="2107"/>
        <v>1.0352211050741019E-4</v>
      </c>
      <c r="AW1583" s="13">
        <f t="shared" si="2108"/>
        <v>1.6356032353509851E-6</v>
      </c>
      <c r="AX1583" s="13">
        <f t="shared" si="2109"/>
        <v>4.0482324853790934E-3</v>
      </c>
      <c r="AY1583" s="13">
        <f t="shared" si="2110"/>
        <v>3.2952594504764643E-3</v>
      </c>
      <c r="AZ1583" s="13">
        <f t="shared" si="2111"/>
        <v>1.3411698667471163E-3</v>
      </c>
      <c r="BA1583" s="13">
        <f t="shared" si="2112"/>
        <v>3.639038925468923E-4</v>
      </c>
      <c r="BB1583" s="13">
        <f t="shared" si="2113"/>
        <v>7.4054401847676031E-5</v>
      </c>
      <c r="BC1583" s="13">
        <f t="shared" si="2114"/>
        <v>1.2056050062306855E-5</v>
      </c>
      <c r="BD1583" s="13">
        <f t="shared" si="2115"/>
        <v>2.7614101527827764E-5</v>
      </c>
      <c r="BE1583" s="13">
        <f t="shared" si="2116"/>
        <v>5.1615187258929384E-5</v>
      </c>
      <c r="BF1583" s="13">
        <f t="shared" si="2117"/>
        <v>4.8238534088998093E-5</v>
      </c>
      <c r="BG1583" s="13">
        <f t="shared" si="2118"/>
        <v>3.0055187173007483E-5</v>
      </c>
      <c r="BH1583" s="13">
        <f t="shared" si="2119"/>
        <v>1.4044492018630827E-5</v>
      </c>
      <c r="BI1583" s="13">
        <f t="shared" si="2120"/>
        <v>5.2502818878075879E-6</v>
      </c>
      <c r="BJ1583" s="14">
        <f t="shared" si="2121"/>
        <v>0.62003315937722303</v>
      </c>
      <c r="BK1583" s="14">
        <f t="shared" si="2122"/>
        <v>0.22254791851135758</v>
      </c>
      <c r="BL1583" s="14">
        <f t="shared" si="2123"/>
        <v>0.15139100893326563</v>
      </c>
      <c r="BM1583" s="14">
        <f t="shared" si="2124"/>
        <v>0.49906365781436823</v>
      </c>
      <c r="BN1583" s="14">
        <f t="shared" si="2125"/>
        <v>0.49775864176924506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1.4861</v>
      </c>
      <c r="F1584" s="10">
        <f>VLOOKUP(B1584,home!$B$2:$E$405,3,FALSE)</f>
        <v>0.78510000000000002</v>
      </c>
      <c r="G1584" s="10">
        <f>VLOOKUP(C1584,away!$B$2:$E$405,4,FALSE)</f>
        <v>1.0766</v>
      </c>
      <c r="H1584" s="10">
        <f>VLOOKUP(A1584,away!$A$2:$E$405,3,FALSE)</f>
        <v>1.1943999999999999</v>
      </c>
      <c r="I1584" s="10">
        <f>VLOOKUP(C1584,away!$B$2:$E$405,3,FALSE)</f>
        <v>0.33489999999999998</v>
      </c>
      <c r="J1584" s="10">
        <f>VLOOKUP(B1584,home!$B$2:$E$405,4,FALSE)</f>
        <v>0.9768</v>
      </c>
      <c r="K1584" s="12">
        <f t="shared" si="2070"/>
        <v>1.2561091726259999</v>
      </c>
      <c r="L1584" s="12">
        <f t="shared" si="2071"/>
        <v>0.39072445420799995</v>
      </c>
      <c r="M1584" s="13">
        <f t="shared" si="2072"/>
        <v>0.19265897405329466</v>
      </c>
      <c r="N1584" s="13">
        <f t="shared" si="2073"/>
        <v>0.24200070449705793</v>
      </c>
      <c r="O1584" s="13">
        <f t="shared" si="2074"/>
        <v>7.5276572485246773E-2</v>
      </c>
      <c r="P1584" s="13">
        <f t="shared" si="2075"/>
        <v>9.4555593182564443E-2</v>
      </c>
      <c r="Q1584" s="13">
        <f t="shared" si="2076"/>
        <v>0.15198965235035428</v>
      </c>
      <c r="R1584" s="13">
        <f t="shared" si="2077"/>
        <v>1.4706198849473493E-2</v>
      </c>
      <c r="S1584" s="13">
        <f t="shared" si="2078"/>
        <v>1.1601795667760291E-2</v>
      </c>
      <c r="T1584" s="13">
        <f t="shared" si="2079"/>
        <v>5.9386073959855831E-2</v>
      </c>
      <c r="U1584" s="13">
        <f t="shared" si="2080"/>
        <v>1.8472591269285583E-2</v>
      </c>
      <c r="V1584" s="13">
        <f t="shared" si="2081"/>
        <v>6.3267501364844985E-4</v>
      </c>
      <c r="W1584" s="13">
        <f t="shared" si="2082"/>
        <v>6.3638532153838939E-2</v>
      </c>
      <c r="X1584" s="13">
        <f t="shared" si="2083"/>
        <v>2.4865130742406979E-2</v>
      </c>
      <c r="Y1584" s="13">
        <f t="shared" si="2084"/>
        <v>4.8577073190687629E-3</v>
      </c>
      <c r="Z1584" s="13">
        <f t="shared" si="2085"/>
        <v>1.9153571729782831E-3</v>
      </c>
      <c r="AA1584" s="13">
        <f t="shared" si="2086"/>
        <v>2.4058977138330254E-3</v>
      </c>
      <c r="AB1584" s="13">
        <f t="shared" si="2087"/>
        <v>1.5110350933727932E-3</v>
      </c>
      <c r="AC1584" s="13">
        <f t="shared" si="2088"/>
        <v>1.9407012280792969E-5</v>
      </c>
      <c r="AD1584" s="13">
        <f t="shared" si="2089"/>
        <v>1.9984235992722931E-2</v>
      </c>
      <c r="AE1584" s="13">
        <f t="shared" si="2090"/>
        <v>7.808329701020536E-3</v>
      </c>
      <c r="AF1584" s="13">
        <f t="shared" si="2091"/>
        <v>1.5254526803536819E-3</v>
      </c>
      <c r="AG1584" s="13">
        <f t="shared" si="2092"/>
        <v>1.9867722198377438E-4</v>
      </c>
      <c r="AH1584" s="13">
        <f t="shared" si="2093"/>
        <v>1.8709422150632932E-4</v>
      </c>
      <c r="AI1584" s="13">
        <f t="shared" si="2094"/>
        <v>2.3501076777942087E-4</v>
      </c>
      <c r="AJ1584" s="13">
        <f t="shared" si="2095"/>
        <v>1.475995905368047E-4</v>
      </c>
      <c r="AK1584" s="13">
        <f t="shared" si="2096"/>
        <v>6.1800399849707351E-5</v>
      </c>
      <c r="AL1584" s="13">
        <f t="shared" si="2097"/>
        <v>3.8099269803109613E-7</v>
      </c>
      <c r="AM1584" s="13">
        <f t="shared" si="2098"/>
        <v>5.0204764276763868E-3</v>
      </c>
      <c r="AN1584" s="13">
        <f t="shared" si="2099"/>
        <v>1.9616229120679855E-3</v>
      </c>
      <c r="AO1584" s="13">
        <f t="shared" si="2100"/>
        <v>3.8322702083983548E-4</v>
      </c>
      <c r="AP1584" s="13">
        <f t="shared" si="2101"/>
        <v>4.9912056185134195E-5</v>
      </c>
      <c r="AQ1584" s="13">
        <f t="shared" si="2102"/>
        <v>4.8754652278338958E-6</v>
      </c>
      <c r="AR1584" s="13">
        <f t="shared" si="2103"/>
        <v>1.4620457516706231E-5</v>
      </c>
      <c r="AS1584" s="13">
        <f t="shared" si="2104"/>
        <v>1.8364890794723445E-5</v>
      </c>
      <c r="AT1584" s="13">
        <f t="shared" si="2105"/>
        <v>1.1534153890763454E-5</v>
      </c>
      <c r="AU1584" s="13">
        <f t="shared" si="2106"/>
        <v>4.8293855002226132E-6</v>
      </c>
      <c r="AV1584" s="13">
        <f t="shared" si="2107"/>
        <v>1.5165588562441567E-6</v>
      </c>
      <c r="AW1584" s="13">
        <f t="shared" si="2108"/>
        <v>5.1941218266886739E-9</v>
      </c>
      <c r="AX1584" s="13">
        <f t="shared" si="2109"/>
        <v>1.0510444152928196E-3</v>
      </c>
      <c r="AY1584" s="13">
        <f t="shared" si="2110"/>
        <v>4.1066875551365337E-4</v>
      </c>
      <c r="AZ1584" s="13">
        <f t="shared" si="2111"/>
        <v>8.0229162679175381E-5</v>
      </c>
      <c r="BA1584" s="13">
        <f t="shared" si="2112"/>
        <v>1.0449165266461882E-5</v>
      </c>
      <c r="BB1584" s="13">
        <f t="shared" si="2113"/>
        <v>1.0206860989168772E-6</v>
      </c>
      <c r="BC1584" s="13">
        <f t="shared" si="2114"/>
        <v>7.9761403783397878E-8</v>
      </c>
      <c r="BD1584" s="13">
        <f t="shared" si="2115"/>
        <v>9.5209504724771562E-7</v>
      </c>
      <c r="BE1584" s="13">
        <f t="shared" si="2116"/>
        <v>1.1959353220596403E-6</v>
      </c>
      <c r="BF1584" s="13">
        <f t="shared" si="2117"/>
        <v>7.5111266395327182E-7</v>
      </c>
      <c r="BG1584" s="13">
        <f t="shared" si="2118"/>
        <v>3.1449316895575159E-7</v>
      </c>
      <c r="BH1584" s="13">
        <f t="shared" si="2119"/>
        <v>9.8759438563384488E-8</v>
      </c>
      <c r="BI1584" s="13">
        <f t="shared" si="2120"/>
        <v>2.4810527332572235E-8</v>
      </c>
      <c r="BJ1584" s="14">
        <f t="shared" si="2121"/>
        <v>0.58522810244691548</v>
      </c>
      <c r="BK1584" s="14">
        <f t="shared" si="2122"/>
        <v>0.29987949467776037</v>
      </c>
      <c r="BL1584" s="14">
        <f t="shared" si="2123"/>
        <v>0.11305800304361069</v>
      </c>
      <c r="BM1584" s="14">
        <f t="shared" si="2124"/>
        <v>0.22848259836188156</v>
      </c>
      <c r="BN1584" s="14">
        <f t="shared" si="2125"/>
        <v>0.77118769541799148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1.4861</v>
      </c>
      <c r="F1585" s="10">
        <f>VLOOKUP(B1585,home!$B$2:$E$405,3,FALSE)</f>
        <v>1.6822999999999999</v>
      </c>
      <c r="G1585" s="10">
        <f>VLOOKUP(C1585,away!$B$2:$E$405,4,FALSE)</f>
        <v>1.1214999999999999</v>
      </c>
      <c r="H1585" s="10">
        <f>VLOOKUP(A1585,away!$A$2:$E$405,3,FALSE)</f>
        <v>1.1943999999999999</v>
      </c>
      <c r="I1585" s="10">
        <f>VLOOKUP(C1585,away!$B$2:$E$405,3,FALSE)</f>
        <v>0.13950000000000001</v>
      </c>
      <c r="J1585" s="10">
        <f>VLOOKUP(B1585,home!$B$2:$E$405,4,FALSE)</f>
        <v>0.41860000000000003</v>
      </c>
      <c r="K1585" s="12">
        <f t="shared" si="2070"/>
        <v>2.8038240526449996</v>
      </c>
      <c r="L1585" s="12">
        <f t="shared" si="2071"/>
        <v>6.9746629680000005E-2</v>
      </c>
      <c r="M1585" s="13">
        <f t="shared" si="2072"/>
        <v>5.6496833744239625E-2</v>
      </c>
      <c r="N1585" s="13">
        <f t="shared" si="2073"/>
        <v>0.15840718135038467</v>
      </c>
      <c r="O1585" s="13">
        <f t="shared" si="2074"/>
        <v>3.9404637412520085E-3</v>
      </c>
      <c r="P1585" s="13">
        <f t="shared" si="2075"/>
        <v>1.1048367016297881E-2</v>
      </c>
      <c r="Q1585" s="13">
        <f t="shared" si="2076"/>
        <v>0.22207293259095354</v>
      </c>
      <c r="R1585" s="13">
        <f t="shared" si="2077"/>
        <v>1.3741703266428556E-4</v>
      </c>
      <c r="S1585" s="13">
        <f t="shared" si="2078"/>
        <v>5.4014714470288698E-4</v>
      </c>
      <c r="T1585" s="13">
        <f t="shared" si="2079"/>
        <v>1.5488838591372837E-2</v>
      </c>
      <c r="U1585" s="13">
        <f t="shared" si="2080"/>
        <v>3.8529318142722739E-4</v>
      </c>
      <c r="V1585" s="13">
        <f t="shared" si="2081"/>
        <v>1.1736633919657146E-5</v>
      </c>
      <c r="W1585" s="13">
        <f t="shared" si="2082"/>
        <v>0.20755114327997573</v>
      </c>
      <c r="X1585" s="13">
        <f t="shared" si="2083"/>
        <v>1.4475992730009086E-2</v>
      </c>
      <c r="Y1585" s="13">
        <f t="shared" si="2084"/>
        <v>5.0482585209515797E-4</v>
      </c>
      <c r="Z1585" s="13">
        <f t="shared" si="2085"/>
        <v>3.1947916296534638E-6</v>
      </c>
      <c r="AA1585" s="13">
        <f t="shared" si="2086"/>
        <v>8.9576336144112952E-6</v>
      </c>
      <c r="AB1585" s="13">
        <f t="shared" si="2087"/>
        <v>1.255781429143388E-5</v>
      </c>
      <c r="AC1585" s="13">
        <f t="shared" si="2088"/>
        <v>1.4344901130579294E-7</v>
      </c>
      <c r="AD1585" s="13">
        <f t="shared" si="2089"/>
        <v>0.14548422192059116</v>
      </c>
      <c r="AE1585" s="13">
        <f t="shared" si="2090"/>
        <v>1.0147034150578408E-2</v>
      </c>
      <c r="AF1585" s="13">
        <f t="shared" si="2091"/>
        <v>3.5386071662535276E-4</v>
      </c>
      <c r="AG1585" s="13">
        <f t="shared" si="2092"/>
        <v>8.2268641202559668E-6</v>
      </c>
      <c r="AH1585" s="13">
        <f t="shared" si="2093"/>
        <v>5.5706487174550941E-8</v>
      </c>
      <c r="AI1585" s="13">
        <f t="shared" si="2094"/>
        <v>1.5619118862836609E-7</v>
      </c>
      <c r="AJ1585" s="13">
        <f t="shared" si="2095"/>
        <v>2.1896630574371255E-7</v>
      </c>
      <c r="AK1585" s="13">
        <f t="shared" si="2096"/>
        <v>2.0464766492101341E-7</v>
      </c>
      <c r="AL1585" s="13">
        <f t="shared" si="2097"/>
        <v>1.1220999266657534E-9</v>
      </c>
      <c r="AM1585" s="13">
        <f t="shared" si="2098"/>
        <v>8.1582432140259245E-2</v>
      </c>
      <c r="AN1585" s="13">
        <f t="shared" si="2099"/>
        <v>5.6900996828803908E-3</v>
      </c>
      <c r="AO1585" s="13">
        <f t="shared" si="2100"/>
        <v>1.9843263771207202E-4</v>
      </c>
      <c r="AP1585" s="13">
        <f t="shared" si="2101"/>
        <v>4.6133358996431642E-6</v>
      </c>
      <c r="AQ1585" s="13">
        <f t="shared" si="2102"/>
        <v>8.0441157645465323E-8</v>
      </c>
      <c r="AR1585" s="13">
        <f t="shared" si="2103"/>
        <v>7.7706794634741439E-10</v>
      </c>
      <c r="AS1585" s="13">
        <f t="shared" si="2104"/>
        <v>2.1787617985083342E-9</v>
      </c>
      <c r="AT1585" s="13">
        <f t="shared" si="2105"/>
        <v>3.0544323678208735E-9</v>
      </c>
      <c r="AU1585" s="13">
        <f t="shared" si="2106"/>
        <v>2.8546969800245278E-9</v>
      </c>
      <c r="AV1585" s="13">
        <f t="shared" si="2107"/>
        <v>2.0010170139014535E-9</v>
      </c>
      <c r="AW1585" s="13">
        <f t="shared" si="2108"/>
        <v>6.0954113104653099E-12</v>
      </c>
      <c r="AX1585" s="13">
        <f t="shared" si="2109"/>
        <v>3.8123797584689562E-2</v>
      </c>
      <c r="AY1585" s="13">
        <f t="shared" si="2110"/>
        <v>2.6590063921346206E-3</v>
      </c>
      <c r="AZ1585" s="13">
        <f t="shared" si="2111"/>
        <v>9.2728367074483125E-5</v>
      </c>
      <c r="BA1585" s="13">
        <f t="shared" si="2112"/>
        <v>2.1558303597250266E-6</v>
      </c>
      <c r="BB1585" s="13">
        <f t="shared" si="2113"/>
        <v>3.7590475438160645E-8</v>
      </c>
      <c r="BC1585" s="13">
        <f t="shared" si="2114"/>
        <v>5.2436179397610495E-10</v>
      </c>
      <c r="BD1585" s="13">
        <f t="shared" si="2115"/>
        <v>9.0329783816818725E-12</v>
      </c>
      <c r="BE1585" s="13">
        <f t="shared" si="2116"/>
        <v>2.5326882053581934E-11</v>
      </c>
      <c r="BF1585" s="13">
        <f t="shared" si="2117"/>
        <v>3.5506060540168013E-11</v>
      </c>
      <c r="BG1585" s="13">
        <f t="shared" si="2118"/>
        <v>3.3184248852397529E-11</v>
      </c>
      <c r="BH1585" s="13">
        <f t="shared" si="2119"/>
        <v>2.3260698775327356E-11</v>
      </c>
      <c r="BI1585" s="13">
        <f t="shared" si="2120"/>
        <v>1.3043781341518582E-11</v>
      </c>
      <c r="BJ1585" s="14">
        <f t="shared" si="2121"/>
        <v>0.90284764257371053</v>
      </c>
      <c r="BK1585" s="14">
        <f t="shared" si="2122"/>
        <v>7.0756235502405909E-2</v>
      </c>
      <c r="BL1585" s="14">
        <f t="shared" si="2123"/>
        <v>4.4853359202265903E-3</v>
      </c>
      <c r="BM1585" s="14">
        <f t="shared" si="2124"/>
        <v>0.52333020692614163</v>
      </c>
      <c r="BN1585" s="14">
        <f t="shared" si="2125"/>
        <v>0.45210319547579203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1.2639</v>
      </c>
      <c r="F1586" s="10">
        <f>VLOOKUP(B1586,home!$B$2:$E$405,3,FALSE)</f>
        <v>1.2526999999999999</v>
      </c>
      <c r="G1586" s="10">
        <f>VLOOKUP(C1586,away!$B$2:$E$405,4,FALSE)</f>
        <v>0.93510000000000004</v>
      </c>
      <c r="H1586" s="10">
        <f>VLOOKUP(A1586,away!$A$2:$E$405,3,FALSE)</f>
        <v>1.1389</v>
      </c>
      <c r="I1586" s="10">
        <f>VLOOKUP(C1586,away!$B$2:$E$405,3,FALSE)</f>
        <v>1.2770999999999999</v>
      </c>
      <c r="J1586" s="10">
        <f>VLOOKUP(B1586,home!$B$2:$E$405,4,FALSE)</f>
        <v>0.80489999999999995</v>
      </c>
      <c r="K1586" s="12">
        <f t="shared" si="2070"/>
        <v>1.480532169303</v>
      </c>
      <c r="L1586" s="12">
        <f t="shared" si="2071"/>
        <v>1.1707183490309998</v>
      </c>
      <c r="M1586" s="13">
        <f t="shared" si="2072"/>
        <v>7.0562917642204182E-2</v>
      </c>
      <c r="N1586" s="13">
        <f t="shared" si="2073"/>
        <v>0.10447066952916147</v>
      </c>
      <c r="O1586" s="13">
        <f t="shared" si="2074"/>
        <v>8.2609302444891688E-2</v>
      </c>
      <c r="P1586" s="13">
        <f t="shared" si="2075"/>
        <v>0.1223057297533431</v>
      </c>
      <c r="Q1586" s="13">
        <f t="shared" si="2076"/>
        <v>7.7336093493273139E-2</v>
      </c>
      <c r="R1586" s="13">
        <f t="shared" si="2077"/>
        <v>4.8356113086443081E-2</v>
      </c>
      <c r="S1586" s="13">
        <f t="shared" si="2078"/>
        <v>5.2997707685314394E-2</v>
      </c>
      <c r="T1586" s="13">
        <f t="shared" si="2079"/>
        <v>9.0538783694951788E-2</v>
      </c>
      <c r="U1586" s="13">
        <f t="shared" si="2080"/>
        <v>7.1592781006932754E-2</v>
      </c>
      <c r="V1586" s="13">
        <f t="shared" si="2081"/>
        <v>1.0206688237791998E-2</v>
      </c>
      <c r="W1586" s="13">
        <f t="shared" si="2082"/>
        <v>3.8166191421671776E-2</v>
      </c>
      <c r="X1586" s="13">
        <f t="shared" si="2083"/>
        <v>4.4681860609980695E-2</v>
      </c>
      <c r="Y1586" s="13">
        <f t="shared" si="2084"/>
        <v>2.6154937042474936E-2</v>
      </c>
      <c r="Z1586" s="13">
        <f t="shared" si="2085"/>
        <v>1.8870462959372319E-2</v>
      </c>
      <c r="AA1586" s="13">
        <f t="shared" si="2086"/>
        <v>2.7938327460991407E-2</v>
      </c>
      <c r="AB1586" s="13">
        <f t="shared" si="2087"/>
        <v>2.0681796281259598E-2</v>
      </c>
      <c r="AC1586" s="13">
        <f t="shared" si="2088"/>
        <v>1.1056944771772868E-3</v>
      </c>
      <c r="AD1586" s="13">
        <f t="shared" si="2089"/>
        <v>1.4126568544890316E-2</v>
      </c>
      <c r="AE1586" s="13">
        <f t="shared" si="2090"/>
        <v>1.6538233004347244E-2</v>
      </c>
      <c r="AF1586" s="13">
        <f t="shared" si="2091"/>
        <v>9.6808064193697023E-3</v>
      </c>
      <c r="AG1586" s="13">
        <f t="shared" si="2092"/>
        <v>3.7778325695243999E-3</v>
      </c>
      <c r="AH1586" s="13">
        <f t="shared" si="2093"/>
        <v>5.5229993103117518E-3</v>
      </c>
      <c r="AI1586" s="13">
        <f t="shared" si="2094"/>
        <v>8.1769781499548295E-3</v>
      </c>
      <c r="AJ1586" s="13">
        <f t="shared" si="2095"/>
        <v>6.0531395993479297E-3</v>
      </c>
      <c r="AK1586" s="13">
        <f t="shared" si="2096"/>
        <v>2.9872893007054945E-3</v>
      </c>
      <c r="AL1586" s="13">
        <f t="shared" si="2097"/>
        <v>7.6659398128132633E-5</v>
      </c>
      <c r="AM1586" s="13">
        <f t="shared" si="2098"/>
        <v>4.1829678345147933E-3</v>
      </c>
      <c r="AN1586" s="13">
        <f t="shared" si="2099"/>
        <v>4.8970771972729355E-3</v>
      </c>
      <c r="AO1586" s="13">
        <f t="shared" si="2100"/>
        <v>2.8665490657343641E-3</v>
      </c>
      <c r="AP1586" s="13">
        <f t="shared" si="2101"/>
        <v>1.1186405298842963E-3</v>
      </c>
      <c r="AQ1586" s="13">
        <f t="shared" si="2102"/>
        <v>3.2740324857632671E-4</v>
      </c>
      <c r="AR1586" s="13">
        <f t="shared" si="2103"/>
        <v>1.2931753268535047E-3</v>
      </c>
      <c r="AS1586" s="13">
        <f t="shared" si="2104"/>
        <v>1.9145876719555352E-3</v>
      </c>
      <c r="AT1586" s="13">
        <f t="shared" si="2105"/>
        <v>1.4173043196405548E-3</v>
      </c>
      <c r="AU1586" s="13">
        <f t="shared" si="2106"/>
        <v>6.9945487963998126E-4</v>
      </c>
      <c r="AV1586" s="13">
        <f t="shared" si="2107"/>
        <v>2.5889136257073751E-4</v>
      </c>
      <c r="AW1586" s="13">
        <f t="shared" si="2108"/>
        <v>3.6909076418763629E-6</v>
      </c>
      <c r="AX1586" s="13">
        <f t="shared" si="2109"/>
        <v>1.0321697403598109E-3</v>
      </c>
      <c r="AY1586" s="13">
        <f t="shared" si="2110"/>
        <v>1.2083800543537936E-3</v>
      </c>
      <c r="AZ1586" s="13">
        <f t="shared" si="2111"/>
        <v>7.0733635111753178E-4</v>
      </c>
      <c r="BA1586" s="13">
        <f t="shared" si="2112"/>
        <v>2.7603054839664274E-4</v>
      </c>
      <c r="BB1586" s="13">
        <f t="shared" si="2113"/>
        <v>8.0788506975259814E-5</v>
      </c>
      <c r="BC1586" s="13">
        <f t="shared" si="2114"/>
        <v>1.8916117501351114E-5</v>
      </c>
      <c r="BD1586" s="13">
        <f t="shared" si="2115"/>
        <v>2.5232401394359308E-4</v>
      </c>
      <c r="BE1586" s="13">
        <f t="shared" si="2116"/>
        <v>3.7357381973114829E-4</v>
      </c>
      <c r="BF1586" s="13">
        <f t="shared" si="2117"/>
        <v>2.7654402886068249E-4</v>
      </c>
      <c r="BG1586" s="13">
        <f t="shared" si="2118"/>
        <v>1.3647744365229925E-4</v>
      </c>
      <c r="BH1586" s="13">
        <f t="shared" si="2119"/>
        <v>5.0514811427866635E-5</v>
      </c>
      <c r="BI1586" s="13">
        <f t="shared" si="2120"/>
        <v>1.495776066904626E-5</v>
      </c>
      <c r="BJ1586" s="14">
        <f t="shared" si="2121"/>
        <v>0.44218823552433256</v>
      </c>
      <c r="BK1586" s="14">
        <f t="shared" si="2122"/>
        <v>0.25846377724831288</v>
      </c>
      <c r="BL1586" s="14">
        <f t="shared" si="2123"/>
        <v>0.28060653207978348</v>
      </c>
      <c r="BM1586" s="14">
        <f t="shared" si="2124"/>
        <v>0.49328349271577271</v>
      </c>
      <c r="BN1586" s="14">
        <f t="shared" si="2125"/>
        <v>0.50564082594931659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1.3841000000000001</v>
      </c>
      <c r="F1587" s="10">
        <f>VLOOKUP(B1587,home!$B$2:$E$405,3,FALSE)</f>
        <v>0.94830000000000003</v>
      </c>
      <c r="G1587" s="10">
        <f>VLOOKUP(C1587,away!$B$2:$E$405,4,FALSE)</f>
        <v>0.87729999999999997</v>
      </c>
      <c r="H1587" s="10">
        <f>VLOOKUP(A1587,away!$A$2:$E$405,3,FALSE)</f>
        <v>1.1721999999999999</v>
      </c>
      <c r="I1587" s="10">
        <f>VLOOKUP(C1587,away!$B$2:$E$405,3,FALSE)</f>
        <v>1.0968</v>
      </c>
      <c r="J1587" s="10">
        <f>VLOOKUP(B1587,home!$B$2:$E$405,4,FALSE)</f>
        <v>0.85309999999999997</v>
      </c>
      <c r="K1587" s="12">
        <f t="shared" ref="K1587:K1646" si="2126">E1587*F1587*G1587</f>
        <v>1.1514931229190002</v>
      </c>
      <c r="L1587" s="12">
        <f t="shared" ref="L1587:L1646" si="2127">H1587*I1587*J1587</f>
        <v>1.0968041897759999</v>
      </c>
      <c r="M1587" s="13">
        <f t="shared" ref="M1587:M1646" si="2128">_xlfn.POISSON.DIST(0,K1587,FALSE) * _xlfn.POISSON.DIST(0,L1587,FALSE)</f>
        <v>0.10557883935400174</v>
      </c>
      <c r="N1587" s="13">
        <f t="shared" ref="N1587:N1646" si="2129">_xlfn.POISSON.DIST(1,K1587,FALSE) * _xlfn.POISSON.DIST(0,L1587,FALSE)</f>
        <v>0.12157330744190289</v>
      </c>
      <c r="O1587" s="13">
        <f t="shared" ref="O1587:O1646" si="2130">_xlfn.POISSON.DIST(0,K1587,FALSE) * _xlfn.POISSON.DIST(1,L1587,FALSE)</f>
        <v>0.11579931335515634</v>
      </c>
      <c r="P1587" s="13">
        <f t="shared" ref="P1587:P1646" si="2131">_xlfn.POISSON.DIST(1,K1587,FALSE) * _xlfn.POISSON.DIST(1,L1587,FALSE)</f>
        <v>0.13334211296720483</v>
      </c>
      <c r="Q1587" s="13">
        <f t="shared" ref="Q1587:Q1646" si="2132">_xlfn.POISSON.DIST(2,K1587,FALSE) * _xlfn.POISSON.DIST(0,L1587,FALSE)</f>
        <v>6.9995413724934258E-2</v>
      </c>
      <c r="R1587" s="13">
        <f t="shared" ref="R1587:R1646" si="2133">_xlfn.POISSON.DIST(0,K1587,FALSE) * _xlfn.POISSON.DIST(2,L1587,FALSE)</f>
        <v>6.3504586030559682E-2</v>
      </c>
      <c r="S1587" s="13">
        <f t="shared" ref="S1587:S1646" si="2134">_xlfn.POISSON.DIST(2,K1587,FALSE) * _xlfn.POISSON.DIST(2,L1587,FALSE)</f>
        <v>4.2101521477572734E-2</v>
      </c>
      <c r="T1587" s="13">
        <f t="shared" ref="T1587:T1646" si="2135">_xlfn.POISSON.DIST(2,K1587,FALSE) * _xlfn.POISSON.DIST(1,L1587,FALSE)</f>
        <v>7.6771263038612425E-2</v>
      </c>
      <c r="U1587" s="13">
        <f t="shared" ref="U1587:U1646" si="2136">_xlfn.POISSON.DIST(1,K1587,FALSE) * _xlfn.POISSON.DIST(2,L1587,FALSE)</f>
        <v>7.3125094088007478E-2</v>
      </c>
      <c r="V1587" s="13">
        <f t="shared" ref="V1587:V1646" si="2137">_xlfn.POISSON.DIST(3,K1587,FALSE) * _xlfn.POISSON.DIST(3,L1587,FALSE)</f>
        <v>5.9080713388140818E-3</v>
      </c>
      <c r="W1587" s="13">
        <f t="shared" ref="W1587:W1646" si="2138">_xlfn.POISSON.DIST(3,K1587,FALSE) * _xlfn.POISSON.DIST(0,L1587,FALSE)</f>
        <v>2.6866412513377329E-2</v>
      </c>
      <c r="X1587" s="13">
        <f t="shared" ref="X1587:X1646" si="2139">_xlfn.POISSON.DIST(3,K1587,FALSE) * _xlfn.POISSON.DIST(1,L1587,FALSE)</f>
        <v>2.9467193808922609E-2</v>
      </c>
      <c r="Y1587" s="13">
        <f t="shared" ref="Y1587:Y1646" si="2140">_xlfn.POISSON.DIST(3,K1587,FALSE) * _xlfn.POISSON.DIST(2,L1587,FALSE)</f>
        <v>1.6159870815283861E-2</v>
      </c>
      <c r="Z1587" s="13">
        <f t="shared" ref="Z1587:Z1646" si="2141">_xlfn.POISSON.DIST(0,K1587,FALSE) * _xlfn.POISSON.DIST(3,L1587,FALSE)</f>
        <v>2.3217365342769435E-2</v>
      </c>
      <c r="AA1587" s="13">
        <f t="shared" ref="AA1587:AA1646" si="2142">_xlfn.POISSON.DIST(1,K1587,FALSE) * _xlfn.POISSON.DIST(3,L1587,FALSE)</f>
        <v>2.6734636524496938E-2</v>
      </c>
      <c r="AB1587" s="13">
        <f t="shared" ref="AB1587:AB1646" si="2143">_xlfn.POISSON.DIST(2,K1587,FALSE) * _xlfn.POISSON.DIST(3,L1587,FALSE)</f>
        <v>1.5392375050848676E-2</v>
      </c>
      <c r="AC1587" s="13">
        <f t="shared" ref="AC1587:AC1646" si="2144">_xlfn.POISSON.DIST(4,K1587,FALSE) * _xlfn.POISSON.DIST(4,L1587,FALSE)</f>
        <v>4.6635452751391725E-4</v>
      </c>
      <c r="AD1587" s="13">
        <f t="shared" ref="AD1587:AD1646" si="2145">_xlfn.POISSON.DIST(4,K1587,FALSE) * _xlfn.POISSON.DIST(0,L1587,FALSE)</f>
        <v>7.7341223116647404E-3</v>
      </c>
      <c r="AE1587" s="13">
        <f t="shared" ref="AE1587:AE1646" si="2146">_xlfn.POISSON.DIST(4,K1587,FALSE) * _xlfn.POISSON.DIST(1,L1587,FALSE)</f>
        <v>8.4828177556739281E-3</v>
      </c>
      <c r="AF1587" s="13">
        <f t="shared" ref="AF1587:AF1646" si="2147">_xlfn.POISSON.DIST(4,K1587,FALSE) * _xlfn.POISSON.DIST(2,L1587,FALSE)</f>
        <v>4.6519950277647045E-3</v>
      </c>
      <c r="AG1587" s="13">
        <f t="shared" ref="AG1587:AG1646" si="2148">_xlfn.POISSON.DIST(4,K1587,FALSE) * _xlfn.POISSON.DIST(3,L1587,FALSE)</f>
        <v>1.7007758790898158E-3</v>
      </c>
      <c r="AH1587" s="13">
        <f t="shared" ref="AH1587:AH1646" si="2149">_xlfn.POISSON.DIST(0,K1587,FALSE) * _xlfn.POISSON.DIST(4,L1587,FALSE)</f>
        <v>6.3662258958774014E-3</v>
      </c>
      <c r="AI1587" s="13">
        <f t="shared" ref="AI1587:AI1646" si="2150">_xlfn.POISSON.DIST(1,K1587,FALSE) * _xlfn.POISSON.DIST(4,L1587,FALSE)</f>
        <v>7.3306653380516779E-3</v>
      </c>
      <c r="AJ1587" s="13">
        <f t="shared" ref="AJ1587:AJ1646" si="2151">_xlfn.POISSON.DIST(2,K1587,FALSE) * _xlfn.POISSON.DIST(4,L1587,FALSE)</f>
        <v>4.2206053615935985E-3</v>
      </c>
      <c r="AK1587" s="13">
        <f t="shared" ref="AK1587:AK1646" si="2152">_xlfn.POISSON.DIST(3,K1587,FALSE) * _xlfn.POISSON.DIST(4,L1587,FALSE)</f>
        <v>1.6199993494766961E-3</v>
      </c>
      <c r="AL1587" s="13">
        <f t="shared" ref="AL1587:AL1646" si="2153">_xlfn.POISSON.DIST(5,K1587,FALSE) * _xlfn.POISSON.DIST(5,L1587,FALSE)</f>
        <v>2.3559530857135247E-5</v>
      </c>
      <c r="AM1587" s="13">
        <f t="shared" ref="AM1587:AM1646" si="2154">_xlfn.POISSON.DIST(5,K1587,FALSE) * _xlfn.POISSON.DIST(0,L1587,FALSE)</f>
        <v>1.7811577307392697E-3</v>
      </c>
      <c r="AN1587" s="13">
        <f t="shared" ref="AN1587:AN1646" si="2155">_xlfn.POISSON.DIST(5,K1587,FALSE) * _xlfn.POISSON.DIST(1,L1587,FALSE)</f>
        <v>1.9535812617267434E-3</v>
      </c>
      <c r="AO1587" s="13">
        <f t="shared" ref="AO1587:AO1646" si="2156">_xlfn.POISSON.DIST(5,K1587,FALSE) * _xlfn.POISSON.DIST(2,L1587,FALSE)</f>
        <v>1.0713480564648881E-3</v>
      </c>
      <c r="AP1587" s="13">
        <f t="shared" ref="AP1587:AP1646" si="2157">_xlfn.POISSON.DIST(5,K1587,FALSE) * _xlfn.POISSON.DIST(3,L1587,FALSE)</f>
        <v>3.9168634567968798E-4</v>
      </c>
      <c r="AQ1587" s="13">
        <f t="shared" ref="AQ1587:AQ1646" si="2158">_xlfn.POISSON.DIST(5,K1587,FALSE) * _xlfn.POISSON.DIST(4,L1587,FALSE)</f>
        <v>1.0740080625488308E-4</v>
      </c>
      <c r="AR1587" s="13">
        <f t="shared" ref="AR1587:AR1646" si="2159">_xlfn.POISSON.DIST(0,K1587,FALSE) * _xlfn.POISSON.DIST(5,L1587,FALSE)</f>
        <v>1.3965006471317611E-3</v>
      </c>
      <c r="AS1587" s="13">
        <f t="shared" ref="AS1587:AS1646" si="2160">_xlfn.POISSON.DIST(1,K1587,FALSE) * _xlfn.POISSON.DIST(5,L1587,FALSE)</f>
        <v>1.6080608913241561E-3</v>
      </c>
      <c r="AT1587" s="13">
        <f t="shared" ref="AT1587:AT1646" si="2161">_xlfn.POISSON.DIST(2,K1587,FALSE) * _xlfn.POISSON.DIST(5,L1587,FALSE)</f>
        <v>9.2583552879738193E-4</v>
      </c>
      <c r="AU1587" s="13">
        <f t="shared" ref="AU1587:AU1646" si="2162">_xlfn.POISSON.DIST(3,K1587,FALSE) * _xlfn.POISSON.DIST(5,L1587,FALSE)</f>
        <v>3.5536441478808706E-4</v>
      </c>
      <c r="AV1587" s="13">
        <f t="shared" ref="AV1587:AV1646" si="2163">_xlfn.POISSON.DIST(4,K1587,FALSE) * _xlfn.POISSON.DIST(5,L1587,FALSE)</f>
        <v>1.022999199396543E-4</v>
      </c>
      <c r="AW1587" s="13">
        <f t="shared" ref="AW1587:AW1646" si="2164">_xlfn.POISSON.DIST(6,K1587,FALSE) * _xlfn.POISSON.DIST(6,L1587,FALSE)</f>
        <v>8.2652232109410295E-7</v>
      </c>
      <c r="AX1587" s="13">
        <f t="shared" ref="AX1587:AX1646" si="2165">_xlfn.POISSON.DIST(6,K1587,FALSE) * _xlfn.POISSON.DIST(0,L1587,FALSE)</f>
        <v>3.4183181296338006E-4</v>
      </c>
      <c r="AY1587" s="13">
        <f t="shared" ref="AY1587:AY1646" si="2166">_xlfn.POISSON.DIST(6,K1587,FALSE) * _xlfn.POISSON.DIST(1,L1587,FALSE)</f>
        <v>3.7492256465696119E-4</v>
      </c>
      <c r="AZ1587" s="13">
        <f t="shared" ref="AZ1587:AZ1646" si="2167">_xlfn.POISSON.DIST(6,K1587,FALSE) * _xlfn.POISSON.DIST(2,L1587,FALSE)</f>
        <v>2.0560831987865915E-4</v>
      </c>
      <c r="BA1587" s="13">
        <f t="shared" ref="BA1587:BA1646" si="2168">_xlfn.POISSON.DIST(6,K1587,FALSE) * _xlfn.POISSON.DIST(3,L1587,FALSE)</f>
        <v>7.5170688898572465E-5</v>
      </c>
      <c r="BB1587" s="13">
        <f t="shared" ref="BB1587:BB1646" si="2169">_xlfn.POISSON.DIST(6,K1587,FALSE) * _xlfn.POISSON.DIST(4,L1587,FALSE)</f>
        <v>2.0611881633075626E-5</v>
      </c>
      <c r="BC1587" s="13">
        <f t="shared" ref="BC1587:BC1646" si="2170">_xlfn.POISSON.DIST(6,K1587,FALSE) * _xlfn.POISSON.DIST(5,L1587,FALSE)</f>
        <v>4.5214396268648672E-6</v>
      </c>
      <c r="BD1587" s="13">
        <f t="shared" ref="BD1587:BD1646" si="2171">_xlfn.POISSON.DIST(0,K1587,FALSE) * _xlfn.POISSON.DIST(6,L1587,FALSE)</f>
        <v>2.5528129346650169E-4</v>
      </c>
      <c r="BE1587" s="13">
        <f t="shared" ref="BE1587:BE1646" si="2172">_xlfn.POISSON.DIST(1,K1587,FALSE) * _xlfn.POISSON.DIST(6,L1587,FALSE)</f>
        <v>2.9395465383654374E-4</v>
      </c>
      <c r="BF1587" s="13">
        <f t="shared" ref="BF1587:BF1646" si="2173">_xlfn.POISSON.DIST(2,K1587,FALSE) * _xlfn.POISSON.DIST(6,L1587,FALSE)</f>
        <v>1.6924338117140774E-4</v>
      </c>
      <c r="BG1587" s="13">
        <f t="shared" ref="BG1587:BG1646" si="2174">_xlfn.POISSON.DIST(3,K1587,FALSE) * _xlfn.POISSON.DIST(6,L1587,FALSE)</f>
        <v>6.4960863172811671E-5</v>
      </c>
      <c r="BH1587" s="13">
        <f t="shared" ref="BH1587:BH1646" si="2175">_xlfn.POISSON.DIST(4,K1587,FALSE) * _xlfn.POISSON.DIST(6,L1587,FALSE)</f>
        <v>1.8700496800593692E-5</v>
      </c>
      <c r="BI1587" s="13">
        <f t="shared" ref="BI1587:BI1646" si="2176">_xlfn.POISSON.DIST(5,K1587,FALSE) * _xlfn.POISSON.DIST(6,L1587,FALSE)</f>
        <v>4.3066986922104806E-6</v>
      </c>
      <c r="BJ1587" s="14">
        <f t="shared" ref="BJ1587:BJ1646" si="2177">SUM(N1587,Q1587,T1587,W1587,X1587,Y1587,AD1587,AE1587,AF1587,AG1587,AM1587,AN1587,AO1587,AP1587,AQ1587,AX1587,AY1587,AZ1587,BA1587,BB1587,BC1587)</f>
        <v>0.36973101322574953</v>
      </c>
      <c r="BK1587" s="14">
        <f t="shared" ref="BK1587:BK1646" si="2178">SUM(M1587,P1587,S1587,V1587,AC1587,AL1587,AY1587)</f>
        <v>0.28779538176062147</v>
      </c>
      <c r="BL1587" s="14">
        <f t="shared" ref="BL1587:BL1646" si="2179">SUM(O1587,R1587,U1587,AA1587,AB1587,AH1587,AI1587,AJ1587,AK1587,AR1587,AS1587,AT1587,AU1587,AV1587,BD1587,BE1587,BF1587,BG1587,BH1587,BI1587)</f>
        <v>0.3192880097831895</v>
      </c>
      <c r="BM1587" s="14">
        <f t="shared" ref="BM1587:BM1646" si="2180">SUM(S1587:BI1587)</f>
        <v>0.38986410119623421</v>
      </c>
      <c r="BN1587" s="14">
        <f t="shared" ref="BN1587:BN1646" si="2181">SUM(M1587:R1587)</f>
        <v>0.60979357287375968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1.3030999999999999</v>
      </c>
      <c r="F1588" s="10">
        <f>VLOOKUP(B1588,home!$B$2:$E$405,3,FALSE)</f>
        <v>1.1031</v>
      </c>
      <c r="G1588" s="10">
        <f>VLOOKUP(C1588,away!$B$2:$E$405,4,FALSE)</f>
        <v>0.9113</v>
      </c>
      <c r="H1588" s="10">
        <f>VLOOKUP(A1588,away!$A$2:$E$405,3,FALSE)</f>
        <v>1.1313</v>
      </c>
      <c r="I1588" s="10">
        <f>VLOOKUP(C1588,away!$B$2:$E$405,3,FALSE)</f>
        <v>0.88390000000000002</v>
      </c>
      <c r="J1588" s="10">
        <f>VLOOKUP(B1588,home!$B$2:$E$405,4,FALSE)</f>
        <v>1.3812</v>
      </c>
      <c r="K1588" s="12">
        <f t="shared" si="2126"/>
        <v>1.3099478295929998</v>
      </c>
      <c r="L1588" s="12">
        <f t="shared" si="2127"/>
        <v>1.381139323884</v>
      </c>
      <c r="M1588" s="13">
        <f t="shared" si="2128"/>
        <v>6.780718247230072E-2</v>
      </c>
      <c r="N1588" s="13">
        <f t="shared" si="2129"/>
        <v>8.8823871510406813E-2</v>
      </c>
      <c r="O1588" s="13">
        <f t="shared" si="2130"/>
        <v>9.365116615427245E-2</v>
      </c>
      <c r="P1588" s="13">
        <f t="shared" si="2131"/>
        <v>0.12267814184264257</v>
      </c>
      <c r="Q1588" s="13">
        <f t="shared" si="2132"/>
        <v>5.8177318850552467E-2</v>
      </c>
      <c r="R1588" s="13">
        <f t="shared" si="2133"/>
        <v>6.4672654151629996E-2</v>
      </c>
      <c r="S1588" s="13">
        <f t="shared" si="2134"/>
        <v>5.548795104453514E-2</v>
      </c>
      <c r="T1588" s="13">
        <f t="shared" si="2135"/>
        <v>8.0350982822635919E-2</v>
      </c>
      <c r="U1588" s="13">
        <f t="shared" si="2136"/>
        <v>8.4717802939946407E-2</v>
      </c>
      <c r="V1588" s="13">
        <f t="shared" si="2137"/>
        <v>1.1154437366211691E-2</v>
      </c>
      <c r="W1588" s="13">
        <f t="shared" si="2138"/>
        <v>2.5403084186607045E-2</v>
      </c>
      <c r="X1588" s="13">
        <f t="shared" si="2139"/>
        <v>3.5085198518058788E-2</v>
      </c>
      <c r="Y1588" s="13">
        <f t="shared" si="2140"/>
        <v>2.4228773679783818E-2</v>
      </c>
      <c r="Z1588" s="13">
        <f t="shared" si="2141"/>
        <v>2.9773981942922002E-2</v>
      </c>
      <c r="AA1588" s="13">
        <f t="shared" si="2142"/>
        <v>3.9002363024471833E-2</v>
      </c>
      <c r="AB1588" s="13">
        <f t="shared" si="2143"/>
        <v>2.5545530396452579E-2</v>
      </c>
      <c r="AC1588" s="13">
        <f t="shared" si="2144"/>
        <v>1.2613022687032308E-3</v>
      </c>
      <c r="AD1588" s="13">
        <f t="shared" si="2145"/>
        <v>8.3191787488035365E-3</v>
      </c>
      <c r="AE1588" s="13">
        <f t="shared" si="2146"/>
        <v>1.1489944912392658E-2</v>
      </c>
      <c r="AF1588" s="13">
        <f t="shared" si="2147"/>
        <v>7.9346073738832002E-3</v>
      </c>
      <c r="AG1588" s="13">
        <f t="shared" si="2148"/>
        <v>3.6529327545500143E-3</v>
      </c>
      <c r="AH1588" s="13">
        <f t="shared" si="2149"/>
        <v>1.0280504322495429E-2</v>
      </c>
      <c r="AI1588" s="13">
        <f t="shared" si="2150"/>
        <v>1.3466924324374336E-2</v>
      </c>
      <c r="AJ1588" s="13">
        <f t="shared" si="2151"/>
        <v>8.8204841450036705E-3</v>
      </c>
      <c r="AK1588" s="13">
        <f t="shared" si="2152"/>
        <v>3.8514580205690095E-3</v>
      </c>
      <c r="AL1588" s="13">
        <f t="shared" si="2153"/>
        <v>9.1278954815520244E-5</v>
      </c>
      <c r="AM1588" s="13">
        <f t="shared" si="2154"/>
        <v>2.17953802919828E-3</v>
      </c>
      <c r="AN1588" s="13">
        <f t="shared" si="2155"/>
        <v>3.0102456800263785E-3</v>
      </c>
      <c r="AO1588" s="13">
        <f t="shared" si="2156"/>
        <v>2.0787843416181818E-3</v>
      </c>
      <c r="AP1588" s="13">
        <f t="shared" si="2157"/>
        <v>9.5703026669439388E-4</v>
      </c>
      <c r="AQ1588" s="13">
        <f t="shared" si="2158"/>
        <v>3.3044803386970479E-4</v>
      </c>
      <c r="AR1588" s="13">
        <f t="shared" si="2159"/>
        <v>2.8397617578315749E-3</v>
      </c>
      <c r="AS1588" s="13">
        <f t="shared" si="2160"/>
        <v>3.7199397512326731E-3</v>
      </c>
      <c r="AT1588" s="13">
        <f t="shared" si="2161"/>
        <v>2.4364635016719824E-3</v>
      </c>
      <c r="AU1588" s="13">
        <f t="shared" si="2162"/>
        <v>1.0638800252992583E-3</v>
      </c>
      <c r="AV1588" s="13">
        <f t="shared" si="2163"/>
        <v>3.4840683252202712E-4</v>
      </c>
      <c r="AW1588" s="13">
        <f t="shared" si="2164"/>
        <v>4.5873264608644445E-6</v>
      </c>
      <c r="AX1588" s="13">
        <f t="shared" si="2165"/>
        <v>4.7584685181061573E-4</v>
      </c>
      <c r="AY1588" s="13">
        <f t="shared" si="2166"/>
        <v>6.5721079918204376E-4</v>
      </c>
      <c r="AZ1588" s="13">
        <f t="shared" si="2167"/>
        <v>4.5384983941577564E-4</v>
      </c>
      <c r="BA1588" s="13">
        <f t="shared" si="2168"/>
        <v>2.0894328678518876E-4</v>
      </c>
      <c r="BB1588" s="13">
        <f t="shared" si="2169"/>
        <v>7.2144947460149066E-5</v>
      </c>
      <c r="BC1588" s="13">
        <f t="shared" si="2170"/>
        <v>1.9928444791351398E-5</v>
      </c>
      <c r="BD1588" s="13">
        <f t="shared" si="2171"/>
        <v>6.5368443903385622E-4</v>
      </c>
      <c r="BE1588" s="13">
        <f t="shared" si="2172"/>
        <v>8.5629251215111745E-4</v>
      </c>
      <c r="BF1588" s="13">
        <f t="shared" si="2173"/>
        <v>5.6084925889454695E-4</v>
      </c>
      <c r="BG1588" s="13">
        <f t="shared" si="2174"/>
        <v>2.4489442313925151E-4</v>
      </c>
      <c r="BH1588" s="13">
        <f t="shared" si="2175"/>
        <v>8.0199729517673018E-5</v>
      </c>
      <c r="BI1588" s="13">
        <f t="shared" si="2176"/>
        <v>2.1011492323124284E-5</v>
      </c>
      <c r="BJ1588" s="14">
        <f t="shared" si="2177"/>
        <v>0.35390986387852635</v>
      </c>
      <c r="BK1588" s="14">
        <f t="shared" si="2178"/>
        <v>0.25913750474839092</v>
      </c>
      <c r="BL1588" s="14">
        <f t="shared" si="2179"/>
        <v>0.3568342712028329</v>
      </c>
      <c r="BM1588" s="14">
        <f t="shared" si="2180"/>
        <v>0.50319266331814616</v>
      </c>
      <c r="BN1588" s="14">
        <f t="shared" si="2181"/>
        <v>0.49581033498180499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1.3030999999999999</v>
      </c>
      <c r="F1589" s="10">
        <f>VLOOKUP(B1589,home!$B$2:$E$405,3,FALSE)</f>
        <v>0.86329999999999996</v>
      </c>
      <c r="G1589" s="10">
        <f>VLOOKUP(C1589,away!$B$2:$E$405,4,FALSE)</f>
        <v>0.95930000000000004</v>
      </c>
      <c r="H1589" s="10">
        <f>VLOOKUP(A1589,away!$A$2:$E$405,3,FALSE)</f>
        <v>1.1313</v>
      </c>
      <c r="I1589" s="10">
        <f>VLOOKUP(C1589,away!$B$2:$E$405,3,FALSE)</f>
        <v>1.3812</v>
      </c>
      <c r="J1589" s="10">
        <f>VLOOKUP(B1589,home!$B$2:$E$405,4,FALSE)</f>
        <v>0.60770000000000002</v>
      </c>
      <c r="K1589" s="12">
        <f t="shared" si="2126"/>
        <v>1.0791801044389999</v>
      </c>
      <c r="L1589" s="12">
        <f t="shared" si="2127"/>
        <v>0.94956258301200003</v>
      </c>
      <c r="M1589" s="13">
        <f t="shared" si="2128"/>
        <v>0.13150075480076753</v>
      </c>
      <c r="N1589" s="13">
        <f t="shared" si="2129"/>
        <v>0.14191299829969964</v>
      </c>
      <c r="O1589" s="13">
        <f t="shared" si="2130"/>
        <v>0.12486819639664448</v>
      </c>
      <c r="P1589" s="13">
        <f t="shared" si="2131"/>
        <v>0.13475527322844033</v>
      </c>
      <c r="Q1589" s="13">
        <f t="shared" si="2132"/>
        <v>7.6574842163160711E-2</v>
      </c>
      <c r="R1589" s="13">
        <f t="shared" si="2133"/>
        <v>5.9285083553223733E-2</v>
      </c>
      <c r="S1589" s="13">
        <f t="shared" si="2134"/>
        <v>3.4522584471822403E-2</v>
      </c>
      <c r="T1589" s="13">
        <f t="shared" si="2135"/>
        <v>7.2712604918187096E-2</v>
      </c>
      <c r="U1589" s="13">
        <f t="shared" si="2136"/>
        <v>6.3979282660642817E-2</v>
      </c>
      <c r="V1589" s="13">
        <f t="shared" si="2137"/>
        <v>3.9307761727727002E-3</v>
      </c>
      <c r="W1589" s="13">
        <f t="shared" si="2138"/>
        <v>2.7546015387679913E-2</v>
      </c>
      <c r="X1589" s="13">
        <f t="shared" si="2139"/>
        <v>2.6156665523213635E-2</v>
      </c>
      <c r="Y1589" s="13">
        <f t="shared" si="2140"/>
        <v>1.2418695438601834E-2</v>
      </c>
      <c r="Z1589" s="13">
        <f t="shared" si="2141"/>
        <v>1.8764965690960454E-2</v>
      </c>
      <c r="AA1589" s="13">
        <f t="shared" si="2142"/>
        <v>2.0250777634164951E-2</v>
      </c>
      <c r="AB1589" s="13">
        <f t="shared" si="2143"/>
        <v>1.0927118161104546E-2</v>
      </c>
      <c r="AC1589" s="13">
        <f t="shared" si="2144"/>
        <v>2.517536961880695E-4</v>
      </c>
      <c r="AD1589" s="13">
        <f t="shared" si="2145"/>
        <v>7.4317779407386741E-3</v>
      </c>
      <c r="AE1589" s="13">
        <f t="shared" si="2146"/>
        <v>7.0569382577794172E-3</v>
      </c>
      <c r="AF1589" s="13">
        <f t="shared" si="2147"/>
        <v>3.3505022601066138E-3</v>
      </c>
      <c r="AG1589" s="13">
        <f t="shared" si="2148"/>
        <v>1.0605038601647933E-3</v>
      </c>
      <c r="AH1589" s="13">
        <f t="shared" si="2149"/>
        <v>4.4546273229099922E-3</v>
      </c>
      <c r="AI1589" s="13">
        <f t="shared" si="2150"/>
        <v>4.8073451795748274E-3</v>
      </c>
      <c r="AJ1589" s="13">
        <f t="shared" si="2151"/>
        <v>2.5939956364839424E-3</v>
      </c>
      <c r="AK1589" s="13">
        <f t="shared" si="2152"/>
        <v>9.331294939650171E-4</v>
      </c>
      <c r="AL1589" s="13">
        <f t="shared" si="2153"/>
        <v>1.0319374414996154E-5</v>
      </c>
      <c r="AM1589" s="13">
        <f t="shared" si="2154"/>
        <v>1.6040453788507643E-3</v>
      </c>
      <c r="AN1589" s="13">
        <f t="shared" si="2155"/>
        <v>1.5231414732099935E-3</v>
      </c>
      <c r="AO1589" s="13">
        <f t="shared" si="2156"/>
        <v>7.231590757969924E-4</v>
      </c>
      <c r="AP1589" s="13">
        <f t="shared" si="2157"/>
        <v>2.2889493331412091E-4</v>
      </c>
      <c r="AQ1589" s="13">
        <f t="shared" si="2158"/>
        <v>5.4337516029029035E-5</v>
      </c>
      <c r="AR1589" s="13">
        <f t="shared" si="2159"/>
        <v>8.4598948541964871E-4</v>
      </c>
      <c r="AS1589" s="13">
        <f t="shared" si="2160"/>
        <v>9.1297502122947218E-4</v>
      </c>
      <c r="AT1589" s="13">
        <f t="shared" si="2161"/>
        <v>4.9263223938030985E-4</v>
      </c>
      <c r="AU1589" s="13">
        <f t="shared" si="2162"/>
        <v>1.7721297051482047E-4</v>
      </c>
      <c r="AV1589" s="13">
        <f t="shared" si="2163"/>
        <v>4.7811178007032325E-5</v>
      </c>
      <c r="AW1589" s="13">
        <f t="shared" si="2164"/>
        <v>2.937435861841039E-7</v>
      </c>
      <c r="AX1589" s="13">
        <f t="shared" si="2165"/>
        <v>2.8850897657884376E-4</v>
      </c>
      <c r="AY1589" s="13">
        <f t="shared" si="2166"/>
        <v>2.739573290223555E-4</v>
      </c>
      <c r="AZ1589" s="13">
        <f t="shared" si="2167"/>
        <v>1.3006981449076814E-4</v>
      </c>
      <c r="BA1589" s="13">
        <f t="shared" si="2168"/>
        <v>4.1169809673248483E-5</v>
      </c>
      <c r="BB1589" s="13">
        <f t="shared" si="2169"/>
        <v>9.7733277038605646E-6</v>
      </c>
      <c r="BC1589" s="13">
        <f t="shared" si="2170"/>
        <v>1.8560772598201154E-6</v>
      </c>
      <c r="BD1589" s="13">
        <f t="shared" si="2171"/>
        <v>1.3388666016267902E-4</v>
      </c>
      <c r="BE1589" s="13">
        <f t="shared" si="2172"/>
        <v>1.4448781989734883E-4</v>
      </c>
      <c r="BF1589" s="13">
        <f t="shared" si="2173"/>
        <v>7.7964190283492143E-5</v>
      </c>
      <c r="BG1589" s="13">
        <f t="shared" si="2174"/>
        <v>2.8045801004213712E-5</v>
      </c>
      <c r="BH1589" s="13">
        <f t="shared" si="2175"/>
        <v>7.5666176142006886E-6</v>
      </c>
      <c r="BI1589" s="13">
        <f t="shared" si="2176"/>
        <v>1.6331486374286156E-6</v>
      </c>
      <c r="BJ1589" s="14">
        <f t="shared" si="2177"/>
        <v>0.38110045776126217</v>
      </c>
      <c r="BK1589" s="14">
        <f t="shared" si="2178"/>
        <v>0.30524541907342839</v>
      </c>
      <c r="BL1589" s="14">
        <f t="shared" si="2179"/>
        <v>0.29496976117086482</v>
      </c>
      <c r="BM1589" s="14">
        <f t="shared" si="2180"/>
        <v>0.33090979166914325</v>
      </c>
      <c r="BN1589" s="14">
        <f t="shared" si="2181"/>
        <v>0.66889714844193637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1.3030999999999999</v>
      </c>
      <c r="F1590" s="10">
        <f>VLOOKUP(B1590,home!$B$2:$E$405,3,FALSE)</f>
        <v>1.5828</v>
      </c>
      <c r="G1590" s="10">
        <f>VLOOKUP(C1590,away!$B$2:$E$405,4,FALSE)</f>
        <v>1.0072000000000001</v>
      </c>
      <c r="H1590" s="10">
        <f>VLOOKUP(A1590,away!$A$2:$E$405,3,FALSE)</f>
        <v>1.1313</v>
      </c>
      <c r="I1590" s="10">
        <f>VLOOKUP(C1590,away!$B$2:$E$405,3,FALSE)</f>
        <v>1.0497000000000001</v>
      </c>
      <c r="J1590" s="10">
        <f>VLOOKUP(B1590,home!$B$2:$E$405,4,FALSE)</f>
        <v>0.66300000000000003</v>
      </c>
      <c r="K1590" s="12">
        <f t="shared" si="2126"/>
        <v>2.0773970160960005</v>
      </c>
      <c r="L1590" s="12">
        <f t="shared" si="2127"/>
        <v>0.78732947943000009</v>
      </c>
      <c r="M1590" s="13">
        <f t="shared" si="2128"/>
        <v>5.699871840483841E-2</v>
      </c>
      <c r="N1590" s="13">
        <f t="shared" si="2129"/>
        <v>0.11840896753550748</v>
      </c>
      <c r="O1590" s="13">
        <f t="shared" si="2130"/>
        <v>4.4876771289858591E-2</v>
      </c>
      <c r="P1590" s="13">
        <f t="shared" si="2131"/>
        <v>9.3226870769574879E-2</v>
      </c>
      <c r="Q1590" s="13">
        <f t="shared" si="2132"/>
        <v>0.12299121791863575</v>
      </c>
      <c r="R1590" s="13">
        <f t="shared" si="2133"/>
        <v>1.766640248907177E-2</v>
      </c>
      <c r="S1590" s="13">
        <f t="shared" si="2134"/>
        <v>3.8120372162390816E-2</v>
      </c>
      <c r="T1590" s="13">
        <f t="shared" si="2135"/>
        <v>9.6834611578341181E-2</v>
      </c>
      <c r="U1590" s="13">
        <f t="shared" si="2136"/>
        <v>3.6700131815948646E-2</v>
      </c>
      <c r="V1590" s="13">
        <f t="shared" si="2137"/>
        <v>6.9277249826913767E-3</v>
      </c>
      <c r="W1590" s="13">
        <f t="shared" si="2138"/>
        <v>8.5167196370062287E-2</v>
      </c>
      <c r="X1590" s="13">
        <f t="shared" si="2139"/>
        <v>6.7054644382553735E-2</v>
      </c>
      <c r="Y1590" s="13">
        <f t="shared" si="2140"/>
        <v>2.6397049127539908E-2</v>
      </c>
      <c r="Z1590" s="13">
        <f t="shared" si="2141"/>
        <v>4.6364264917072443E-3</v>
      </c>
      <c r="AA1590" s="13">
        <f t="shared" si="2142"/>
        <v>9.631698559221075E-3</v>
      </c>
      <c r="AB1590" s="13">
        <f t="shared" si="2143"/>
        <v>1.0004430923431007E-2</v>
      </c>
      <c r="AC1590" s="13">
        <f t="shared" si="2144"/>
        <v>7.0818491599815151E-4</v>
      </c>
      <c r="AD1590" s="13">
        <f t="shared" si="2145"/>
        <v>4.4231519902107386E-2</v>
      </c>
      <c r="AE1590" s="13">
        <f t="shared" si="2146"/>
        <v>3.4824779538923899E-2</v>
      </c>
      <c r="AF1590" s="13">
        <f t="shared" si="2147"/>
        <v>1.3709287772822737E-2</v>
      </c>
      <c r="AG1590" s="13">
        <f t="shared" si="2148"/>
        <v>3.5979088018441964E-3</v>
      </c>
      <c r="AH1590" s="13">
        <f t="shared" si="2149"/>
        <v>9.1259881403283152E-4</v>
      </c>
      <c r="AI1590" s="13">
        <f t="shared" si="2150"/>
        <v>1.8958300531645527E-3</v>
      </c>
      <c r="AJ1590" s="13">
        <f t="shared" si="2151"/>
        <v>1.9691958477345822E-3</v>
      </c>
      <c r="AK1590" s="13">
        <f t="shared" si="2152"/>
        <v>1.3636005260641518E-3</v>
      </c>
      <c r="AL1590" s="13">
        <f t="shared" si="2153"/>
        <v>4.6332174120685206E-5</v>
      </c>
      <c r="AM1590" s="13">
        <f t="shared" si="2154"/>
        <v>1.8377285492405748E-2</v>
      </c>
      <c r="AN1590" s="13">
        <f t="shared" si="2155"/>
        <v>1.4468978620072312E-2</v>
      </c>
      <c r="AO1590" s="13">
        <f t="shared" si="2156"/>
        <v>5.6959267024126676E-3</v>
      </c>
      <c r="AP1590" s="13">
        <f t="shared" si="2157"/>
        <v>1.4948570018273339E-3</v>
      </c>
      <c r="AQ1590" s="13">
        <f t="shared" si="2158"/>
        <v>2.9423624626775133E-4</v>
      </c>
      <c r="AR1590" s="13">
        <f t="shared" si="2159"/>
        <v>1.4370318983618097E-4</v>
      </c>
      <c r="AS1590" s="13">
        <f t="shared" si="2160"/>
        <v>2.9852857776915939E-4</v>
      </c>
      <c r="AT1590" s="13">
        <f t="shared" si="2161"/>
        <v>3.1008118833851739E-4</v>
      </c>
      <c r="AU1590" s="13">
        <f t="shared" si="2162"/>
        <v>2.1472057846731266E-4</v>
      </c>
      <c r="AV1590" s="13">
        <f t="shared" si="2163"/>
        <v>1.1151497225060063E-4</v>
      </c>
      <c r="AW1590" s="13">
        <f t="shared" si="2164"/>
        <v>2.1050198486450615E-6</v>
      </c>
      <c r="AX1590" s="13">
        <f t="shared" si="2165"/>
        <v>6.3628196743113286E-3</v>
      </c>
      <c r="AY1590" s="13">
        <f t="shared" si="2166"/>
        <v>5.0096355018825018E-3</v>
      </c>
      <c r="AZ1590" s="13">
        <f t="shared" si="2167"/>
        <v>1.9721168559155987E-3</v>
      </c>
      <c r="BA1590" s="13">
        <f t="shared" si="2168"/>
        <v>5.1756857918105223E-4</v>
      </c>
      <c r="BB1590" s="13">
        <f t="shared" si="2169"/>
        <v>1.0187425000398563E-4</v>
      </c>
      <c r="BC1590" s="13">
        <f t="shared" si="2170"/>
        <v>1.6041720044591945E-5</v>
      </c>
      <c r="BD1590" s="13">
        <f t="shared" si="2171"/>
        <v>1.8856959607691801E-5</v>
      </c>
      <c r="BE1590" s="13">
        <f t="shared" si="2172"/>
        <v>3.9173391621661748E-5</v>
      </c>
      <c r="BF1590" s="13">
        <f t="shared" si="2173"/>
        <v>4.0689343432600104E-5</v>
      </c>
      <c r="BG1590" s="13">
        <f t="shared" si="2174"/>
        <v>2.8175973544596285E-5</v>
      </c>
      <c r="BH1590" s="13">
        <f t="shared" si="2175"/>
        <v>1.4633170841786044E-5</v>
      </c>
      <c r="BI1590" s="13">
        <f t="shared" si="2176"/>
        <v>6.0797810885498656E-6</v>
      </c>
      <c r="BJ1590" s="14">
        <f t="shared" si="2177"/>
        <v>0.66752852357266357</v>
      </c>
      <c r="BK1590" s="14">
        <f t="shared" si="2178"/>
        <v>0.20103783891149676</v>
      </c>
      <c r="BL1590" s="14">
        <f t="shared" si="2179"/>
        <v>0.12624681744532584</v>
      </c>
      <c r="BM1590" s="14">
        <f t="shared" si="2180"/>
        <v>0.54027312753167256</v>
      </c>
      <c r="BN1590" s="14">
        <f t="shared" si="2181"/>
        <v>0.45416894840748689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1.3030999999999999</v>
      </c>
      <c r="F1591" s="10">
        <f>VLOOKUP(B1591,home!$B$2:$E$405,3,FALSE)</f>
        <v>1.0072000000000001</v>
      </c>
      <c r="G1591" s="10">
        <f>VLOOKUP(C1591,away!$B$2:$E$405,4,FALSE)</f>
        <v>0.9113</v>
      </c>
      <c r="H1591" s="10">
        <f>VLOOKUP(A1591,away!$A$2:$E$405,3,FALSE)</f>
        <v>1.1313</v>
      </c>
      <c r="I1591" s="10">
        <f>VLOOKUP(C1591,away!$B$2:$E$405,3,FALSE)</f>
        <v>1.7679</v>
      </c>
      <c r="J1591" s="10">
        <f>VLOOKUP(B1591,home!$B$2:$E$405,4,FALSE)</f>
        <v>1.2154</v>
      </c>
      <c r="K1591" s="12">
        <f t="shared" si="2126"/>
        <v>1.1960651382159999</v>
      </c>
      <c r="L1591" s="12">
        <f t="shared" si="2127"/>
        <v>2.430830713158</v>
      </c>
      <c r="M1591" s="13">
        <f t="shared" si="2128"/>
        <v>2.6598622470095059E-2</v>
      </c>
      <c r="N1591" s="13">
        <f t="shared" si="2129"/>
        <v>3.1813685061049445E-2</v>
      </c>
      <c r="O1591" s="13">
        <f t="shared" si="2130"/>
        <v>6.4656748428001579E-2</v>
      </c>
      <c r="P1591" s="13">
        <f t="shared" si="2131"/>
        <v>7.733368274513483E-2</v>
      </c>
      <c r="Q1591" s="13">
        <f t="shared" si="2132"/>
        <v>1.9025619809852196E-2</v>
      </c>
      <c r="R1591" s="13">
        <f t="shared" si="2133"/>
        <v>7.8584804945858247E-2</v>
      </c>
      <c r="S1591" s="13">
        <f t="shared" si="2134"/>
        <v>5.6210603515737194E-2</v>
      </c>
      <c r="T1591" s="13">
        <f t="shared" si="2135"/>
        <v>4.6248060970655994E-2</v>
      </c>
      <c r="U1591" s="13">
        <f t="shared" si="2136"/>
        <v>9.399254558924533E-2</v>
      </c>
      <c r="V1591" s="13">
        <f t="shared" si="2137"/>
        <v>1.8158722250814569E-2</v>
      </c>
      <c r="W1591" s="13">
        <f t="shared" si="2138"/>
        <v>7.585293529171983E-3</v>
      </c>
      <c r="X1591" s="13">
        <f t="shared" si="2139"/>
        <v>1.8438564479029893E-2</v>
      </c>
      <c r="Y1591" s="13">
        <f t="shared" si="2140"/>
        <v>2.2410514421085007E-2</v>
      </c>
      <c r="Z1591" s="13">
        <f t="shared" si="2141"/>
        <v>6.3675452483307637E-2</v>
      </c>
      <c r="AA1591" s="13">
        <f t="shared" si="2142"/>
        <v>7.6159988875413684E-2</v>
      </c>
      <c r="AB1591" s="13">
        <f t="shared" si="2143"/>
        <v>4.5546153810400343E-2</v>
      </c>
      <c r="AC1591" s="13">
        <f t="shared" si="2144"/>
        <v>3.299702990212071E-3</v>
      </c>
      <c r="AD1591" s="13">
        <f t="shared" si="2145"/>
        <v>2.2681262883445042E-3</v>
      </c>
      <c r="AE1591" s="13">
        <f t="shared" si="2146"/>
        <v>5.5134310430288791E-3</v>
      </c>
      <c r="AF1591" s="13">
        <f t="shared" si="2147"/>
        <v>6.7011087571366744E-3</v>
      </c>
      <c r="AG1591" s="13">
        <f t="shared" si="2148"/>
        <v>5.4297536596866203E-3</v>
      </c>
      <c r="AH1591" s="13">
        <f t="shared" si="2149"/>
        <v>3.8696061392664259E-2</v>
      </c>
      <c r="AI1591" s="13">
        <f t="shared" si="2150"/>
        <v>4.6283010018031791E-2</v>
      </c>
      <c r="AJ1591" s="13">
        <f t="shared" si="2151"/>
        <v>2.7678747387134852E-2</v>
      </c>
      <c r="AK1591" s="13">
        <f t="shared" si="2152"/>
        <v>1.1035194939746404E-2</v>
      </c>
      <c r="AL1591" s="13">
        <f t="shared" si="2153"/>
        <v>3.8374646579555899E-4</v>
      </c>
      <c r="AM1591" s="13">
        <f t="shared" si="2154"/>
        <v>5.4256535651202222E-4</v>
      </c>
      <c r="AN1591" s="13">
        <f t="shared" si="2155"/>
        <v>1.3188845325049438E-3</v>
      </c>
      <c r="AO1591" s="13">
        <f t="shared" si="2156"/>
        <v>1.6029925143610242E-3</v>
      </c>
      <c r="AP1591" s="13">
        <f t="shared" si="2157"/>
        <v>1.2988678122903812E-3</v>
      </c>
      <c r="AQ1591" s="13">
        <f t="shared" si="2158"/>
        <v>7.8933194261194954E-4</v>
      </c>
      <c r="AR1591" s="13">
        <f t="shared" si="2159"/>
        <v>1.8812714902307164E-2</v>
      </c>
      <c r="AS1591" s="13">
        <f t="shared" si="2160"/>
        <v>2.2501232449846219E-2</v>
      </c>
      <c r="AT1591" s="13">
        <f t="shared" si="2161"/>
        <v>1.345646985007783E-2</v>
      </c>
      <c r="AU1591" s="13">
        <f t="shared" si="2162"/>
        <v>5.3649381570442609E-3</v>
      </c>
      <c r="AV1591" s="13">
        <f t="shared" si="2163"/>
        <v>1.6042038745813589E-3</v>
      </c>
      <c r="AW1591" s="13">
        <f t="shared" si="2164"/>
        <v>3.0992130715881516E-5</v>
      </c>
      <c r="AX1591" s="13">
        <f t="shared" si="2165"/>
        <v>1.0815725135462746E-4</v>
      </c>
      <c r="AY1591" s="13">
        <f t="shared" si="2166"/>
        <v>2.6291196844357816E-4</v>
      </c>
      <c r="AZ1591" s="13">
        <f t="shared" si="2167"/>
        <v>3.1954724387473838E-4</v>
      </c>
      <c r="BA1591" s="13">
        <f t="shared" si="2168"/>
        <v>2.5892175157190119E-4</v>
      </c>
      <c r="BB1591" s="13">
        <f t="shared" si="2169"/>
        <v>1.5734873650641076E-4</v>
      </c>
      <c r="BC1591" s="13">
        <f t="shared" si="2170"/>
        <v>7.6497628275277747E-5</v>
      </c>
      <c r="BD1591" s="13">
        <f t="shared" si="2171"/>
        <v>7.621754197068913E-3</v>
      </c>
      <c r="BE1591" s="13">
        <f t="shared" si="2172"/>
        <v>9.1161144871656063E-3</v>
      </c>
      <c r="BF1591" s="13">
        <f t="shared" si="2173"/>
        <v>5.4517333670423057E-3</v>
      </c>
      <c r="BG1591" s="13">
        <f t="shared" si="2174"/>
        <v>2.173542741056079E-3</v>
      </c>
      <c r="BH1591" s="13">
        <f t="shared" si="2175"/>
        <v>6.4992467474990565E-4</v>
      </c>
      <c r="BI1591" s="13">
        <f t="shared" si="2176"/>
        <v>1.5547044918694686E-4</v>
      </c>
      <c r="BJ1591" s="14">
        <f t="shared" si="2177"/>
        <v>0.17217018475734802</v>
      </c>
      <c r="BK1591" s="14">
        <f t="shared" si="2178"/>
        <v>0.18224799240623288</v>
      </c>
      <c r="BL1591" s="14">
        <f t="shared" si="2179"/>
        <v>0.56954135453662325</v>
      </c>
      <c r="BM1591" s="14">
        <f t="shared" si="2180"/>
        <v>0.68938990088579277</v>
      </c>
      <c r="BN1591" s="14">
        <f t="shared" si="2181"/>
        <v>0.29801316345999135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1.8351999999999999</v>
      </c>
      <c r="F1595" s="10">
        <f>VLOOKUP(B1595,home!$B$2:$E$405,3,FALSE)</f>
        <v>1.0403</v>
      </c>
      <c r="G1595" s="10">
        <f>VLOOKUP(C1595,away!$B$2:$E$405,4,FALSE)</f>
        <v>1.2383999999999999</v>
      </c>
      <c r="H1595" s="10">
        <f>VLOOKUP(A1595,away!$A$2:$E$405,3,FALSE)</f>
        <v>1.2273000000000001</v>
      </c>
      <c r="I1595" s="10">
        <f>VLOOKUP(C1595,away!$B$2:$E$405,3,FALSE)</f>
        <v>0.66669999999999996</v>
      </c>
      <c r="J1595" s="10">
        <f>VLOOKUP(B1595,home!$B$2:$E$405,4,FALSE)</f>
        <v>0.59260000000000002</v>
      </c>
      <c r="K1595" s="12">
        <f t="shared" si="2126"/>
        <v>2.3643019607039997</v>
      </c>
      <c r="L1595" s="12">
        <f t="shared" si="2127"/>
        <v>0.48488956326600002</v>
      </c>
      <c r="M1595" s="13">
        <f t="shared" si="2128"/>
        <v>5.7891105531325746E-2</v>
      </c>
      <c r="N1595" s="13">
        <f t="shared" si="2129"/>
        <v>0.13687205431503563</v>
      </c>
      <c r="O1595" s="13">
        <f t="shared" si="2130"/>
        <v>2.8070792878070457E-2</v>
      </c>
      <c r="P1595" s="13">
        <f t="shared" si="2131"/>
        <v>6.6367830640137862E-2</v>
      </c>
      <c r="Q1595" s="13">
        <f t="shared" si="2132"/>
        <v>0.16180343319131157</v>
      </c>
      <c r="R1595" s="13">
        <f t="shared" si="2133"/>
        <v>6.805617249588964E-3</v>
      </c>
      <c r="S1595" s="13">
        <f t="shared" si="2134"/>
        <v>1.9021440787197346E-2</v>
      </c>
      <c r="T1595" s="13">
        <f t="shared" si="2135"/>
        <v>7.8456796055074468E-2</v>
      </c>
      <c r="U1595" s="13">
        <f t="shared" si="2136"/>
        <v>1.609053420700415E-2</v>
      </c>
      <c r="V1595" s="13">
        <f t="shared" si="2137"/>
        <v>2.4229624244225118E-3</v>
      </c>
      <c r="W1595" s="13">
        <f t="shared" si="2138"/>
        <v>0.12751739144761884</v>
      </c>
      <c r="X1595" s="13">
        <f t="shared" si="2139"/>
        <v>6.1831852247855465E-2</v>
      </c>
      <c r="Y1595" s="13">
        <f t="shared" si="2140"/>
        <v>1.4990809916195239E-2</v>
      </c>
      <c r="Z1595" s="13">
        <f t="shared" si="2141"/>
        <v>1.0999909253029169E-3</v>
      </c>
      <c r="AA1595" s="13">
        <f t="shared" si="2142"/>
        <v>2.6007107014502933E-3</v>
      </c>
      <c r="AB1595" s="13">
        <f t="shared" si="2143"/>
        <v>3.0744327053314016E-3</v>
      </c>
      <c r="AC1595" s="13">
        <f t="shared" si="2144"/>
        <v>1.7360909585721686E-4</v>
      </c>
      <c r="AD1595" s="13">
        <f t="shared" si="2145"/>
        <v>7.5372404655866171E-2</v>
      </c>
      <c r="AE1595" s="13">
        <f t="shared" si="2146"/>
        <v>3.6547292375891167E-2</v>
      </c>
      <c r="AF1595" s="13">
        <f t="shared" si="2147"/>
        <v>8.8607003193503404E-3</v>
      </c>
      <c r="AG1595" s="13">
        <f t="shared" si="2148"/>
        <v>1.432153702693565E-3</v>
      </c>
      <c r="AH1595" s="13">
        <f t="shared" si="2149"/>
        <v>1.3334352984167359E-4</v>
      </c>
      <c r="AI1595" s="13">
        <f t="shared" si="2150"/>
        <v>3.1526436905186117E-4</v>
      </c>
      <c r="AJ1595" s="13">
        <f t="shared" si="2151"/>
        <v>3.7269008294471242E-4</v>
      </c>
      <c r="AK1595" s="13">
        <f t="shared" si="2152"/>
        <v>2.9371729794703996E-4</v>
      </c>
      <c r="AL1595" s="13">
        <f t="shared" si="2153"/>
        <v>7.9611947056042774E-6</v>
      </c>
      <c r="AM1595" s="13">
        <f t="shared" si="2154"/>
        <v>3.5640624822167913E-2</v>
      </c>
      <c r="AN1595" s="13">
        <f t="shared" si="2155"/>
        <v>1.7281767004548358E-2</v>
      </c>
      <c r="AO1595" s="13">
        <f t="shared" si="2156"/>
        <v>4.189874227650112E-3</v>
      </c>
      <c r="AP1595" s="13">
        <f t="shared" si="2157"/>
        <v>6.7720876146157749E-4</v>
      </c>
      <c r="AQ1595" s="13">
        <f t="shared" si="2158"/>
        <v>8.2092865146253248E-5</v>
      </c>
      <c r="AR1595" s="13">
        <f t="shared" si="2159"/>
        <v>1.2931377189855195E-5</v>
      </c>
      <c r="AS1595" s="13">
        <f t="shared" si="2160"/>
        <v>3.0573680444577616E-5</v>
      </c>
      <c r="AT1595" s="13">
        <f t="shared" si="2161"/>
        <v>3.61427063105262E-5</v>
      </c>
      <c r="AU1595" s="13">
        <f t="shared" si="2162"/>
        <v>2.8484090465041969E-5</v>
      </c>
      <c r="AV1595" s="13">
        <f t="shared" si="2163"/>
        <v>1.6836247733842208E-5</v>
      </c>
      <c r="AW1595" s="13">
        <f t="shared" si="2164"/>
        <v>2.5352542745045085E-7</v>
      </c>
      <c r="AX1595" s="13">
        <f t="shared" si="2165"/>
        <v>1.4044199857961208E-2</v>
      </c>
      <c r="AY1595" s="13">
        <f t="shared" si="2166"/>
        <v>6.8098859355472299E-3</v>
      </c>
      <c r="AZ1595" s="13">
        <f t="shared" si="2167"/>
        <v>1.6510213085893859E-3</v>
      </c>
      <c r="BA1595" s="13">
        <f t="shared" si="2168"/>
        <v>2.6685433375492253E-4</v>
      </c>
      <c r="BB1595" s="13">
        <f t="shared" si="2169"/>
        <v>3.2348720337515937E-5</v>
      </c>
      <c r="BC1595" s="13">
        <f t="shared" si="2170"/>
        <v>3.1371113753344157E-6</v>
      </c>
      <c r="BD1595" s="13">
        <f t="shared" si="2171"/>
        <v>1.045048306336133E-6</v>
      </c>
      <c r="BE1595" s="13">
        <f t="shared" si="2172"/>
        <v>2.4708097597009135E-6</v>
      </c>
      <c r="BF1595" s="13">
        <f t="shared" si="2173"/>
        <v>2.9208701796937244E-6</v>
      </c>
      <c r="BG1595" s="13">
        <f t="shared" si="2174"/>
        <v>2.3019396976039055E-6</v>
      </c>
      <c r="BH1595" s="13">
        <f t="shared" si="2175"/>
        <v>1.3606201351168215E-6</v>
      </c>
      <c r="BI1595" s="13">
        <f t="shared" si="2176"/>
        <v>6.4338337064600818E-7</v>
      </c>
      <c r="BJ1595" s="14">
        <f t="shared" si="2177"/>
        <v>0.78436390317543248</v>
      </c>
      <c r="BK1595" s="14">
        <f t="shared" si="2178"/>
        <v>0.15269479560919352</v>
      </c>
      <c r="BL1595" s="14">
        <f t="shared" si="2179"/>
        <v>5.7892813794823493E-2</v>
      </c>
      <c r="BM1595" s="14">
        <f t="shared" si="2180"/>
        <v>0.53143103728916241</v>
      </c>
      <c r="BN1595" s="14">
        <f t="shared" si="2181"/>
        <v>0.45781083380547022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1.8351999999999999</v>
      </c>
      <c r="F1596" s="10">
        <f>VLOOKUP(B1596,home!$B$2:$E$405,3,FALSE)</f>
        <v>1.387</v>
      </c>
      <c r="G1596" s="10">
        <f>VLOOKUP(C1596,away!$B$2:$E$405,4,FALSE)</f>
        <v>1.2533000000000001</v>
      </c>
      <c r="H1596" s="10">
        <f>VLOOKUP(A1596,away!$A$2:$E$405,3,FALSE)</f>
        <v>1.2273000000000001</v>
      </c>
      <c r="I1596" s="10">
        <f>VLOOKUP(C1596,away!$B$2:$E$405,3,FALSE)</f>
        <v>1.0591999999999999</v>
      </c>
      <c r="J1596" s="10">
        <f>VLOOKUP(B1596,home!$B$2:$E$405,4,FALSE)</f>
        <v>0.96289999999999998</v>
      </c>
      <c r="K1596" s="12">
        <f t="shared" si="2126"/>
        <v>3.1901778939200005</v>
      </c>
      <c r="L1596" s="12">
        <f t="shared" si="2127"/>
        <v>1.251727786464</v>
      </c>
      <c r="M1596" s="13">
        <f t="shared" si="2128"/>
        <v>1.1773480636673762E-2</v>
      </c>
      <c r="N1596" s="13">
        <f t="shared" si="2129"/>
        <v>3.7559497661611804E-2</v>
      </c>
      <c r="O1596" s="13">
        <f t="shared" si="2130"/>
        <v>1.4737192856320412E-2</v>
      </c>
      <c r="P1596" s="13">
        <f t="shared" si="2131"/>
        <v>4.7014266868669122E-2</v>
      </c>
      <c r="Q1596" s="13">
        <f t="shared" si="2132"/>
        <v>5.9910739573406972E-2</v>
      </c>
      <c r="R1596" s="13">
        <f t="shared" si="2133"/>
        <v>9.2234768963675128E-3</v>
      </c>
      <c r="S1596" s="13">
        <f t="shared" si="2134"/>
        <v>4.6934745921977938E-2</v>
      </c>
      <c r="T1596" s="13">
        <f t="shared" si="2135"/>
        <v>7.499193743164187E-2</v>
      </c>
      <c r="U1596" s="13">
        <f t="shared" si="2136"/>
        <v>2.9424532099873495E-2</v>
      </c>
      <c r="V1596" s="13">
        <f t="shared" si="2137"/>
        <v>2.0824604212770648E-2</v>
      </c>
      <c r="W1596" s="13">
        <f t="shared" si="2138"/>
        <v>6.3708638998493688E-2</v>
      </c>
      <c r="X1596" s="13">
        <f t="shared" si="2139"/>
        <v>7.9745873672218567E-2</v>
      </c>
      <c r="Y1596" s="13">
        <f t="shared" si="2140"/>
        <v>4.991006296568197E-2</v>
      </c>
      <c r="Z1596" s="13">
        <f t="shared" si="2141"/>
        <v>3.8484274396639834E-3</v>
      </c>
      <c r="AA1596" s="13">
        <f t="shared" si="2142"/>
        <v>1.2277168144371185E-2</v>
      </c>
      <c r="AB1596" s="13">
        <f t="shared" si="2143"/>
        <v>1.9583175207055898E-2</v>
      </c>
      <c r="AC1596" s="13">
        <f t="shared" si="2144"/>
        <v>5.1973452568261315E-3</v>
      </c>
      <c r="AD1596" s="13">
        <f t="shared" si="2145"/>
        <v>5.0810472946181066E-2</v>
      </c>
      <c r="AE1596" s="13">
        <f t="shared" si="2146"/>
        <v>6.3600880830112172E-2</v>
      </c>
      <c r="AF1596" s="13">
        <f t="shared" si="2147"/>
        <v>3.9805494889318491E-2</v>
      </c>
      <c r="AG1596" s="13">
        <f t="shared" si="2148"/>
        <v>1.6608548002303564E-2</v>
      </c>
      <c r="AH1596" s="13">
        <f t="shared" si="2149"/>
        <v>1.204295890104479E-3</v>
      </c>
      <c r="AI1596" s="13">
        <f t="shared" si="2150"/>
        <v>3.8419181263500191E-3</v>
      </c>
      <c r="AJ1596" s="13">
        <f t="shared" si="2151"/>
        <v>6.1282011384661906E-3</v>
      </c>
      <c r="AK1596" s="13">
        <f t="shared" si="2152"/>
        <v>6.5166839338100723E-3</v>
      </c>
      <c r="AL1596" s="13">
        <f t="shared" si="2153"/>
        <v>8.3016869676380968E-4</v>
      </c>
      <c r="AM1596" s="13">
        <f t="shared" si="2154"/>
        <v>3.2418889514505396E-2</v>
      </c>
      <c r="AN1596" s="13">
        <f t="shared" si="2155"/>
        <v>4.0579624811612813E-2</v>
      </c>
      <c r="AO1596" s="13">
        <f t="shared" si="2156"/>
        <v>2.5397321970489866E-2</v>
      </c>
      <c r="AP1596" s="13">
        <f t="shared" si="2157"/>
        <v>1.0596844537411597E-2</v>
      </c>
      <c r="AQ1596" s="13">
        <f t="shared" si="2158"/>
        <v>3.3160911890793366E-3</v>
      </c>
      <c r="AR1596" s="13">
        <f t="shared" si="2159"/>
        <v>3.0149012575363419E-4</v>
      </c>
      <c r="AS1596" s="13">
        <f t="shared" si="2160"/>
        <v>9.6180713441440481E-4</v>
      </c>
      <c r="AT1596" s="13">
        <f t="shared" si="2161"/>
        <v>1.5341679292116886E-3</v>
      </c>
      <c r="AU1596" s="13">
        <f t="shared" si="2162"/>
        <v>1.6314228711107176E-3</v>
      </c>
      <c r="AV1596" s="13">
        <f t="shared" si="2163"/>
        <v>1.3011322947632277E-3</v>
      </c>
      <c r="AW1596" s="13">
        <f t="shared" si="2164"/>
        <v>9.2084947943878119E-5</v>
      </c>
      <c r="AX1596" s="13">
        <f t="shared" si="2165"/>
        <v>1.7237004112435002E-2</v>
      </c>
      <c r="AY1596" s="13">
        <f t="shared" si="2166"/>
        <v>2.1576037002929128E-2</v>
      </c>
      <c r="AZ1596" s="13">
        <f t="shared" si="2167"/>
        <v>1.3503662519170919E-2</v>
      </c>
      <c r="BA1596" s="13">
        <f t="shared" si="2168"/>
        <v>5.6343031980928982E-3</v>
      </c>
      <c r="BB1596" s="13">
        <f t="shared" si="2169"/>
        <v>1.7631534676039646E-3</v>
      </c>
      <c r="BC1596" s="13">
        <f t="shared" si="2170"/>
        <v>4.4139763744004698E-4</v>
      </c>
      <c r="BD1596" s="13">
        <f t="shared" si="2171"/>
        <v>6.2897261291724861E-5</v>
      </c>
      <c r="BE1596" s="13">
        <f t="shared" si="2172"/>
        <v>2.0065345256097081E-4</v>
      </c>
      <c r="BF1596" s="13">
        <f t="shared" si="2173"/>
        <v>3.200601043493673E-4</v>
      </c>
      <c r="BG1596" s="13">
        <f t="shared" si="2174"/>
        <v>3.4034955654036007E-4</v>
      </c>
      <c r="BH1596" s="13">
        <f t="shared" si="2175"/>
        <v>2.7144390787013303E-4</v>
      </c>
      <c r="BI1596" s="13">
        <f t="shared" si="2176"/>
        <v>1.7319087086531103E-4</v>
      </c>
      <c r="BJ1596" s="14">
        <f t="shared" si="2177"/>
        <v>0.70911647693174107</v>
      </c>
      <c r="BK1596" s="14">
        <f t="shared" si="2178"/>
        <v>0.15415064859661054</v>
      </c>
      <c r="BL1596" s="14">
        <f t="shared" si="2179"/>
        <v>0.1100352598014508</v>
      </c>
      <c r="BM1596" s="14">
        <f t="shared" si="2180"/>
        <v>0.77544820622143174</v>
      </c>
      <c r="BN1596" s="14">
        <f t="shared" si="2181"/>
        <v>0.18021865449304958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1.8351999999999999</v>
      </c>
      <c r="F1597" s="10">
        <f>VLOOKUP(B1597,home!$B$2:$E$405,3,FALSE)</f>
        <v>1.2383999999999999</v>
      </c>
      <c r="G1597" s="10">
        <f>VLOOKUP(C1597,away!$B$2:$E$405,4,FALSE)</f>
        <v>0.4904</v>
      </c>
      <c r="H1597" s="10">
        <f>VLOOKUP(A1597,away!$A$2:$E$405,3,FALSE)</f>
        <v>1.2273000000000001</v>
      </c>
      <c r="I1597" s="10">
        <f>VLOOKUP(C1597,away!$B$2:$E$405,3,FALSE)</f>
        <v>1.3852</v>
      </c>
      <c r="J1597" s="10">
        <f>VLOOKUP(B1597,home!$B$2:$E$405,4,FALSE)</f>
        <v>0.66669999999999996</v>
      </c>
      <c r="K1597" s="12">
        <f t="shared" si="2126"/>
        <v>1.1145378078720001</v>
      </c>
      <c r="L1597" s="12">
        <f t="shared" si="2127"/>
        <v>1.1334273085319999</v>
      </c>
      <c r="M1597" s="13">
        <f t="shared" si="2128"/>
        <v>0.10561391807903182</v>
      </c>
      <c r="N1597" s="13">
        <f t="shared" si="2129"/>
        <v>0.11771070473657712</v>
      </c>
      <c r="O1597" s="13">
        <f t="shared" si="2130"/>
        <v>0.11970569891183616</v>
      </c>
      <c r="P1597" s="13">
        <f t="shared" si="2131"/>
        <v>0.13341652725498354</v>
      </c>
      <c r="Q1597" s="13">
        <f t="shared" si="2132"/>
        <v>6.5596515410086473E-2</v>
      </c>
      <c r="R1597" s="13">
        <f t="shared" si="2133"/>
        <v>6.7838854066792229E-2</v>
      </c>
      <c r="S1597" s="13">
        <f t="shared" si="2134"/>
        <v>4.2134526557995655E-2</v>
      </c>
      <c r="T1597" s="13">
        <f t="shared" si="2135"/>
        <v>7.4348881910332162E-2</v>
      </c>
      <c r="U1597" s="13">
        <f t="shared" si="2136"/>
        <v>7.5608967700151117E-2</v>
      </c>
      <c r="V1597" s="13">
        <f t="shared" si="2137"/>
        <v>5.9140376709883574E-3</v>
      </c>
      <c r="W1597" s="13">
        <f t="shared" si="2138"/>
        <v>2.4369932163066543E-2</v>
      </c>
      <c r="X1597" s="13">
        <f t="shared" si="2139"/>
        <v>2.7621546620691929E-2</v>
      </c>
      <c r="Y1597" s="13">
        <f t="shared" si="2140"/>
        <v>1.5653507621891011E-2</v>
      </c>
      <c r="Z1597" s="13">
        <f t="shared" si="2141"/>
        <v>2.5630136592939806E-2</v>
      </c>
      <c r="AA1597" s="13">
        <f t="shared" si="2142"/>
        <v>2.856575625375506E-2</v>
      </c>
      <c r="AB1597" s="13">
        <f t="shared" si="2143"/>
        <v>1.5918807677633026E-2</v>
      </c>
      <c r="AC1597" s="13">
        <f t="shared" si="2144"/>
        <v>4.6693086388953706E-4</v>
      </c>
      <c r="AD1597" s="13">
        <f t="shared" si="2145"/>
        <v>6.7903026927533883E-3</v>
      </c>
      <c r="AE1597" s="13">
        <f t="shared" si="2146"/>
        <v>7.6963145051650635E-3</v>
      </c>
      <c r="AF1597" s="13">
        <f t="shared" si="2147"/>
        <v>4.361606517602516E-3</v>
      </c>
      <c r="AG1597" s="13">
        <f t="shared" si="2148"/>
        <v>1.6478546453739492E-3</v>
      </c>
      <c r="AH1597" s="13">
        <f t="shared" si="2149"/>
        <v>7.2624741839608211E-3</v>
      </c>
      <c r="AI1597" s="13">
        <f t="shared" si="2150"/>
        <v>8.0943020567186847E-3</v>
      </c>
      <c r="AJ1597" s="13">
        <f t="shared" si="2151"/>
        <v>4.5107028352745337E-3</v>
      </c>
      <c r="AK1597" s="13">
        <f t="shared" si="2152"/>
        <v>1.6757829499962976E-3</v>
      </c>
      <c r="AL1597" s="13">
        <f t="shared" si="2153"/>
        <v>2.359397149973908E-5</v>
      </c>
      <c r="AM1597" s="13">
        <f t="shared" si="2154"/>
        <v>1.5136098155937396E-3</v>
      </c>
      <c r="AN1597" s="13">
        <f t="shared" si="2155"/>
        <v>1.7155666994560291E-3</v>
      </c>
      <c r="AO1597" s="13">
        <f t="shared" si="2156"/>
        <v>9.7223507338578704E-4</v>
      </c>
      <c r="AP1597" s="13">
        <f t="shared" si="2157"/>
        <v>3.673192608293546E-4</v>
      </c>
      <c r="AQ1597" s="13">
        <f t="shared" si="2158"/>
        <v>1.0408242029344475E-4</v>
      </c>
      <c r="AR1597" s="13">
        <f t="shared" si="2159"/>
        <v>1.6462973135219678E-3</v>
      </c>
      <c r="AS1597" s="13">
        <f t="shared" si="2160"/>
        <v>1.8348605989183366E-3</v>
      </c>
      <c r="AT1597" s="13">
        <f t="shared" si="2161"/>
        <v>1.0225107548345743E-3</v>
      </c>
      <c r="AU1597" s="13">
        <f t="shared" si="2162"/>
        <v>3.798756317396234E-4</v>
      </c>
      <c r="AV1597" s="13">
        <f t="shared" si="2163"/>
        <v>1.0584643846576782E-4</v>
      </c>
      <c r="AW1597" s="13">
        <f t="shared" si="2164"/>
        <v>8.2791743290161318E-7</v>
      </c>
      <c r="AX1597" s="13">
        <f t="shared" si="2165"/>
        <v>2.8116256097423115E-4</v>
      </c>
      <c r="AY1597" s="13">
        <f t="shared" si="2166"/>
        <v>3.1867732474498715E-4</v>
      </c>
      <c r="AZ1597" s="13">
        <f t="shared" si="2167"/>
        <v>1.8059879123794449E-4</v>
      </c>
      <c r="BA1597" s="13">
        <f t="shared" si="2168"/>
        <v>6.8231867292318642E-5</v>
      </c>
      <c r="BB1597" s="13">
        <f t="shared" si="2169"/>
        <v>1.9333965425311325E-5</v>
      </c>
      <c r="BC1597" s="13">
        <f t="shared" si="2170"/>
        <v>4.3827288790522677E-6</v>
      </c>
      <c r="BD1597" s="13">
        <f t="shared" si="2171"/>
        <v>3.1099305551811086E-4</v>
      </c>
      <c r="BE1597" s="13">
        <f t="shared" si="2172"/>
        <v>3.4661351836057046E-4</v>
      </c>
      <c r="BF1597" s="13">
        <f t="shared" si="2173"/>
        <v>1.9315693546619579E-4</v>
      </c>
      <c r="BG1597" s="13">
        <f t="shared" si="2174"/>
        <v>7.1760235809922388E-5</v>
      </c>
      <c r="BH1597" s="13">
        <f t="shared" si="2175"/>
        <v>1.9994873977992186E-5</v>
      </c>
      <c r="BI1597" s="13">
        <f t="shared" si="2176"/>
        <v>4.457008602421661E-6</v>
      </c>
      <c r="BJ1597" s="14">
        <f t="shared" si="2177"/>
        <v>0.35134236733165231</v>
      </c>
      <c r="BK1597" s="14">
        <f t="shared" si="2178"/>
        <v>0.28788821172313367</v>
      </c>
      <c r="BL1597" s="14">
        <f t="shared" si="2179"/>
        <v>0.33511771300133342</v>
      </c>
      <c r="BM1597" s="14">
        <f t="shared" si="2180"/>
        <v>0.38977836078243977</v>
      </c>
      <c r="BN1597" s="14">
        <f t="shared" si="2181"/>
        <v>0.60988221845930735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1.8351999999999999</v>
      </c>
      <c r="F1598" s="10">
        <f>VLOOKUP(B1598,home!$B$2:$E$405,3,FALSE)</f>
        <v>0.65390000000000004</v>
      </c>
      <c r="G1598" s="10">
        <f>VLOOKUP(C1598,away!$B$2:$E$405,4,FALSE)</f>
        <v>1.1889000000000001</v>
      </c>
      <c r="H1598" s="10">
        <f>VLOOKUP(A1598,away!$A$2:$E$405,3,FALSE)</f>
        <v>1.2273000000000001</v>
      </c>
      <c r="I1598" s="10">
        <f>VLOOKUP(C1598,away!$B$2:$E$405,3,FALSE)</f>
        <v>0.74070000000000003</v>
      </c>
      <c r="J1598" s="10">
        <f>VLOOKUP(B1598,home!$B$2:$E$405,4,FALSE)</f>
        <v>1.4665999999999999</v>
      </c>
      <c r="K1598" s="12">
        <f t="shared" si="2126"/>
        <v>1.4267243221920003</v>
      </c>
      <c r="L1598" s="12">
        <f t="shared" si="2127"/>
        <v>1.3332290239260001</v>
      </c>
      <c r="M1598" s="13">
        <f t="shared" si="2128"/>
        <v>6.3294721235214332E-2</v>
      </c>
      <c r="N1598" s="13">
        <f t="shared" si="2129"/>
        <v>9.0304118252642784E-2</v>
      </c>
      <c r="O1598" s="13">
        <f t="shared" si="2130"/>
        <v>8.4386359412093076E-2</v>
      </c>
      <c r="P1598" s="13">
        <f t="shared" si="2131"/>
        <v>0.12039607143446902</v>
      </c>
      <c r="Q1598" s="13">
        <f t="shared" si="2132"/>
        <v>6.4419540952574017E-2</v>
      </c>
      <c r="R1598" s="13">
        <f t="shared" si="2133"/>
        <v>5.6253171795826749E-2</v>
      </c>
      <c r="S1598" s="13">
        <f t="shared" si="2134"/>
        <v>5.7252855111672753E-2</v>
      </c>
      <c r="T1598" s="13">
        <f t="shared" si="2135"/>
        <v>8.5886001705961251E-2</v>
      </c>
      <c r="U1598" s="13">
        <f t="shared" si="2136"/>
        <v>8.0257768401551063E-2</v>
      </c>
      <c r="V1598" s="13">
        <f t="shared" si="2137"/>
        <v>1.2100392680346187E-2</v>
      </c>
      <c r="W1598" s="13">
        <f t="shared" si="2138"/>
        <v>3.0636308633826999E-2</v>
      </c>
      <c r="X1598" s="13">
        <f t="shared" si="2139"/>
        <v>4.0845215856572858E-2</v>
      </c>
      <c r="Y1598" s="13">
        <f t="shared" si="2140"/>
        <v>2.7228013634252708E-2</v>
      </c>
      <c r="Z1598" s="13">
        <f t="shared" si="2141"/>
        <v>2.4999453775363899E-2</v>
      </c>
      <c r="AA1598" s="13">
        <f t="shared" si="2142"/>
        <v>3.5667328742826306E-2</v>
      </c>
      <c r="AB1598" s="13">
        <f t="shared" si="2143"/>
        <v>2.5443722712504058E-2</v>
      </c>
      <c r="AC1598" s="13">
        <f t="shared" si="2144"/>
        <v>1.4385478294017316E-3</v>
      </c>
      <c r="AD1598" s="13">
        <f t="shared" si="2145"/>
        <v>1.092739166751543E-2</v>
      </c>
      <c r="AE1598" s="13">
        <f t="shared" si="2146"/>
        <v>1.4568715726938705E-2</v>
      </c>
      <c r="AF1598" s="13">
        <f t="shared" si="2147"/>
        <v>9.7117173242409292E-3</v>
      </c>
      <c r="AG1598" s="13">
        <f t="shared" si="2148"/>
        <v>4.3159811362809865E-3</v>
      </c>
      <c r="AH1598" s="13">
        <f t="shared" si="2149"/>
        <v>8.3324993389028903E-3</v>
      </c>
      <c r="AI1598" s="13">
        <f t="shared" si="2150"/>
        <v>1.1888179471461516E-2</v>
      </c>
      <c r="AJ1598" s="13">
        <f t="shared" si="2151"/>
        <v>8.4805773992588929E-3</v>
      </c>
      <c r="AK1598" s="13">
        <f t="shared" si="2152"/>
        <v>4.0331486805848145E-3</v>
      </c>
      <c r="AL1598" s="13">
        <f t="shared" si="2153"/>
        <v>1.0945336599993927E-4</v>
      </c>
      <c r="AM1598" s="13">
        <f t="shared" si="2154"/>
        <v>3.1180750940324911E-3</v>
      </c>
      <c r="AN1598" s="13">
        <f t="shared" si="2155"/>
        <v>4.1571082141449098E-3</v>
      </c>
      <c r="AO1598" s="13">
        <f t="shared" si="2156"/>
        <v>2.7711886633495874E-3</v>
      </c>
      <c r="AP1598" s="13">
        <f t="shared" si="2157"/>
        <v>1.2315430522507893E-3</v>
      </c>
      <c r="AQ1598" s="13">
        <f t="shared" si="2158"/>
        <v>4.1048223536879151E-4</v>
      </c>
      <c r="AR1598" s="13">
        <f t="shared" si="2159"/>
        <v>2.2218259920939072E-3</v>
      </c>
      <c r="AS1598" s="13">
        <f t="shared" si="2160"/>
        <v>3.1699331825987484E-3</v>
      </c>
      <c r="AT1598" s="13">
        <f t="shared" si="2161"/>
        <v>2.2613103856685651E-3</v>
      </c>
      <c r="AU1598" s="13">
        <f t="shared" si="2162"/>
        <v>1.0754221757529052E-3</v>
      </c>
      <c r="AV1598" s="13">
        <f t="shared" si="2163"/>
        <v>3.835827436928272E-4</v>
      </c>
      <c r="AW1598" s="13">
        <f t="shared" si="2164"/>
        <v>5.7832430636061495E-6</v>
      </c>
      <c r="AX1598" s="13">
        <f t="shared" si="2165"/>
        <v>7.4143892917954426E-4</v>
      </c>
      <c r="AY1598" s="13">
        <f t="shared" si="2166"/>
        <v>9.8850789985078244E-4</v>
      </c>
      <c r="AZ1598" s="13">
        <f t="shared" si="2167"/>
        <v>6.5895371123059958E-4</v>
      </c>
      <c r="BA1598" s="13">
        <f t="shared" si="2168"/>
        <v>2.9284540441212918E-4</v>
      </c>
      <c r="BB1598" s="13">
        <f t="shared" si="2169"/>
        <v>9.7607498171399412E-5</v>
      </c>
      <c r="BC1598" s="13">
        <f t="shared" si="2170"/>
        <v>2.6026629902982728E-5</v>
      </c>
      <c r="BD1598" s="13">
        <f t="shared" si="2171"/>
        <v>4.93700483128796E-4</v>
      </c>
      <c r="BE1598" s="13">
        <f t="shared" si="2172"/>
        <v>7.0437448715779459E-4</v>
      </c>
      <c r="BF1598" s="13">
        <f t="shared" si="2173"/>
        <v>5.0247410637977124E-4</v>
      </c>
      <c r="BG1598" s="13">
        <f t="shared" si="2174"/>
        <v>2.3896400961457011E-4</v>
      </c>
      <c r="BH1598" s="13">
        <f t="shared" si="2175"/>
        <v>8.5233941161407491E-5</v>
      </c>
      <c r="BI1598" s="13">
        <f t="shared" si="2176"/>
        <v>2.4321067386252373E-5</v>
      </c>
      <c r="BJ1598" s="14">
        <f t="shared" si="2177"/>
        <v>0.39333678222270069</v>
      </c>
      <c r="BK1598" s="14">
        <f t="shared" si="2178"/>
        <v>0.25558054955695475</v>
      </c>
      <c r="BL1598" s="14">
        <f t="shared" si="2179"/>
        <v>0.32590389852964496</v>
      </c>
      <c r="BM1598" s="14">
        <f t="shared" si="2180"/>
        <v>0.51978397634505724</v>
      </c>
      <c r="BN1598" s="14">
        <f t="shared" si="2181"/>
        <v>0.47905398308281999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1.8351999999999999</v>
      </c>
      <c r="F1599" s="10">
        <f>VLOOKUP(B1599,home!$B$2:$E$405,3,FALSE)</f>
        <v>1.0403</v>
      </c>
      <c r="G1599" s="10">
        <f>VLOOKUP(C1599,away!$B$2:$E$405,4,FALSE)</f>
        <v>1.1393</v>
      </c>
      <c r="H1599" s="10">
        <f>VLOOKUP(A1599,away!$A$2:$E$405,3,FALSE)</f>
        <v>1.2273000000000001</v>
      </c>
      <c r="I1599" s="10">
        <f>VLOOKUP(C1599,away!$B$2:$E$405,3,FALSE)</f>
        <v>0.96289999999999998</v>
      </c>
      <c r="J1599" s="10">
        <f>VLOOKUP(B1599,home!$B$2:$E$405,4,FALSE)</f>
        <v>0.88890000000000002</v>
      </c>
      <c r="K1599" s="12">
        <f t="shared" si="2126"/>
        <v>2.1751043474079998</v>
      </c>
      <c r="L1599" s="12">
        <f t="shared" si="2127"/>
        <v>1.0504728374130001</v>
      </c>
      <c r="M1599" s="13">
        <f t="shared" si="2128"/>
        <v>3.9732841763441239E-2</v>
      </c>
      <c r="N1599" s="13">
        <f t="shared" si="2129"/>
        <v>8.642307685453518E-2</v>
      </c>
      <c r="O1599" s="13">
        <f t="shared" si="2130"/>
        <v>4.1738271025723868E-2</v>
      </c>
      <c r="P1599" s="13">
        <f t="shared" si="2131"/>
        <v>9.0785094761345345E-2</v>
      </c>
      <c r="Q1599" s="13">
        <f t="shared" si="2132"/>
        <v>9.3989605091337608E-2</v>
      </c>
      <c r="R1599" s="13">
        <f t="shared" si="2133"/>
        <v>2.1922459996552478E-2</v>
      </c>
      <c r="S1599" s="13">
        <f t="shared" si="2134"/>
        <v>5.1858444205279422E-2</v>
      </c>
      <c r="T1599" s="13">
        <f t="shared" si="2135"/>
        <v>9.8733527147624761E-2</v>
      </c>
      <c r="U1599" s="13">
        <f t="shared" si="2136"/>
        <v>4.7683638044379265E-2</v>
      </c>
      <c r="V1599" s="13">
        <f t="shared" si="2137"/>
        <v>1.3165637633758033E-2</v>
      </c>
      <c r="W1599" s="13">
        <f t="shared" si="2138"/>
        <v>6.81457328817765E-2</v>
      </c>
      <c r="X1599" s="13">
        <f t="shared" si="2139"/>
        <v>7.1585241377908129E-2</v>
      </c>
      <c r="Y1599" s="13">
        <f t="shared" si="2140"/>
        <v>3.7599175813572826E-2</v>
      </c>
      <c r="Z1599" s="13">
        <f t="shared" si="2141"/>
        <v>7.6763162518838253E-3</v>
      </c>
      <c r="AA1599" s="13">
        <f t="shared" si="2142"/>
        <v>1.6696788851551191E-2</v>
      </c>
      <c r="AB1599" s="13">
        <f t="shared" si="2143"/>
        <v>1.8158629009381214E-2</v>
      </c>
      <c r="AC1599" s="13">
        <f t="shared" si="2144"/>
        <v>1.8801254943115134E-3</v>
      </c>
      <c r="AD1599" s="13">
        <f t="shared" si="2145"/>
        <v>3.7056019962114099E-2</v>
      </c>
      <c r="AE1599" s="13">
        <f t="shared" si="2146"/>
        <v>3.8926342432834764E-2</v>
      </c>
      <c r="AF1599" s="13">
        <f t="shared" si="2147"/>
        <v>2.0445532692765001E-2</v>
      </c>
      <c r="AG1599" s="13">
        <f t="shared" si="2148"/>
        <v>7.1591589133963704E-3</v>
      </c>
      <c r="AH1599" s="13">
        <f t="shared" si="2149"/>
        <v>2.0159404284989814E-3</v>
      </c>
      <c r="AI1599" s="13">
        <f t="shared" si="2150"/>
        <v>4.3848807901436804E-3</v>
      </c>
      <c r="AJ1599" s="13">
        <f t="shared" si="2151"/>
        <v>4.7687866347536738E-3</v>
      </c>
      <c r="AK1599" s="13">
        <f t="shared" si="2152"/>
        <v>3.4575361803712932E-3</v>
      </c>
      <c r="AL1599" s="13">
        <f t="shared" si="2153"/>
        <v>1.7183504988696168E-4</v>
      </c>
      <c r="AM1599" s="13">
        <f t="shared" si="2154"/>
        <v>1.6120142023446395E-2</v>
      </c>
      <c r="AN1599" s="13">
        <f t="shared" si="2155"/>
        <v>1.6933771330870272E-2</v>
      </c>
      <c r="AO1599" s="13">
        <f t="shared" si="2156"/>
        <v>8.8942334090211048E-3</v>
      </c>
      <c r="AP1599" s="13">
        <f t="shared" si="2157"/>
        <v>3.1143835352626342E-3</v>
      </c>
      <c r="AQ1599" s="13">
        <f t="shared" si="2158"/>
        <v>8.1789382726991716E-4</v>
      </c>
      <c r="AR1599" s="13">
        <f t="shared" si="2159"/>
        <v>4.2353813239618098E-4</v>
      </c>
      <c r="AS1599" s="13">
        <f t="shared" si="2160"/>
        <v>9.2123963306799833E-4</v>
      </c>
      <c r="AT1599" s="13">
        <f t="shared" si="2161"/>
        <v>1.001896165445377E-3</v>
      </c>
      <c r="AU1599" s="13">
        <f t="shared" si="2162"/>
        <v>7.2640956837054802E-4</v>
      </c>
      <c r="AV1599" s="13">
        <f t="shared" si="2163"/>
        <v>3.9500415254038707E-4</v>
      </c>
      <c r="AW1599" s="13">
        <f t="shared" si="2164"/>
        <v>1.0906218043464547E-5</v>
      </c>
      <c r="AX1599" s="13">
        <f t="shared" si="2165"/>
        <v>5.8438318326721108E-3</v>
      </c>
      <c r="AY1599" s="13">
        <f t="shared" si="2166"/>
        <v>6.138786606631484E-3</v>
      </c>
      <c r="AZ1599" s="13">
        <f t="shared" si="2167"/>
        <v>3.2243142924705485E-3</v>
      </c>
      <c r="BA1599" s="13">
        <f t="shared" si="2168"/>
        <v>1.1290181945076093E-3</v>
      </c>
      <c r="BB1599" s="13">
        <f t="shared" si="2169"/>
        <v>2.9650073656882757E-4</v>
      </c>
      <c r="BC1599" s="13">
        <f t="shared" si="2170"/>
        <v>6.2293194007700186E-5</v>
      </c>
      <c r="BD1599" s="13">
        <f t="shared" si="2171"/>
        <v>7.4152550615136511E-5</v>
      </c>
      <c r="BE1599" s="13">
        <f t="shared" si="2172"/>
        <v>1.6128953521437516E-4</v>
      </c>
      <c r="BF1599" s="13">
        <f t="shared" si="2173"/>
        <v>1.7541078461810159E-4</v>
      </c>
      <c r="BG1599" s="13">
        <f t="shared" si="2174"/>
        <v>1.2717892006836035E-4</v>
      </c>
      <c r="BH1599" s="13">
        <f t="shared" si="2175"/>
        <v>6.9156855484836305E-5</v>
      </c>
      <c r="BI1599" s="13">
        <f t="shared" si="2176"/>
        <v>3.0084675403626834E-5</v>
      </c>
      <c r="BJ1599" s="14">
        <f t="shared" si="2177"/>
        <v>0.62263858215059376</v>
      </c>
      <c r="BK1599" s="14">
        <f t="shared" si="2178"/>
        <v>0.203732765514654</v>
      </c>
      <c r="BL1599" s="14">
        <f t="shared" si="2179"/>
        <v>0.16493229193458056</v>
      </c>
      <c r="BM1599" s="14">
        <f t="shared" si="2180"/>
        <v>0.618260725970188</v>
      </c>
      <c r="BN1599" s="14">
        <f t="shared" si="2181"/>
        <v>0.37459134949293565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1.8351999999999999</v>
      </c>
      <c r="F1600" s="10">
        <f>VLOOKUP(B1600,home!$B$2:$E$405,3,FALSE)</f>
        <v>1.0353000000000001</v>
      </c>
      <c r="G1600" s="10">
        <f>VLOOKUP(C1600,away!$B$2:$E$405,4,FALSE)</f>
        <v>1.1393</v>
      </c>
      <c r="H1600" s="10">
        <f>VLOOKUP(A1600,away!$A$2:$E$405,3,FALSE)</f>
        <v>1.2273000000000001</v>
      </c>
      <c r="I1600" s="10">
        <f>VLOOKUP(C1600,away!$B$2:$E$405,3,FALSE)</f>
        <v>0.81479999999999997</v>
      </c>
      <c r="J1600" s="10">
        <f>VLOOKUP(B1600,home!$B$2:$E$405,4,FALSE)</f>
        <v>1.3852</v>
      </c>
      <c r="K1600" s="12">
        <f t="shared" si="2126"/>
        <v>2.1646501306080004</v>
      </c>
      <c r="L1600" s="12">
        <f t="shared" si="2127"/>
        <v>1.3852055962080001</v>
      </c>
      <c r="M1600" s="13">
        <f t="shared" si="2128"/>
        <v>2.8728784148424086E-2</v>
      </c>
      <c r="N1600" s="13">
        <f t="shared" si="2129"/>
        <v>6.2187766359095245E-2</v>
      </c>
      <c r="O1600" s="13">
        <f t="shared" si="2130"/>
        <v>3.9795272574648717E-2</v>
      </c>
      <c r="P1600" s="13">
        <f t="shared" si="2131"/>
        <v>8.6142841976294321E-2</v>
      </c>
      <c r="Q1600" s="13">
        <f t="shared" si="2132"/>
        <v>6.7307378285717687E-2</v>
      </c>
      <c r="R1600" s="13">
        <f t="shared" si="2133"/>
        <v>2.7562317136513085E-2</v>
      </c>
      <c r="S1600" s="13">
        <f t="shared" si="2134"/>
        <v>6.4574515104913313E-2</v>
      </c>
      <c r="T1600" s="13">
        <f t="shared" si="2135"/>
        <v>9.3234557067464946E-2</v>
      </c>
      <c r="U1600" s="13">
        <f t="shared" si="2136"/>
        <v>5.9662773389412171E-2</v>
      </c>
      <c r="V1600" s="13">
        <f t="shared" si="2137"/>
        <v>2.1513971731238288E-2</v>
      </c>
      <c r="W1600" s="13">
        <f t="shared" si="2138"/>
        <v>4.8565641732353629E-2</v>
      </c>
      <c r="X1600" s="13">
        <f t="shared" si="2139"/>
        <v>6.7273398711089019E-2</v>
      </c>
      <c r="Y1600" s="13">
        <f t="shared" si="2140"/>
        <v>4.6593744185266302E-2</v>
      </c>
      <c r="Z1600" s="13">
        <f t="shared" si="2141"/>
        <v>1.2726491980652534E-2</v>
      </c>
      <c r="AA1600" s="13">
        <f t="shared" si="2142"/>
        <v>2.7548402528101177E-2</v>
      </c>
      <c r="AB1600" s="13">
        <f t="shared" si="2143"/>
        <v>2.9816326565247998E-2</v>
      </c>
      <c r="AC1600" s="13">
        <f t="shared" si="2144"/>
        <v>4.0318332337695344E-3</v>
      </c>
      <c r="AD1600" s="13">
        <f t="shared" si="2145"/>
        <v>2.6281905679750153E-2</v>
      </c>
      <c r="AE1600" s="13">
        <f t="shared" si="2146"/>
        <v>3.6405842826600726E-2</v>
      </c>
      <c r="AF1600" s="13">
        <f t="shared" si="2147"/>
        <v>2.521478860903811E-2</v>
      </c>
      <c r="AG1600" s="13">
        <f t="shared" si="2148"/>
        <v>1.1642555429480447E-2</v>
      </c>
      <c r="AH1600" s="13">
        <f t="shared" si="2149"/>
        <v>4.4072019779240277E-3</v>
      </c>
      <c r="AI1600" s="13">
        <f t="shared" si="2150"/>
        <v>9.5400503371290846E-3</v>
      </c>
      <c r="AJ1600" s="13">
        <f t="shared" si="2151"/>
        <v>1.0325435604136688E-2</v>
      </c>
      <c r="AK1600" s="13">
        <f t="shared" si="2152"/>
        <v>7.4503185096929927E-3</v>
      </c>
      <c r="AL1600" s="13">
        <f t="shared" si="2153"/>
        <v>4.8357573552298375E-4</v>
      </c>
      <c r="AM1600" s="13">
        <f t="shared" si="2154"/>
        <v>1.1378226112459656E-2</v>
      </c>
      <c r="AN1600" s="13">
        <f t="shared" si="2155"/>
        <v>1.5761182485899108E-2</v>
      </c>
      <c r="AO1600" s="13">
        <f t="shared" si="2156"/>
        <v>1.0916239091161484E-2</v>
      </c>
      <c r="AP1600" s="13">
        <f t="shared" si="2157"/>
        <v>5.0404118262071425E-3</v>
      </c>
      <c r="AQ1600" s="13">
        <f t="shared" si="2158"/>
        <v>1.7455016672137786E-3</v>
      </c>
      <c r="AR1600" s="13">
        <f t="shared" si="2159"/>
        <v>1.2209761686878652E-3</v>
      </c>
      <c r="AS1600" s="13">
        <f t="shared" si="2160"/>
        <v>2.6429862230194436E-3</v>
      </c>
      <c r="AT1600" s="13">
        <f t="shared" si="2161"/>
        <v>2.860570236427093E-3</v>
      </c>
      <c r="AU1600" s="13">
        <f t="shared" si="2162"/>
        <v>2.064044578631755E-3</v>
      </c>
      <c r="AV1600" s="13">
        <f t="shared" si="2163"/>
        <v>1.1169835916789907E-3</v>
      </c>
      <c r="AW1600" s="13">
        <f t="shared" si="2164"/>
        <v>4.0277633858541617E-5</v>
      </c>
      <c r="AX1600" s="13">
        <f t="shared" si="2165"/>
        <v>4.1049797734038626E-3</v>
      </c>
      <c r="AY1600" s="13">
        <f t="shared" si="2166"/>
        <v>5.6862409544396779E-3</v>
      </c>
      <c r="AZ1600" s="13">
        <f t="shared" si="2167"/>
        <v>3.9383063957384818E-3</v>
      </c>
      <c r="BA1600" s="13">
        <f t="shared" si="2168"/>
        <v>1.8184546863195686E-3</v>
      </c>
      <c r="BB1600" s="13">
        <f t="shared" si="2169"/>
        <v>6.2973340198513197E-4</v>
      </c>
      <c r="BC1600" s="13">
        <f t="shared" si="2170"/>
        <v>1.7446204650978128E-4</v>
      </c>
      <c r="BD1600" s="13">
        <f t="shared" si="2171"/>
        <v>2.8188383695050605E-4</v>
      </c>
      <c r="BE1600" s="13">
        <f t="shared" si="2172"/>
        <v>6.1017988447119721E-4</v>
      </c>
      <c r="BF1600" s="13">
        <f t="shared" si="2173"/>
        <v>6.60412983307476E-4</v>
      </c>
      <c r="BG1600" s="13">
        <f t="shared" si="2174"/>
        <v>4.7652101685724898E-4</v>
      </c>
      <c r="BH1600" s="13">
        <f t="shared" si="2175"/>
        <v>2.5787532034437529E-4</v>
      </c>
      <c r="BI1600" s="13">
        <f t="shared" si="2176"/>
        <v>1.1164196917280628E-4</v>
      </c>
      <c r="BJ1600" s="14">
        <f t="shared" si="2177"/>
        <v>0.54590131732719382</v>
      </c>
      <c r="BK1600" s="14">
        <f t="shared" si="2178"/>
        <v>0.2111617628846022</v>
      </c>
      <c r="BL1600" s="14">
        <f t="shared" si="2179"/>
        <v>0.2284121744323547</v>
      </c>
      <c r="BM1600" s="14">
        <f t="shared" si="2180"/>
        <v>0.68083142282352893</v>
      </c>
      <c r="BN1600" s="14">
        <f t="shared" si="2181"/>
        <v>0.31172436048069313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1.5625</v>
      </c>
      <c r="F1601" s="10">
        <f>VLOOKUP(B1601,home!$B$2:$E$405,3,FALSE)</f>
        <v>1.024</v>
      </c>
      <c r="G1601" s="10">
        <f>VLOOKUP(C1601,away!$B$2:$E$405,4,FALSE)</f>
        <v>1.0667</v>
      </c>
      <c r="H1601" s="10">
        <f>VLOOKUP(A1601,away!$A$2:$E$405,3,FALSE)</f>
        <v>1.1561999999999999</v>
      </c>
      <c r="I1601" s="10">
        <f>VLOOKUP(C1601,away!$B$2:$E$405,3,FALSE)</f>
        <v>1.1532</v>
      </c>
      <c r="J1601" s="10">
        <f>VLOOKUP(B1601,home!$B$2:$E$405,4,FALSE)</f>
        <v>1.0379</v>
      </c>
      <c r="K1601" s="12">
        <f t="shared" si="2126"/>
        <v>1.70672</v>
      </c>
      <c r="L1601" s="12">
        <f t="shared" si="2127"/>
        <v>1.383863040936</v>
      </c>
      <c r="M1601" s="13">
        <f t="shared" si="2128"/>
        <v>4.5475432634925692E-2</v>
      </c>
      <c r="N1601" s="13">
        <f t="shared" si="2129"/>
        <v>7.7613830386680363E-2</v>
      </c>
      <c r="O1601" s="13">
        <f t="shared" si="2130"/>
        <v>6.2931770494048467E-2</v>
      </c>
      <c r="P1601" s="13">
        <f t="shared" si="2131"/>
        <v>0.10740691133760238</v>
      </c>
      <c r="Q1601" s="13">
        <f t="shared" si="2132"/>
        <v>6.623253829877758E-2</v>
      </c>
      <c r="R1601" s="13">
        <f t="shared" si="2133"/>
        <v>4.3544475643690191E-2</v>
      </c>
      <c r="S1601" s="13">
        <f t="shared" si="2134"/>
        <v>6.3420202594310304E-2</v>
      </c>
      <c r="T1601" s="13">
        <f t="shared" si="2135"/>
        <v>9.1656761859056399E-2</v>
      </c>
      <c r="U1601" s="13">
        <f t="shared" si="2136"/>
        <v>7.4318227470598908E-2</v>
      </c>
      <c r="V1601" s="13">
        <f t="shared" si="2137"/>
        <v>1.6643340718699148E-2</v>
      </c>
      <c r="W1601" s="13">
        <f t="shared" si="2138"/>
        <v>3.7680132588429879E-2</v>
      </c>
      <c r="X1601" s="13">
        <f t="shared" si="2139"/>
        <v>5.214414286669624E-2</v>
      </c>
      <c r="Y1601" s="13">
        <f t="shared" si="2140"/>
        <v>3.6080176057253756E-2</v>
      </c>
      <c r="Z1601" s="13">
        <f t="shared" si="2141"/>
        <v>2.0086530160080232E-2</v>
      </c>
      <c r="AA1601" s="13">
        <f t="shared" si="2142"/>
        <v>3.4282082754812128E-2</v>
      </c>
      <c r="AB1601" s="13">
        <f t="shared" si="2143"/>
        <v>2.9254958139646483E-2</v>
      </c>
      <c r="AC1601" s="13">
        <f t="shared" si="2144"/>
        <v>2.4568345441670436E-3</v>
      </c>
      <c r="AD1601" s="13">
        <f t="shared" si="2145"/>
        <v>1.607735897283127E-2</v>
      </c>
      <c r="AE1601" s="13">
        <f t="shared" si="2146"/>
        <v>2.2248862878361964E-2</v>
      </c>
      <c r="AF1601" s="13">
        <f t="shared" si="2147"/>
        <v>1.5394689520109041E-2</v>
      </c>
      <c r="AG1601" s="13">
        <f t="shared" si="2148"/>
        <v>7.1013806178545557E-3</v>
      </c>
      <c r="AH1601" s="13">
        <f t="shared" si="2149"/>
        <v>6.9492516772953258E-3</v>
      </c>
      <c r="AI1601" s="13">
        <f t="shared" si="2150"/>
        <v>1.1860426822673475E-2</v>
      </c>
      <c r="AJ1601" s="13">
        <f t="shared" si="2151"/>
        <v>1.012121383339664E-2</v>
      </c>
      <c r="AK1601" s="13">
        <f t="shared" si="2152"/>
        <v>5.7580260245782373E-3</v>
      </c>
      <c r="AL1601" s="13">
        <f t="shared" si="2153"/>
        <v>2.3210863076327871E-4</v>
      </c>
      <c r="AM1601" s="13">
        <f t="shared" si="2154"/>
        <v>5.4879100212221104E-3</v>
      </c>
      <c r="AN1601" s="13">
        <f t="shared" si="2155"/>
        <v>7.5945158503515769E-3</v>
      </c>
      <c r="AO1601" s="13">
        <f t="shared" si="2156"/>
        <v>5.2548848995520939E-3</v>
      </c>
      <c r="AP1601" s="13">
        <f t="shared" si="2157"/>
        <v>2.4240136656209425E-3</v>
      </c>
      <c r="AQ1601" s="13">
        <f t="shared" si="2158"/>
        <v>8.386257306441543E-4</v>
      </c>
      <c r="AR1601" s="13">
        <f t="shared" si="2159"/>
        <v>1.9233625116743004E-3</v>
      </c>
      <c r="AS1601" s="13">
        <f t="shared" si="2160"/>
        <v>3.2826412659247611E-3</v>
      </c>
      <c r="AT1601" s="13">
        <f t="shared" si="2161"/>
        <v>2.8012747506895551E-3</v>
      </c>
      <c r="AU1601" s="13">
        <f t="shared" si="2162"/>
        <v>1.5936638808322922E-3</v>
      </c>
      <c r="AV1601" s="13">
        <f t="shared" si="2163"/>
        <v>6.7998450467352282E-4</v>
      </c>
      <c r="AW1601" s="13">
        <f t="shared" si="2164"/>
        <v>1.5228045904612704E-5</v>
      </c>
      <c r="AX1601" s="13">
        <f t="shared" si="2165"/>
        <v>1.5610542985700332E-3</v>
      </c>
      <c r="AY1601" s="13">
        <f t="shared" si="2166"/>
        <v>2.1602853486853402E-3</v>
      </c>
      <c r="AZ1601" s="13">
        <f t="shared" si="2167"/>
        <v>1.4947695259605914E-3</v>
      </c>
      <c r="BA1601" s="13">
        <f t="shared" si="2168"/>
        <v>6.8951876723142907E-4</v>
      </c>
      <c r="BB1601" s="13">
        <f t="shared" si="2169"/>
        <v>2.385498845008318E-4</v>
      </c>
      <c r="BC1601" s="13">
        <f t="shared" si="2170"/>
        <v>6.6024073716050493E-5</v>
      </c>
      <c r="BD1601" s="13">
        <f t="shared" si="2171"/>
        <v>4.4361171570464979E-4</v>
      </c>
      <c r="BE1601" s="13">
        <f t="shared" si="2172"/>
        <v>7.5712098742743974E-4</v>
      </c>
      <c r="BF1601" s="13">
        <f t="shared" si="2173"/>
        <v>6.4609676583108017E-4</v>
      </c>
      <c r="BG1601" s="13">
        <f t="shared" si="2174"/>
        <v>3.6756875739307369E-4</v>
      </c>
      <c r="BH1601" s="13">
        <f t="shared" si="2175"/>
        <v>1.5683423740447676E-4</v>
      </c>
      <c r="BI1601" s="13">
        <f t="shared" si="2176"/>
        <v>5.3534425932593651E-5</v>
      </c>
      <c r="BJ1601" s="14">
        <f t="shared" si="2177"/>
        <v>0.4500400261121062</v>
      </c>
      <c r="BK1601" s="14">
        <f t="shared" si="2178"/>
        <v>0.23779511580915322</v>
      </c>
      <c r="BL1601" s="14">
        <f t="shared" si="2179"/>
        <v>0.29172612666422765</v>
      </c>
      <c r="BM1601" s="14">
        <f t="shared" si="2180"/>
        <v>0.59429778264706168</v>
      </c>
      <c r="BN1601" s="14">
        <f t="shared" si="2181"/>
        <v>0.40320495879572466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1.5625</v>
      </c>
      <c r="F1602" s="10">
        <f>VLOOKUP(B1602,home!$B$2:$E$405,3,FALSE)</f>
        <v>0.25600000000000001</v>
      </c>
      <c r="G1602" s="10">
        <f>VLOOKUP(C1602,away!$B$2:$E$405,4,FALSE)</f>
        <v>1.28</v>
      </c>
      <c r="H1602" s="10">
        <f>VLOOKUP(A1602,away!$A$2:$E$405,3,FALSE)</f>
        <v>1.1561999999999999</v>
      </c>
      <c r="I1602" s="10">
        <f>VLOOKUP(C1602,away!$B$2:$E$405,3,FALSE)</f>
        <v>1.0379</v>
      </c>
      <c r="J1602" s="10">
        <f>VLOOKUP(B1602,home!$B$2:$E$405,4,FALSE)</f>
        <v>1.0379</v>
      </c>
      <c r="K1602" s="12">
        <f t="shared" si="2126"/>
        <v>0.51200000000000001</v>
      </c>
      <c r="L1602" s="12">
        <f t="shared" si="2127"/>
        <v>1.2455007372419999</v>
      </c>
      <c r="M1602" s="13">
        <f t="shared" si="2128"/>
        <v>0.17247538691497519</v>
      </c>
      <c r="N1602" s="13">
        <f t="shared" si="2129"/>
        <v>8.8307398100467296E-2</v>
      </c>
      <c r="O1602" s="13">
        <f t="shared" si="2130"/>
        <v>0.21481822155870078</v>
      </c>
      <c r="P1602" s="13">
        <f t="shared" si="2131"/>
        <v>0.1099869294380548</v>
      </c>
      <c r="Q1602" s="13">
        <f t="shared" si="2132"/>
        <v>2.2606693913719625E-2</v>
      </c>
      <c r="R1602" s="13">
        <f t="shared" si="2133"/>
        <v>0.13377812666218858</v>
      </c>
      <c r="S1602" s="13">
        <f t="shared" si="2134"/>
        <v>1.7534566617866378E-2</v>
      </c>
      <c r="T1602" s="13">
        <f t="shared" si="2135"/>
        <v>2.8156653936142029E-2</v>
      </c>
      <c r="U1602" s="13">
        <f t="shared" si="2136"/>
        <v>6.8494400851040541E-2</v>
      </c>
      <c r="V1602" s="13">
        <f t="shared" si="2137"/>
        <v>1.2424144014092254E-3</v>
      </c>
      <c r="W1602" s="13">
        <f t="shared" si="2138"/>
        <v>3.8582090946081495E-3</v>
      </c>
      <c r="X1602" s="13">
        <f t="shared" si="2139"/>
        <v>4.8054022717682393E-3</v>
      </c>
      <c r="Y1602" s="13">
        <f t="shared" si="2140"/>
        <v>2.9925660361158619E-3</v>
      </c>
      <c r="Z1602" s="13">
        <f t="shared" si="2141"/>
        <v>5.5540251794869842E-2</v>
      </c>
      <c r="AA1602" s="13">
        <f t="shared" si="2142"/>
        <v>2.8436608918973358E-2</v>
      </c>
      <c r="AB1602" s="13">
        <f t="shared" si="2143"/>
        <v>7.2797718832571792E-3</v>
      </c>
      <c r="AC1602" s="13">
        <f t="shared" si="2144"/>
        <v>4.9517697693288594E-5</v>
      </c>
      <c r="AD1602" s="13">
        <f t="shared" si="2145"/>
        <v>4.938507641098431E-4</v>
      </c>
      <c r="AE1602" s="13">
        <f t="shared" si="2146"/>
        <v>6.1509149078633465E-4</v>
      </c>
      <c r="AF1602" s="13">
        <f t="shared" si="2147"/>
        <v>3.8304845262283037E-4</v>
      </c>
      <c r="AG1602" s="13">
        <f t="shared" si="2148"/>
        <v>1.5902904338038084E-4</v>
      </c>
      <c r="AH1602" s="13">
        <f t="shared" si="2149"/>
        <v>1.7293856139279178E-2</v>
      </c>
      <c r="AI1602" s="13">
        <f t="shared" si="2150"/>
        <v>8.8544543433109399E-3</v>
      </c>
      <c r="AJ1602" s="13">
        <f t="shared" si="2151"/>
        <v>2.2667403118876001E-3</v>
      </c>
      <c r="AK1602" s="13">
        <f t="shared" si="2152"/>
        <v>3.8685701322881713E-4</v>
      </c>
      <c r="AL1602" s="13">
        <f t="shared" si="2153"/>
        <v>1.2630902575824378E-6</v>
      </c>
      <c r="AM1602" s="13">
        <f t="shared" si="2154"/>
        <v>5.0570318244847967E-5</v>
      </c>
      <c r="AN1602" s="13">
        <f t="shared" si="2155"/>
        <v>6.298536865652071E-5</v>
      </c>
      <c r="AO1602" s="13">
        <f t="shared" si="2156"/>
        <v>3.9224161548577849E-5</v>
      </c>
      <c r="AP1602" s="13">
        <f t="shared" si="2157"/>
        <v>1.6284574042151008E-5</v>
      </c>
      <c r="AQ1602" s="13">
        <f t="shared" si="2158"/>
        <v>5.0706122437927549E-6</v>
      </c>
      <c r="AR1602" s="13">
        <f t="shared" si="2159"/>
        <v>4.3079021142458616E-3</v>
      </c>
      <c r="AS1602" s="13">
        <f t="shared" si="2160"/>
        <v>2.2056458824938809E-3</v>
      </c>
      <c r="AT1602" s="13">
        <f t="shared" si="2161"/>
        <v>5.6464534591843356E-4</v>
      </c>
      <c r="AU1602" s="13">
        <f t="shared" si="2162"/>
        <v>9.6366139036745989E-5</v>
      </c>
      <c r="AV1602" s="13">
        <f t="shared" si="2163"/>
        <v>1.2334865796703487E-5</v>
      </c>
      <c r="AW1602" s="13">
        <f t="shared" si="2164"/>
        <v>2.2374113379870019E-8</v>
      </c>
      <c r="AX1602" s="13">
        <f t="shared" si="2165"/>
        <v>4.3153338235603567E-6</v>
      </c>
      <c r="AY1602" s="13">
        <f t="shared" si="2166"/>
        <v>5.3747514586897623E-6</v>
      </c>
      <c r="AZ1602" s="13">
        <f t="shared" si="2167"/>
        <v>3.3471284521453072E-6</v>
      </c>
      <c r="BA1602" s="13">
        <f t="shared" si="2168"/>
        <v>1.3896169849302181E-6</v>
      </c>
      <c r="BB1602" s="13">
        <f t="shared" si="2169"/>
        <v>4.3269224480364806E-7</v>
      </c>
      <c r="BC1602" s="13">
        <f t="shared" si="2170"/>
        <v>1.0778370198036795E-7</v>
      </c>
      <c r="BD1602" s="13">
        <f t="shared" si="2171"/>
        <v>8.9424920987659739E-4</v>
      </c>
      <c r="BE1602" s="13">
        <f t="shared" si="2172"/>
        <v>4.5785559545681782E-4</v>
      </c>
      <c r="BF1602" s="13">
        <f t="shared" si="2173"/>
        <v>1.1721103243694535E-4</v>
      </c>
      <c r="BG1602" s="13">
        <f t="shared" si="2174"/>
        <v>2.0004016202572009E-5</v>
      </c>
      <c r="BH1602" s="13">
        <f t="shared" si="2175"/>
        <v>2.5605140739292172E-6</v>
      </c>
      <c r="BI1602" s="13">
        <f t="shared" si="2176"/>
        <v>2.6219664117035198E-7</v>
      </c>
      <c r="BJ1602" s="14">
        <f t="shared" si="2177"/>
        <v>0.15256704544512262</v>
      </c>
      <c r="BK1602" s="14">
        <f t="shared" si="2178"/>
        <v>0.30129545291171517</v>
      </c>
      <c r="BL1602" s="14">
        <f t="shared" si="2179"/>
        <v>0.49028807459404666</v>
      </c>
      <c r="BM1602" s="14">
        <f t="shared" si="2180"/>
        <v>0.25771271578030253</v>
      </c>
      <c r="BN1602" s="14">
        <f t="shared" si="2181"/>
        <v>0.74197275658810624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1.5625</v>
      </c>
      <c r="F1603" s="10">
        <f>VLOOKUP(B1603,home!$B$2:$E$405,3,FALSE)</f>
        <v>1.0667</v>
      </c>
      <c r="G1603" s="10">
        <f>VLOOKUP(C1603,away!$B$2:$E$405,4,FALSE)</f>
        <v>1.024</v>
      </c>
      <c r="H1603" s="10">
        <f>VLOOKUP(A1603,away!$A$2:$E$405,3,FALSE)</f>
        <v>1.1561999999999999</v>
      </c>
      <c r="I1603" s="10">
        <f>VLOOKUP(C1603,away!$B$2:$E$405,3,FALSE)</f>
        <v>0.69189999999999996</v>
      </c>
      <c r="J1603" s="10">
        <f>VLOOKUP(B1603,home!$B$2:$E$405,4,FALSE)</f>
        <v>1.7298</v>
      </c>
      <c r="K1603" s="12">
        <f t="shared" si="2126"/>
        <v>1.70672</v>
      </c>
      <c r="L1603" s="12">
        <f t="shared" si="2127"/>
        <v>1.3837963744439998</v>
      </c>
      <c r="M1603" s="13">
        <f t="shared" si="2128"/>
        <v>4.5478464423549886E-2</v>
      </c>
      <c r="N1603" s="13">
        <f t="shared" si="2129"/>
        <v>7.7619004800961039E-2</v>
      </c>
      <c r="O1603" s="13">
        <f t="shared" si="2130"/>
        <v>6.2932934184588757E-2</v>
      </c>
      <c r="P1603" s="13">
        <f t="shared" si="2131"/>
        <v>0.10740889743152129</v>
      </c>
      <c r="Q1603" s="13">
        <f t="shared" si="2132"/>
        <v>6.6236953936948131E-2</v>
      </c>
      <c r="R1603" s="13">
        <f t="shared" si="2133"/>
        <v>4.3543183078878396E-2</v>
      </c>
      <c r="S1603" s="13">
        <f t="shared" si="2134"/>
        <v>6.3418320042711765E-2</v>
      </c>
      <c r="T1603" s="13">
        <f t="shared" si="2135"/>
        <v>9.1658456712163036E-2</v>
      </c>
      <c r="U1603" s="13">
        <f t="shared" si="2136"/>
        <v>7.4316021424383316E-2</v>
      </c>
      <c r="V1603" s="13">
        <f t="shared" si="2137"/>
        <v>1.6642044925577661E-2</v>
      </c>
      <c r="W1603" s="13">
        <f t="shared" si="2138"/>
        <v>3.7682644674422699E-2</v>
      </c>
      <c r="X1603" s="13">
        <f t="shared" si="2139"/>
        <v>5.214510707992763E-2</v>
      </c>
      <c r="Y1603" s="13">
        <f t="shared" si="2140"/>
        <v>3.6079105061099008E-2</v>
      </c>
      <c r="Z1603" s="13">
        <f t="shared" si="2141"/>
        <v>2.0084966292101089E-2</v>
      </c>
      <c r="AA1603" s="13">
        <f t="shared" si="2142"/>
        <v>3.4279413670054763E-2</v>
      </c>
      <c r="AB1603" s="13">
        <f t="shared" si="2143"/>
        <v>2.9252680449477944E-2</v>
      </c>
      <c r="AC1603" s="13">
        <f t="shared" si="2144"/>
        <v>2.456524916681949E-3</v>
      </c>
      <c r="AD1603" s="13">
        <f t="shared" si="2145"/>
        <v>1.6078430829682688E-2</v>
      </c>
      <c r="AE1603" s="13">
        <f t="shared" si="2146"/>
        <v>2.2249274288863533E-2</v>
      </c>
      <c r="AF1603" s="13">
        <f t="shared" si="2147"/>
        <v>1.5394232547469732E-2</v>
      </c>
      <c r="AG1603" s="13">
        <f t="shared" si="2148"/>
        <v>7.100827728845481E-3</v>
      </c>
      <c r="AH1603" s="13">
        <f t="shared" si="2149"/>
        <v>6.9483758839598564E-3</v>
      </c>
      <c r="AI1603" s="13">
        <f t="shared" si="2150"/>
        <v>1.1858932088671965E-2</v>
      </c>
      <c r="AJ1603" s="13">
        <f t="shared" si="2151"/>
        <v>1.0119938287189109E-2</v>
      </c>
      <c r="AK1603" s="13">
        <f t="shared" si="2152"/>
        <v>5.7573003578371322E-3</v>
      </c>
      <c r="AL1603" s="13">
        <f t="shared" si="2153"/>
        <v>2.3206819857113565E-4</v>
      </c>
      <c r="AM1603" s="13">
        <f t="shared" si="2154"/>
        <v>5.4882758931272006E-3</v>
      </c>
      <c r="AN1603" s="13">
        <f t="shared" si="2155"/>
        <v>7.5946562828578239E-3</v>
      </c>
      <c r="AO1603" s="13">
        <f t="shared" si="2156"/>
        <v>5.2547289146835019E-3</v>
      </c>
      <c r="AP1603" s="13">
        <f t="shared" si="2157"/>
        <v>2.423824940275029E-3</v>
      </c>
      <c r="AQ1603" s="13">
        <f t="shared" si="2158"/>
        <v>8.3852004115988208E-4</v>
      </c>
      <c r="AR1603" s="13">
        <f t="shared" si="2159"/>
        <v>1.9230274712995542E-3</v>
      </c>
      <c r="AS1603" s="13">
        <f t="shared" si="2160"/>
        <v>3.2820694458163746E-3</v>
      </c>
      <c r="AT1603" s="13">
        <f t="shared" si="2161"/>
        <v>2.8007867822818621E-3</v>
      </c>
      <c r="AU1603" s="13">
        <f t="shared" si="2162"/>
        <v>1.5933862723520331E-3</v>
      </c>
      <c r="AV1603" s="13">
        <f t="shared" si="2163"/>
        <v>6.7986605468716582E-4</v>
      </c>
      <c r="AW1603" s="13">
        <f t="shared" si="2164"/>
        <v>1.5224659782132463E-5</v>
      </c>
      <c r="AX1603" s="13">
        <f t="shared" si="2165"/>
        <v>1.5611583720530091E-3</v>
      </c>
      <c r="AY1603" s="13">
        <f t="shared" si="2166"/>
        <v>2.1603252951798509E-3</v>
      </c>
      <c r="AZ1603" s="13">
        <f t="shared" si="2167"/>
        <v>1.4947251555447708E-3</v>
      </c>
      <c r="BA1603" s="13">
        <f t="shared" si="2168"/>
        <v>6.8946508367769943E-4</v>
      </c>
      <c r="BB1603" s="13">
        <f t="shared" si="2169"/>
        <v>2.385198207747323E-4</v>
      </c>
      <c r="BC1603" s="13">
        <f t="shared" si="2170"/>
        <v>6.6012572644221434E-5</v>
      </c>
      <c r="BD1603" s="13">
        <f t="shared" si="2171"/>
        <v>4.4351307379008931E-4</v>
      </c>
      <c r="BE1603" s="13">
        <f t="shared" si="2172"/>
        <v>7.5695263329902105E-4</v>
      </c>
      <c r="BF1603" s="13">
        <f t="shared" si="2173"/>
        <v>6.4595309915205278E-4</v>
      </c>
      <c r="BG1603" s="13">
        <f t="shared" si="2174"/>
        <v>3.6748702446159714E-4</v>
      </c>
      <c r="BH1603" s="13">
        <f t="shared" si="2175"/>
        <v>1.5679936359727436E-4</v>
      </c>
      <c r="BI1603" s="13">
        <f t="shared" si="2176"/>
        <v>5.3522521967747948E-5</v>
      </c>
      <c r="BJ1603" s="14">
        <f t="shared" si="2177"/>
        <v>0.45005425003236071</v>
      </c>
      <c r="BK1603" s="14">
        <f t="shared" si="2178"/>
        <v>0.23779664523379351</v>
      </c>
      <c r="BL1603" s="14">
        <f t="shared" si="2179"/>
        <v>0.29171214316774602</v>
      </c>
      <c r="BM1603" s="14">
        <f t="shared" si="2180"/>
        <v>0.59428346623415618</v>
      </c>
      <c r="BN1603" s="14">
        <f t="shared" si="2181"/>
        <v>0.40321943785644748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1.3125</v>
      </c>
      <c r="F1604" s="10">
        <f>VLOOKUP(B1604,home!$B$2:$E$405,3,FALSE)</f>
        <v>1.9810000000000001</v>
      </c>
      <c r="G1604" s="10">
        <f>VLOOKUP(C1604,away!$B$2:$E$405,4,FALSE)</f>
        <v>0.76190000000000002</v>
      </c>
      <c r="H1604" s="10">
        <f>VLOOKUP(A1604,away!$A$2:$E$405,3,FALSE)</f>
        <v>0.8125</v>
      </c>
      <c r="I1604" s="10">
        <f>VLOOKUP(C1604,away!$B$2:$E$405,3,FALSE)</f>
        <v>0.82050000000000001</v>
      </c>
      <c r="J1604" s="10">
        <f>VLOOKUP(B1604,home!$B$2:$E$405,4,FALSE)</f>
        <v>0.2462</v>
      </c>
      <c r="K1604" s="12">
        <f t="shared" si="2126"/>
        <v>1.98098761875</v>
      </c>
      <c r="L1604" s="12">
        <f t="shared" si="2127"/>
        <v>0.16413076874999999</v>
      </c>
      <c r="M1604" s="13">
        <f t="shared" si="2128"/>
        <v>0.11705417847224785</v>
      </c>
      <c r="N1604" s="13">
        <f t="shared" si="2129"/>
        <v>0.23188287827647577</v>
      </c>
      <c r="O1604" s="13">
        <f t="shared" si="2130"/>
        <v>1.9212192298049737E-2</v>
      </c>
      <c r="P1604" s="13">
        <f t="shared" si="2131"/>
        <v>3.8059115071480631E-2</v>
      </c>
      <c r="Q1604" s="13">
        <f t="shared" si="2132"/>
        <v>0.229678555432906</v>
      </c>
      <c r="R1604" s="13">
        <f t="shared" si="2133"/>
        <v>1.5766559456258657E-3</v>
      </c>
      <c r="S1604" s="13">
        <f t="shared" si="2134"/>
        <v>3.0936448807925851E-3</v>
      </c>
      <c r="T1604" s="13">
        <f t="shared" si="2135"/>
        <v>3.7697317868592338E-2</v>
      </c>
      <c r="U1604" s="13">
        <f t="shared" si="2136"/>
        <v>3.1233359073134129E-3</v>
      </c>
      <c r="V1604" s="13">
        <f t="shared" si="2137"/>
        <v>1.1176342826421E-4</v>
      </c>
      <c r="W1604" s="13">
        <f t="shared" si="2138"/>
        <v>0.15166345820165741</v>
      </c>
      <c r="X1604" s="13">
        <f t="shared" si="2139"/>
        <v>2.4892639985921516E-2</v>
      </c>
      <c r="Y1604" s="13">
        <f t="shared" si="2140"/>
        <v>2.0428240685531431E-3</v>
      </c>
      <c r="Z1604" s="13">
        <f t="shared" si="2141"/>
        <v>8.6259250803277156E-5</v>
      </c>
      <c r="AA1604" s="13">
        <f t="shared" si="2142"/>
        <v>1.7087850784394302E-4</v>
      </c>
      <c r="AB1604" s="13">
        <f t="shared" si="2143"/>
        <v>1.6925410417466299E-4</v>
      </c>
      <c r="AC1604" s="13">
        <f t="shared" si="2144"/>
        <v>2.2711796967692296E-6</v>
      </c>
      <c r="AD1604" s="13">
        <f t="shared" si="2145"/>
        <v>7.5110858228572816E-2</v>
      </c>
      <c r="AE1604" s="13">
        <f t="shared" si="2146"/>
        <v>1.2328002902527916E-2</v>
      </c>
      <c r="AF1604" s="13">
        <f t="shared" si="2147"/>
        <v>1.0117022967720689E-3</v>
      </c>
      <c r="AG1604" s="13">
        <f t="shared" si="2148"/>
        <v>5.5350491905113427E-5</v>
      </c>
      <c r="AH1604" s="13">
        <f t="shared" si="2149"/>
        <v>3.5394492865352336E-6</v>
      </c>
      <c r="AI1604" s="13">
        <f t="shared" si="2150"/>
        <v>7.0116052138198179E-6</v>
      </c>
      <c r="AJ1604" s="13">
        <f t="shared" si="2151"/>
        <v>6.944951558070005E-6</v>
      </c>
      <c r="AK1604" s="13">
        <f t="shared" si="2152"/>
        <v>4.5859543497850667E-6</v>
      </c>
      <c r="AL1604" s="13">
        <f t="shared" si="2153"/>
        <v>2.9538147396538858E-8</v>
      </c>
      <c r="AM1604" s="13">
        <f t="shared" si="2154"/>
        <v>2.9758736036897861E-2</v>
      </c>
      <c r="AN1604" s="13">
        <f t="shared" si="2155"/>
        <v>4.8843242227643736E-3</v>
      </c>
      <c r="AO1604" s="13">
        <f t="shared" si="2156"/>
        <v>4.0083394475328132E-4</v>
      </c>
      <c r="AP1604" s="13">
        <f t="shared" si="2157"/>
        <v>2.1929727831150356E-5</v>
      </c>
      <c r="AQ1604" s="13">
        <f t="shared" si="2158"/>
        <v>8.9983577185124461E-7</v>
      </c>
      <c r="AR1604" s="13">
        <f t="shared" si="2159"/>
        <v>1.1618650647013332E-7</v>
      </c>
      <c r="AS1604" s="13">
        <f t="shared" si="2160"/>
        <v>2.3016403078315083E-7</v>
      </c>
      <c r="AT1604" s="13">
        <f t="shared" si="2161"/>
        <v>2.2797604763150792E-7</v>
      </c>
      <c r="AU1604" s="13">
        <f t="shared" si="2162"/>
        <v>1.5053924257652578E-7</v>
      </c>
      <c r="AV1604" s="13">
        <f t="shared" si="2163"/>
        <v>7.4554093920025059E-8</v>
      </c>
      <c r="AW1604" s="13">
        <f t="shared" si="2164"/>
        <v>2.6677953876568983E-10</v>
      </c>
      <c r="AX1604" s="13">
        <f t="shared" si="2165"/>
        <v>9.8252812731240199E-3</v>
      </c>
      <c r="AY1604" s="13">
        <f t="shared" si="2166"/>
        <v>1.6126309685428237E-3</v>
      </c>
      <c r="AZ1604" s="13">
        <f t="shared" si="2167"/>
        <v>1.3234118028849533E-4</v>
      </c>
      <c r="BA1604" s="13">
        <f t="shared" si="2168"/>
        <v>7.2404198860110272E-6</v>
      </c>
      <c r="BB1604" s="13">
        <f t="shared" si="2169"/>
        <v>2.9709392049094432E-7</v>
      </c>
      <c r="BC1604" s="13">
        <f t="shared" si="2170"/>
        <v>9.7524507122260074E-9</v>
      </c>
      <c r="BD1604" s="13">
        <f t="shared" si="2171"/>
        <v>3.1782967708866375E-9</v>
      </c>
      <c r="BE1604" s="13">
        <f t="shared" si="2172"/>
        <v>6.2961665518395338E-9</v>
      </c>
      <c r="BF1604" s="13">
        <f t="shared" si="2173"/>
        <v>6.236313992391E-9</v>
      </c>
      <c r="BG1604" s="13">
        <f t="shared" si="2174"/>
        <v>4.1180202685213166E-9</v>
      </c>
      <c r="BH1604" s="13">
        <f t="shared" si="2175"/>
        <v>2.0394367914255686E-9</v>
      </c>
      <c r="BI1604" s="13">
        <f t="shared" si="2176"/>
        <v>8.0801980660745546E-10</v>
      </c>
      <c r="BJ1604" s="14">
        <f t="shared" si="2177"/>
        <v>0.81300811221011493</v>
      </c>
      <c r="BK1604" s="14">
        <f t="shared" si="2178"/>
        <v>0.15993363353917228</v>
      </c>
      <c r="BL1604" s="14">
        <f t="shared" si="2179"/>
        <v>2.4275220819591398E-2</v>
      </c>
      <c r="BM1604" s="14">
        <f t="shared" si="2180"/>
        <v>0.35822701962113285</v>
      </c>
      <c r="BN1604" s="14">
        <f t="shared" si="2181"/>
        <v>0.63746357549678578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1.3523000000000001</v>
      </c>
      <c r="F1605" s="10">
        <f>VLOOKUP(B1605,home!$B$2:$E$405,3,FALSE)</f>
        <v>0.98599999999999999</v>
      </c>
      <c r="G1605" s="10">
        <f>VLOOKUP(C1605,away!$B$2:$E$405,4,FALSE)</f>
        <v>0.9244</v>
      </c>
      <c r="H1605" s="10">
        <f>VLOOKUP(A1605,away!$A$2:$E$405,3,FALSE)</f>
        <v>1.1932</v>
      </c>
      <c r="I1605" s="10">
        <f>VLOOKUP(C1605,away!$B$2:$E$405,3,FALSE)</f>
        <v>0.83809999999999996</v>
      </c>
      <c r="J1605" s="10">
        <f>VLOOKUP(B1605,home!$B$2:$E$405,4,FALSE)</f>
        <v>1.3968</v>
      </c>
      <c r="K1605" s="12">
        <f t="shared" si="2126"/>
        <v>1.23256519432</v>
      </c>
      <c r="L1605" s="12">
        <f t="shared" si="2127"/>
        <v>1.3968292210559998</v>
      </c>
      <c r="M1605" s="13">
        <f t="shared" si="2128"/>
        <v>7.2122125066653692E-2</v>
      </c>
      <c r="N1605" s="13">
        <f t="shared" si="2129"/>
        <v>8.8895221097551352E-2</v>
      </c>
      <c r="O1605" s="13">
        <f t="shared" si="2130"/>
        <v>0.10074229177775727</v>
      </c>
      <c r="P1605" s="13">
        <f t="shared" si="2131"/>
        <v>0.12417144244129352</v>
      </c>
      <c r="Q1605" s="13">
        <f t="shared" si="2132"/>
        <v>5.4784577733111392E-2</v>
      </c>
      <c r="R1605" s="13">
        <f t="shared" si="2133"/>
        <v>7.0359888475660493E-2</v>
      </c>
      <c r="S1605" s="13">
        <f t="shared" si="2134"/>
        <v>5.3445967876369418E-2</v>
      </c>
      <c r="T1605" s="13">
        <f t="shared" si="2135"/>
        <v>7.6524699040823846E-2</v>
      </c>
      <c r="U1605" s="13">
        <f t="shared" si="2136"/>
        <v>8.6723149611336009E-2</v>
      </c>
      <c r="V1605" s="13">
        <f t="shared" si="2137"/>
        <v>1.0224113178008906E-2</v>
      </c>
      <c r="W1605" s="13">
        <f t="shared" si="2138"/>
        <v>2.2508521233117185E-2</v>
      </c>
      <c r="X1605" s="13">
        <f t="shared" si="2139"/>
        <v>3.1440560181177503E-2</v>
      </c>
      <c r="Y1605" s="13">
        <f t="shared" si="2140"/>
        <v>2.1958546593719239E-2</v>
      </c>
      <c r="Z1605" s="13">
        <f t="shared" si="2141"/>
        <v>3.2760249404347956E-2</v>
      </c>
      <c r="AA1605" s="13">
        <f t="shared" si="2142"/>
        <v>4.0379143173041802E-2</v>
      </c>
      <c r="AB1605" s="13">
        <f t="shared" si="2143"/>
        <v>2.4884963225777691E-2</v>
      </c>
      <c r="AC1605" s="13">
        <f t="shared" si="2144"/>
        <v>1.1001676668421102E-3</v>
      </c>
      <c r="AD1605" s="13">
        <f t="shared" si="2145"/>
        <v>6.9358049618882334E-3</v>
      </c>
      <c r="AE1605" s="13">
        <f t="shared" si="2146"/>
        <v>9.688135042310678E-3</v>
      </c>
      <c r="AF1605" s="13">
        <f t="shared" si="2147"/>
        <v>6.766335062318083E-3</v>
      </c>
      <c r="AG1605" s="13">
        <f t="shared" si="2148"/>
        <v>3.1504715115005556E-3</v>
      </c>
      <c r="AH1605" s="13">
        <f t="shared" si="2149"/>
        <v>1.1440118414268913E-2</v>
      </c>
      <c r="AI1605" s="13">
        <f t="shared" si="2150"/>
        <v>1.4100691776327173E-2</v>
      </c>
      <c r="AJ1605" s="13">
        <f t="shared" si="2151"/>
        <v>8.6900109496675666E-3</v>
      </c>
      <c r="AK1605" s="13">
        <f t="shared" si="2152"/>
        <v>3.5703350116066423E-3</v>
      </c>
      <c r="AL1605" s="13">
        <f t="shared" si="2153"/>
        <v>7.5765602299048083E-5</v>
      </c>
      <c r="AM1605" s="13">
        <f t="shared" si="2154"/>
        <v>1.7097663581230787E-3</v>
      </c>
      <c r="AN1605" s="13">
        <f t="shared" si="2155"/>
        <v>2.3882516102048134E-3</v>
      </c>
      <c r="AO1605" s="13">
        <f t="shared" si="2156"/>
        <v>1.667989818184064E-3</v>
      </c>
      <c r="AP1605" s="13">
        <f t="shared" si="2157"/>
        <v>7.7663230615446156E-4</v>
      </c>
      <c r="AQ1605" s="13">
        <f t="shared" si="2158"/>
        <v>2.7120567481316542E-4</v>
      </c>
      <c r="AR1605" s="13">
        <f t="shared" si="2159"/>
        <v>3.1959783386783271E-3</v>
      </c>
      <c r="AS1605" s="13">
        <f t="shared" si="2160"/>
        <v>3.9392516620555627E-3</v>
      </c>
      <c r="AT1605" s="13">
        <f t="shared" si="2161"/>
        <v>2.4276922451584495E-3</v>
      </c>
      <c r="AU1605" s="13">
        <f t="shared" si="2162"/>
        <v>9.9742965463429337E-4</v>
      </c>
      <c r="AV1605" s="13">
        <f t="shared" si="2163"/>
        <v>3.073492690212121E-4</v>
      </c>
      <c r="AW1605" s="13">
        <f t="shared" si="2164"/>
        <v>3.6234543207139467E-6</v>
      </c>
      <c r="AX1605" s="13">
        <f t="shared" si="2165"/>
        <v>3.5123308390696135E-4</v>
      </c>
      <c r="AY1605" s="13">
        <f t="shared" si="2166"/>
        <v>4.9061263500285734E-4</v>
      </c>
      <c r="AZ1605" s="13">
        <f t="shared" si="2167"/>
        <v>3.4265103239563654E-4</v>
      </c>
      <c r="BA1605" s="13">
        <f t="shared" si="2168"/>
        <v>1.5954165822507703E-4</v>
      </c>
      <c r="BB1605" s="13">
        <f t="shared" si="2169"/>
        <v>5.5713112546129243E-5</v>
      </c>
      <c r="BC1605" s="13">
        <f t="shared" si="2170"/>
        <v>1.5564340720082982E-5</v>
      </c>
      <c r="BD1605" s="13">
        <f t="shared" si="2171"/>
        <v>7.4403932222131554E-4</v>
      </c>
      <c r="BE1605" s="13">
        <f t="shared" si="2172"/>
        <v>9.1707697177543688E-4</v>
      </c>
      <c r="BF1605" s="13">
        <f t="shared" si="2173"/>
        <v>5.651785779613944E-4</v>
      </c>
      <c r="BG1605" s="13">
        <f t="shared" si="2174"/>
        <v>2.3220648125682903E-4</v>
      </c>
      <c r="BH1605" s="13">
        <f t="shared" si="2175"/>
        <v>7.1552406673171736E-5</v>
      </c>
      <c r="BI1605" s="13">
        <f t="shared" si="2176"/>
        <v>1.7638601207036323E-5</v>
      </c>
      <c r="BJ1605" s="14">
        <f t="shared" si="2177"/>
        <v>0.33088203408779443</v>
      </c>
      <c r="BK1605" s="14">
        <f t="shared" si="2178"/>
        <v>0.26163019446646962</v>
      </c>
      <c r="BL1605" s="14">
        <f t="shared" si="2179"/>
        <v>0.37430598594608666</v>
      </c>
      <c r="BM1605" s="14">
        <f t="shared" si="2180"/>
        <v>0.48801592813198874</v>
      </c>
      <c r="BN1605" s="14">
        <f t="shared" si="2181"/>
        <v>0.51107554659202781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1.3523000000000001</v>
      </c>
      <c r="F1606" s="10">
        <f>VLOOKUP(B1606,home!$B$2:$E$405,3,FALSE)</f>
        <v>0.73950000000000005</v>
      </c>
      <c r="G1606" s="10">
        <f>VLOOKUP(C1606,away!$B$2:$E$405,4,FALSE)</f>
        <v>1.2941</v>
      </c>
      <c r="H1606" s="10">
        <f>VLOOKUP(A1606,away!$A$2:$E$405,3,FALSE)</f>
        <v>1.1932</v>
      </c>
      <c r="I1606" s="10">
        <f>VLOOKUP(C1606,away!$B$2:$E$405,3,FALSE)</f>
        <v>0.20949999999999999</v>
      </c>
      <c r="J1606" s="10">
        <f>VLOOKUP(B1606,home!$B$2:$E$405,4,FALSE)</f>
        <v>1.1733</v>
      </c>
      <c r="K1606" s="12">
        <f t="shared" si="2126"/>
        <v>1.2941334524850001</v>
      </c>
      <c r="L1606" s="12">
        <f t="shared" si="2127"/>
        <v>0.29329613682</v>
      </c>
      <c r="M1606" s="13">
        <f t="shared" si="2128"/>
        <v>0.20445045855456725</v>
      </c>
      <c r="N1606" s="13">
        <f t="shared" si="2129"/>
        <v>0.26458617779136356</v>
      </c>
      <c r="O1606" s="13">
        <f t="shared" si="2130"/>
        <v>5.9964529665132091E-2</v>
      </c>
      <c r="P1606" s="13">
        <f t="shared" si="2131"/>
        <v>7.7602103802176609E-2</v>
      </c>
      <c r="Q1606" s="13">
        <f t="shared" si="2132"/>
        <v>0.17120491187247369</v>
      </c>
      <c r="R1606" s="13">
        <f t="shared" si="2133"/>
        <v>8.7936824485057644E-3</v>
      </c>
      <c r="S1606" s="13">
        <f t="shared" si="2134"/>
        <v>7.3637478696538528E-3</v>
      </c>
      <c r="T1606" s="13">
        <f t="shared" si="2135"/>
        <v>5.0213739256805084E-2</v>
      </c>
      <c r="U1606" s="13">
        <f t="shared" si="2136"/>
        <v>1.1380198627141513E-2</v>
      </c>
      <c r="V1606" s="13">
        <f t="shared" si="2137"/>
        <v>3.1055734620609763E-4</v>
      </c>
      <c r="W1606" s="13">
        <f t="shared" si="2138"/>
        <v>7.3854001227971547E-2</v>
      </c>
      <c r="X1606" s="13">
        <f t="shared" si="2139"/>
        <v>2.1661093248863589E-2</v>
      </c>
      <c r="Y1606" s="13">
        <f t="shared" si="2140"/>
        <v>3.1765574845947359E-3</v>
      </c>
      <c r="Z1606" s="13">
        <f t="shared" si="2141"/>
        <v>8.5971769685619316E-4</v>
      </c>
      <c r="AA1606" s="13">
        <f t="shared" si="2142"/>
        <v>1.112589431194958E-3</v>
      </c>
      <c r="AB1606" s="13">
        <f t="shared" si="2143"/>
        <v>7.1991960089532673E-4</v>
      </c>
      <c r="AC1606" s="13">
        <f t="shared" si="2144"/>
        <v>7.3672809256569468E-6</v>
      </c>
      <c r="AD1606" s="13">
        <f t="shared" si="2145"/>
        <v>2.3894233397246552E-2</v>
      </c>
      <c r="AE1606" s="13">
        <f t="shared" si="2146"/>
        <v>7.008086347687837E-3</v>
      </c>
      <c r="AF1606" s="13">
        <f t="shared" si="2147"/>
        <v>1.0277223261389128E-3</v>
      </c>
      <c r="AG1606" s="13">
        <f t="shared" si="2148"/>
        <v>1.004756626600691E-4</v>
      </c>
      <c r="AH1606" s="13">
        <f t="shared" si="2149"/>
        <v>6.3037969810927325E-5</v>
      </c>
      <c r="AI1606" s="13">
        <f t="shared" si="2150"/>
        <v>8.1579545509060584E-5</v>
      </c>
      <c r="AJ1606" s="13">
        <f t="shared" si="2151"/>
        <v>5.2787409440898884E-5</v>
      </c>
      <c r="AK1606" s="13">
        <f t="shared" si="2152"/>
        <v>2.2771317475829926E-5</v>
      </c>
      <c r="AL1606" s="13">
        <f t="shared" si="2153"/>
        <v>1.1185428551729794E-7</v>
      </c>
      <c r="AM1606" s="13">
        <f t="shared" si="2154"/>
        <v>6.1844653521722116E-3</v>
      </c>
      <c r="AN1606" s="13">
        <f t="shared" si="2155"/>
        <v>1.8138797960892503E-3</v>
      </c>
      <c r="AO1606" s="13">
        <f t="shared" si="2156"/>
        <v>2.6600196842441317E-4</v>
      </c>
      <c r="AP1606" s="13">
        <f t="shared" si="2157"/>
        <v>2.6005783241798675E-5</v>
      </c>
      <c r="AQ1606" s="13">
        <f t="shared" si="2158"/>
        <v>1.9068489399494615E-6</v>
      </c>
      <c r="AR1606" s="13">
        <f t="shared" si="2159"/>
        <v>3.697758603704157E-6</v>
      </c>
      <c r="AS1606" s="13">
        <f t="shared" si="2160"/>
        <v>4.7853931082677742E-6</v>
      </c>
      <c r="AT1606" s="13">
        <f t="shared" si="2161"/>
        <v>3.0964686523502504E-6</v>
      </c>
      <c r="AU1606" s="13">
        <f t="shared" si="2162"/>
        <v>1.3357478891925354E-6</v>
      </c>
      <c r="AV1606" s="13">
        <f t="shared" si="2163"/>
        <v>4.3215900687257159E-7</v>
      </c>
      <c r="AW1606" s="13">
        <f t="shared" si="2164"/>
        <v>1.1793305082858583E-9</v>
      </c>
      <c r="AX1606" s="13">
        <f t="shared" si="2165"/>
        <v>1.3339205829967478E-3</v>
      </c>
      <c r="AY1606" s="13">
        <f t="shared" si="2166"/>
        <v>3.9123375381762827E-4</v>
      </c>
      <c r="AZ1606" s="13">
        <f t="shared" si="2167"/>
        <v>5.7373674294148642E-5</v>
      </c>
      <c r="BA1606" s="13">
        <f t="shared" si="2168"/>
        <v>5.6091590085475797E-6</v>
      </c>
      <c r="BB1606" s="13">
        <f t="shared" si="2169"/>
        <v>4.1128616700402657E-7</v>
      </c>
      <c r="BC1606" s="13">
        <f t="shared" si="2170"/>
        <v>2.4125728781957292E-8</v>
      </c>
      <c r="BD1606" s="13">
        <f t="shared" si="2171"/>
        <v>1.807563855598909E-7</v>
      </c>
      <c r="BE1606" s="13">
        <f t="shared" si="2172"/>
        <v>2.3392288530333145E-7</v>
      </c>
      <c r="BF1606" s="13">
        <f t="shared" si="2173"/>
        <v>1.5136371558642651E-7</v>
      </c>
      <c r="BG1606" s="13">
        <f t="shared" si="2174"/>
        <v>6.5294949277606608E-8</v>
      </c>
      <c r="BH1606" s="13">
        <f t="shared" si="2175"/>
        <v>2.1125094534615491E-8</v>
      </c>
      <c r="BI1606" s="13">
        <f t="shared" si="2176"/>
        <v>5.4677383048307884E-9</v>
      </c>
      <c r="BJ1606" s="14">
        <f t="shared" si="2177"/>
        <v>0.62680783094668602</v>
      </c>
      <c r="BK1606" s="14">
        <f t="shared" si="2178"/>
        <v>0.29012558046163256</v>
      </c>
      <c r="BL1606" s="14">
        <f t="shared" si="2179"/>
        <v>8.2205101473135311E-2</v>
      </c>
      <c r="BM1606" s="14">
        <f t="shared" si="2180"/>
        <v>0.21300513386960415</v>
      </c>
      <c r="BN1606" s="14">
        <f t="shared" si="2181"/>
        <v>0.78660186413421895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1.3523000000000001</v>
      </c>
      <c r="F1607" s="10">
        <f>VLOOKUP(B1607,home!$B$2:$E$405,3,FALSE)</f>
        <v>1.4790000000000001</v>
      </c>
      <c r="G1607" s="10">
        <f>VLOOKUP(C1607,away!$B$2:$E$405,4,FALSE)</f>
        <v>0.44369999999999998</v>
      </c>
      <c r="H1607" s="10">
        <f>VLOOKUP(A1607,away!$A$2:$E$405,3,FALSE)</f>
        <v>1.1932</v>
      </c>
      <c r="I1607" s="10">
        <f>VLOOKUP(C1607,away!$B$2:$E$405,3,FALSE)</f>
        <v>0.50280000000000002</v>
      </c>
      <c r="J1607" s="10">
        <f>VLOOKUP(B1607,home!$B$2:$E$405,4,FALSE)</f>
        <v>1.0057</v>
      </c>
      <c r="K1607" s="12">
        <f t="shared" si="2126"/>
        <v>0.88742293929000005</v>
      </c>
      <c r="L1607" s="12">
        <f t="shared" si="2127"/>
        <v>0.60336062347200015</v>
      </c>
      <c r="M1607" s="13">
        <f t="shared" si="2128"/>
        <v>0.22519613108701042</v>
      </c>
      <c r="N1607" s="13">
        <f t="shared" si="2129"/>
        <v>0.1998442125659709</v>
      </c>
      <c r="O1607" s="13">
        <f t="shared" si="2130"/>
        <v>0.13587447805614089</v>
      </c>
      <c r="P1607" s="13">
        <f t="shared" si="2131"/>
        <v>0.12057812869107513</v>
      </c>
      <c r="Q1607" s="13">
        <f t="shared" si="2132"/>
        <v>8.8673169257694737E-2</v>
      </c>
      <c r="R1607" s="13">
        <f t="shared" si="2133"/>
        <v>4.0990654896942882E-2</v>
      </c>
      <c r="S1607" s="13">
        <f t="shared" si="2134"/>
        <v>1.6140469474832945E-2</v>
      </c>
      <c r="T1607" s="13">
        <f t="shared" si="2135"/>
        <v>5.3501898688560888E-2</v>
      </c>
      <c r="U1607" s="13">
        <f t="shared" si="2136"/>
        <v>3.637604745206708E-2</v>
      </c>
      <c r="V1607" s="13">
        <f t="shared" si="2137"/>
        <v>9.6024326097760352E-4</v>
      </c>
      <c r="W1607" s="13">
        <f t="shared" si="2138"/>
        <v>2.6230201499607714E-2</v>
      </c>
      <c r="X1607" s="13">
        <f t="shared" si="2139"/>
        <v>1.5826270730599504E-2</v>
      </c>
      <c r="Y1607" s="13">
        <f t="shared" si="2140"/>
        <v>4.7744742876255925E-3</v>
      </c>
      <c r="Z1607" s="13">
        <f t="shared" si="2141"/>
        <v>8.2440490317150176E-3</v>
      </c>
      <c r="AA1607" s="13">
        <f t="shared" si="2142"/>
        <v>7.315958223375418E-3</v>
      </c>
      <c r="AB1607" s="13">
        <f t="shared" si="2143"/>
        <v>3.2461745751553302E-3</v>
      </c>
      <c r="AC1607" s="13">
        <f t="shared" si="2144"/>
        <v>3.2134304144683222E-5</v>
      </c>
      <c r="AD1607" s="13">
        <f t="shared" si="2145"/>
        <v>5.8193206282377103E-3</v>
      </c>
      <c r="AE1607" s="13">
        <f t="shared" si="2146"/>
        <v>3.5111489224369762E-3</v>
      </c>
      <c r="AF1607" s="13">
        <f t="shared" si="2147"/>
        <v>1.0592445014723077E-3</v>
      </c>
      <c r="AG1607" s="13">
        <f t="shared" si="2148"/>
        <v>2.1303547427253982E-4</v>
      </c>
      <c r="AH1607" s="13">
        <f t="shared" si="2149"/>
        <v>1.2435336409273279E-3</v>
      </c>
      <c r="AI1607" s="13">
        <f t="shared" si="2150"/>
        <v>1.1035402787377246E-3</v>
      </c>
      <c r="AJ1607" s="13">
        <f t="shared" si="2151"/>
        <v>4.8965347889116874E-4</v>
      </c>
      <c r="AK1607" s="13">
        <f t="shared" si="2152"/>
        <v>1.4484324315705837E-4</v>
      </c>
      <c r="AL1607" s="13">
        <f t="shared" si="2153"/>
        <v>6.8823460542644508E-7</v>
      </c>
      <c r="AM1607" s="13">
        <f t="shared" si="2154"/>
        <v>1.0328397233163279E-3</v>
      </c>
      <c r="AN1607" s="13">
        <f t="shared" si="2155"/>
        <v>6.2317481940678775E-4</v>
      </c>
      <c r="AO1607" s="13">
        <f t="shared" si="2156"/>
        <v>1.8799957378466526E-4</v>
      </c>
      <c r="AP1607" s="13">
        <f t="shared" si="2157"/>
        <v>3.7810513350395306E-5</v>
      </c>
      <c r="AQ1607" s="13">
        <f t="shared" si="2158"/>
        <v>5.7033437272227239E-6</v>
      </c>
      <c r="AR1607" s="13">
        <f t="shared" si="2159"/>
        <v>1.5005984657966384E-4</v>
      </c>
      <c r="AS1607" s="13">
        <f t="shared" si="2160"/>
        <v>1.3316655012113175E-4</v>
      </c>
      <c r="AT1607" s="13">
        <f t="shared" si="2161"/>
        <v>5.908752566180192E-5</v>
      </c>
      <c r="AU1607" s="13">
        <f t="shared" si="2162"/>
        <v>1.7478541899389857E-5</v>
      </c>
      <c r="AV1607" s="13">
        <f t="shared" si="2163"/>
        <v>3.8777147567149906E-6</v>
      </c>
      <c r="AW1607" s="13">
        <f t="shared" si="2164"/>
        <v>1.0236267335079536E-8</v>
      </c>
      <c r="AX1607" s="13">
        <f t="shared" si="2165"/>
        <v>1.5276094384680764E-4</v>
      </c>
      <c r="AY1607" s="13">
        <f t="shared" si="2166"/>
        <v>9.2169938321581056E-5</v>
      </c>
      <c r="AZ1607" s="13">
        <f t="shared" si="2167"/>
        <v>2.7805855725542474E-5</v>
      </c>
      <c r="BA1607" s="13">
        <f t="shared" si="2168"/>
        <v>5.5923194822452634E-6</v>
      </c>
      <c r="BB1607" s="13">
        <f t="shared" si="2169"/>
        <v>8.4354634236552873E-7</v>
      </c>
      <c r="BC1607" s="13">
        <f t="shared" si="2170"/>
        <v>1.0179252941143818E-7</v>
      </c>
      <c r="BD1607" s="13">
        <f t="shared" si="2171"/>
        <v>1.5090033765069768E-5</v>
      </c>
      <c r="BE1607" s="13">
        <f t="shared" si="2172"/>
        <v>1.3391242117783558E-5</v>
      </c>
      <c r="BF1607" s="13">
        <f t="shared" si="2173"/>
        <v>5.9418477204537648E-6</v>
      </c>
      <c r="BG1607" s="13">
        <f t="shared" si="2174"/>
        <v>1.7576439896328892E-6</v>
      </c>
      <c r="BH1607" s="13">
        <f t="shared" si="2175"/>
        <v>3.8994339887635511E-7</v>
      </c>
      <c r="BI1607" s="13">
        <f t="shared" si="2176"/>
        <v>6.920894343751761E-8</v>
      </c>
      <c r="BJ1607" s="14">
        <f t="shared" si="2177"/>
        <v>0.40161977892631223</v>
      </c>
      <c r="BK1607" s="14">
        <f t="shared" si="2178"/>
        <v>0.36299996499096776</v>
      </c>
      <c r="BL1607" s="14">
        <f t="shared" si="2179"/>
        <v>0.2271851939443488</v>
      </c>
      <c r="BM1607" s="14">
        <f t="shared" si="2180"/>
        <v>0.18880005263645458</v>
      </c>
      <c r="BN1607" s="14">
        <f t="shared" si="2181"/>
        <v>0.81115677455483493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1.5163</v>
      </c>
      <c r="F1608" s="10">
        <f>VLOOKUP(B1608,home!$B$2:$E$405,3,FALSE)</f>
        <v>1.1540999999999999</v>
      </c>
      <c r="G1608" s="10">
        <f>VLOOKUP(C1608,away!$B$2:$E$405,4,FALSE)</f>
        <v>1.3740000000000001</v>
      </c>
      <c r="H1608" s="10">
        <f>VLOOKUP(A1608,away!$A$2:$E$405,3,FALSE)</f>
        <v>1.0435000000000001</v>
      </c>
      <c r="I1608" s="10">
        <f>VLOOKUP(C1608,away!$B$2:$E$405,3,FALSE)</f>
        <v>1.0382</v>
      </c>
      <c r="J1608" s="10">
        <f>VLOOKUP(B1608,home!$B$2:$E$405,4,FALSE)</f>
        <v>1.0382</v>
      </c>
      <c r="K1608" s="12">
        <f t="shared" si="2126"/>
        <v>2.4044475544199999</v>
      </c>
      <c r="L1608" s="12">
        <f t="shared" si="2127"/>
        <v>1.1247461169400002</v>
      </c>
      <c r="M1608" s="13">
        <f t="shared" si="2128"/>
        <v>2.93285547890863E-2</v>
      </c>
      <c r="N1608" s="13">
        <f t="shared" si="2129"/>
        <v>7.0518971837291528E-2</v>
      </c>
      <c r="O1608" s="13">
        <f t="shared" si="2130"/>
        <v>3.2987178114486856E-2</v>
      </c>
      <c r="P1608" s="13">
        <f t="shared" si="2131"/>
        <v>7.9315939744594874E-2</v>
      </c>
      <c r="Q1608" s="13">
        <f t="shared" si="2132"/>
        <v>8.4779584687194265E-2</v>
      </c>
      <c r="R1608" s="13">
        <f t="shared" si="2133"/>
        <v>1.8551100246538627E-2</v>
      </c>
      <c r="S1608" s="13">
        <f t="shared" si="2134"/>
        <v>5.3625369054233221E-2</v>
      </c>
      <c r="T1608" s="13">
        <f t="shared" si="2135"/>
        <v>9.5355508672707631E-2</v>
      </c>
      <c r="U1608" s="13">
        <f t="shared" si="2136"/>
        <v>4.4605147619590065E-2</v>
      </c>
      <c r="V1608" s="13">
        <f t="shared" si="2137"/>
        <v>1.6113786153970987E-2</v>
      </c>
      <c r="W1608" s="13">
        <f t="shared" si="2138"/>
        <v>6.7949355021955829E-2</v>
      </c>
      <c r="X1608" s="13">
        <f t="shared" si="2139"/>
        <v>7.6425773209522319E-2</v>
      </c>
      <c r="Y1608" s="13">
        <f t="shared" si="2140"/>
        <v>4.2979795825773666E-2</v>
      </c>
      <c r="Z1608" s="13">
        <f t="shared" si="2141"/>
        <v>6.955092655753E-3</v>
      </c>
      <c r="AA1608" s="13">
        <f t="shared" si="2142"/>
        <v>1.6723155526889803E-2</v>
      </c>
      <c r="AB1608" s="13">
        <f t="shared" si="2143"/>
        <v>2.0104975204407752E-2</v>
      </c>
      <c r="AC1608" s="13">
        <f t="shared" si="2144"/>
        <v>2.7236257054704237E-3</v>
      </c>
      <c r="AD1608" s="13">
        <f t="shared" si="2145"/>
        <v>4.084516512673951E-2</v>
      </c>
      <c r="AE1608" s="13">
        <f t="shared" si="2146"/>
        <v>4.5940440872073371E-2</v>
      </c>
      <c r="AF1608" s="13">
        <f t="shared" si="2147"/>
        <v>2.5835666240688105E-2</v>
      </c>
      <c r="AG1608" s="13">
        <f t="shared" si="2148"/>
        <v>9.6861884275905984E-3</v>
      </c>
      <c r="AH1608" s="13">
        <f t="shared" si="2149"/>
        <v>1.9556783643790254E-3</v>
      </c>
      <c r="AI1608" s="13">
        <f t="shared" si="2150"/>
        <v>4.7023260604632531E-3</v>
      </c>
      <c r="AJ1608" s="13">
        <f t="shared" si="2151"/>
        <v>5.6532481980831528E-3</v>
      </c>
      <c r="AK1608" s="13">
        <f t="shared" si="2152"/>
        <v>4.530979601470103E-3</v>
      </c>
      <c r="AL1608" s="13">
        <f t="shared" si="2153"/>
        <v>2.9463017717096571E-4</v>
      </c>
      <c r="AM1608" s="13">
        <f t="shared" si="2154"/>
        <v>1.9642011479773975E-2</v>
      </c>
      <c r="AN1608" s="13">
        <f t="shared" si="2155"/>
        <v>2.2092276140766684E-2</v>
      </c>
      <c r="AO1608" s="13">
        <f t="shared" si="2156"/>
        <v>1.2424100901846773E-2</v>
      </c>
      <c r="AP1608" s="13">
        <f t="shared" si="2157"/>
        <v>4.6579864152743039E-3</v>
      </c>
      <c r="AQ1608" s="13">
        <f t="shared" si="2158"/>
        <v>1.3097630333347614E-3</v>
      </c>
      <c r="AR1608" s="13">
        <f t="shared" si="2159"/>
        <v>4.3992832926377588E-4</v>
      </c>
      <c r="AS1608" s="13">
        <f t="shared" si="2160"/>
        <v>1.0577845954183624E-3</v>
      </c>
      <c r="AT1608" s="13">
        <f t="shared" si="2161"/>
        <v>1.2716937917784156E-3</v>
      </c>
      <c r="AU1608" s="13">
        <f t="shared" si="2162"/>
        <v>1.0192403425375693E-3</v>
      </c>
      <c r="AV1608" s="13">
        <f t="shared" si="2163"/>
        <v>6.1267748724516539E-4</v>
      </c>
      <c r="AW1608" s="13">
        <f t="shared" si="2164"/>
        <v>2.2133216764616113E-5</v>
      </c>
      <c r="AX1608" s="13">
        <f t="shared" si="2165"/>
        <v>7.8713644110720137E-3</v>
      </c>
      <c r="AY1608" s="13">
        <f t="shared" si="2166"/>
        <v>8.8532865563729583E-3</v>
      </c>
      <c r="AZ1608" s="13">
        <f t="shared" si="2167"/>
        <v>4.9788498382187961E-3</v>
      </c>
      <c r="BA1608" s="13">
        <f t="shared" si="2168"/>
        <v>1.8666473407879796E-3</v>
      </c>
      <c r="BB1608" s="13">
        <f t="shared" si="2169"/>
        <v>5.2487608706191439E-4</v>
      </c>
      <c r="BC1608" s="13">
        <f t="shared" si="2170"/>
        <v>1.1807046815950992E-4</v>
      </c>
      <c r="BD1608" s="13">
        <f t="shared" si="2171"/>
        <v>8.246794667855561E-5</v>
      </c>
      <c r="BE1608" s="13">
        <f t="shared" si="2172"/>
        <v>1.98289852709292E-4</v>
      </c>
      <c r="BF1608" s="13">
        <f t="shared" si="2173"/>
        <v>2.3838877570657964E-4</v>
      </c>
      <c r="BG1608" s="13">
        <f t="shared" si="2174"/>
        <v>1.910644362496211E-4</v>
      </c>
      <c r="BH1608" s="13">
        <f t="shared" si="2175"/>
        <v>1.1485110411925936E-4</v>
      </c>
      <c r="BI1608" s="13">
        <f t="shared" si="2176"/>
        <v>5.5230691284397988E-5</v>
      </c>
      <c r="BJ1608" s="14">
        <f t="shared" si="2177"/>
        <v>0.64465568259420647</v>
      </c>
      <c r="BK1608" s="14">
        <f t="shared" si="2178"/>
        <v>0.19025519218089973</v>
      </c>
      <c r="BL1608" s="14">
        <f t="shared" si="2179"/>
        <v>0.1550954062892996</v>
      </c>
      <c r="BM1608" s="14">
        <f t="shared" si="2180"/>
        <v>0.67264889096135794</v>
      </c>
      <c r="BN1608" s="14">
        <f t="shared" si="2181"/>
        <v>0.31548132941919244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1.5163</v>
      </c>
      <c r="F1609" s="10">
        <f>VLOOKUP(B1609,home!$B$2:$E$405,3,FALSE)</f>
        <v>1.264</v>
      </c>
      <c r="G1609" s="10">
        <f>VLOOKUP(C1609,away!$B$2:$E$405,4,FALSE)</f>
        <v>1.319</v>
      </c>
      <c r="H1609" s="10">
        <f>VLOOKUP(A1609,away!$A$2:$E$405,3,FALSE)</f>
        <v>1.0435000000000001</v>
      </c>
      <c r="I1609" s="10">
        <f>VLOOKUP(C1609,away!$B$2:$E$405,3,FALSE)</f>
        <v>0.26140000000000002</v>
      </c>
      <c r="J1609" s="10">
        <f>VLOOKUP(B1609,home!$B$2:$E$405,4,FALSE)</f>
        <v>0.87849999999999995</v>
      </c>
      <c r="K1609" s="12">
        <f t="shared" si="2126"/>
        <v>2.5279996207999997</v>
      </c>
      <c r="L1609" s="12">
        <f t="shared" si="2127"/>
        <v>0.23962923565000002</v>
      </c>
      <c r="M1609" s="13">
        <f t="shared" si="2128"/>
        <v>6.2810761642813753E-2</v>
      </c>
      <c r="N1609" s="13">
        <f t="shared" si="2129"/>
        <v>0.15878558161519235</v>
      </c>
      <c r="O1609" s="13">
        <f t="shared" si="2130"/>
        <v>1.5051294803061803E-2</v>
      </c>
      <c r="P1609" s="13">
        <f t="shared" si="2131"/>
        <v>3.8049667554689248E-2</v>
      </c>
      <c r="Q1609" s="13">
        <f t="shared" si="2132"/>
        <v>0.20070494505585687</v>
      </c>
      <c r="R1609" s="13">
        <f t="shared" si="2133"/>
        <v>1.8033651346002586E-3</v>
      </c>
      <c r="S1609" s="13">
        <f t="shared" si="2134"/>
        <v>5.7624567954431627E-3</v>
      </c>
      <c r="T1609" s="13">
        <f t="shared" si="2135"/>
        <v>4.8094772574910245E-2</v>
      </c>
      <c r="U1609" s="13">
        <f t="shared" si="2136"/>
        <v>4.5589063764333946E-3</v>
      </c>
      <c r="V1609" s="13">
        <f t="shared" si="2137"/>
        <v>3.8786623967355699E-4</v>
      </c>
      <c r="W1609" s="13">
        <f t="shared" si="2138"/>
        <v>0.16912734166463034</v>
      </c>
      <c r="X1609" s="13">
        <f t="shared" si="2139"/>
        <v>4.0527855610611778E-2</v>
      </c>
      <c r="Y1609" s="13">
        <f t="shared" si="2140"/>
        <v>4.8558295312522322E-3</v>
      </c>
      <c r="Z1609" s="13">
        <f t="shared" si="2141"/>
        <v>1.4404633626737321E-4</v>
      </c>
      <c r="AA1609" s="13">
        <f t="shared" si="2142"/>
        <v>3.6414908346154879E-4</v>
      </c>
      <c r="AB1609" s="13">
        <f t="shared" si="2143"/>
        <v>4.6028437245273146E-4</v>
      </c>
      <c r="AC1609" s="13">
        <f t="shared" si="2144"/>
        <v>1.468516410371648E-5</v>
      </c>
      <c r="AD1609" s="13">
        <f t="shared" si="2145"/>
        <v>0.10688846389877434</v>
      </c>
      <c r="AE1609" s="13">
        <f t="shared" si="2146"/>
        <v>2.561360090386592E-2</v>
      </c>
      <c r="AF1609" s="13">
        <f t="shared" si="2147"/>
        <v>3.06888380341877E-3</v>
      </c>
      <c r="AG1609" s="13">
        <f t="shared" si="2148"/>
        <v>2.4513142670396838E-4</v>
      </c>
      <c r="AH1609" s="13">
        <f t="shared" si="2149"/>
        <v>8.6294283644833753E-6</v>
      </c>
      <c r="AI1609" s="13">
        <f t="shared" si="2150"/>
        <v>2.1815191633134739E-5</v>
      </c>
      <c r="AJ1609" s="13">
        <f t="shared" si="2151"/>
        <v>2.7574398088121977E-5</v>
      </c>
      <c r="AK1609" s="13">
        <f t="shared" si="2152"/>
        <v>2.3236022636853532E-5</v>
      </c>
      <c r="AL1609" s="13">
        <f t="shared" si="2153"/>
        <v>3.5584068558824547E-7</v>
      </c>
      <c r="AM1609" s="13">
        <f t="shared" si="2154"/>
        <v>5.4042799240799182E-2</v>
      </c>
      <c r="AN1609" s="13">
        <f t="shared" si="2155"/>
        <v>1.2950234674459112E-2</v>
      </c>
      <c r="AO1609" s="13">
        <f t="shared" si="2156"/>
        <v>1.551627418264382E-3</v>
      </c>
      <c r="AP1609" s="13">
        <f t="shared" si="2157"/>
        <v>1.2393843075075899E-4</v>
      </c>
      <c r="AQ1609" s="13">
        <f t="shared" si="2158"/>
        <v>7.4248178571162048E-6</v>
      </c>
      <c r="AR1609" s="13">
        <f t="shared" si="2159"/>
        <v>4.1357266461551628E-7</v>
      </c>
      <c r="AS1609" s="13">
        <f t="shared" si="2160"/>
        <v>1.0455115393212707E-6</v>
      </c>
      <c r="AT1609" s="13">
        <f t="shared" si="2161"/>
        <v>1.3215263874730985E-6</v>
      </c>
      <c r="AU1609" s="13">
        <f t="shared" si="2162"/>
        <v>1.1136060688030622E-6</v>
      </c>
      <c r="AV1609" s="13">
        <f t="shared" si="2163"/>
        <v>7.0379892991367959E-7</v>
      </c>
      <c r="AW1609" s="13">
        <f t="shared" si="2164"/>
        <v>5.9878361583168712E-9</v>
      </c>
      <c r="AX1609" s="13">
        <f t="shared" si="2165"/>
        <v>2.2770029331285149E-2</v>
      </c>
      <c r="AY1609" s="13">
        <f t="shared" si="2166"/>
        <v>5.4563647243839417E-3</v>
      </c>
      <c r="AZ1609" s="13">
        <f t="shared" si="2167"/>
        <v>6.5375225416587353E-4</v>
      </c>
      <c r="BA1609" s="13">
        <f t="shared" si="2168"/>
        <v>5.2219384323410969E-5</v>
      </c>
      <c r="BB1609" s="13">
        <f t="shared" si="2169"/>
        <v>3.1283227878831394E-6</v>
      </c>
      <c r="BC1609" s="13">
        <f t="shared" si="2170"/>
        <v>1.4992751970538277E-7</v>
      </c>
      <c r="BD1609" s="13">
        <f t="shared" si="2171"/>
        <v>1.6517350251258345E-8</v>
      </c>
      <c r="BE1609" s="13">
        <f t="shared" si="2172"/>
        <v>4.1755855171801876E-8</v>
      </c>
      <c r="BF1609" s="13">
        <f t="shared" si="2173"/>
        <v>5.2779393020247438E-8</v>
      </c>
      <c r="BG1609" s="13">
        <f t="shared" si="2174"/>
        <v>4.4475428513746563E-8</v>
      </c>
      <c r="BH1609" s="13">
        <f t="shared" si="2175"/>
        <v>2.810846660441719E-8</v>
      </c>
      <c r="BI1609" s="13">
        <f t="shared" si="2176"/>
        <v>1.421163858344722E-8</v>
      </c>
      <c r="BJ1609" s="14">
        <f t="shared" si="2177"/>
        <v>0.85552407461181335</v>
      </c>
      <c r="BK1609" s="14">
        <f t="shared" si="2178"/>
        <v>0.11248215796179298</v>
      </c>
      <c r="BL1609" s="14">
        <f t="shared" si="2179"/>
        <v>2.2324050674454594E-2</v>
      </c>
      <c r="BM1609" s="14">
        <f t="shared" si="2180"/>
        <v>0.50781235504156619</v>
      </c>
      <c r="BN1609" s="14">
        <f t="shared" si="2181"/>
        <v>0.47720561580621429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1.5163</v>
      </c>
      <c r="F1610" s="10">
        <f>VLOOKUP(B1610,home!$B$2:$E$405,3,FALSE)</f>
        <v>0.65949999999999998</v>
      </c>
      <c r="G1610" s="10">
        <f>VLOOKUP(C1610,away!$B$2:$E$405,4,FALSE)</f>
        <v>1.0192000000000001</v>
      </c>
      <c r="H1610" s="10">
        <f>VLOOKUP(A1610,away!$A$2:$E$405,3,FALSE)</f>
        <v>1.0435000000000001</v>
      </c>
      <c r="I1610" s="10">
        <f>VLOOKUP(C1610,away!$B$2:$E$405,3,FALSE)</f>
        <v>0.87119999999999997</v>
      </c>
      <c r="J1610" s="10">
        <f>VLOOKUP(B1610,home!$B$2:$E$405,4,FALSE)</f>
        <v>0.43559999999999999</v>
      </c>
      <c r="K1610" s="12">
        <f t="shared" si="2126"/>
        <v>1.0191998471200001</v>
      </c>
      <c r="L1610" s="12">
        <f t="shared" si="2127"/>
        <v>0.39600274031999999</v>
      </c>
      <c r="M1610" s="13">
        <f t="shared" si="2128"/>
        <v>0.24287640475530337</v>
      </c>
      <c r="N1610" s="13">
        <f t="shared" si="2129"/>
        <v>0.24753959459566044</v>
      </c>
      <c r="O1610" s="13">
        <f t="shared" si="2130"/>
        <v>9.6179721842169608E-2</v>
      </c>
      <c r="P1610" s="13">
        <f t="shared" si="2131"/>
        <v>9.8026357797583397E-2</v>
      </c>
      <c r="Q1610" s="13">
        <f t="shared" si="2132"/>
        <v>0.12614615848402194</v>
      </c>
      <c r="R1610" s="13">
        <f t="shared" si="2133"/>
        <v>1.9043716706357263E-2</v>
      </c>
      <c r="S1610" s="13">
        <f t="shared" si="2134"/>
        <v>9.8910048845018729E-3</v>
      </c>
      <c r="T1610" s="13">
        <f t="shared" si="2135"/>
        <v>4.9954224440513707E-2</v>
      </c>
      <c r="U1610" s="13">
        <f t="shared" si="2136"/>
        <v>1.9409353155715913E-2</v>
      </c>
      <c r="V1610" s="13">
        <f t="shared" si="2137"/>
        <v>4.4356313874616908E-4</v>
      </c>
      <c r="W1610" s="13">
        <f t="shared" si="2138"/>
        <v>4.2856048480563499E-2</v>
      </c>
      <c r="X1610" s="13">
        <f t="shared" si="2139"/>
        <v>1.6971112637589918E-2</v>
      </c>
      <c r="Y1610" s="13">
        <f t="shared" si="2140"/>
        <v>3.3603035553824954E-3</v>
      </c>
      <c r="Z1610" s="13">
        <f t="shared" si="2141"/>
        <v>2.5137880005317473E-3</v>
      </c>
      <c r="AA1610" s="13">
        <f t="shared" si="2142"/>
        <v>2.5620523458340472E-3</v>
      </c>
      <c r="AB1610" s="13">
        <f t="shared" si="2143"/>
        <v>1.3056216795937492E-3</v>
      </c>
      <c r="AC1610" s="13">
        <f t="shared" si="2144"/>
        <v>1.1189044636807613E-5</v>
      </c>
      <c r="AD1610" s="13">
        <f t="shared" si="2145"/>
        <v>1.0919719514889407E-2</v>
      </c>
      <c r="AE1610" s="13">
        <f t="shared" si="2146"/>
        <v>4.3242388514219861E-3</v>
      </c>
      <c r="AF1610" s="13">
        <f t="shared" si="2147"/>
        <v>8.5620521748065791E-4</v>
      </c>
      <c r="AG1610" s="13">
        <f t="shared" si="2148"/>
        <v>1.1301987079954071E-4</v>
      </c>
      <c r="AH1610" s="13">
        <f t="shared" si="2149"/>
        <v>2.4886673419852629E-4</v>
      </c>
      <c r="AI1610" s="13">
        <f t="shared" si="2150"/>
        <v>2.5364493744839167E-4</v>
      </c>
      <c r="AJ1610" s="13">
        <f t="shared" si="2151"/>
        <v>1.2925744073508138E-4</v>
      </c>
      <c r="AK1610" s="13">
        <f t="shared" si="2152"/>
        <v>4.391305461210581E-5</v>
      </c>
      <c r="AL1610" s="13">
        <f t="shared" si="2153"/>
        <v>1.8063859172913505E-7</v>
      </c>
      <c r="AM1610" s="13">
        <f t="shared" si="2154"/>
        <v>2.2258752920337132E-3</v>
      </c>
      <c r="AN1610" s="13">
        <f t="shared" si="2155"/>
        <v>8.8145271525593067E-4</v>
      </c>
      <c r="AO1610" s="13">
        <f t="shared" si="2156"/>
        <v>1.7452884535192661E-4</v>
      </c>
      <c r="AP1610" s="13">
        <f t="shared" si="2157"/>
        <v>2.3037967008082814E-5</v>
      </c>
      <c r="AQ1610" s="13">
        <f t="shared" si="2158"/>
        <v>2.2807745166506358E-6</v>
      </c>
      <c r="AR1610" s="13">
        <f t="shared" si="2159"/>
        <v>1.9710381743421094E-5</v>
      </c>
      <c r="AS1610" s="13">
        <f t="shared" si="2160"/>
        <v>2.0088818059571616E-5</v>
      </c>
      <c r="AT1610" s="13">
        <f t="shared" si="2161"/>
        <v>1.0237260147568444E-5</v>
      </c>
      <c r="AU1610" s="13">
        <f t="shared" si="2162"/>
        <v>3.4779379924431434E-6</v>
      </c>
      <c r="AV1610" s="13">
        <f t="shared" si="2163"/>
        <v>8.8617846754772275E-7</v>
      </c>
      <c r="AW1610" s="13">
        <f t="shared" si="2164"/>
        <v>2.0251890900288959E-9</v>
      </c>
      <c r="AX1610" s="13">
        <f t="shared" si="2165"/>
        <v>3.7810195955815753E-4</v>
      </c>
      <c r="AY1610" s="13">
        <f t="shared" si="2166"/>
        <v>1.4972941210539221E-4</v>
      </c>
      <c r="AZ1610" s="13">
        <f t="shared" si="2167"/>
        <v>2.9646628750118946E-5</v>
      </c>
      <c r="BA1610" s="13">
        <f t="shared" si="2168"/>
        <v>3.9133820754322671E-6</v>
      </c>
      <c r="BB1610" s="13">
        <f t="shared" si="2169"/>
        <v>3.8742750644758653E-7</v>
      </c>
      <c r="BC1610" s="13">
        <f t="shared" si="2170"/>
        <v>3.0684470845717746E-8</v>
      </c>
      <c r="BD1610" s="13">
        <f t="shared" si="2171"/>
        <v>1.3008941971913421E-6</v>
      </c>
      <c r="BE1610" s="13">
        <f t="shared" si="2172"/>
        <v>1.3258711668967111E-6</v>
      </c>
      <c r="BF1610" s="13">
        <f t="shared" si="2173"/>
        <v>6.7566384530097196E-7</v>
      </c>
      <c r="BG1610" s="13">
        <f t="shared" si="2174"/>
        <v>2.2954549594508739E-7</v>
      </c>
      <c r="BH1610" s="13">
        <f t="shared" si="2175"/>
        <v>5.8488183593579404E-8</v>
      </c>
      <c r="BI1610" s="13">
        <f t="shared" si="2176"/>
        <v>1.1922229555380527E-8</v>
      </c>
      <c r="BJ1610" s="14">
        <f t="shared" si="2177"/>
        <v>0.50690961073695628</v>
      </c>
      <c r="BK1610" s="14">
        <f t="shared" si="2178"/>
        <v>0.35139842967146878</v>
      </c>
      <c r="BL1610" s="14">
        <f t="shared" si="2179"/>
        <v>0.13923415085819368</v>
      </c>
      <c r="BM1610" s="14">
        <f t="shared" si="2180"/>
        <v>0.1700942976991382</v>
      </c>
      <c r="BN1610" s="14">
        <f t="shared" si="2181"/>
        <v>0.82981195418109599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1.5163</v>
      </c>
      <c r="F1611" s="10">
        <f>VLOOKUP(B1611,home!$B$2:$E$405,3,FALSE)</f>
        <v>1.1540999999999999</v>
      </c>
      <c r="G1611" s="10">
        <f>VLOOKUP(C1611,away!$B$2:$E$405,4,FALSE)</f>
        <v>0.98929999999999996</v>
      </c>
      <c r="H1611" s="10">
        <f>VLOOKUP(A1611,away!$A$2:$E$405,3,FALSE)</f>
        <v>1.0435000000000001</v>
      </c>
      <c r="I1611" s="10">
        <f>VLOOKUP(C1611,away!$B$2:$E$405,3,FALSE)</f>
        <v>1.2778</v>
      </c>
      <c r="J1611" s="10">
        <f>VLOOKUP(B1611,home!$B$2:$E$405,4,FALSE)</f>
        <v>0.47920000000000001</v>
      </c>
      <c r="K1611" s="12">
        <f t="shared" si="2126"/>
        <v>1.7312372384189998</v>
      </c>
      <c r="L1611" s="12">
        <f t="shared" si="2127"/>
        <v>0.63895775656000009</v>
      </c>
      <c r="M1611" s="13">
        <f t="shared" si="2128"/>
        <v>9.3462499782896252E-2</v>
      </c>
      <c r="N1611" s="13">
        <f t="shared" si="2129"/>
        <v>0.16180576001987765</v>
      </c>
      <c r="O1611" s="13">
        <f t="shared" si="2130"/>
        <v>5.9718589183768885E-2</v>
      </c>
      <c r="P1611" s="13">
        <f t="shared" si="2131"/>
        <v>0.10338704542078678</v>
      </c>
      <c r="Q1611" s="13">
        <f t="shared" si="2132"/>
        <v>0.14006207856855027</v>
      </c>
      <c r="R1611" s="13">
        <f t="shared" si="2133"/>
        <v>1.9078827884894626E-2</v>
      </c>
      <c r="S1611" s="13">
        <f t="shared" si="2134"/>
        <v>2.8591363342701626E-2</v>
      </c>
      <c r="T1611" s="13">
        <f t="shared" si="2135"/>
        <v>8.9493751501291338E-2</v>
      </c>
      <c r="U1611" s="13">
        <f t="shared" si="2136"/>
        <v>3.3029977299716372E-2</v>
      </c>
      <c r="V1611" s="13">
        <f t="shared" si="2137"/>
        <v>3.5141564054752081E-3</v>
      </c>
      <c r="W1611" s="13">
        <f t="shared" si="2138"/>
        <v>8.0826895369413954E-2</v>
      </c>
      <c r="X1611" s="13">
        <f t="shared" si="2139"/>
        <v>5.1644971734950605E-2</v>
      </c>
      <c r="Y1611" s="13">
        <f t="shared" si="2140"/>
        <v>1.6499477638684326E-2</v>
      </c>
      <c r="Z1611" s="13">
        <f t="shared" si="2141"/>
        <v>4.0635216877088808E-3</v>
      </c>
      <c r="AA1611" s="13">
        <f t="shared" si="2142"/>
        <v>7.0349200648848345E-3</v>
      </c>
      <c r="AB1611" s="13">
        <f t="shared" si="2143"/>
        <v>6.0895577928148188E-3</v>
      </c>
      <c r="AC1611" s="13">
        <f t="shared" si="2144"/>
        <v>2.4295723468808673E-4</v>
      </c>
      <c r="AD1611" s="13">
        <f t="shared" si="2145"/>
        <v>3.4982632782331408E-2</v>
      </c>
      <c r="AE1611" s="13">
        <f t="shared" si="2146"/>
        <v>2.2352424561160791E-2</v>
      </c>
      <c r="AF1611" s="13">
        <f t="shared" si="2147"/>
        <v>7.1411275256379712E-3</v>
      </c>
      <c r="AG1611" s="13">
        <f t="shared" si="2148"/>
        <v>1.5209596076968342E-3</v>
      </c>
      <c r="AH1611" s="13">
        <f t="shared" si="2149"/>
        <v>6.4910467532784276E-4</v>
      </c>
      <c r="AI1611" s="13">
        <f t="shared" si="2150"/>
        <v>1.1237541855594359E-3</v>
      </c>
      <c r="AJ1611" s="13">
        <f t="shared" si="2151"/>
        <v>9.7274254643485544E-4</v>
      </c>
      <c r="AK1611" s="13">
        <f t="shared" si="2152"/>
        <v>5.6134937326084817E-4</v>
      </c>
      <c r="AL1611" s="13">
        <f t="shared" si="2153"/>
        <v>1.0750249871918248E-5</v>
      </c>
      <c r="AM1611" s="13">
        <f t="shared" si="2154"/>
        <v>1.2112647314141882E-2</v>
      </c>
      <c r="AN1611" s="13">
        <f t="shared" si="2155"/>
        <v>7.7394699538466082E-3</v>
      </c>
      <c r="AO1611" s="13">
        <f t="shared" si="2156"/>
        <v>2.4725971793366779E-3</v>
      </c>
      <c r="AP1611" s="13">
        <f t="shared" si="2157"/>
        <v>5.2662838219518263E-4</v>
      </c>
      <c r="AQ1611" s="13">
        <f t="shared" si="2158"/>
        <v>8.4123322407064039E-5</v>
      </c>
      <c r="AR1611" s="13">
        <f t="shared" si="2159"/>
        <v>8.2950093424017163E-5</v>
      </c>
      <c r="AS1611" s="13">
        <f t="shared" si="2160"/>
        <v>1.4360629066599348E-4</v>
      </c>
      <c r="AT1611" s="13">
        <f t="shared" si="2161"/>
        <v>1.2430827903609542E-4</v>
      </c>
      <c r="AU1611" s="13">
        <f t="shared" si="2162"/>
        <v>7.1735707237022747E-5</v>
      </c>
      <c r="AV1611" s="13">
        <f t="shared" si="2163"/>
        <v>3.1047881923264272E-5</v>
      </c>
      <c r="AW1611" s="13">
        <f t="shared" si="2164"/>
        <v>3.3032754502684397E-7</v>
      </c>
      <c r="AX1611" s="13">
        <f t="shared" si="2165"/>
        <v>3.4949776810130483E-3</v>
      </c>
      <c r="AY1611" s="13">
        <f t="shared" si="2166"/>
        <v>2.2331430982873691E-3</v>
      </c>
      <c r="AZ1611" s="13">
        <f t="shared" si="2167"/>
        <v>7.1344205207957254E-4</v>
      </c>
      <c r="BA1611" s="13">
        <f t="shared" si="2168"/>
        <v>1.5195311101077547E-4</v>
      </c>
      <c r="BB1611" s="13">
        <f t="shared" si="2169"/>
        <v>2.4272904728439431E-5</v>
      </c>
      <c r="BC1611" s="13">
        <f t="shared" si="2170"/>
        <v>3.1018721500956562E-6</v>
      </c>
      <c r="BD1611" s="13">
        <f t="shared" si="2171"/>
        <v>8.833600933442066E-6</v>
      </c>
      <c r="BE1611" s="13">
        <f t="shared" si="2172"/>
        <v>1.529305888530774E-5</v>
      </c>
      <c r="BF1611" s="13">
        <f t="shared" si="2173"/>
        <v>1.3237956515789665E-5</v>
      </c>
      <c r="BG1611" s="13">
        <f t="shared" si="2174"/>
        <v>7.6393477602355009E-6</v>
      </c>
      <c r="BH1611" s="13">
        <f t="shared" si="2175"/>
        <v>3.3063808299381191E-6</v>
      </c>
      <c r="BI1611" s="13">
        <f t="shared" si="2176"/>
        <v>1.1448259234367183E-6</v>
      </c>
      <c r="BJ1611" s="14">
        <f t="shared" si="2177"/>
        <v>0.63588643618079177</v>
      </c>
      <c r="BK1611" s="14">
        <f t="shared" si="2178"/>
        <v>0.23144191553470722</v>
      </c>
      <c r="BL1611" s="14">
        <f t="shared" si="2179"/>
        <v>0.12876192642979709</v>
      </c>
      <c r="BM1611" s="14">
        <f t="shared" si="2180"/>
        <v>0.42040618620148823</v>
      </c>
      <c r="BN1611" s="14">
        <f t="shared" si="2181"/>
        <v>0.57751480086077445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1.5163</v>
      </c>
      <c r="F1612" s="10">
        <f>VLOOKUP(B1612,home!$B$2:$E$405,3,FALSE)</f>
        <v>0.65949999999999998</v>
      </c>
      <c r="G1612" s="10">
        <f>VLOOKUP(C1612,away!$B$2:$E$405,4,FALSE)</f>
        <v>0.65949999999999998</v>
      </c>
      <c r="H1612" s="10">
        <f>VLOOKUP(A1612,away!$A$2:$E$405,3,FALSE)</f>
        <v>1.0435000000000001</v>
      </c>
      <c r="I1612" s="10">
        <f>VLOOKUP(C1612,away!$B$2:$E$405,3,FALSE)</f>
        <v>1.7423999999999999</v>
      </c>
      <c r="J1612" s="10">
        <f>VLOOKUP(B1612,home!$B$2:$E$405,4,FALSE)</f>
        <v>1.0454000000000001</v>
      </c>
      <c r="K1612" s="12">
        <f t="shared" si="2126"/>
        <v>0.65949990107499989</v>
      </c>
      <c r="L1612" s="12">
        <f t="shared" si="2127"/>
        <v>1.9007404257600002</v>
      </c>
      <c r="M1612" s="13">
        <f t="shared" si="2128"/>
        <v>7.7286164271964136E-2</v>
      </c>
      <c r="N1612" s="13">
        <f t="shared" si="2129"/>
        <v>5.0970217691826546E-2</v>
      </c>
      <c r="O1612" s="13">
        <f t="shared" si="2130"/>
        <v>0.14690093678365043</v>
      </c>
      <c r="P1612" s="13">
        <f t="shared" si="2131"/>
        <v>9.688115327664229E-2</v>
      </c>
      <c r="Q1612" s="13">
        <f t="shared" si="2132"/>
        <v>1.6807426762765407E-2</v>
      </c>
      <c r="R1612" s="13">
        <f t="shared" si="2133"/>
        <v>0.13961027456334929</v>
      </c>
      <c r="S1612" s="13">
        <f t="shared" si="2134"/>
        <v>3.0361054752257408E-2</v>
      </c>
      <c r="T1612" s="13">
        <f t="shared" si="2135"/>
        <v>3.1946555500988738E-2</v>
      </c>
      <c r="U1612" s="13">
        <f t="shared" si="2136"/>
        <v>9.2072962263582456E-2</v>
      </c>
      <c r="V1612" s="13">
        <f t="shared" si="2137"/>
        <v>4.2287488421218662E-3</v>
      </c>
      <c r="W1612" s="13">
        <f t="shared" si="2138"/>
        <v>3.6948320957896977E-3</v>
      </c>
      <c r="X1612" s="13">
        <f t="shared" si="2139"/>
        <v>7.0229167308630235E-3</v>
      </c>
      <c r="Y1612" s="13">
        <f t="shared" si="2140"/>
        <v>6.6743708685488056E-3</v>
      </c>
      <c r="Z1612" s="13">
        <f t="shared" si="2141"/>
        <v>8.8454297571337021E-2</v>
      </c>
      <c r="AA1612" s="13">
        <f t="shared" si="2142"/>
        <v>5.833560049795538E-2</v>
      </c>
      <c r="AB1612" s="13">
        <f t="shared" si="2143"/>
        <v>1.9236161378776141E-2</v>
      </c>
      <c r="AC1612" s="13">
        <f t="shared" si="2144"/>
        <v>3.313061178230249E-4</v>
      </c>
      <c r="AD1612" s="13">
        <f t="shared" si="2145"/>
        <v>6.0918535041550991E-4</v>
      </c>
      <c r="AE1612" s="13">
        <f t="shared" si="2146"/>
        <v>1.1579032223155313E-3</v>
      </c>
      <c r="AF1612" s="13">
        <f t="shared" si="2147"/>
        <v>1.1004367318864494E-3</v>
      </c>
      <c r="AG1612" s="13">
        <f t="shared" si="2148"/>
        <v>6.9721486076259774E-4</v>
      </c>
      <c r="AH1612" s="13">
        <f t="shared" si="2149"/>
        <v>4.2032164806511237E-2</v>
      </c>
      <c r="AI1612" s="13">
        <f t="shared" si="2150"/>
        <v>2.7720208531862255E-2</v>
      </c>
      <c r="AJ1612" s="13">
        <f t="shared" si="2151"/>
        <v>9.1407373922707622E-3</v>
      </c>
      <c r="AK1612" s="13">
        <f t="shared" si="2152"/>
        <v>2.009438468651707E-3</v>
      </c>
      <c r="AL1612" s="13">
        <f t="shared" si="2153"/>
        <v>1.6612193959764261E-5</v>
      </c>
      <c r="AM1612" s="13">
        <f t="shared" si="2154"/>
        <v>8.0351535667073622E-5</v>
      </c>
      <c r="AN1612" s="13">
        <f t="shared" si="2155"/>
        <v>1.5272741211430337E-4</v>
      </c>
      <c r="AO1612" s="13">
        <f t="shared" si="2156"/>
        <v>1.4514758316368199E-4</v>
      </c>
      <c r="AP1612" s="13">
        <f t="shared" si="2157"/>
        <v>9.1962626340190648E-5</v>
      </c>
      <c r="AQ1612" s="13">
        <f t="shared" si="2158"/>
        <v>4.3699270385965458E-5</v>
      </c>
      <c r="AR1612" s="13">
        <f t="shared" si="2159"/>
        <v>1.5978446965988522E-2</v>
      </c>
      <c r="AS1612" s="13">
        <f t="shared" si="2160"/>
        <v>1.0537784193401564E-2</v>
      </c>
      <c r="AT1612" s="13">
        <f t="shared" si="2161"/>
        <v>3.4748338165490143E-3</v>
      </c>
      <c r="AU1612" s="13">
        <f t="shared" si="2162"/>
        <v>7.6388418608871317E-4</v>
      </c>
      <c r="AV1612" s="13">
        <f t="shared" si="2163"/>
        <v>1.2594538628956577E-4</v>
      </c>
      <c r="AW1612" s="13">
        <f t="shared" si="2164"/>
        <v>5.7844495642261699E-7</v>
      </c>
      <c r="AX1612" s="13">
        <f t="shared" si="2165"/>
        <v>8.8319716372765595E-6</v>
      </c>
      <c r="AY1612" s="13">
        <f t="shared" si="2166"/>
        <v>1.6787285530137295E-5</v>
      </c>
      <c r="AZ1612" s="13">
        <f t="shared" si="2167"/>
        <v>1.5954136122953926E-5</v>
      </c>
      <c r="BA1612" s="13">
        <f t="shared" si="2168"/>
        <v>1.0108223828992147E-5</v>
      </c>
      <c r="BB1612" s="13">
        <f t="shared" si="2169"/>
        <v>4.8032774160989805E-6</v>
      </c>
      <c r="BC1612" s="13">
        <f t="shared" si="2170"/>
        <v>1.8259567121838727E-6</v>
      </c>
      <c r="BD1612" s="13">
        <f t="shared" si="2171"/>
        <v>5.0618133481860981E-3</v>
      </c>
      <c r="BE1612" s="13">
        <f t="shared" si="2172"/>
        <v>3.3382654023888458E-3</v>
      </c>
      <c r="BF1612" s="13">
        <f t="shared" si="2173"/>
        <v>1.1007928513187691E-3</v>
      </c>
      <c r="BG1612" s="13">
        <f t="shared" si="2174"/>
        <v>2.4199092551626514E-4</v>
      </c>
      <c r="BH1612" s="13">
        <f t="shared" si="2175"/>
        <v>3.9898247859756126E-5</v>
      </c>
      <c r="BI1612" s="13">
        <f t="shared" si="2176"/>
        <v>5.2625781033150006E-6</v>
      </c>
      <c r="BJ1612" s="14">
        <f t="shared" si="2177"/>
        <v>0.12125325909508115</v>
      </c>
      <c r="BK1612" s="14">
        <f t="shared" si="2178"/>
        <v>0.20912182674029867</v>
      </c>
      <c r="BL1612" s="14">
        <f t="shared" si="2179"/>
        <v>0.57772740258830013</v>
      </c>
      <c r="BM1612" s="14">
        <f t="shared" si="2180"/>
        <v>0.46808440380424493</v>
      </c>
      <c r="BN1612" s="14">
        <f t="shared" si="2181"/>
        <v>0.52845617335019801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1.9388000000000001</v>
      </c>
      <c r="F1613" s="10">
        <f>VLOOKUP(B1613,home!$B$2:$E$405,3,FALSE)</f>
        <v>0.82530000000000003</v>
      </c>
      <c r="G1613" s="10">
        <f>VLOOKUP(C1613,away!$B$2:$E$405,4,FALSE)</f>
        <v>1.5472999999999999</v>
      </c>
      <c r="H1613" s="10">
        <f>VLOOKUP(A1613,away!$A$2:$E$405,3,FALSE)</f>
        <v>1.5306</v>
      </c>
      <c r="I1613" s="10">
        <f>VLOOKUP(C1613,away!$B$2:$E$405,3,FALSE)</f>
        <v>0.91469999999999996</v>
      </c>
      <c r="J1613" s="10">
        <f>VLOOKUP(B1613,home!$B$2:$E$405,4,FALSE)</f>
        <v>1.5680000000000001</v>
      </c>
      <c r="K1613" s="12">
        <f t="shared" si="2126"/>
        <v>2.475821794572</v>
      </c>
      <c r="L1613" s="12">
        <f t="shared" si="2127"/>
        <v>2.1952624377599999</v>
      </c>
      <c r="M1613" s="13">
        <f t="shared" si="2128"/>
        <v>9.3621133162016569E-3</v>
      </c>
      <c r="N1613" s="13">
        <f t="shared" si="2129"/>
        <v>2.3178924191504809E-2</v>
      </c>
      <c r="O1613" s="13">
        <f t="shared" si="2130"/>
        <v>2.0552295701110206E-2</v>
      </c>
      <c r="P1613" s="13">
        <f t="shared" si="2131"/>
        <v>5.0883821625297074E-2</v>
      </c>
      <c r="Q1613" s="13">
        <f t="shared" si="2132"/>
        <v>2.8693442844029891E-2</v>
      </c>
      <c r="R1613" s="13">
        <f t="shared" si="2133"/>
        <v>2.2558841381191783E-2</v>
      </c>
      <c r="S1613" s="13">
        <f t="shared" si="2134"/>
        <v>6.9139392350505952E-2</v>
      </c>
      <c r="T1613" s="13">
        <f t="shared" si="2135"/>
        <v>6.2989637285512282E-2</v>
      </c>
      <c r="U1613" s="13">
        <f t="shared" si="2136"/>
        <v>5.5851671151847339E-2</v>
      </c>
      <c r="V1613" s="13">
        <f t="shared" si="2137"/>
        <v>4.1753114551798497E-2</v>
      </c>
      <c r="W1613" s="13">
        <f t="shared" si="2138"/>
        <v>2.3679950384851732E-2</v>
      </c>
      <c r="X1613" s="13">
        <f t="shared" si="2139"/>
        <v>5.1983705607885455E-2</v>
      </c>
      <c r="Y1613" s="13">
        <f t="shared" si="2140"/>
        <v>5.7058938148282411E-2</v>
      </c>
      <c r="Z1613" s="13">
        <f t="shared" si="2141"/>
        <v>1.6507525707838741E-2</v>
      </c>
      <c r="AA1613" s="13">
        <f t="shared" si="2142"/>
        <v>4.0869691921924745E-2</v>
      </c>
      <c r="AB1613" s="13">
        <f t="shared" si="2143"/>
        <v>5.059303699887225E-2</v>
      </c>
      <c r="AC1613" s="13">
        <f t="shared" si="2144"/>
        <v>1.418321618072629E-2</v>
      </c>
      <c r="AD1613" s="13">
        <f t="shared" si="2145"/>
        <v>1.4656834314299885E-2</v>
      </c>
      <c r="AE1613" s="13">
        <f t="shared" si="2146"/>
        <v>3.2175597826654384E-2</v>
      </c>
      <c r="AF1613" s="13">
        <f t="shared" si="2147"/>
        <v>3.5316940660663335E-2</v>
      </c>
      <c r="AG1613" s="13">
        <f t="shared" si="2148"/>
        <v>2.5843317749651012E-2</v>
      </c>
      <c r="AH1613" s="13">
        <f t="shared" si="2149"/>
        <v>9.0595877816939865E-3</v>
      </c>
      <c r="AI1613" s="13">
        <f t="shared" si="2150"/>
        <v>2.2429924879756175E-2</v>
      </c>
      <c r="AJ1613" s="13">
        <f t="shared" si="2151"/>
        <v>2.7766248433956545E-2</v>
      </c>
      <c r="AK1613" s="13">
        <f t="shared" si="2152"/>
        <v>2.2914761008763423E-2</v>
      </c>
      <c r="AL1613" s="13">
        <f t="shared" si="2153"/>
        <v>3.0834757830335928E-3</v>
      </c>
      <c r="AM1613" s="13">
        <f t="shared" si="2154"/>
        <v>7.2575419669548818E-3</v>
      </c>
      <c r="AN1613" s="13">
        <f t="shared" si="2155"/>
        <v>1.5932209270522878E-2</v>
      </c>
      <c r="AO1613" s="13">
        <f t="shared" si="2156"/>
        <v>1.7487690281055263E-2</v>
      </c>
      <c r="AP1613" s="13">
        <f t="shared" si="2157"/>
        <v>1.2796689865727077E-2</v>
      </c>
      <c r="AQ1613" s="13">
        <f t="shared" si="2158"/>
        <v>7.0230231474736771E-3</v>
      </c>
      <c r="AR1613" s="13">
        <f t="shared" si="2159"/>
        <v>3.977634551748448E-3</v>
      </c>
      <c r="AS1613" s="13">
        <f t="shared" si="2160"/>
        <v>9.8479143140614359E-3</v>
      </c>
      <c r="AT1613" s="13">
        <f t="shared" si="2161"/>
        <v>1.2190840444915437E-2</v>
      </c>
      <c r="AU1613" s="13">
        <f t="shared" si="2162"/>
        <v>1.0060782822557152E-2</v>
      </c>
      <c r="AV1613" s="13">
        <f t="shared" si="2163"/>
        <v>6.2271763456356504E-3</v>
      </c>
      <c r="AW1613" s="13">
        <f t="shared" si="2164"/>
        <v>4.6552592237873529E-4</v>
      </c>
      <c r="AX1613" s="13">
        <f t="shared" si="2165"/>
        <v>2.9947300961346399E-3</v>
      </c>
      <c r="AY1613" s="13">
        <f t="shared" si="2166"/>
        <v>6.5742184912737679E-3</v>
      </c>
      <c r="AZ1613" s="13">
        <f t="shared" si="2167"/>
        <v>7.2160674557602616E-3</v>
      </c>
      <c r="BA1613" s="13">
        <f t="shared" si="2168"/>
        <v>5.2803872779909567E-3</v>
      </c>
      <c r="BB1613" s="13">
        <f t="shared" si="2169"/>
        <v>2.8979589620498295E-3</v>
      </c>
      <c r="BC1613" s="13">
        <f t="shared" si="2170"/>
        <v>1.2723560911115889E-3</v>
      </c>
      <c r="BD1613" s="13">
        <f t="shared" si="2171"/>
        <v>1.4553252870982843E-3</v>
      </c>
      <c r="BE1613" s="13">
        <f t="shared" si="2172"/>
        <v>3.6031260639896854E-3</v>
      </c>
      <c r="BF1613" s="13">
        <f t="shared" si="2173"/>
        <v>4.4603490189080459E-3</v>
      </c>
      <c r="BG1613" s="13">
        <f t="shared" si="2174"/>
        <v>3.6810097708034587E-3</v>
      </c>
      <c r="BH1613" s="13">
        <f t="shared" si="2175"/>
        <v>2.2783810541469217E-3</v>
      </c>
      <c r="BI1613" s="13">
        <f t="shared" si="2176"/>
        <v>1.1281730940393754E-3</v>
      </c>
      <c r="BJ1613" s="14">
        <f t="shared" si="2177"/>
        <v>0.44231016191938999</v>
      </c>
      <c r="BK1613" s="14">
        <f t="shared" si="2178"/>
        <v>0.19497935229883684</v>
      </c>
      <c r="BL1613" s="14">
        <f t="shared" si="2179"/>
        <v>0.33150677202702028</v>
      </c>
      <c r="BM1613" s="14">
        <f t="shared" si="2180"/>
        <v>0.8239656803248554</v>
      </c>
      <c r="BN1613" s="14">
        <f t="shared" si="2181"/>
        <v>0.15522943905933545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1.9388000000000001</v>
      </c>
      <c r="F1614" s="10">
        <f>VLOOKUP(B1614,home!$B$2:$E$405,3,FALSE)</f>
        <v>1.6505000000000001</v>
      </c>
      <c r="G1614" s="10">
        <f>VLOOKUP(C1614,away!$B$2:$E$405,4,FALSE)</f>
        <v>0.77370000000000005</v>
      </c>
      <c r="H1614" s="10">
        <f>VLOOKUP(A1614,away!$A$2:$E$405,3,FALSE)</f>
        <v>1.5306</v>
      </c>
      <c r="I1614" s="10">
        <f>VLOOKUP(C1614,away!$B$2:$E$405,3,FALSE)</f>
        <v>1.1433</v>
      </c>
      <c r="J1614" s="10">
        <f>VLOOKUP(B1614,home!$B$2:$E$405,4,FALSE)</f>
        <v>0.65329999999999999</v>
      </c>
      <c r="K1614" s="12">
        <f t="shared" si="2126"/>
        <v>2.4758317987800003</v>
      </c>
      <c r="L1614" s="12">
        <f t="shared" si="2127"/>
        <v>1.1432325224339999</v>
      </c>
      <c r="M1614" s="13">
        <f t="shared" si="2128"/>
        <v>2.6807748202569013E-2</v>
      </c>
      <c r="N1614" s="13">
        <f t="shared" si="2129"/>
        <v>6.6371475453607762E-2</v>
      </c>
      <c r="O1614" s="13">
        <f t="shared" si="2130"/>
        <v>3.0647489598398497E-2</v>
      </c>
      <c r="P1614" s="13">
        <f t="shared" si="2131"/>
        <v>7.5878029300494296E-2</v>
      </c>
      <c r="Q1614" s="13">
        <f t="shared" si="2132"/>
        <v>8.2162304729994182E-2</v>
      </c>
      <c r="R1614" s="13">
        <f t="shared" si="2133"/>
        <v>1.7518603419923447E-2</v>
      </c>
      <c r="S1614" s="13">
        <f t="shared" si="2134"/>
        <v>5.3692269181106832E-2</v>
      </c>
      <c r="T1614" s="13">
        <f t="shared" si="2135"/>
        <v>9.3930618885462197E-2</v>
      </c>
      <c r="U1614" s="13">
        <f t="shared" si="2136"/>
        <v>4.3373115417262527E-2</v>
      </c>
      <c r="V1614" s="13">
        <f t="shared" si="2137"/>
        <v>1.6885928912744663E-2</v>
      </c>
      <c r="W1614" s="13">
        <f t="shared" si="2138"/>
        <v>6.7806682237190663E-2</v>
      </c>
      <c r="X1614" s="13">
        <f t="shared" si="2139"/>
        <v>7.7518804371904157E-2</v>
      </c>
      <c r="Y1614" s="13">
        <f t="shared" si="2140"/>
        <v>4.4311009129079891E-2</v>
      </c>
      <c r="Z1614" s="13">
        <f t="shared" si="2141"/>
        <v>6.6759457257599911E-3</v>
      </c>
      <c r="AA1614" s="13">
        <f t="shared" si="2142"/>
        <v>1.6528518714766013E-2</v>
      </c>
      <c r="AB1614" s="13">
        <f t="shared" si="2143"/>
        <v>2.0460916110374022E-2</v>
      </c>
      <c r="AC1614" s="13">
        <f t="shared" si="2144"/>
        <v>2.9871751049490376E-3</v>
      </c>
      <c r="AD1614" s="13">
        <f t="shared" si="2145"/>
        <v>4.1969485013151911E-2</v>
      </c>
      <c r="AE1614" s="13">
        <f t="shared" si="2146"/>
        <v>4.7980880216841611E-2</v>
      </c>
      <c r="AF1614" s="13">
        <f t="shared" si="2147"/>
        <v>2.7426651359451722E-2</v>
      </c>
      <c r="AG1614" s="13">
        <f t="shared" si="2148"/>
        <v>1.0451679938527959E-2</v>
      </c>
      <c r="AH1614" s="13">
        <f t="shared" si="2149"/>
        <v>1.9080395679232686E-3</v>
      </c>
      <c r="AI1614" s="13">
        <f t="shared" si="2150"/>
        <v>4.7239850355948803E-3</v>
      </c>
      <c r="AJ1614" s="13">
        <f t="shared" si="2151"/>
        <v>5.8478961840433396E-3</v>
      </c>
      <c r="AK1614" s="13">
        <f t="shared" si="2152"/>
        <v>4.8261357761395724E-3</v>
      </c>
      <c r="AL1614" s="13">
        <f t="shared" si="2153"/>
        <v>3.3820216219027159E-4</v>
      </c>
      <c r="AM1614" s="13">
        <f t="shared" si="2154"/>
        <v>2.078187711479644E-2</v>
      </c>
      <c r="AN1614" s="13">
        <f t="shared" si="2155"/>
        <v>2.3758517794862148E-2</v>
      </c>
      <c r="AO1614" s="13">
        <f t="shared" si="2156"/>
        <v>1.3580755113956665E-2</v>
      </c>
      <c r="AP1614" s="13">
        <f t="shared" si="2157"/>
        <v>5.1753203084957062E-3</v>
      </c>
      <c r="AQ1614" s="13">
        <f t="shared" si="2158"/>
        <v>1.479148622671363E-3</v>
      </c>
      <c r="AR1614" s="13">
        <f t="shared" si="2159"/>
        <v>4.3626657762815927E-4</v>
      </c>
      <c r="AS1614" s="13">
        <f t="shared" si="2160"/>
        <v>1.0801226656367202E-3</v>
      </c>
      <c r="AT1614" s="13">
        <f t="shared" si="2161"/>
        <v>1.3371010210832049E-3</v>
      </c>
      <c r="AU1614" s="13">
        <f t="shared" si="2162"/>
        <v>1.103479075393002E-3</v>
      </c>
      <c r="AV1614" s="13">
        <f t="shared" si="2163"/>
        <v>6.8300714603658692E-4</v>
      </c>
      <c r="AW1614" s="13">
        <f t="shared" si="2164"/>
        <v>2.659068873406358E-5</v>
      </c>
      <c r="AX1614" s="13">
        <f t="shared" si="2165"/>
        <v>8.5754053665252298E-3</v>
      </c>
      <c r="AY1614" s="13">
        <f t="shared" si="2166"/>
        <v>9.8036823080666965E-3</v>
      </c>
      <c r="AZ1614" s="13">
        <f t="shared" si="2167"/>
        <v>5.6039442270963353E-3</v>
      </c>
      <c r="BA1614" s="13">
        <f t="shared" si="2168"/>
        <v>2.1355370981075979E-3</v>
      </c>
      <c r="BB1614" s="13">
        <f t="shared" si="2169"/>
        <v>6.1035386585523333E-4</v>
      </c>
      <c r="BC1614" s="13">
        <f t="shared" si="2170"/>
        <v>1.3955527792780423E-4</v>
      </c>
      <c r="BD1614" s="13">
        <f t="shared" si="2171"/>
        <v>8.3125689999248128E-5</v>
      </c>
      <c r="BE1614" s="13">
        <f t="shared" si="2172"/>
        <v>2.0580522659566718E-4</v>
      </c>
      <c r="BF1614" s="13">
        <f t="shared" si="2173"/>
        <v>2.5476956218033816E-4</v>
      </c>
      <c r="BG1614" s="13">
        <f t="shared" si="2174"/>
        <v>2.1025552780244654E-4</v>
      </c>
      <c r="BH1614" s="13">
        <f t="shared" si="2175"/>
        <v>1.301393304006424E-4</v>
      </c>
      <c r="BI1614" s="13">
        <f t="shared" si="2176"/>
        <v>6.444061849556947E-5</v>
      </c>
      <c r="BJ1614" s="14">
        <f t="shared" si="2177"/>
        <v>0.65157368843357311</v>
      </c>
      <c r="BK1614" s="14">
        <f t="shared" si="2178"/>
        <v>0.18639303517212077</v>
      </c>
      <c r="BL1614" s="14">
        <f t="shared" si="2179"/>
        <v>0.15142321226567712</v>
      </c>
      <c r="BM1614" s="14">
        <f t="shared" si="2180"/>
        <v>0.68690313927281121</v>
      </c>
      <c r="BN1614" s="14">
        <f t="shared" si="2181"/>
        <v>0.29938565070498718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1.9388000000000001</v>
      </c>
      <c r="F1615" s="10">
        <f>VLOOKUP(B1615,home!$B$2:$E$405,3,FALSE)</f>
        <v>1.0316000000000001</v>
      </c>
      <c r="G1615" s="10">
        <f>VLOOKUP(C1615,away!$B$2:$E$405,4,FALSE)</f>
        <v>1.7537</v>
      </c>
      <c r="H1615" s="10">
        <f>VLOOKUP(A1615,away!$A$2:$E$405,3,FALSE)</f>
        <v>1.5306</v>
      </c>
      <c r="I1615" s="10">
        <f>VLOOKUP(C1615,away!$B$2:$E$405,3,FALSE)</f>
        <v>0.78400000000000003</v>
      </c>
      <c r="J1615" s="10">
        <f>VLOOKUP(B1615,home!$B$2:$E$405,4,FALSE)</f>
        <v>1.4373</v>
      </c>
      <c r="K1615" s="12">
        <f t="shared" si="2126"/>
        <v>3.5075158844960006</v>
      </c>
      <c r="L1615" s="12">
        <f t="shared" si="2127"/>
        <v>1.7247462019200002</v>
      </c>
      <c r="M1615" s="13">
        <f t="shared" si="2128"/>
        <v>5.3414288525609295E-3</v>
      </c>
      <c r="N1615" s="13">
        <f t="shared" si="2129"/>
        <v>1.8735146546262706E-2</v>
      </c>
      <c r="O1615" s="13">
        <f t="shared" si="2130"/>
        <v>9.2126091262803682E-3</v>
      </c>
      <c r="P1615" s="13">
        <f t="shared" si="2131"/>
        <v>3.2313372848081209E-2</v>
      </c>
      <c r="Q1615" s="13">
        <f t="shared" si="2132"/>
        <v>3.2856912054688422E-2</v>
      </c>
      <c r="R1615" s="13">
        <f t="shared" si="2133"/>
        <v>7.9447063001627984E-3</v>
      </c>
      <c r="S1615" s="13">
        <f t="shared" si="2134"/>
        <v>4.8870540713019911E-2</v>
      </c>
      <c r="T1615" s="13">
        <f t="shared" si="2135"/>
        <v>5.666983427314333E-2</v>
      </c>
      <c r="U1615" s="13">
        <f t="shared" si="2136"/>
        <v>2.7866183545476465E-2</v>
      </c>
      <c r="V1615" s="13">
        <f t="shared" si="2137"/>
        <v>3.2849554074531044E-2</v>
      </c>
      <c r="W1615" s="13">
        <f t="shared" si="2138"/>
        <v>3.841538031576925E-2</v>
      </c>
      <c r="X1615" s="13">
        <f t="shared" si="2139"/>
        <v>6.6256781294935355E-2</v>
      </c>
      <c r="Y1615" s="13">
        <f t="shared" si="2140"/>
        <v>5.7138065944941939E-2</v>
      </c>
      <c r="Z1615" s="13">
        <f t="shared" si="2141"/>
        <v>4.5675340055252294E-3</v>
      </c>
      <c r="AA1615" s="13">
        <f t="shared" si="2142"/>
        <v>1.6020698077355382E-2</v>
      </c>
      <c r="AB1615" s="13">
        <f t="shared" si="2143"/>
        <v>2.8096426493519282E-2</v>
      </c>
      <c r="AC1615" s="13">
        <f t="shared" si="2144"/>
        <v>1.2420364452137699E-2</v>
      </c>
      <c r="AD1615" s="13">
        <f t="shared" si="2145"/>
        <v>3.3685639166628908E-2</v>
      </c>
      <c r="AE1615" s="13">
        <f t="shared" si="2146"/>
        <v>5.8099178211890812E-2</v>
      </c>
      <c r="AF1615" s="13">
        <f t="shared" si="2147"/>
        <v>5.0103168477815957E-2</v>
      </c>
      <c r="AG1615" s="13">
        <f t="shared" si="2148"/>
        <v>2.8805083178756991E-2</v>
      </c>
      <c r="AH1615" s="13">
        <f t="shared" si="2149"/>
        <v>1.9694592320425208E-3</v>
      </c>
      <c r="AI1615" s="13">
        <f t="shared" si="2150"/>
        <v>6.9079095402564353E-3</v>
      </c>
      <c r="AJ1615" s="13">
        <f t="shared" si="2151"/>
        <v>1.2114801220555461E-2</v>
      </c>
      <c r="AK1615" s="13">
        <f t="shared" si="2152"/>
        <v>1.4164285906203269E-2</v>
      </c>
      <c r="AL1615" s="13">
        <f t="shared" si="2153"/>
        <v>3.0055169021566699E-3</v>
      </c>
      <c r="AM1615" s="13">
        <f t="shared" si="2154"/>
        <v>2.3630582891270301E-2</v>
      </c>
      <c r="AN1615" s="13">
        <f t="shared" si="2155"/>
        <v>4.0756758090874194E-2</v>
      </c>
      <c r="AO1615" s="13">
        <f t="shared" si="2156"/>
        <v>3.5147531859903755E-2</v>
      </c>
      <c r="AP1615" s="13">
        <f t="shared" si="2157"/>
        <v>2.0206857360743739E-2</v>
      </c>
      <c r="AQ1615" s="13">
        <f t="shared" si="2158"/>
        <v>8.7129251214204881E-3</v>
      </c>
      <c r="AR1615" s="13">
        <f t="shared" si="2159"/>
        <v>6.793634660603239E-4</v>
      </c>
      <c r="AS1615" s="13">
        <f t="shared" si="2160"/>
        <v>2.3828781485528455E-3</v>
      </c>
      <c r="AT1615" s="13">
        <f t="shared" si="2161"/>
        <v>4.1789914784337639E-3</v>
      </c>
      <c r="AU1615" s="13">
        <f t="shared" si="2162"/>
        <v>4.8859596639266173E-3</v>
      </c>
      <c r="AV1615" s="13">
        <f t="shared" si="2163"/>
        <v>4.2843952830573379E-3</v>
      </c>
      <c r="AW1615" s="13">
        <f t="shared" si="2164"/>
        <v>5.0505830587735466E-4</v>
      </c>
      <c r="AX1615" s="13">
        <f t="shared" si="2165"/>
        <v>1.381410747517167E-2</v>
      </c>
      <c r="AY1615" s="13">
        <f t="shared" si="2166"/>
        <v>2.3825829400717025E-2</v>
      </c>
      <c r="AZ1615" s="13">
        <f t="shared" si="2167"/>
        <v>2.0546754383240284E-2</v>
      </c>
      <c r="BA1615" s="13">
        <f t="shared" si="2168"/>
        <v>1.1812645528092268E-2</v>
      </c>
      <c r="BB1615" s="13">
        <f t="shared" si="2169"/>
        <v>5.0934538773011019E-3</v>
      </c>
      <c r="BC1615" s="13">
        <f t="shared" si="2170"/>
        <v>1.7569830459059556E-3</v>
      </c>
      <c r="BD1615" s="13">
        <f t="shared" si="2171"/>
        <v>1.9528825963512493E-4</v>
      </c>
      <c r="BE1615" s="13">
        <f t="shared" si="2172"/>
        <v>6.8497667272577971E-4</v>
      </c>
      <c r="BF1615" s="13">
        <f t="shared" si="2173"/>
        <v>1.2012832800474458E-3</v>
      </c>
      <c r="BG1615" s="13">
        <f t="shared" si="2174"/>
        <v>1.4045067288486243E-3</v>
      </c>
      <c r="BH1615" s="13">
        <f t="shared" si="2175"/>
        <v>1.2315824153295168E-3</v>
      </c>
      <c r="BI1615" s="13">
        <f t="shared" si="2176"/>
        <v>8.6395897696684614E-4</v>
      </c>
      <c r="BJ1615" s="14">
        <f t="shared" si="2177"/>
        <v>0.64606961849947442</v>
      </c>
      <c r="BK1615" s="14">
        <f t="shared" si="2178"/>
        <v>0.15862660724320451</v>
      </c>
      <c r="BL1615" s="14">
        <f t="shared" si="2179"/>
        <v>0.14629026381543622</v>
      </c>
      <c r="BM1615" s="14">
        <f t="shared" si="2180"/>
        <v>0.82582907674076422</v>
      </c>
      <c r="BN1615" s="14">
        <f t="shared" si="2181"/>
        <v>0.10640417572803643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1.6234</v>
      </c>
      <c r="F1616" s="10">
        <f>VLOOKUP(B1616,home!$B$2:$E$405,3,FALSE)</f>
        <v>1.276</v>
      </c>
      <c r="G1616" s="10">
        <f>VLOOKUP(C1616,away!$B$2:$E$405,4,FALSE)</f>
        <v>1.232</v>
      </c>
      <c r="H1616" s="10">
        <f>VLOOKUP(A1616,away!$A$2:$E$405,3,FALSE)</f>
        <v>1.1247</v>
      </c>
      <c r="I1616" s="10">
        <f>VLOOKUP(C1616,away!$B$2:$E$405,3,FALSE)</f>
        <v>1.2447999999999999</v>
      </c>
      <c r="J1616" s="10">
        <f>VLOOKUP(B1616,home!$B$2:$E$405,4,FALSE)</f>
        <v>0.7621</v>
      </c>
      <c r="K1616" s="12">
        <f t="shared" si="2126"/>
        <v>2.5520367488</v>
      </c>
      <c r="L1616" s="12">
        <f t="shared" si="2127"/>
        <v>1.066960241376</v>
      </c>
      <c r="M1616" s="13">
        <f t="shared" si="2128"/>
        <v>2.680955325684934E-2</v>
      </c>
      <c r="N1616" s="13">
        <f t="shared" si="2129"/>
        <v>6.8418965130390252E-2</v>
      </c>
      <c r="O1616" s="13">
        <f t="shared" si="2130"/>
        <v>2.8604727414110707E-2</v>
      </c>
      <c r="P1616" s="13">
        <f t="shared" si="2131"/>
        <v>7.3000315550217326E-2</v>
      </c>
      <c r="Q1616" s="13">
        <f t="shared" si="2132"/>
        <v>8.7303856663810853E-2</v>
      </c>
      <c r="R1616" s="13">
        <f t="shared" si="2133"/>
        <v>1.5260053433127117E-2</v>
      </c>
      <c r="S1616" s="13">
        <f t="shared" si="2134"/>
        <v>4.9693536660013408E-2</v>
      </c>
      <c r="T1616" s="13">
        <f t="shared" si="2135"/>
        <v>9.3149743979075356E-2</v>
      </c>
      <c r="U1616" s="13">
        <f t="shared" si="2136"/>
        <v>3.8944217149992008E-2</v>
      </c>
      <c r="V1616" s="13">
        <f t="shared" si="2137"/>
        <v>1.5034623509150608E-2</v>
      </c>
      <c r="W1616" s="13">
        <f t="shared" si="2138"/>
        <v>7.4267550172671032E-2</v>
      </c>
      <c r="X1616" s="13">
        <f t="shared" si="2139"/>
        <v>7.9240523258637285E-2</v>
      </c>
      <c r="Y1616" s="13">
        <f t="shared" si="2140"/>
        <v>4.2273243911398077E-2</v>
      </c>
      <c r="Z1616" s="13">
        <f t="shared" si="2141"/>
        <v>5.4272900981399896E-3</v>
      </c>
      <c r="AA1616" s="13">
        <f t="shared" si="2142"/>
        <v>1.3850643776851614E-2</v>
      </c>
      <c r="AB1616" s="13">
        <f t="shared" si="2143"/>
        <v>1.7673675956531673E-2</v>
      </c>
      <c r="AC1616" s="13">
        <f t="shared" si="2144"/>
        <v>2.5586314555295481E-3</v>
      </c>
      <c r="AD1616" s="13">
        <f t="shared" si="2145"/>
        <v>4.7383379321001076E-2</v>
      </c>
      <c r="AE1616" s="13">
        <f t="shared" si="2146"/>
        <v>5.0556181837545885E-2</v>
      </c>
      <c r="AF1616" s="13">
        <f t="shared" si="2147"/>
        <v>2.6970717988218446E-2</v>
      </c>
      <c r="AG1616" s="13">
        <f t="shared" si="2148"/>
        <v>9.5922279249311942E-3</v>
      </c>
      <c r="AH1616" s="13">
        <f t="shared" si="2149"/>
        <v>1.4476756882822542E-3</v>
      </c>
      <c r="AI1616" s="13">
        <f t="shared" si="2150"/>
        <v>3.6945215568406462E-3</v>
      </c>
      <c r="AJ1616" s="13">
        <f t="shared" si="2151"/>
        <v>4.7142773911455589E-3</v>
      </c>
      <c r="AK1616" s="13">
        <f t="shared" si="2152"/>
        <v>4.0103363820801529E-3</v>
      </c>
      <c r="AL1616" s="13">
        <f t="shared" si="2153"/>
        <v>2.7867812915927597E-4</v>
      </c>
      <c r="AM1616" s="13">
        <f t="shared" si="2154"/>
        <v>2.4184825061904929E-2</v>
      </c>
      <c r="AN1616" s="13">
        <f t="shared" si="2155"/>
        <v>2.5804246785686422E-2</v>
      </c>
      <c r="AO1616" s="13">
        <f t="shared" si="2156"/>
        <v>1.3766052689490925E-2</v>
      </c>
      <c r="AP1616" s="13">
        <f t="shared" si="2157"/>
        <v>4.8959436334579907E-3</v>
      </c>
      <c r="AQ1616" s="13">
        <f t="shared" si="2158"/>
        <v>1.3059443002294069E-3</v>
      </c>
      <c r="AR1616" s="13">
        <f t="shared" si="2159"/>
        <v>3.0892248036076028E-4</v>
      </c>
      <c r="AS1616" s="13">
        <f t="shared" si="2160"/>
        <v>7.8838152241110667E-4</v>
      </c>
      <c r="AT1616" s="13">
        <f t="shared" si="2161"/>
        <v>1.0059893086340175E-3</v>
      </c>
      <c r="AU1616" s="13">
        <f t="shared" si="2162"/>
        <v>8.5577389484463925E-4</v>
      </c>
      <c r="AV1616" s="13">
        <f t="shared" si="2163"/>
        <v>5.459916070768068E-4</v>
      </c>
      <c r="AW1616" s="13">
        <f t="shared" si="2164"/>
        <v>2.107829827452972E-5</v>
      </c>
      <c r="AX1616" s="13">
        <f t="shared" si="2165"/>
        <v>1.0286760386880109E-2</v>
      </c>
      <c r="AY1616" s="13">
        <f t="shared" si="2166"/>
        <v>1.0975564345362678E-2</v>
      </c>
      <c r="AZ1616" s="13">
        <f t="shared" si="2167"/>
        <v>5.8552453915829894E-3</v>
      </c>
      <c r="BA1616" s="13">
        <f t="shared" si="2168"/>
        <v>2.0824380121063665E-3</v>
      </c>
      <c r="BB1616" s="13">
        <f t="shared" si="2169"/>
        <v>5.5546964101189141E-4</v>
      </c>
      <c r="BC1616" s="13">
        <f t="shared" si="2170"/>
        <v>1.185328044502176E-4</v>
      </c>
      <c r="BD1616" s="13">
        <f t="shared" si="2171"/>
        <v>5.4934667368698213E-5</v>
      </c>
      <c r="BE1616" s="13">
        <f t="shared" si="2172"/>
        <v>1.4019528990802206E-4</v>
      </c>
      <c r="BF1616" s="13">
        <f t="shared" si="2173"/>
        <v>1.7889176592697102E-4</v>
      </c>
      <c r="BG1616" s="13">
        <f t="shared" si="2174"/>
        <v>1.5217945356778593E-4</v>
      </c>
      <c r="BH1616" s="13">
        <f t="shared" si="2175"/>
        <v>9.7091889479323281E-5</v>
      </c>
      <c r="BI1616" s="13">
        <f t="shared" si="2176"/>
        <v>4.955641399233218E-5</v>
      </c>
      <c r="BJ1616" s="14">
        <f t="shared" si="2177"/>
        <v>0.67898741323984357</v>
      </c>
      <c r="BK1616" s="14">
        <f t="shared" si="2178"/>
        <v>0.17835090290628217</v>
      </c>
      <c r="BL1616" s="14">
        <f t="shared" si="2179"/>
        <v>0.13237803704253223</v>
      </c>
      <c r="BM1616" s="14">
        <f t="shared" si="2180"/>
        <v>0.68479168579120442</v>
      </c>
      <c r="BN1616" s="14">
        <f t="shared" si="2181"/>
        <v>0.29939747144850565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1.6234</v>
      </c>
      <c r="F1617" s="10">
        <f>VLOOKUP(B1617,home!$B$2:$E$405,3,FALSE)</f>
        <v>0.90349999999999997</v>
      </c>
      <c r="G1617" s="10">
        <f>VLOOKUP(C1617,away!$B$2:$E$405,4,FALSE)</f>
        <v>0.44</v>
      </c>
      <c r="H1617" s="10">
        <f>VLOOKUP(A1617,away!$A$2:$E$405,3,FALSE)</f>
        <v>1.1247</v>
      </c>
      <c r="I1617" s="10">
        <f>VLOOKUP(C1617,away!$B$2:$E$405,3,FALSE)</f>
        <v>0.8256</v>
      </c>
      <c r="J1617" s="10">
        <f>VLOOKUP(B1617,home!$B$2:$E$405,4,FALSE)</f>
        <v>0.59279999999999999</v>
      </c>
      <c r="K1617" s="12">
        <f t="shared" si="2126"/>
        <v>0.64536643599999999</v>
      </c>
      <c r="L1617" s="12">
        <f t="shared" si="2127"/>
        <v>0.55044581529600001</v>
      </c>
      <c r="M1617" s="13">
        <f t="shared" si="2128"/>
        <v>0.30245818233081889</v>
      </c>
      <c r="N1617" s="13">
        <f t="shared" si="2129"/>
        <v>0.19519635916987876</v>
      </c>
      <c r="O1617" s="13">
        <f t="shared" si="2130"/>
        <v>0.16648684076603379</v>
      </c>
      <c r="P1617" s="13">
        <f t="shared" si="2131"/>
        <v>0.10744501906607473</v>
      </c>
      <c r="Q1617" s="13">
        <f t="shared" si="2132"/>
        <v>6.2986589318820285E-2</v>
      </c>
      <c r="R1617" s="13">
        <f t="shared" si="2133"/>
        <v>4.5820992400757397E-2</v>
      </c>
      <c r="S1617" s="13">
        <f t="shared" si="2134"/>
        <v>9.5421721055327924E-3</v>
      </c>
      <c r="T1617" s="13">
        <f t="shared" si="2135"/>
        <v>3.4670704510312345E-2</v>
      </c>
      <c r="U1617" s="13">
        <f t="shared" si="2136"/>
        <v>2.9571330559659884E-2</v>
      </c>
      <c r="V1617" s="13">
        <f t="shared" si="2137"/>
        <v>3.7663934450920888E-4</v>
      </c>
      <c r="W1617" s="13">
        <f t="shared" si="2138"/>
        <v>1.354981022149424E-2</v>
      </c>
      <c r="X1617" s="13">
        <f t="shared" si="2139"/>
        <v>7.4584363344764697E-3</v>
      </c>
      <c r="Y1617" s="13">
        <f t="shared" si="2140"/>
        <v>2.0527325344821051E-3</v>
      </c>
      <c r="Z1617" s="13">
        <f t="shared" si="2141"/>
        <v>8.4073245065689091E-3</v>
      </c>
      <c r="AA1617" s="13">
        <f t="shared" si="2142"/>
        <v>5.425805053099835E-3</v>
      </c>
      <c r="AB1617" s="13">
        <f t="shared" si="2143"/>
        <v>1.7508162347749155E-3</v>
      </c>
      <c r="AC1617" s="13">
        <f t="shared" si="2144"/>
        <v>8.3623174863317215E-6</v>
      </c>
      <c r="AD1617" s="13">
        <f t="shared" si="2145"/>
        <v>2.1861481827805266E-3</v>
      </c>
      <c r="AE1617" s="13">
        <f t="shared" si="2146"/>
        <v>1.2033561188284955E-3</v>
      </c>
      <c r="AF1617" s="13">
        <f t="shared" si="2147"/>
        <v>3.3119116995999074E-4</v>
      </c>
      <c r="AG1617" s="13">
        <f t="shared" si="2148"/>
        <v>6.0767597855821066E-5</v>
      </c>
      <c r="AH1617" s="13">
        <f t="shared" si="2149"/>
        <v>1.1569441481190908E-3</v>
      </c>
      <c r="AI1617" s="13">
        <f t="shared" si="2150"/>
        <v>7.466529215226737E-4</v>
      </c>
      <c r="AJ1617" s="13">
        <f t="shared" si="2151"/>
        <v>2.4093236744603781E-4</v>
      </c>
      <c r="AK1617" s="13">
        <f t="shared" si="2152"/>
        <v>5.1829887765230619E-5</v>
      </c>
      <c r="AL1617" s="13">
        <f t="shared" si="2153"/>
        <v>1.1882493703182336E-7</v>
      </c>
      <c r="AM1617" s="13">
        <f t="shared" si="2154"/>
        <v>2.8217333225778908E-4</v>
      </c>
      <c r="AN1617" s="13">
        <f t="shared" si="2155"/>
        <v>1.5532112992942777E-4</v>
      </c>
      <c r="AO1617" s="13">
        <f t="shared" si="2156"/>
        <v>4.2747932998349913E-5</v>
      </c>
      <c r="AP1617" s="13">
        <f t="shared" si="2157"/>
        <v>7.8434736104985002E-6</v>
      </c>
      <c r="AQ1617" s="13">
        <f t="shared" si="2158"/>
        <v>1.0793518065708768E-6</v>
      </c>
      <c r="AR1617" s="13">
        <f t="shared" si="2159"/>
        <v>1.2736701297266984E-4</v>
      </c>
      <c r="AS1617" s="13">
        <f t="shared" si="2160"/>
        <v>8.2198395226137694E-5</v>
      </c>
      <c r="AT1617" s="13">
        <f t="shared" si="2161"/>
        <v>2.652404268600595E-5</v>
      </c>
      <c r="AU1617" s="13">
        <f t="shared" si="2162"/>
        <v>5.7059089655265098E-6</v>
      </c>
      <c r="AV1617" s="13">
        <f t="shared" si="2163"/>
        <v>9.2060053330557238E-7</v>
      </c>
      <c r="AW1617" s="13">
        <f t="shared" si="2164"/>
        <v>1.1725356108664283E-9</v>
      </c>
      <c r="AX1617" s="13">
        <f t="shared" si="2165"/>
        <v>3.0350866295575516E-5</v>
      </c>
      <c r="AY1617" s="13">
        <f t="shared" si="2166"/>
        <v>1.670650734300795E-5</v>
      </c>
      <c r="AZ1617" s="13">
        <f t="shared" si="2167"/>
        <v>4.5980135275853103E-6</v>
      </c>
      <c r="BA1617" s="13">
        <f t="shared" si="2168"/>
        <v>8.4365243497791108E-7</v>
      </c>
      <c r="BB1617" s="13">
        <f t="shared" si="2169"/>
        <v>1.1609623809946795E-7</v>
      </c>
      <c r="BC1617" s="13">
        <f t="shared" si="2170"/>
        <v>1.2780937686692037E-8</v>
      </c>
      <c r="BD1617" s="13">
        <f t="shared" si="2171"/>
        <v>1.1684773216259575E-5</v>
      </c>
      <c r="BE1617" s="13">
        <f t="shared" si="2172"/>
        <v>7.5409604460456993E-6</v>
      </c>
      <c r="BF1617" s="13">
        <f t="shared" si="2173"/>
        <v>2.4333413835407415E-6</v>
      </c>
      <c r="BG1617" s="13">
        <f t="shared" si="2174"/>
        <v>5.2346561875566589E-7</v>
      </c>
      <c r="BH1617" s="13">
        <f t="shared" si="2175"/>
        <v>8.4456785186219691E-8</v>
      </c>
      <c r="BI1617" s="13">
        <f t="shared" si="2176"/>
        <v>1.0901114890329643E-8</v>
      </c>
      <c r="BJ1617" s="14">
        <f t="shared" si="2177"/>
        <v>0.3202378882962687</v>
      </c>
      <c r="BK1617" s="14">
        <f t="shared" si="2178"/>
        <v>0.41984720049670204</v>
      </c>
      <c r="BL1617" s="14">
        <f t="shared" si="2179"/>
        <v>0.25151713819812721</v>
      </c>
      <c r="BM1617" s="14">
        <f t="shared" si="2180"/>
        <v>0.11959886311047539</v>
      </c>
      <c r="BN1617" s="14">
        <f t="shared" si="2181"/>
        <v>0.88039398305238392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1.6234</v>
      </c>
      <c r="F1618" s="10">
        <f>VLOOKUP(B1618,home!$B$2:$E$405,3,FALSE)</f>
        <v>0.88</v>
      </c>
      <c r="G1618" s="10">
        <f>VLOOKUP(C1618,away!$B$2:$E$405,4,FALSE)</f>
        <v>0.79200000000000004</v>
      </c>
      <c r="H1618" s="10">
        <f>VLOOKUP(A1618,away!$A$2:$E$405,3,FALSE)</f>
        <v>1.1247</v>
      </c>
      <c r="I1618" s="10">
        <f>VLOOKUP(C1618,away!$B$2:$E$405,3,FALSE)</f>
        <v>0.9526</v>
      </c>
      <c r="J1618" s="10">
        <f>VLOOKUP(B1618,home!$B$2:$E$405,4,FALSE)</f>
        <v>1.3337000000000001</v>
      </c>
      <c r="K1618" s="12">
        <f t="shared" si="2126"/>
        <v>1.1314448639999999</v>
      </c>
      <c r="L1618" s="12">
        <f t="shared" si="2127"/>
        <v>1.4289118027140002</v>
      </c>
      <c r="M1618" s="13">
        <f t="shared" si="2128"/>
        <v>7.727717333197695E-2</v>
      </c>
      <c r="N1618" s="13">
        <f t="shared" si="2129"/>
        <v>8.7434860870903075E-2</v>
      </c>
      <c r="O1618" s="13">
        <f t="shared" si="2130"/>
        <v>0.11042226505443743</v>
      </c>
      <c r="P1618" s="13">
        <f t="shared" si="2131"/>
        <v>0.12493670466708989</v>
      </c>
      <c r="Q1618" s="13">
        <f t="shared" si="2132"/>
        <v>4.9463862133468935E-2</v>
      </c>
      <c r="R1618" s="13">
        <f t="shared" si="2133"/>
        <v>7.8891838909349699E-2</v>
      </c>
      <c r="S1618" s="13">
        <f t="shared" si="2134"/>
        <v>5.0497383315302513E-2</v>
      </c>
      <c r="T1618" s="13">
        <f t="shared" si="2135"/>
        <v>7.067949641033186E-2</v>
      </c>
      <c r="U1618" s="13">
        <f t="shared" si="2136"/>
        <v>8.9261765945499061E-2</v>
      </c>
      <c r="V1618" s="13">
        <f t="shared" si="2137"/>
        <v>9.0712092210117595E-3</v>
      </c>
      <c r="W1618" s="13">
        <f t="shared" si="2138"/>
        <v>1.8655210921505825E-2</v>
      </c>
      <c r="X1618" s="13">
        <f t="shared" si="2139"/>
        <v>2.6656651067858788E-2</v>
      </c>
      <c r="Y1618" s="13">
        <f t="shared" si="2140"/>
        <v>1.9045001665846096E-2</v>
      </c>
      <c r="Z1618" s="13">
        <f t="shared" si="2141"/>
        <v>3.757649325179379E-2</v>
      </c>
      <c r="AA1618" s="13">
        <f t="shared" si="2142"/>
        <v>4.2515730296872736E-2</v>
      </c>
      <c r="AB1618" s="13">
        <f t="shared" si="2143"/>
        <v>2.4052102341802929E-2</v>
      </c>
      <c r="AC1618" s="13">
        <f t="shared" si="2144"/>
        <v>9.1660879480399884E-4</v>
      </c>
      <c r="AD1618" s="13">
        <f t="shared" si="2145"/>
        <v>5.276835645993622E-3</v>
      </c>
      <c r="AE1618" s="13">
        <f t="shared" si="2146"/>
        <v>7.5401327355422414E-3</v>
      </c>
      <c r="AF1618" s="13">
        <f t="shared" si="2147"/>
        <v>5.3870923299232567E-3</v>
      </c>
      <c r="AG1618" s="13">
        <f t="shared" si="2148"/>
        <v>2.5658932708458012E-3</v>
      </c>
      <c r="AH1618" s="13">
        <f t="shared" si="2149"/>
        <v>1.3423373678022777E-2</v>
      </c>
      <c r="AI1618" s="13">
        <f t="shared" si="2150"/>
        <v>1.518780720555166E-2</v>
      </c>
      <c r="AJ1618" s="13">
        <f t="shared" si="2151"/>
        <v>8.5920832290718105E-3</v>
      </c>
      <c r="AK1618" s="13">
        <f t="shared" si="2152"/>
        <v>3.2404894801979431E-3</v>
      </c>
      <c r="AL1618" s="13">
        <f t="shared" si="2153"/>
        <v>5.9276537872172582E-5</v>
      </c>
      <c r="AM1618" s="13">
        <f t="shared" si="2154"/>
        <v>1.1940897179663211E-3</v>
      </c>
      <c r="AN1618" s="13">
        <f t="shared" si="2155"/>
        <v>1.7062488915015077E-3</v>
      </c>
      <c r="AO1618" s="13">
        <f t="shared" si="2156"/>
        <v>1.2190395897170923E-3</v>
      </c>
      <c r="AP1618" s="13">
        <f t="shared" si="2157"/>
        <v>5.8063335257412842E-4</v>
      </c>
      <c r="AQ1618" s="13">
        <f t="shared" si="2158"/>
        <v>2.0741846263564283E-4</v>
      </c>
      <c r="AR1618" s="13">
        <f t="shared" si="2159"/>
        <v>3.8361634161534373E-3</v>
      </c>
      <c r="AS1618" s="13">
        <f t="shared" si="2160"/>
        <v>4.3404073946715005E-3</v>
      </c>
      <c r="AT1618" s="13">
        <f t="shared" si="2161"/>
        <v>2.4554658271843458E-3</v>
      </c>
      <c r="AU1618" s="13">
        <f t="shared" si="2162"/>
        <v>9.2607473296507919E-4</v>
      </c>
      <c r="AV1618" s="13">
        <f t="shared" si="2163"/>
        <v>2.6195062507337782E-4</v>
      </c>
      <c r="AW1618" s="13">
        <f t="shared" si="2164"/>
        <v>2.6620680203282858E-6</v>
      </c>
      <c r="AX1618" s="13">
        <f t="shared" si="2165"/>
        <v>2.2517444642469996E-4</v>
      </c>
      <c r="AY1618" s="13">
        <f t="shared" si="2166"/>
        <v>3.2175442416584502E-4</v>
      </c>
      <c r="AZ1618" s="13">
        <f t="shared" si="2167"/>
        <v>2.2987934713301144E-4</v>
      </c>
      <c r="BA1618" s="13">
        <f t="shared" si="2168"/>
        <v>1.0949243743951625E-4</v>
      </c>
      <c r="BB1618" s="13">
        <f t="shared" si="2169"/>
        <v>3.9113759041312256E-5</v>
      </c>
      <c r="BC1618" s="13">
        <f t="shared" si="2170"/>
        <v>1.1178022388528504E-5</v>
      </c>
      <c r="BD1618" s="13">
        <f t="shared" si="2171"/>
        <v>9.1358986374688405E-4</v>
      </c>
      <c r="BE1618" s="13">
        <f t="shared" si="2172"/>
        <v>1.0336765591388716E-3</v>
      </c>
      <c r="BF1618" s="13">
        <f t="shared" si="2173"/>
        <v>5.8477401693743435E-4</v>
      </c>
      <c r="BG1618" s="13">
        <f t="shared" si="2174"/>
        <v>2.2054651935483622E-4</v>
      </c>
      <c r="BH1618" s="13">
        <f t="shared" si="2175"/>
        <v>6.2384056649276556E-5</v>
      </c>
      <c r="BI1618" s="13">
        <f t="shared" si="2176"/>
        <v>1.4116824098261801E-5</v>
      </c>
      <c r="BJ1618" s="14">
        <f t="shared" si="2177"/>
        <v>0.29854905950320709</v>
      </c>
      <c r="BK1618" s="14">
        <f t="shared" si="2178"/>
        <v>0.26308011029222311</v>
      </c>
      <c r="BL1618" s="14">
        <f t="shared" si="2179"/>
        <v>0.4002366059767794</v>
      </c>
      <c r="BM1618" s="14">
        <f t="shared" si="2180"/>
        <v>0.47069647170063195</v>
      </c>
      <c r="BN1618" s="14">
        <f t="shared" si="2181"/>
        <v>0.52842670496722599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1.6234</v>
      </c>
      <c r="F1619" s="10">
        <f>VLOOKUP(B1619,home!$B$2:$E$405,3,FALSE)</f>
        <v>0.84699999999999998</v>
      </c>
      <c r="G1619" s="10">
        <f>VLOOKUP(C1619,away!$B$2:$E$405,4,FALSE)</f>
        <v>1.3640000000000001</v>
      </c>
      <c r="H1619" s="10">
        <f>VLOOKUP(A1619,away!$A$2:$E$405,3,FALSE)</f>
        <v>1.1247</v>
      </c>
      <c r="I1619" s="10">
        <f>VLOOKUP(C1619,away!$B$2:$E$405,3,FALSE)</f>
        <v>1.3972</v>
      </c>
      <c r="J1619" s="10">
        <f>VLOOKUP(B1619,home!$B$2:$E$405,4,FALSE)</f>
        <v>1.0003</v>
      </c>
      <c r="K1619" s="12">
        <f t="shared" si="2126"/>
        <v>1.8755270072000001</v>
      </c>
      <c r="L1619" s="12">
        <f t="shared" si="2127"/>
        <v>1.5719022692520002</v>
      </c>
      <c r="M1619" s="13">
        <f t="shared" si="2128"/>
        <v>3.182735062041326E-2</v>
      </c>
      <c r="N1619" s="13">
        <f t="shared" si="2129"/>
        <v>5.9693055656208735E-2</v>
      </c>
      <c r="O1619" s="13">
        <f t="shared" si="2130"/>
        <v>5.0029484664506657E-2</v>
      </c>
      <c r="P1619" s="13">
        <f t="shared" si="2131"/>
        <v>9.3831649644580448E-2</v>
      </c>
      <c r="Q1619" s="13">
        <f t="shared" si="2132"/>
        <v>5.5977969012756125E-2</v>
      </c>
      <c r="R1619" s="13">
        <f t="shared" si="2133"/>
        <v>3.932073023682308E-2</v>
      </c>
      <c r="S1619" s="13">
        <f t="shared" si="2134"/>
        <v>6.915733090721346E-2</v>
      </c>
      <c r="T1619" s="13">
        <f t="shared" si="2135"/>
        <v>8.7991896519269502E-2</v>
      </c>
      <c r="U1619" s="13">
        <f t="shared" si="2136"/>
        <v>7.3747091501987327E-2</v>
      </c>
      <c r="V1619" s="13">
        <f t="shared" si="2137"/>
        <v>2.2653983366669392E-2</v>
      </c>
      <c r="W1619" s="13">
        <f t="shared" si="2138"/>
        <v>3.4996064230542953E-2</v>
      </c>
      <c r="X1619" s="13">
        <f t="shared" si="2139"/>
        <v>5.5010392778879216E-2</v>
      </c>
      <c r="Y1619" s="13">
        <f t="shared" si="2140"/>
        <v>4.3235480620782051E-2</v>
      </c>
      <c r="Z1619" s="13">
        <f t="shared" si="2141"/>
        <v>2.0602781695969311E-2</v>
      </c>
      <c r="AA1619" s="13">
        <f t="shared" si="2142"/>
        <v>3.8641073494236254E-2</v>
      </c>
      <c r="AB1619" s="13">
        <f t="shared" si="2143"/>
        <v>3.6236188462820104E-2</v>
      </c>
      <c r="AC1619" s="13">
        <f t="shared" si="2144"/>
        <v>4.1742019616772081E-3</v>
      </c>
      <c r="AD1619" s="13">
        <f t="shared" si="2145"/>
        <v>1.6409015902522302E-2</v>
      </c>
      <c r="AE1619" s="13">
        <f t="shared" si="2146"/>
        <v>2.5793369333366966E-2</v>
      </c>
      <c r="AF1619" s="13">
        <f t="shared" si="2147"/>
        <v>2.0272327893387242E-2</v>
      </c>
      <c r="AG1619" s="13">
        <f t="shared" si="2148"/>
        <v>1.0622039406212008E-2</v>
      </c>
      <c r="AH1619" s="13">
        <f t="shared" si="2149"/>
        <v>8.0963898251994373E-3</v>
      </c>
      <c r="AI1619" s="13">
        <f t="shared" si="2150"/>
        <v>1.5184997777980829E-2</v>
      </c>
      <c r="AJ1619" s="13">
        <f t="shared" si="2151"/>
        <v>1.4239936718437525E-2</v>
      </c>
      <c r="AK1619" s="13">
        <f t="shared" si="2152"/>
        <v>8.9024619654161745E-3</v>
      </c>
      <c r="AL1619" s="13">
        <f t="shared" si="2153"/>
        <v>4.9224613218369173E-4</v>
      </c>
      <c r="AM1619" s="13">
        <f t="shared" si="2154"/>
        <v>6.155110497350973E-3</v>
      </c>
      <c r="AN1619" s="13">
        <f t="shared" si="2155"/>
        <v>9.6752321582828024E-3</v>
      </c>
      <c r="AO1619" s="13">
        <f t="shared" si="2156"/>
        <v>7.6042596925723323E-3</v>
      </c>
      <c r="AP1619" s="13">
        <f t="shared" si="2157"/>
        <v>3.9843843555786547E-3</v>
      </c>
      <c r="AQ1619" s="13">
        <f t="shared" si="2158"/>
        <v>1.5657657025265649E-3</v>
      </c>
      <c r="AR1619" s="13">
        <f t="shared" si="2159"/>
        <v>2.5453467077959594E-3</v>
      </c>
      <c r="AS1619" s="13">
        <f t="shared" si="2160"/>
        <v>4.7738664931589276E-3</v>
      </c>
      <c r="AT1619" s="13">
        <f t="shared" si="2161"/>
        <v>4.4767577683433634E-3</v>
      </c>
      <c r="AU1619" s="13">
        <f t="shared" si="2162"/>
        <v>2.7987600330734606E-3</v>
      </c>
      <c r="AV1619" s="13">
        <f t="shared" si="2163"/>
        <v>1.3122875071753105E-3</v>
      </c>
      <c r="AW1619" s="13">
        <f t="shared" si="2164"/>
        <v>4.0311473651861033E-5</v>
      </c>
      <c r="AX1619" s="13">
        <f t="shared" si="2165"/>
        <v>1.9240126616803283E-3</v>
      </c>
      <c r="AY1619" s="13">
        <f t="shared" si="2166"/>
        <v>3.0243598689648887E-3</v>
      </c>
      <c r="AZ1619" s="13">
        <f t="shared" si="2167"/>
        <v>2.3769990705302954E-3</v>
      </c>
      <c r="BA1619" s="13">
        <f t="shared" si="2168"/>
        <v>1.2454700776588221E-3</v>
      </c>
      <c r="BB1619" s="13">
        <f t="shared" si="2169"/>
        <v>4.8943931033934216E-4</v>
      </c>
      <c r="BC1619" s="13">
        <f t="shared" si="2170"/>
        <v>1.538701525167091E-4</v>
      </c>
      <c r="BD1619" s="13">
        <f t="shared" si="2171"/>
        <v>6.6683937766959548E-4</v>
      </c>
      <c r="BE1619" s="13">
        <f t="shared" si="2172"/>
        <v>1.2506752622837667E-3</v>
      </c>
      <c r="BF1619" s="13">
        <f t="shared" si="2173"/>
        <v>1.1728376158250747E-3</v>
      </c>
      <c r="BG1619" s="13">
        <f t="shared" si="2174"/>
        <v>7.332295411799953E-4</v>
      </c>
      <c r="BH1619" s="13">
        <f t="shared" si="2175"/>
        <v>3.4379795173998653E-4</v>
      </c>
      <c r="BI1619" s="13">
        <f t="shared" si="2176"/>
        <v>1.2896046870167742E-4</v>
      </c>
      <c r="BJ1619" s="14">
        <f t="shared" si="2177"/>
        <v>0.4482005149019288</v>
      </c>
      <c r="BK1619" s="14">
        <f t="shared" si="2178"/>
        <v>0.22516112250170231</v>
      </c>
      <c r="BL1619" s="14">
        <f t="shared" si="2179"/>
        <v>0.3046017133743546</v>
      </c>
      <c r="BM1619" s="14">
        <f t="shared" si="2180"/>
        <v>0.66490184424335363</v>
      </c>
      <c r="BN1619" s="14">
        <f t="shared" si="2181"/>
        <v>0.33068023983528833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1.6234</v>
      </c>
      <c r="F1620" s="10">
        <f>VLOOKUP(B1620,home!$B$2:$E$405,3,FALSE)</f>
        <v>0.748</v>
      </c>
      <c r="G1620" s="10">
        <f>VLOOKUP(C1620,away!$B$2:$E$405,4,FALSE)</f>
        <v>1.5605</v>
      </c>
      <c r="H1620" s="10">
        <f>VLOOKUP(A1620,away!$A$2:$E$405,3,FALSE)</f>
        <v>1.1247</v>
      </c>
      <c r="I1620" s="10">
        <f>VLOOKUP(C1620,away!$B$2:$E$405,3,FALSE)</f>
        <v>1.1262000000000001</v>
      </c>
      <c r="J1620" s="10">
        <f>VLOOKUP(B1620,home!$B$2:$E$405,4,FALSE)</f>
        <v>1.9688000000000001</v>
      </c>
      <c r="K1620" s="12">
        <f t="shared" si="2126"/>
        <v>1.8949201436000001</v>
      </c>
      <c r="L1620" s="12">
        <f t="shared" si="2127"/>
        <v>2.4937552012320001</v>
      </c>
      <c r="M1620" s="13">
        <f t="shared" si="2128"/>
        <v>1.2417166795147769E-2</v>
      </c>
      <c r="N1620" s="13">
        <f t="shared" si="2129"/>
        <v>2.3529539486566567E-2</v>
      </c>
      <c r="O1620" s="13">
        <f t="shared" si="2130"/>
        <v>3.0965374279965034E-2</v>
      </c>
      <c r="P1620" s="13">
        <f t="shared" si="2131"/>
        <v>5.8676911477219096E-2</v>
      </c>
      <c r="Q1620" s="13">
        <f t="shared" si="2132"/>
        <v>2.2293299171363294E-2</v>
      </c>
      <c r="R1620" s="13">
        <f t="shared" si="2133"/>
        <v>3.8610031584379215E-2</v>
      </c>
      <c r="S1620" s="13">
        <f t="shared" si="2134"/>
        <v>6.9318951684107469E-2</v>
      </c>
      <c r="T1620" s="13">
        <f t="shared" si="2135"/>
        <v>5.5594030761208252E-2</v>
      </c>
      <c r="U1620" s="13">
        <f t="shared" si="2136"/>
        <v>7.3162926594272412E-2</v>
      </c>
      <c r="V1620" s="13">
        <f t="shared" si="2137"/>
        <v>3.6396046240430267E-2</v>
      </c>
      <c r="W1620" s="13">
        <f t="shared" si="2138"/>
        <v>1.4081340555705835E-2</v>
      </c>
      <c r="X1620" s="13">
        <f t="shared" si="2139"/>
        <v>3.5115416251110525E-2</v>
      </c>
      <c r="Y1620" s="13">
        <f t="shared" si="2140"/>
        <v>4.3784625959816803E-2</v>
      </c>
      <c r="Z1620" s="13">
        <f t="shared" si="2141"/>
        <v>3.2094655694425822E-2</v>
      </c>
      <c r="AA1620" s="13">
        <f t="shared" si="2142"/>
        <v>6.0816809577273943E-2</v>
      </c>
      <c r="AB1620" s="13">
        <f t="shared" si="2143"/>
        <v>5.7621498768730905E-2</v>
      </c>
      <c r="AC1620" s="13">
        <f t="shared" si="2144"/>
        <v>1.0749269633135158E-2</v>
      </c>
      <c r="AD1620" s="13">
        <f t="shared" si="2145"/>
        <v>6.6707539669746485E-3</v>
      </c>
      <c r="AE1620" s="13">
        <f t="shared" si="2146"/>
        <v>1.6635227401282027E-2</v>
      </c>
      <c r="AF1620" s="13">
        <f t="shared" si="2147"/>
        <v>2.0742092427812078E-2</v>
      </c>
      <c r="AG1620" s="13">
        <f t="shared" si="2148"/>
        <v>1.7241900292097084E-2</v>
      </c>
      <c r="AH1620" s="13">
        <f t="shared" si="2149"/>
        <v>2.0009053642431152E-2</v>
      </c>
      <c r="AI1620" s="13">
        <f t="shared" si="2150"/>
        <v>3.7915558801415741E-2</v>
      </c>
      <c r="AJ1620" s="13">
        <f t="shared" si="2151"/>
        <v>3.5923478064326483E-2</v>
      </c>
      <c r="AK1620" s="13">
        <f t="shared" si="2152"/>
        <v>2.2690707404088333E-2</v>
      </c>
      <c r="AL1620" s="13">
        <f t="shared" si="2153"/>
        <v>2.0318127415497136E-3</v>
      </c>
      <c r="AM1620" s="13">
        <f t="shared" si="2154"/>
        <v>2.5281092130039749E-3</v>
      </c>
      <c r="AN1620" s="13">
        <f t="shared" si="2155"/>
        <v>6.3044854992112005E-3</v>
      </c>
      <c r="AO1620" s="13">
        <f t="shared" si="2156"/>
        <v>7.8609217523748307E-3</v>
      </c>
      <c r="AP1620" s="13">
        <f t="shared" si="2157"/>
        <v>6.5344048354875001E-3</v>
      </c>
      <c r="AQ1620" s="13">
        <f t="shared" si="2158"/>
        <v>4.0738015113631204E-3</v>
      </c>
      <c r="AR1620" s="13">
        <f t="shared" si="2159"/>
        <v>9.9795363185085605E-3</v>
      </c>
      <c r="AS1620" s="13">
        <f t="shared" si="2160"/>
        <v>1.8910424393729659E-2</v>
      </c>
      <c r="AT1620" s="13">
        <f t="shared" si="2161"/>
        <v>1.7916872053851573E-2</v>
      </c>
      <c r="AU1620" s="13">
        <f t="shared" si="2162"/>
        <v>1.1317013921715753E-2</v>
      </c>
      <c r="AV1620" s="13">
        <f t="shared" si="2163"/>
        <v>5.361209411415201E-3</v>
      </c>
      <c r="AW1620" s="13">
        <f t="shared" si="2164"/>
        <v>2.6670177742421424E-4</v>
      </c>
      <c r="AX1620" s="13">
        <f t="shared" si="2165"/>
        <v>7.9842751215699595E-4</v>
      </c>
      <c r="AY1620" s="13">
        <f t="shared" si="2166"/>
        <v>1.9910827612482345E-3</v>
      </c>
      <c r="AZ1620" s="13">
        <f t="shared" si="2167"/>
        <v>2.4826364959730798E-3</v>
      </c>
      <c r="BA1620" s="13">
        <f t="shared" si="2168"/>
        <v>2.0636958915337517E-3</v>
      </c>
      <c r="BB1620" s="13">
        <f t="shared" si="2169"/>
        <v>1.2865880908183502E-3</v>
      </c>
      <c r="BC1620" s="13">
        <f t="shared" si="2170"/>
        <v>6.4168714866428222E-4</v>
      </c>
      <c r="BD1620" s="13">
        <f t="shared" si="2171"/>
        <v>4.1477534333607281E-3</v>
      </c>
      <c r="BE1620" s="13">
        <f t="shared" si="2172"/>
        <v>7.8596615315613041E-3</v>
      </c>
      <c r="BF1620" s="13">
        <f t="shared" si="2173"/>
        <v>7.446715479016772E-3</v>
      </c>
      <c r="BG1620" s="13">
        <f t="shared" si="2174"/>
        <v>4.7036437216156027E-3</v>
      </c>
      <c r="BH1620" s="13">
        <f t="shared" si="2175"/>
        <v>2.228257309101768E-3</v>
      </c>
      <c r="BI1620" s="13">
        <f t="shared" si="2176"/>
        <v>8.4447393202817468E-4</v>
      </c>
      <c r="BJ1620" s="14">
        <f t="shared" si="2177"/>
        <v>0.29225406698577239</v>
      </c>
      <c r="BK1620" s="14">
        <f t="shared" si="2178"/>
        <v>0.19158124133283772</v>
      </c>
      <c r="BL1620" s="14">
        <f t="shared" si="2179"/>
        <v>0.46843100022278833</v>
      </c>
      <c r="BM1620" s="14">
        <f t="shared" si="2180"/>
        <v>0.79614426045735931</v>
      </c>
      <c r="BN1620" s="14">
        <f t="shared" si="2181"/>
        <v>0.18649232279464095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1.6234</v>
      </c>
      <c r="F1621" s="10">
        <f>VLOOKUP(B1621,home!$B$2:$E$405,3,FALSE)</f>
        <v>0.79200000000000004</v>
      </c>
      <c r="G1621" s="10">
        <f>VLOOKUP(C1621,away!$B$2:$E$405,4,FALSE)</f>
        <v>0.88</v>
      </c>
      <c r="H1621" s="10">
        <f>VLOOKUP(A1621,away!$A$2:$E$405,3,FALSE)</f>
        <v>1.1247</v>
      </c>
      <c r="I1621" s="10">
        <f>VLOOKUP(C1621,away!$B$2:$E$405,3,FALSE)</f>
        <v>0.8256</v>
      </c>
      <c r="J1621" s="10">
        <f>VLOOKUP(B1621,home!$B$2:$E$405,4,FALSE)</f>
        <v>0.6351</v>
      </c>
      <c r="K1621" s="12">
        <f t="shared" si="2126"/>
        <v>1.1314448640000001</v>
      </c>
      <c r="L1621" s="12">
        <f t="shared" si="2127"/>
        <v>0.58972357843199996</v>
      </c>
      <c r="M1621" s="13">
        <f t="shared" si="2128"/>
        <v>0.17885704161426419</v>
      </c>
      <c r="N1621" s="13">
        <f t="shared" si="2129"/>
        <v>0.2023668811246935</v>
      </c>
      <c r="O1621" s="13">
        <f t="shared" si="2130"/>
        <v>0.10547621460852503</v>
      </c>
      <c r="P1621" s="13">
        <f t="shared" si="2131"/>
        <v>0.11934052129297743</v>
      </c>
      <c r="Q1621" s="13">
        <f t="shared" si="2132"/>
        <v>0.11448348414611656</v>
      </c>
      <c r="R1621" s="13">
        <f t="shared" si="2133"/>
        <v>3.1100905359200477E-2</v>
      </c>
      <c r="S1621" s="13">
        <f t="shared" si="2134"/>
        <v>1.9907183823932483E-2</v>
      </c>
      <c r="T1621" s="13">
        <f t="shared" si="2135"/>
        <v>6.7513609942010999E-2</v>
      </c>
      <c r="U1621" s="13">
        <f t="shared" si="2136"/>
        <v>3.5188959634417455E-2</v>
      </c>
      <c r="V1621" s="13">
        <f t="shared" si="2137"/>
        <v>1.475873737906467E-3</v>
      </c>
      <c r="W1621" s="13">
        <f t="shared" si="2138"/>
        <v>4.317725004998299E-2</v>
      </c>
      <c r="X1621" s="13">
        <f t="shared" si="2139"/>
        <v>2.5462642406329224E-2</v>
      </c>
      <c r="Y1621" s="13">
        <f t="shared" si="2140"/>
        <v>7.507960298097428E-3</v>
      </c>
      <c r="Z1621" s="13">
        <f t="shared" si="2141"/>
        <v>6.1136457336342246E-3</v>
      </c>
      <c r="AA1621" s="13">
        <f t="shared" si="2142"/>
        <v>6.9172530656359558E-3</v>
      </c>
      <c r="AB1621" s="13">
        <f t="shared" si="2143"/>
        <v>3.91324522705103E-3</v>
      </c>
      <c r="AC1621" s="13">
        <f t="shared" si="2144"/>
        <v>6.1547598173486626E-5</v>
      </c>
      <c r="AD1621" s="13">
        <f t="shared" si="2145"/>
        <v>1.2213169452674257E-2</v>
      </c>
      <c r="AE1621" s="13">
        <f t="shared" si="2146"/>
        <v>7.2023939936274543E-3</v>
      </c>
      <c r="AF1621" s="13">
        <f t="shared" si="2147"/>
        <v>2.123710779599562E-3</v>
      </c>
      <c r="AG1621" s="13">
        <f t="shared" si="2148"/>
        <v>4.1746744016668878E-4</v>
      </c>
      <c r="AH1621" s="13">
        <f t="shared" si="2149"/>
        <v>9.0134025982607606E-4</v>
      </c>
      <c r="AI1621" s="13">
        <f t="shared" si="2150"/>
        <v>1.0198168076966394E-3</v>
      </c>
      <c r="AJ1621" s="13">
        <f t="shared" si="2151"/>
        <v>5.7693324464461941E-4</v>
      </c>
      <c r="AK1621" s="13">
        <f t="shared" si="2152"/>
        <v>2.1758938550800333E-4</v>
      </c>
      <c r="AL1621" s="13">
        <f t="shared" si="2153"/>
        <v>1.6426800720981636E-6</v>
      </c>
      <c r="AM1621" s="13">
        <f t="shared" si="2154"/>
        <v>2.7637055700779926E-3</v>
      </c>
      <c r="AN1621" s="13">
        <f t="shared" si="2155"/>
        <v>1.6298223385188446E-3</v>
      </c>
      <c r="AO1621" s="13">
        <f t="shared" si="2156"/>
        <v>4.8057233083987158E-4</v>
      </c>
      <c r="AP1621" s="13">
        <f t="shared" si="2157"/>
        <v>9.4468278212765357E-5</v>
      </c>
      <c r="AQ1621" s="13">
        <f t="shared" si="2158"/>
        <v>1.3927542768985431E-5</v>
      </c>
      <c r="AR1621" s="13">
        <f t="shared" si="2159"/>
        <v>1.063083206818925E-4</v>
      </c>
      <c r="AS1621" s="13">
        <f t="shared" si="2160"/>
        <v>1.2028200343599225E-4</v>
      </c>
      <c r="AT1621" s="13">
        <f t="shared" si="2161"/>
        <v>6.8046227509641923E-5</v>
      </c>
      <c r="AU1621" s="13">
        <f t="shared" si="2162"/>
        <v>2.5663518210119948E-5</v>
      </c>
      <c r="AV1621" s="13">
        <f t="shared" si="2163"/>
        <v>7.2592139677526763E-6</v>
      </c>
      <c r="AW1621" s="13">
        <f t="shared" si="2164"/>
        <v>3.0446149485963082E-8</v>
      </c>
      <c r="AX1621" s="13">
        <f t="shared" si="2165"/>
        <v>5.2116341214548923E-4</v>
      </c>
      <c r="AY1621" s="13">
        <f t="shared" si="2166"/>
        <v>3.0734235235826919E-4</v>
      </c>
      <c r="AZ1621" s="13">
        <f t="shared" si="2167"/>
        <v>9.0623515918213535E-5</v>
      </c>
      <c r="BA1621" s="13">
        <f t="shared" si="2168"/>
        <v>1.7814274699126069E-5</v>
      </c>
      <c r="BB1621" s="13">
        <f t="shared" si="2169"/>
        <v>2.6263744556848157E-6</v>
      </c>
      <c r="BC1621" s="13">
        <f t="shared" si="2170"/>
        <v>3.0976698846176931E-7</v>
      </c>
      <c r="BD1621" s="13">
        <f t="shared" si="2171"/>
        <v>1.0448753881603696E-5</v>
      </c>
      <c r="BE1621" s="13">
        <f t="shared" si="2172"/>
        <v>1.1822188914540567E-5</v>
      </c>
      <c r="BF1621" s="13">
        <f t="shared" si="2173"/>
        <v>6.6880774642973331E-6</v>
      </c>
      <c r="BG1621" s="13">
        <f t="shared" si="2174"/>
        <v>2.5223969656711195E-6</v>
      </c>
      <c r="BH1621" s="13">
        <f t="shared" si="2175"/>
        <v>7.1348827294444359E-7</v>
      </c>
      <c r="BI1621" s="13">
        <f t="shared" si="2176"/>
        <v>1.6145452838944398E-7</v>
      </c>
      <c r="BJ1621" s="14">
        <f t="shared" si="2177"/>
        <v>0.48839094539028216</v>
      </c>
      <c r="BK1621" s="14">
        <f t="shared" si="2178"/>
        <v>0.31995115309968442</v>
      </c>
      <c r="BL1621" s="14">
        <f t="shared" si="2179"/>
        <v>0.18567217323633808</v>
      </c>
      <c r="BM1621" s="14">
        <f t="shared" si="2180"/>
        <v>0.24819555740795313</v>
      </c>
      <c r="BN1621" s="14">
        <f t="shared" si="2181"/>
        <v>0.75162504814577713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1.6234</v>
      </c>
      <c r="F1622" s="10">
        <f>VLOOKUP(B1622,home!$B$2:$E$405,3,FALSE)</f>
        <v>1.012</v>
      </c>
      <c r="G1622" s="10">
        <f>VLOOKUP(C1622,away!$B$2:$E$405,4,FALSE)</f>
        <v>1.1088</v>
      </c>
      <c r="H1622" s="10">
        <f>VLOOKUP(A1622,away!$A$2:$E$405,3,FALSE)</f>
        <v>1.1247</v>
      </c>
      <c r="I1622" s="10">
        <f>VLOOKUP(C1622,away!$B$2:$E$405,3,FALSE)</f>
        <v>1.0669999999999999</v>
      </c>
      <c r="J1622" s="10">
        <f>VLOOKUP(B1622,home!$B$2:$E$405,4,FALSE)</f>
        <v>0.6986</v>
      </c>
      <c r="K1622" s="12">
        <f t="shared" si="2126"/>
        <v>1.82162623104</v>
      </c>
      <c r="L1622" s="12">
        <f t="shared" si="2127"/>
        <v>0.83835835314000007</v>
      </c>
      <c r="M1622" s="13">
        <f t="shared" si="2128"/>
        <v>6.9949300062162642E-2</v>
      </c>
      <c r="N1622" s="13">
        <f t="shared" si="2129"/>
        <v>0.12742147983612337</v>
      </c>
      <c r="O1622" s="13">
        <f t="shared" si="2130"/>
        <v>5.8642580003410383E-2</v>
      </c>
      <c r="P1622" s="13">
        <f t="shared" si="2131"/>
        <v>0.10682486199007413</v>
      </c>
      <c r="Q1622" s="13">
        <f t="shared" si="2132"/>
        <v>0.11605715503370841</v>
      </c>
      <c r="R1622" s="13">
        <f t="shared" si="2133"/>
        <v>2.4581748397769911E-2</v>
      </c>
      <c r="S1622" s="13">
        <f t="shared" si="2134"/>
        <v>4.0785079797285857E-2</v>
      </c>
      <c r="T1622" s="13">
        <f t="shared" si="2135"/>
        <v>9.7297485364173458E-2</v>
      </c>
      <c r="U1622" s="13">
        <f t="shared" si="2136"/>
        <v>4.4778757686203166E-2</v>
      </c>
      <c r="V1622" s="13">
        <f t="shared" si="2137"/>
        <v>6.9206641520316399E-3</v>
      </c>
      <c r="W1622" s="13">
        <f t="shared" si="2138"/>
        <v>7.0470919303093071E-2</v>
      </c>
      <c r="X1622" s="13">
        <f t="shared" si="2139"/>
        <v>5.9079883851202955E-2</v>
      </c>
      <c r="Y1622" s="13">
        <f t="shared" si="2140"/>
        <v>2.4765057064598493E-2</v>
      </c>
      <c r="Z1622" s="13">
        <f t="shared" si="2141"/>
        <v>6.8694380346854067E-3</v>
      </c>
      <c r="AA1622" s="13">
        <f t="shared" si="2142"/>
        <v>1.2513548516486804E-2</v>
      </c>
      <c r="AB1622" s="13">
        <f t="shared" si="2143"/>
        <v>1.1397504110512021E-2</v>
      </c>
      <c r="AC1622" s="13">
        <f t="shared" si="2144"/>
        <v>6.6056682506421759E-4</v>
      </c>
      <c r="AD1622" s="13">
        <f t="shared" si="2145"/>
        <v>3.2092918782004341E-2</v>
      </c>
      <c r="AE1622" s="13">
        <f t="shared" si="2146"/>
        <v>2.6905366537536939E-2</v>
      </c>
      <c r="AF1622" s="13">
        <f t="shared" si="2147"/>
        <v>1.1278169390518766E-2</v>
      </c>
      <c r="AG1622" s="13">
        <f t="shared" si="2148"/>
        <v>3.1517158388897574E-3</v>
      </c>
      <c r="AH1622" s="13">
        <f t="shared" si="2149"/>
        <v>1.4397626894390339E-3</v>
      </c>
      <c r="AI1622" s="13">
        <f t="shared" si="2150"/>
        <v>2.6227094815548416E-3</v>
      </c>
      <c r="AJ1622" s="13">
        <f t="shared" si="2151"/>
        <v>2.3887981939988093E-3</v>
      </c>
      <c r="AK1622" s="13">
        <f t="shared" si="2152"/>
        <v>1.4504991502830701E-3</v>
      </c>
      <c r="AL1622" s="13">
        <f t="shared" si="2153"/>
        <v>4.0352060626766366E-5</v>
      </c>
      <c r="AM1622" s="13">
        <f t="shared" si="2154"/>
        <v>1.1692260536787078E-2</v>
      </c>
      <c r="AN1622" s="13">
        <f t="shared" si="2155"/>
        <v>9.8023042881046282E-3</v>
      </c>
      <c r="AO1622" s="13">
        <f t="shared" si="2156"/>
        <v>4.1089218399762775E-3</v>
      </c>
      <c r="AP1622" s="13">
        <f t="shared" si="2157"/>
        <v>1.1482496489811638E-3</v>
      </c>
      <c r="AQ1622" s="13">
        <f t="shared" si="2158"/>
        <v>2.406611711783579E-4</v>
      </c>
      <c r="AR1622" s="13">
        <f t="shared" si="2159"/>
        <v>2.4140741544610524E-4</v>
      </c>
      <c r="AS1622" s="13">
        <f t="shared" si="2160"/>
        <v>4.3975408034419613E-4</v>
      </c>
      <c r="AT1622" s="13">
        <f t="shared" si="2161"/>
        <v>4.0053378398092977E-4</v>
      </c>
      <c r="AU1622" s="13">
        <f t="shared" si="2162"/>
        <v>2.4320761577245687E-4</v>
      </c>
      <c r="AV1622" s="13">
        <f t="shared" si="2163"/>
        <v>1.1075834311995122E-4</v>
      </c>
      <c r="AW1622" s="13">
        <f t="shared" si="2164"/>
        <v>1.7117966964162571E-6</v>
      </c>
      <c r="AX1622" s="13">
        <f t="shared" si="2165"/>
        <v>3.5498214156608645E-3</v>
      </c>
      <c r="AY1622" s="13">
        <f t="shared" si="2166"/>
        <v>2.976022435974546E-3</v>
      </c>
      <c r="AZ1622" s="13">
        <f t="shared" si="2167"/>
        <v>1.2474866341656559E-3</v>
      </c>
      <c r="BA1622" s="13">
        <f t="shared" si="2168"/>
        <v>3.48613613394427E-4</v>
      </c>
      <c r="BB1622" s="13">
        <f t="shared" si="2169"/>
        <v>7.3065783701884115E-5</v>
      </c>
      <c r="BC1622" s="13">
        <f t="shared" si="2170"/>
        <v>1.2251062019039008E-5</v>
      </c>
      <c r="BD1622" s="13">
        <f t="shared" si="2171"/>
        <v>3.3730987208196752E-5</v>
      </c>
      <c r="BE1622" s="13">
        <f t="shared" si="2172"/>
        <v>6.1445251097325907E-5</v>
      </c>
      <c r="BF1622" s="13">
        <f t="shared" si="2173"/>
        <v>5.5965140585864114E-5</v>
      </c>
      <c r="BG1622" s="13">
        <f t="shared" si="2174"/>
        <v>3.3982522705017129E-5</v>
      </c>
      <c r="BH1622" s="13">
        <f t="shared" si="2175"/>
        <v>1.5475863689092888E-5</v>
      </c>
      <c r="BI1622" s="13">
        <f t="shared" si="2176"/>
        <v>5.638247848810212E-6</v>
      </c>
      <c r="BJ1622" s="14">
        <f t="shared" si="2177"/>
        <v>0.60371980943179337</v>
      </c>
      <c r="BK1622" s="14">
        <f t="shared" si="2178"/>
        <v>0.22815684732321981</v>
      </c>
      <c r="BL1622" s="14">
        <f t="shared" si="2179"/>
        <v>0.16145780748145594</v>
      </c>
      <c r="BM1622" s="14">
        <f t="shared" si="2180"/>
        <v>0.49375246630862757</v>
      </c>
      <c r="BN1622" s="14">
        <f t="shared" si="2181"/>
        <v>0.50347712532324884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1.6234</v>
      </c>
      <c r="F1623" s="10">
        <f>VLOOKUP(B1623,home!$B$2:$E$405,3,FALSE)</f>
        <v>0.98560000000000003</v>
      </c>
      <c r="G1623" s="10">
        <f>VLOOKUP(C1623,away!$B$2:$E$405,4,FALSE)</f>
        <v>1.3141</v>
      </c>
      <c r="H1623" s="10">
        <f>VLOOKUP(A1623,away!$A$2:$E$405,3,FALSE)</f>
        <v>1.1247</v>
      </c>
      <c r="I1623" s="10">
        <f>VLOOKUP(C1623,away!$B$2:$E$405,3,FALSE)</f>
        <v>1.1262000000000001</v>
      </c>
      <c r="J1623" s="10">
        <f>VLOOKUP(B1623,home!$B$2:$E$405,4,FALSE)</f>
        <v>1.0077</v>
      </c>
      <c r="K1623" s="12">
        <f t="shared" si="2126"/>
        <v>2.1025902768639999</v>
      </c>
      <c r="L1623" s="12">
        <f t="shared" si="2127"/>
        <v>1.2763902459780001</v>
      </c>
      <c r="M1623" s="13">
        <f t="shared" si="2128"/>
        <v>3.4082183036336623E-2</v>
      </c>
      <c r="N1623" s="13">
        <f t="shared" si="2129"/>
        <v>7.1660866666500539E-2</v>
      </c>
      <c r="O1623" s="13">
        <f t="shared" si="2130"/>
        <v>4.3502165989216926E-2</v>
      </c>
      <c r="P1623" s="13">
        <f t="shared" si="2131"/>
        <v>9.1467231231451299E-2</v>
      </c>
      <c r="Q1623" s="13">
        <f t="shared" si="2132"/>
        <v>7.5336720742315802E-2</v>
      </c>
      <c r="R1623" s="13">
        <f t="shared" si="2133"/>
        <v>2.7762870173776197E-2</v>
      </c>
      <c r="S1623" s="13">
        <f t="shared" si="2134"/>
        <v>6.1368240263748097E-2</v>
      </c>
      <c r="T1623" s="13">
        <f t="shared" si="2135"/>
        <v>9.6159055519460371E-2</v>
      </c>
      <c r="U1623" s="13">
        <f t="shared" si="2136"/>
        <v>5.8373940885219369E-2</v>
      </c>
      <c r="V1623" s="13">
        <f t="shared" si="2137"/>
        <v>1.8299502758725637E-2</v>
      </c>
      <c r="W1623" s="13">
        <f t="shared" si="2138"/>
        <v>5.280075217453719E-2</v>
      </c>
      <c r="X1623" s="13">
        <f t="shared" si="2139"/>
        <v>6.739436505588095E-2</v>
      </c>
      <c r="Y1623" s="13">
        <f t="shared" si="2140"/>
        <v>4.3010755095603516E-2</v>
      </c>
      <c r="Z1623" s="13">
        <f t="shared" si="2141"/>
        <v>1.1812085563387163E-2</v>
      </c>
      <c r="AA1623" s="13">
        <f t="shared" si="2142"/>
        <v>2.483597625506347E-2</v>
      </c>
      <c r="AB1623" s="13">
        <f t="shared" si="2143"/>
        <v>2.6109941095160821E-2</v>
      </c>
      <c r="AC1623" s="13">
        <f t="shared" si="2144"/>
        <v>3.0694278893249314E-3</v>
      </c>
      <c r="AD1623" s="13">
        <f t="shared" si="2145"/>
        <v>2.7754587033321901E-2</v>
      </c>
      <c r="AE1623" s="13">
        <f t="shared" si="2146"/>
        <v>3.5425684170479553E-2</v>
      </c>
      <c r="AF1623" s="13">
        <f t="shared" si="2147"/>
        <v>2.2608498866148675E-2</v>
      </c>
      <c r="AG1623" s="13">
        <f t="shared" si="2148"/>
        <v>9.6190891429856172E-3</v>
      </c>
      <c r="AH1623" s="13">
        <f t="shared" si="2149"/>
        <v>3.7692076994412325E-3</v>
      </c>
      <c r="AI1623" s="13">
        <f t="shared" si="2150"/>
        <v>7.9250994603260599E-3</v>
      </c>
      <c r="AJ1623" s="13">
        <f t="shared" si="2151"/>
        <v>8.3316185342308564E-3</v>
      </c>
      <c r="AK1623" s="13">
        <f t="shared" si="2152"/>
        <v>5.8393267068712279E-3</v>
      </c>
      <c r="AL1623" s="13">
        <f t="shared" si="2153"/>
        <v>3.2950010297383339E-4</v>
      </c>
      <c r="AM1623" s="13">
        <f t="shared" si="2154"/>
        <v>1.167130496692766E-2</v>
      </c>
      <c r="AN1623" s="13">
        <f t="shared" si="2155"/>
        <v>1.4897139817621051E-2</v>
      </c>
      <c r="AO1623" s="13">
        <f t="shared" si="2156"/>
        <v>9.5072819780909982E-3</v>
      </c>
      <c r="AP1623" s="13">
        <f t="shared" si="2157"/>
        <v>4.0450006608659262E-3</v>
      </c>
      <c r="AQ1623" s="13">
        <f t="shared" si="2158"/>
        <v>1.2907498471259585E-3</v>
      </c>
      <c r="AR1623" s="13">
        <f t="shared" si="2159"/>
        <v>9.6219598852639258E-4</v>
      </c>
      <c r="AS1623" s="13">
        <f t="shared" si="2160"/>
        <v>2.0231039299131379E-3</v>
      </c>
      <c r="AT1623" s="13">
        <f t="shared" si="2161"/>
        <v>2.1268793260603557E-3</v>
      </c>
      <c r="AU1623" s="13">
        <f t="shared" si="2162"/>
        <v>1.4906519303458533E-3</v>
      </c>
      <c r="AV1623" s="13">
        <f t="shared" si="2163"/>
        <v>7.8355756373343596E-4</v>
      </c>
      <c r="AW1623" s="13">
        <f t="shared" si="2164"/>
        <v>2.4563552814353479E-5</v>
      </c>
      <c r="AX1623" s="13">
        <f t="shared" si="2165"/>
        <v>4.0899953902960992E-3</v>
      </c>
      <c r="AY1623" s="13">
        <f t="shared" si="2166"/>
        <v>5.2204302222689245E-3</v>
      </c>
      <c r="AZ1623" s="13">
        <f t="shared" si="2167"/>
        <v>3.3316531077564092E-3</v>
      </c>
      <c r="BA1623" s="13">
        <f t="shared" si="2168"/>
        <v>1.4174965099075243E-3</v>
      </c>
      <c r="BB1623" s="13">
        <f t="shared" si="2169"/>
        <v>4.5231967973845554E-4</v>
      </c>
      <c r="BC1623" s="13">
        <f t="shared" si="2170"/>
        <v>1.1546728545641141E-4</v>
      </c>
      <c r="BD1623" s="13">
        <f t="shared" si="2171"/>
        <v>2.0468959574570782E-4</v>
      </c>
      <c r="BE1623" s="13">
        <f t="shared" si="2172"/>
        <v>4.3037835379014798E-4</v>
      </c>
      <c r="BF1623" s="13">
        <f t="shared" si="2173"/>
        <v>4.5245467102595E-4</v>
      </c>
      <c r="BG1623" s="13">
        <f t="shared" si="2174"/>
        <v>3.1710893067362066E-4</v>
      </c>
      <c r="BH1623" s="13">
        <f t="shared" si="2175"/>
        <v>1.6668753858527376E-4</v>
      </c>
      <c r="BI1623" s="13">
        <f t="shared" si="2176"/>
        <v>7.0095119580757906E-5</v>
      </c>
      <c r="BJ1623" s="14">
        <f t="shared" si="2177"/>
        <v>0.55780921393328964</v>
      </c>
      <c r="BK1623" s="14">
        <f t="shared" si="2178"/>
        <v>0.21383651550482935</v>
      </c>
      <c r="BL1623" s="14">
        <f t="shared" si="2179"/>
        <v>0.21547794974728682</v>
      </c>
      <c r="BM1623" s="14">
        <f t="shared" si="2180"/>
        <v>0.6499278602397407</v>
      </c>
      <c r="BN1623" s="14">
        <f t="shared" si="2181"/>
        <v>0.34381203783959735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1.6234</v>
      </c>
      <c r="F1624" s="10">
        <f>VLOOKUP(B1624,home!$B$2:$E$405,3,FALSE)</f>
        <v>0.83599999999999997</v>
      </c>
      <c r="G1624" s="10">
        <f>VLOOKUP(C1624,away!$B$2:$E$405,4,FALSE)</f>
        <v>1.056</v>
      </c>
      <c r="H1624" s="10">
        <f>VLOOKUP(A1624,away!$A$2:$E$405,3,FALSE)</f>
        <v>1.1247</v>
      </c>
      <c r="I1624" s="10">
        <f>VLOOKUP(C1624,away!$B$2:$E$405,3,FALSE)</f>
        <v>0.9526</v>
      </c>
      <c r="J1624" s="10">
        <f>VLOOKUP(B1624,home!$B$2:$E$405,4,FALSE)</f>
        <v>1.3972</v>
      </c>
      <c r="K1624" s="12">
        <f t="shared" si="2126"/>
        <v>1.4331634944</v>
      </c>
      <c r="L1624" s="12">
        <f t="shared" si="2127"/>
        <v>1.4969450181840003</v>
      </c>
      <c r="M1624" s="13">
        <f t="shared" si="2128"/>
        <v>5.3391244208973176E-2</v>
      </c>
      <c r="N1624" s="13">
        <f t="shared" si="2129"/>
        <v>7.6518382120895748E-2</v>
      </c>
      <c r="O1624" s="13">
        <f t="shared" si="2130"/>
        <v>7.9923757033267762E-2</v>
      </c>
      <c r="P1624" s="13">
        <f t="shared" si="2131"/>
        <v>0.11454381091537458</v>
      </c>
      <c r="Q1624" s="13">
        <f t="shared" si="2132"/>
        <v>5.4831675953108734E-2</v>
      </c>
      <c r="R1624" s="13">
        <f t="shared" si="2133"/>
        <v>5.9820734962749318E-2</v>
      </c>
      <c r="S1624" s="13">
        <f t="shared" si="2134"/>
        <v>6.1434626657436257E-2</v>
      </c>
      <c r="T1624" s="13">
        <f t="shared" si="2135"/>
        <v>8.2080004156685579E-2</v>
      </c>
      <c r="U1624" s="13">
        <f t="shared" si="2136"/>
        <v>8.5732893556790049E-2</v>
      </c>
      <c r="V1624" s="13">
        <f t="shared" si="2137"/>
        <v>1.4644424201348616E-2</v>
      </c>
      <c r="W1624" s="13">
        <f t="shared" si="2138"/>
        <v>2.6194252104255248E-2</v>
      </c>
      <c r="X1624" s="13">
        <f t="shared" si="2139"/>
        <v>3.9211355192520662E-2</v>
      </c>
      <c r="Y1624" s="13">
        <f t="shared" si="2140"/>
        <v>2.9348621405843572E-2</v>
      </c>
      <c r="Z1624" s="13">
        <f t="shared" si="2141"/>
        <v>2.9849450395531014E-2</v>
      </c>
      <c r="AA1624" s="13">
        <f t="shared" si="2142"/>
        <v>4.2779142634778687E-2</v>
      </c>
      <c r="AB1624" s="13">
        <f t="shared" si="2143"/>
        <v>3.0654752772947731E-2</v>
      </c>
      <c r="AC1624" s="13">
        <f t="shared" si="2144"/>
        <v>1.9636039831249803E-3</v>
      </c>
      <c r="AD1624" s="13">
        <f t="shared" si="2145"/>
        <v>9.3851614697322526E-3</v>
      </c>
      <c r="AE1624" s="13">
        <f t="shared" si="2146"/>
        <v>1.4049070706968127E-2</v>
      </c>
      <c r="AF1624" s="13">
        <f t="shared" si="2147"/>
        <v>1.0515343202455354E-2</v>
      </c>
      <c r="AG1624" s="13">
        <f t="shared" si="2148"/>
        <v>5.2469635404701785E-3</v>
      </c>
      <c r="AH1624" s="13">
        <f t="shared" si="2149"/>
        <v>1.1170746516280149E-2</v>
      </c>
      <c r="AI1624" s="13">
        <f t="shared" si="2150"/>
        <v>1.6009506112328684E-2</v>
      </c>
      <c r="AJ1624" s="13">
        <f t="shared" si="2151"/>
        <v>1.1472119861781571E-2</v>
      </c>
      <c r="AK1624" s="13">
        <f t="shared" si="2152"/>
        <v>5.4804744630955055E-3</v>
      </c>
      <c r="AL1624" s="13">
        <f t="shared" si="2153"/>
        <v>1.6850604378157056E-4</v>
      </c>
      <c r="AM1624" s="13">
        <f t="shared" si="2154"/>
        <v>2.6900941614939433E-3</v>
      </c>
      <c r="AN1624" s="13">
        <f t="shared" si="2155"/>
        <v>4.0269230534942246E-3</v>
      </c>
      <c r="AO1624" s="13">
        <f t="shared" si="2156"/>
        <v>3.0140412017692414E-3</v>
      </c>
      <c r="AP1624" s="13">
        <f t="shared" si="2157"/>
        <v>1.5039513205299276E-3</v>
      </c>
      <c r="AQ1624" s="13">
        <f t="shared" si="2158"/>
        <v>5.6283310921463104E-4</v>
      </c>
      <c r="AR1624" s="13">
        <f t="shared" si="2159"/>
        <v>3.3443986693883669E-3</v>
      </c>
      <c r="AS1624" s="13">
        <f t="shared" si="2160"/>
        <v>4.7930700836873417E-3</v>
      </c>
      <c r="AT1624" s="13">
        <f t="shared" si="2161"/>
        <v>3.4346265350207266E-3</v>
      </c>
      <c r="AU1624" s="13">
        <f t="shared" si="2162"/>
        <v>1.6407937889630891E-3</v>
      </c>
      <c r="AV1624" s="13">
        <f t="shared" si="2163"/>
        <v>5.8788144004503931E-4</v>
      </c>
      <c r="AW1624" s="13">
        <f t="shared" si="2164"/>
        <v>1.0041869381693568E-5</v>
      </c>
      <c r="AX1624" s="13">
        <f t="shared" si="2165"/>
        <v>6.4255745812528205E-4</v>
      </c>
      <c r="AY1624" s="13">
        <f t="shared" si="2166"/>
        <v>9.618731858376155E-4</v>
      </c>
      <c r="AZ1624" s="13">
        <f t="shared" si="2167"/>
        <v>7.1993563683219581E-4</v>
      </c>
      <c r="BA1624" s="13">
        <f t="shared" si="2168"/>
        <v>3.592346883230271E-4</v>
      </c>
      <c r="BB1624" s="13">
        <f t="shared" si="2169"/>
        <v>1.3443864426100941E-4</v>
      </c>
      <c r="BC1624" s="13">
        <f t="shared" si="2170"/>
        <v>4.0249451755585787E-5</v>
      </c>
      <c r="BD1624" s="13">
        <f t="shared" si="2171"/>
        <v>8.3439682116035255E-4</v>
      </c>
      <c r="BE1624" s="13">
        <f t="shared" si="2172"/>
        <v>1.1958270639304226E-3</v>
      </c>
      <c r="BF1624" s="13">
        <f t="shared" si="2173"/>
        <v>8.569078468203086E-4</v>
      </c>
      <c r="BG1624" s="13">
        <f t="shared" si="2174"/>
        <v>4.0936301470925773E-4</v>
      </c>
      <c r="BH1624" s="13">
        <f t="shared" si="2175"/>
        <v>1.4667103215970962E-4</v>
      </c>
      <c r="BI1624" s="13">
        <f t="shared" si="2176"/>
        <v>4.204071379545285E-5</v>
      </c>
      <c r="BJ1624" s="14">
        <f t="shared" si="2177"/>
        <v>0.36203696176457217</v>
      </c>
      <c r="BK1624" s="14">
        <f t="shared" si="2178"/>
        <v>0.24710808919587682</v>
      </c>
      <c r="BL1624" s="14">
        <f t="shared" si="2179"/>
        <v>0.36033010492369949</v>
      </c>
      <c r="BM1624" s="14">
        <f t="shared" si="2180"/>
        <v>0.55934316976885423</v>
      </c>
      <c r="BN1624" s="14">
        <f t="shared" si="2181"/>
        <v>0.43902960519436929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1.6234</v>
      </c>
      <c r="F1625" s="10">
        <f>VLOOKUP(B1625,home!$B$2:$E$405,3,FALSE)</f>
        <v>0.90349999999999997</v>
      </c>
      <c r="G1625" s="10">
        <f>VLOOKUP(C1625,away!$B$2:$E$405,4,FALSE)</f>
        <v>1.1498999999999999</v>
      </c>
      <c r="H1625" s="10">
        <f>VLOOKUP(A1625,away!$A$2:$E$405,3,FALSE)</f>
        <v>1.1247</v>
      </c>
      <c r="I1625" s="10">
        <f>VLOOKUP(C1625,away!$B$2:$E$405,3,FALSE)</f>
        <v>0.82989999999999997</v>
      </c>
      <c r="J1625" s="10">
        <f>VLOOKUP(B1625,home!$B$2:$E$405,4,FALSE)</f>
        <v>1.3633</v>
      </c>
      <c r="K1625" s="12">
        <f t="shared" si="2126"/>
        <v>1.6866065108099999</v>
      </c>
      <c r="L1625" s="12">
        <f t="shared" si="2127"/>
        <v>1.272488582949</v>
      </c>
      <c r="M1625" s="13">
        <f t="shared" si="2128"/>
        <v>5.1865829656775886E-2</v>
      </c>
      <c r="N1625" s="13">
        <f t="shared" si="2129"/>
        <v>8.7477245987680585E-2</v>
      </c>
      <c r="O1625" s="13">
        <f t="shared" si="2130"/>
        <v>6.5998676083424967E-2</v>
      </c>
      <c r="P1625" s="13">
        <f t="shared" si="2131"/>
        <v>0.11131379678714476</v>
      </c>
      <c r="Q1625" s="13">
        <f t="shared" si="2132"/>
        <v>7.3769846315275028E-2</v>
      </c>
      <c r="R1625" s="13">
        <f t="shared" si="2133"/>
        <v>4.1991280902953759E-2</v>
      </c>
      <c r="S1625" s="13">
        <f t="shared" si="2134"/>
        <v>5.972507061569296E-2</v>
      </c>
      <c r="T1625" s="13">
        <f t="shared" si="2135"/>
        <v>9.3871287202089829E-2</v>
      </c>
      <c r="U1625" s="13">
        <f t="shared" si="2136"/>
        <v>7.0822767768173422E-2</v>
      </c>
      <c r="V1625" s="13">
        <f t="shared" si="2137"/>
        <v>1.4242355746672597E-2</v>
      </c>
      <c r="W1625" s="13">
        <f t="shared" si="2138"/>
        <v>4.1473567698931978E-2</v>
      </c>
      <c r="X1625" s="13">
        <f t="shared" si="2139"/>
        <v>5.2774641391053367E-2</v>
      </c>
      <c r="Y1625" s="13">
        <f t="shared" si="2140"/>
        <v>3.3577564319671585E-2</v>
      </c>
      <c r="Z1625" s="13">
        <f t="shared" si="2141"/>
        <v>1.7811141844137676E-2</v>
      </c>
      <c r="AA1625" s="13">
        <f t="shared" si="2142"/>
        <v>3.004038779928303E-2</v>
      </c>
      <c r="AB1625" s="13">
        <f t="shared" si="2143"/>
        <v>2.5333156824764027E-2</v>
      </c>
      <c r="AC1625" s="13">
        <f t="shared" si="2144"/>
        <v>1.9104228928836541E-3</v>
      </c>
      <c r="AD1625" s="13">
        <f t="shared" si="2145"/>
        <v>1.7487397326884504E-2</v>
      </c>
      <c r="AE1625" s="13">
        <f t="shared" si="2146"/>
        <v>2.2252513443953389E-2</v>
      </c>
      <c r="AF1625" s="13">
        <f t="shared" si="2147"/>
        <v>1.4158034649674916E-2</v>
      </c>
      <c r="AG1625" s="13">
        <f t="shared" si="2148"/>
        <v>6.0053124829025578E-3</v>
      </c>
      <c r="AH1625" s="13">
        <f t="shared" si="2149"/>
        <v>5.6661186614875977E-3</v>
      </c>
      <c r="AI1625" s="13">
        <f t="shared" si="2150"/>
        <v>9.5565126254870229E-3</v>
      </c>
      <c r="AJ1625" s="13">
        <f t="shared" si="2151"/>
        <v>8.0590382073921912E-3</v>
      </c>
      <c r="AK1625" s="13">
        <f t="shared" si="2152"/>
        <v>4.5308087704847401E-3</v>
      </c>
      <c r="AL1625" s="13">
        <f t="shared" si="2153"/>
        <v>1.6400503150781328E-4</v>
      </c>
      <c r="AM1625" s="13">
        <f t="shared" si="2154"/>
        <v>5.898871637728953E-3</v>
      </c>
      <c r="AN1625" s="13">
        <f t="shared" si="2155"/>
        <v>7.5062468112917623E-3</v>
      </c>
      <c r="AO1625" s="13">
        <f t="shared" si="2156"/>
        <v>4.7758066840830537E-3</v>
      </c>
      <c r="AP1625" s="13">
        <f t="shared" si="2157"/>
        <v>2.0257198266224025E-3</v>
      </c>
      <c r="AQ1625" s="13">
        <f t="shared" si="2158"/>
        <v>6.4442633790760871E-4</v>
      </c>
      <c r="AR1625" s="13">
        <f t="shared" si="2159"/>
        <v>1.4420142612754474E-3</v>
      </c>
      <c r="AS1625" s="13">
        <f t="shared" si="2160"/>
        <v>2.4321106417480418E-3</v>
      </c>
      <c r="AT1625" s="13">
        <f t="shared" si="2161"/>
        <v>2.0510068216912677E-3</v>
      </c>
      <c r="AU1625" s="13">
        <f t="shared" si="2162"/>
        <v>1.1530804863934055E-3</v>
      </c>
      <c r="AV1625" s="13">
        <f t="shared" si="2163"/>
        <v>4.8619826395977003E-4</v>
      </c>
      <c r="AW1625" s="13">
        <f t="shared" si="2164"/>
        <v>9.7773764806767048E-6</v>
      </c>
      <c r="AX1625" s="13">
        <f t="shared" si="2165"/>
        <v>1.6581792184376845E-3</v>
      </c>
      <c r="AY1625" s="13">
        <f t="shared" si="2166"/>
        <v>2.1100141239452494E-3</v>
      </c>
      <c r="AZ1625" s="13">
        <f t="shared" si="2167"/>
        <v>1.3424844412907335E-3</v>
      </c>
      <c r="BA1625" s="13">
        <f t="shared" si="2168"/>
        <v>5.6943204144304174E-4</v>
      </c>
      <c r="BB1625" s="13">
        <f t="shared" si="2169"/>
        <v>1.8114894287540311E-4</v>
      </c>
      <c r="BC1625" s="13">
        <f t="shared" si="2170"/>
        <v>4.6101992324446204E-5</v>
      </c>
      <c r="BD1625" s="13">
        <f t="shared" si="2171"/>
        <v>3.0582444732044051E-4</v>
      </c>
      <c r="BE1625" s="13">
        <f t="shared" si="2172"/>
        <v>5.1580550401552478E-4</v>
      </c>
      <c r="BF1625" s="13">
        <f t="shared" si="2173"/>
        <v>4.3498046069210888E-4</v>
      </c>
      <c r="BG1625" s="13">
        <f t="shared" si="2174"/>
        <v>2.4454695902614805E-4</v>
      </c>
      <c r="BH1625" s="13">
        <f t="shared" si="2175"/>
        <v>1.0311362332307192E-4</v>
      </c>
      <c r="BI1625" s="13">
        <f t="shared" si="2176"/>
        <v>3.4782421689980569E-5</v>
      </c>
      <c r="BJ1625" s="14">
        <f t="shared" si="2177"/>
        <v>0.4696058428760681</v>
      </c>
      <c r="BK1625" s="14">
        <f t="shared" si="2178"/>
        <v>0.24133149485462291</v>
      </c>
      <c r="BL1625" s="14">
        <f t="shared" si="2179"/>
        <v>0.2712022115345859</v>
      </c>
      <c r="BM1625" s="14">
        <f t="shared" si="2180"/>
        <v>0.56543377862869493</v>
      </c>
      <c r="BN1625" s="14">
        <f t="shared" si="2181"/>
        <v>0.43241667573325504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1.2644</v>
      </c>
      <c r="F1626" s="10">
        <f>VLOOKUP(B1626,home!$B$2:$E$405,3,FALSE)</f>
        <v>1.5818000000000001</v>
      </c>
      <c r="G1626" s="10">
        <f>VLOOKUP(C1626,away!$B$2:$E$405,4,FALSE)</f>
        <v>0.61509999999999998</v>
      </c>
      <c r="H1626" s="10">
        <f>VLOOKUP(A1626,away!$A$2:$E$405,3,FALSE)</f>
        <v>0.96630000000000005</v>
      </c>
      <c r="I1626" s="10">
        <f>VLOOKUP(C1626,away!$B$2:$E$405,3,FALSE)</f>
        <v>1.3797999999999999</v>
      </c>
      <c r="J1626" s="10">
        <f>VLOOKUP(B1626,home!$B$2:$E$405,4,FALSE)</f>
        <v>0.80489999999999995</v>
      </c>
      <c r="K1626" s="12">
        <f t="shared" si="2126"/>
        <v>1.230217173592</v>
      </c>
      <c r="L1626" s="12">
        <f t="shared" si="2127"/>
        <v>1.0731737656259999</v>
      </c>
      <c r="M1626" s="13">
        <f t="shared" si="2128"/>
        <v>9.9919447838291375E-2</v>
      </c>
      <c r="N1626" s="13">
        <f t="shared" si="2129"/>
        <v>0.12292262070649611</v>
      </c>
      <c r="O1626" s="13">
        <f t="shared" si="2130"/>
        <v>0.10723093009588984</v>
      </c>
      <c r="P1626" s="13">
        <f t="shared" si="2131"/>
        <v>0.13191733174420694</v>
      </c>
      <c r="Q1626" s="13">
        <f t="shared" si="2132"/>
        <v>7.5610759508033573E-2</v>
      </c>
      <c r="R1626" s="13">
        <f t="shared" si="2133"/>
        <v>5.7538710521292218E-2</v>
      </c>
      <c r="S1626" s="13">
        <f t="shared" si="2134"/>
        <v>4.3540528873504847E-2</v>
      </c>
      <c r="T1626" s="13">
        <f t="shared" si="2135"/>
        <v>8.1143483503078262E-2</v>
      </c>
      <c r="U1626" s="13">
        <f t="shared" si="2136"/>
        <v>7.0785109829632389E-2</v>
      </c>
      <c r="V1626" s="13">
        <f t="shared" si="2137"/>
        <v>6.3870898186128965E-3</v>
      </c>
      <c r="W1626" s="13">
        <f t="shared" si="2138"/>
        <v>3.100588495170583E-2</v>
      </c>
      <c r="X1626" s="13">
        <f t="shared" si="2139"/>
        <v>3.327470231018867E-2</v>
      </c>
      <c r="Y1626" s="13">
        <f t="shared" si="2140"/>
        <v>1.7854768789154662E-2</v>
      </c>
      <c r="Z1626" s="13">
        <f t="shared" si="2141"/>
        <v>2.0583011546466506E-2</v>
      </c>
      <c r="AA1626" s="13">
        <f t="shared" si="2142"/>
        <v>2.5321574288705531E-2</v>
      </c>
      <c r="AB1626" s="13">
        <f t="shared" si="2143"/>
        <v>1.5575517776175593E-2</v>
      </c>
      <c r="AC1626" s="13">
        <f t="shared" si="2144"/>
        <v>5.2702943765612525E-4</v>
      </c>
      <c r="AD1626" s="13">
        <f t="shared" si="2145"/>
        <v>9.5359930375015708E-3</v>
      </c>
      <c r="AE1626" s="13">
        <f t="shared" si="2146"/>
        <v>1.0233777557038878E-2</v>
      </c>
      <c r="AF1626" s="13">
        <f t="shared" si="2147"/>
        <v>5.4913107987331284E-3</v>
      </c>
      <c r="AG1626" s="13">
        <f t="shared" si="2148"/>
        <v>1.9643768960330497E-3</v>
      </c>
      <c r="AH1626" s="13">
        <f t="shared" si="2149"/>
        <v>5.5222870023112231E-3</v>
      </c>
      <c r="AI1626" s="13">
        <f t="shared" si="2150"/>
        <v>6.7936123077471516E-3</v>
      </c>
      <c r="AJ1626" s="13">
        <f t="shared" si="2151"/>
        <v>4.1788092658582646E-3</v>
      </c>
      <c r="AK1626" s="13">
        <f t="shared" si="2152"/>
        <v>1.7136143080080711E-3</v>
      </c>
      <c r="AL1626" s="13">
        <f t="shared" si="2153"/>
        <v>2.7832146261962279E-5</v>
      </c>
      <c r="AM1626" s="13">
        <f t="shared" si="2154"/>
        <v>2.3462684803976343E-3</v>
      </c>
      <c r="AN1626" s="13">
        <f t="shared" si="2155"/>
        <v>2.517953780277922E-3</v>
      </c>
      <c r="AO1626" s="13">
        <f t="shared" si="2156"/>
        <v>1.3511009700265392E-3</v>
      </c>
      <c r="AP1626" s="13">
        <f t="shared" si="2157"/>
        <v>4.8332203858144089E-4</v>
      </c>
      <c r="AQ1626" s="13">
        <f t="shared" si="2158"/>
        <v>1.2967213303861989E-4</v>
      </c>
      <c r="AR1626" s="13">
        <f t="shared" si="2159"/>
        <v>1.1852747074275703E-3</v>
      </c>
      <c r="AS1626" s="13">
        <f t="shared" si="2160"/>
        <v>1.4581453005016306E-3</v>
      </c>
      <c r="AT1626" s="13">
        <f t="shared" si="2161"/>
        <v>8.9691769513478698E-4</v>
      </c>
      <c r="AU1626" s="13">
        <f t="shared" si="2162"/>
        <v>3.678011839511229E-4</v>
      </c>
      <c r="AV1626" s="13">
        <f t="shared" si="2163"/>
        <v>1.1311883324103545E-4</v>
      </c>
      <c r="AW1626" s="13">
        <f t="shared" si="2164"/>
        <v>1.0206951007438144E-6</v>
      </c>
      <c r="AX1626" s="13">
        <f t="shared" si="2165"/>
        <v>4.8106996307379528E-4</v>
      </c>
      <c r="AY1626" s="13">
        <f t="shared" si="2166"/>
        <v>5.1627166380146562E-4</v>
      </c>
      <c r="AZ1626" s="13">
        <f t="shared" si="2167"/>
        <v>2.7702460276390949E-4</v>
      </c>
      <c r="BA1626" s="13">
        <f t="shared" si="2168"/>
        <v>9.9098512039730527E-5</v>
      </c>
      <c r="BB1626" s="13">
        <f t="shared" si="2169"/>
        <v>2.6587480833402765E-5</v>
      </c>
      <c r="BC1626" s="13">
        <f t="shared" si="2170"/>
        <v>5.7065973848983906E-6</v>
      </c>
      <c r="BD1626" s="13">
        <f t="shared" si="2171"/>
        <v>2.1200095351188339E-4</v>
      </c>
      <c r="BE1626" s="13">
        <f t="shared" si="2172"/>
        <v>2.608072138281982E-4</v>
      </c>
      <c r="BF1626" s="13">
        <f t="shared" si="2173"/>
        <v>1.6042475672406524E-4</v>
      </c>
      <c r="BG1626" s="13">
        <f t="shared" si="2174"/>
        <v>6.5785763597087899E-5</v>
      </c>
      <c r="BH1626" s="13">
        <f t="shared" si="2175"/>
        <v>2.0232694038750247E-5</v>
      </c>
      <c r="BI1626" s="13">
        <f t="shared" si="2176"/>
        <v>4.9781215349006063E-6</v>
      </c>
      <c r="BJ1626" s="14">
        <f t="shared" si="2177"/>
        <v>0.39727175428018296</v>
      </c>
      <c r="BK1626" s="14">
        <f t="shared" si="2178"/>
        <v>0.28283553152233565</v>
      </c>
      <c r="BL1626" s="14">
        <f t="shared" si="2179"/>
        <v>0.2994056526191114</v>
      </c>
      <c r="BM1626" s="14">
        <f t="shared" si="2180"/>
        <v>0.40444089858518573</v>
      </c>
      <c r="BN1626" s="14">
        <f t="shared" si="2181"/>
        <v>0.59513980041421011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1.2644</v>
      </c>
      <c r="F1627" s="10">
        <f>VLOOKUP(B1627,home!$B$2:$E$405,3,FALSE)</f>
        <v>0.87880000000000003</v>
      </c>
      <c r="G1627" s="10">
        <f>VLOOKUP(C1627,away!$B$2:$E$405,4,FALSE)</f>
        <v>1.3841000000000001</v>
      </c>
      <c r="H1627" s="10">
        <f>VLOOKUP(A1627,away!$A$2:$E$405,3,FALSE)</f>
        <v>0.96630000000000005</v>
      </c>
      <c r="I1627" s="10">
        <f>VLOOKUP(C1627,away!$B$2:$E$405,3,FALSE)</f>
        <v>0.12939999999999999</v>
      </c>
      <c r="J1627" s="10">
        <f>VLOOKUP(B1627,home!$B$2:$E$405,4,FALSE)</f>
        <v>1.8398000000000001</v>
      </c>
      <c r="K1627" s="12">
        <f t="shared" si="2126"/>
        <v>1.5379492479520003</v>
      </c>
      <c r="L1627" s="12">
        <f t="shared" si="2127"/>
        <v>0.23004715695600003</v>
      </c>
      <c r="M1627" s="13">
        <f t="shared" si="2128"/>
        <v>0.17067460928608158</v>
      </c>
      <c r="N1627" s="13">
        <f t="shared" si="2129"/>
        <v>0.26248888699603068</v>
      </c>
      <c r="O1627" s="13">
        <f t="shared" si="2130"/>
        <v>3.9263208630839187E-2</v>
      </c>
      <c r="P1627" s="13">
        <f t="shared" si="2131"/>
        <v>6.0384822185981624E-2</v>
      </c>
      <c r="Q1627" s="13">
        <f t="shared" si="2132"/>
        <v>0.2018472931756515</v>
      </c>
      <c r="R1627" s="13">
        <f t="shared" si="2133"/>
        <v>4.5161947592474187E-3</v>
      </c>
      <c r="S1627" s="13">
        <f t="shared" si="2134"/>
        <v>5.3410503848301096E-3</v>
      </c>
      <c r="T1627" s="13">
        <f t="shared" si="2135"/>
        <v>4.6434395934322852E-2</v>
      </c>
      <c r="U1627" s="13">
        <f t="shared" si="2136"/>
        <v>6.9456783335893335E-3</v>
      </c>
      <c r="V1627" s="13">
        <f t="shared" si="2137"/>
        <v>2.0996313076769888E-4</v>
      </c>
      <c r="W1627" s="13">
        <f t="shared" si="2138"/>
        <v>0.10347696424688009</v>
      </c>
      <c r="X1627" s="13">
        <f t="shared" si="2139"/>
        <v>2.3804581435432424E-2</v>
      </c>
      <c r="Y1627" s="13">
        <f t="shared" si="2140"/>
        <v>2.7380881408744038E-3</v>
      </c>
      <c r="Z1627" s="13">
        <f t="shared" si="2141"/>
        <v>3.4631258820815209E-4</v>
      </c>
      <c r="AA1627" s="13">
        <f t="shared" si="2142"/>
        <v>5.3261118459103831E-4</v>
      </c>
      <c r="AB1627" s="13">
        <f t="shared" si="2143"/>
        <v>4.0956448539630573E-4</v>
      </c>
      <c r="AC1627" s="13">
        <f t="shared" si="2144"/>
        <v>4.6428209100833087E-6</v>
      </c>
      <c r="AD1627" s="13">
        <f t="shared" si="2145"/>
        <v>3.9785579835961302E-2</v>
      </c>
      <c r="AE1627" s="13">
        <f t="shared" si="2146"/>
        <v>9.1525595291088585E-3</v>
      </c>
      <c r="AF1627" s="13">
        <f t="shared" si="2147"/>
        <v>1.0527601492710196E-3</v>
      </c>
      <c r="AG1627" s="13">
        <f t="shared" si="2148"/>
        <v>8.0728159765457473E-5</v>
      </c>
      <c r="AH1627" s="13">
        <f t="shared" si="2149"/>
        <v>1.9917056583839837E-5</v>
      </c>
      <c r="AI1627" s="13">
        <f t="shared" si="2150"/>
        <v>3.0631422194533916E-5</v>
      </c>
      <c r="AJ1627" s="13">
        <f t="shared" si="2151"/>
        <v>2.3554786363891824E-5</v>
      </c>
      <c r="AK1627" s="13">
        <f t="shared" si="2152"/>
        <v>1.2075355324672491E-5</v>
      </c>
      <c r="AL1627" s="13">
        <f t="shared" si="2153"/>
        <v>6.570535975314543E-8</v>
      </c>
      <c r="AM1627" s="13">
        <f t="shared" si="2154"/>
        <v>1.2237640517610195E-2</v>
      </c>
      <c r="AN1627" s="13">
        <f t="shared" si="2155"/>
        <v>2.815234408925778E-3</v>
      </c>
      <c r="AO1627" s="13">
        <f t="shared" si="2156"/>
        <v>3.2381833596904021E-4</v>
      </c>
      <c r="AP1627" s="13">
        <f t="shared" si="2157"/>
        <v>2.4831162519966861E-5</v>
      </c>
      <c r="AQ1627" s="13">
        <f t="shared" si="2158"/>
        <v>1.4280845854076899E-6</v>
      </c>
      <c r="AR1627" s="13">
        <f t="shared" si="2159"/>
        <v>9.1637244840882747E-7</v>
      </c>
      <c r="AS1627" s="13">
        <f t="shared" si="2160"/>
        <v>1.4093343178742895E-6</v>
      </c>
      <c r="AT1627" s="13">
        <f t="shared" si="2161"/>
        <v>1.0837423271438544E-6</v>
      </c>
      <c r="AU1627" s="13">
        <f t="shared" si="2162"/>
        <v>5.5558023233488072E-7</v>
      </c>
      <c r="AV1627" s="13">
        <f t="shared" si="2163"/>
        <v>2.136135501241068E-7</v>
      </c>
      <c r="AW1627" s="13">
        <f t="shared" si="2164"/>
        <v>6.4573922955171553E-10</v>
      </c>
      <c r="AX1627" s="13">
        <f t="shared" si="2165"/>
        <v>3.1368116717942519E-3</v>
      </c>
      <c r="AY1627" s="13">
        <f t="shared" si="2166"/>
        <v>7.2161460700266512E-4</v>
      </c>
      <c r="AZ1627" s="13">
        <f t="shared" si="2167"/>
        <v>8.3002694379442186E-5</v>
      </c>
      <c r="BA1627" s="13">
        <f t="shared" si="2168"/>
        <v>6.3648446205594832E-6</v>
      </c>
      <c r="BB1627" s="13">
        <f t="shared" si="2169"/>
        <v>3.6605360235659983E-7</v>
      </c>
      <c r="BC1627" s="13">
        <f t="shared" si="2170"/>
        <v>1.6841918103127591E-8</v>
      </c>
      <c r="BD1627" s="13">
        <f t="shared" si="2171"/>
        <v>3.5134812744876614E-8</v>
      </c>
      <c r="BE1627" s="13">
        <f t="shared" si="2172"/>
        <v>5.4035558837917344E-8</v>
      </c>
      <c r="BF1627" s="13">
        <f t="shared" si="2173"/>
        <v>4.1551973538720527E-8</v>
      </c>
      <c r="BG1627" s="13">
        <f t="shared" si="2174"/>
        <v>2.1301608818265556E-8</v>
      </c>
      <c r="BH1627" s="13">
        <f t="shared" si="2175"/>
        <v>8.1901983155548001E-9</v>
      </c>
      <c r="BI1627" s="13">
        <f t="shared" si="2176"/>
        <v>2.5192218679970502E-9</v>
      </c>
      <c r="BJ1627" s="14">
        <f t="shared" si="2177"/>
        <v>0.71021296682622637</v>
      </c>
      <c r="BK1627" s="14">
        <f t="shared" si="2178"/>
        <v>0.23733676812093352</v>
      </c>
      <c r="BL1627" s="14">
        <f t="shared" si="2179"/>
        <v>5.1757777390380233E-2</v>
      </c>
      <c r="BM1627" s="14">
        <f t="shared" si="2180"/>
        <v>0.25975719593065283</v>
      </c>
      <c r="BN1627" s="14">
        <f t="shared" si="2181"/>
        <v>0.73917501503383209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1.2644</v>
      </c>
      <c r="F1628" s="10">
        <f>VLOOKUP(B1628,home!$B$2:$E$405,3,FALSE)</f>
        <v>1.0545</v>
      </c>
      <c r="G1628" s="10">
        <f>VLOOKUP(C1628,away!$B$2:$E$405,4,FALSE)</f>
        <v>0.98860000000000003</v>
      </c>
      <c r="H1628" s="10">
        <f>VLOOKUP(A1628,away!$A$2:$E$405,3,FALSE)</f>
        <v>0.96630000000000005</v>
      </c>
      <c r="I1628" s="10">
        <f>VLOOKUP(C1628,away!$B$2:$E$405,3,FALSE)</f>
        <v>0.64680000000000004</v>
      </c>
      <c r="J1628" s="10">
        <f>VLOOKUP(B1628,home!$B$2:$E$405,4,FALSE)</f>
        <v>1.1498999999999999</v>
      </c>
      <c r="K1628" s="12">
        <f t="shared" si="2126"/>
        <v>1.31811006828</v>
      </c>
      <c r="L1628" s="12">
        <f t="shared" si="2127"/>
        <v>0.71869076571599999</v>
      </c>
      <c r="M1628" s="13">
        <f t="shared" si="2128"/>
        <v>0.130445360419981</v>
      </c>
      <c r="N1628" s="13">
        <f t="shared" si="2129"/>
        <v>0.17194134292999036</v>
      </c>
      <c r="O1628" s="13">
        <f t="shared" si="2130"/>
        <v>9.3749875964335747E-2</v>
      </c>
      <c r="P1628" s="13">
        <f t="shared" si="2131"/>
        <v>0.12357265540859209</v>
      </c>
      <c r="Q1628" s="13">
        <f t="shared" si="2132"/>
        <v>0.11331880763480226</v>
      </c>
      <c r="R1628" s="13">
        <f t="shared" si="2133"/>
        <v>3.3688585071294234E-2</v>
      </c>
      <c r="S1628" s="13">
        <f t="shared" si="2134"/>
        <v>2.9265512233564328E-2</v>
      </c>
      <c r="T1628" s="13">
        <f t="shared" si="2135"/>
        <v>8.1441180629080137E-2</v>
      </c>
      <c r="U1628" s="13">
        <f t="shared" si="2136"/>
        <v>4.4405263168580227E-2</v>
      </c>
      <c r="V1628" s="13">
        <f t="shared" si="2137"/>
        <v>3.0804017584670374E-3</v>
      </c>
      <c r="W1628" s="13">
        <f t="shared" si="2138"/>
        <v>4.978888708963914E-2</v>
      </c>
      <c r="X1628" s="13">
        <f t="shared" si="2139"/>
        <v>3.5782813386600214E-2</v>
      </c>
      <c r="Y1628" s="13">
        <f t="shared" si="2140"/>
        <v>1.2858388776144218E-2</v>
      </c>
      <c r="Z1628" s="13">
        <f t="shared" si="2141"/>
        <v>8.0705583335923554E-3</v>
      </c>
      <c r="AA1628" s="13">
        <f t="shared" si="2142"/>
        <v>1.0637884196149142E-2</v>
      </c>
      <c r="AB1628" s="13">
        <f t="shared" si="2143"/>
        <v>7.0109511320704402E-3</v>
      </c>
      <c r="AC1628" s="13">
        <f t="shared" si="2144"/>
        <v>1.8238164229908169E-4</v>
      </c>
      <c r="AD1628" s="13">
        <f t="shared" si="2145"/>
        <v>1.6406808340327358E-2</v>
      </c>
      <c r="AE1628" s="13">
        <f t="shared" si="2146"/>
        <v>1.1791421649065523E-2</v>
      </c>
      <c r="AF1628" s="13">
        <f t="shared" si="2147"/>
        <v>4.2371929269235595E-3</v>
      </c>
      <c r="AG1628" s="13">
        <f t="shared" si="2148"/>
        <v>1.0150771430457045E-3</v>
      </c>
      <c r="AH1628" s="13">
        <f t="shared" si="2149"/>
        <v>1.4500589371312833E-3</v>
      </c>
      <c r="AI1628" s="13">
        <f t="shared" si="2150"/>
        <v>1.9113372846321398E-3</v>
      </c>
      <c r="AJ1628" s="13">
        <f t="shared" si="2151"/>
        <v>1.2596764593762902E-3</v>
      </c>
      <c r="AK1628" s="13">
        <f t="shared" si="2152"/>
        <v>5.5346407462639679E-4</v>
      </c>
      <c r="AL1628" s="13">
        <f t="shared" si="2153"/>
        <v>6.9109039260932891E-6</v>
      </c>
      <c r="AM1628" s="13">
        <f t="shared" si="2154"/>
        <v>4.3251958523451515E-3</v>
      </c>
      <c r="AN1628" s="13">
        <f t="shared" si="2155"/>
        <v>3.1084783189936037E-3</v>
      </c>
      <c r="AO1628" s="13">
        <f t="shared" si="2156"/>
        <v>1.1170173316445485E-3</v>
      </c>
      <c r="AP1628" s="13">
        <f t="shared" si="2157"/>
        <v>2.67596680465888E-4</v>
      </c>
      <c r="AQ1628" s="13">
        <f t="shared" si="2158"/>
        <v>4.8079815796772195E-5</v>
      </c>
      <c r="AR1628" s="13">
        <f t="shared" si="2159"/>
        <v>2.0842879357204226E-4</v>
      </c>
      <c r="AS1628" s="13">
        <f t="shared" si="2160"/>
        <v>2.7473209132676258E-4</v>
      </c>
      <c r="AT1628" s="13">
        <f t="shared" si="2161"/>
        <v>1.8106356782871316E-4</v>
      </c>
      <c r="AU1628" s="13">
        <f t="shared" si="2162"/>
        <v>7.9553903917908516E-5</v>
      </c>
      <c r="AV1628" s="13">
        <f t="shared" si="2163"/>
        <v>2.621520043129373E-5</v>
      </c>
      <c r="AW1628" s="13">
        <f t="shared" si="2164"/>
        <v>1.8185535620079703E-7</v>
      </c>
      <c r="AX1628" s="13">
        <f t="shared" si="2165"/>
        <v>9.5018070004317286E-4</v>
      </c>
      <c r="AY1628" s="13">
        <f t="shared" si="2166"/>
        <v>6.8288609488259273E-4</v>
      </c>
      <c r="AZ1628" s="13">
        <f t="shared" si="2167"/>
        <v>2.4539196521398976E-4</v>
      </c>
      <c r="BA1628" s="13">
        <f t="shared" si="2168"/>
        <v>5.8786979793398795E-5</v>
      </c>
      <c r="BB1628" s="13">
        <f t="shared" si="2169"/>
        <v>1.0562414880462198E-5</v>
      </c>
      <c r="BC1628" s="13">
        <f t="shared" si="2170"/>
        <v>1.5182220076498901E-6</v>
      </c>
      <c r="BD1628" s="13">
        <f t="shared" si="2171"/>
        <v>2.4965974874925522E-5</v>
      </c>
      <c r="BE1628" s="13">
        <f t="shared" si="2172"/>
        <v>3.2907902847064839E-5</v>
      </c>
      <c r="BF1628" s="13">
        <f t="shared" si="2173"/>
        <v>2.1688119034348126E-5</v>
      </c>
      <c r="BG1628" s="13">
        <f t="shared" si="2174"/>
        <v>9.5291093537431252E-6</v>
      </c>
      <c r="BH1628" s="13">
        <f t="shared" si="2175"/>
        <v>3.1401037452274836E-6</v>
      </c>
      <c r="BI1628" s="13">
        <f t="shared" si="2176"/>
        <v>8.2780047240561597E-7</v>
      </c>
      <c r="BJ1628" s="14">
        <f t="shared" si="2177"/>
        <v>0.50939761488168589</v>
      </c>
      <c r="BK1628" s="14">
        <f t="shared" si="2178"/>
        <v>0.28723610846171216</v>
      </c>
      <c r="BL1628" s="14">
        <f t="shared" si="2179"/>
        <v>0.19553014885560038</v>
      </c>
      <c r="BM1628" s="14">
        <f t="shared" si="2180"/>
        <v>0.33283509886406865</v>
      </c>
      <c r="BN1628" s="14">
        <f t="shared" si="2181"/>
        <v>0.66671662742899573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1.2644</v>
      </c>
      <c r="F1629" s="10">
        <f>VLOOKUP(B1629,home!$B$2:$E$405,3,FALSE)</f>
        <v>0.98860000000000003</v>
      </c>
      <c r="G1629" s="10">
        <f>VLOOKUP(C1629,away!$B$2:$E$405,4,FALSE)</f>
        <v>1.2302999999999999</v>
      </c>
      <c r="H1629" s="10">
        <f>VLOOKUP(A1629,away!$A$2:$E$405,3,FALSE)</f>
        <v>0.96630000000000005</v>
      </c>
      <c r="I1629" s="10">
        <f>VLOOKUP(C1629,away!$B$2:$E$405,3,FALSE)</f>
        <v>0.80489999999999995</v>
      </c>
      <c r="J1629" s="10">
        <f>VLOOKUP(B1629,home!$B$2:$E$405,4,FALSE)</f>
        <v>0.90549999999999997</v>
      </c>
      <c r="K1629" s="12">
        <f t="shared" si="2126"/>
        <v>1.5378575789519999</v>
      </c>
      <c r="L1629" s="12">
        <f t="shared" si="2127"/>
        <v>0.70427514478499997</v>
      </c>
      <c r="M1629" s="13">
        <f t="shared" si="2128"/>
        <v>0.10623169974174333</v>
      </c>
      <c r="N1629" s="13">
        <f t="shared" si="2129"/>
        <v>0.16336922457279318</v>
      </c>
      <c r="O1629" s="13">
        <f t="shared" si="2130"/>
        <v>7.4816345716372926E-2</v>
      </c>
      <c r="P1629" s="13">
        <f t="shared" si="2131"/>
        <v>0.1150568842894171</v>
      </c>
      <c r="Q1629" s="13">
        <f t="shared" si="2132"/>
        <v>0.12561930008839067</v>
      </c>
      <c r="R1629" s="13">
        <f t="shared" si="2133"/>
        <v>2.6345646355841575E-2</v>
      </c>
      <c r="S1629" s="13">
        <f t="shared" si="2134"/>
        <v>3.1153804971988181E-2</v>
      </c>
      <c r="T1629" s="13">
        <f t="shared" si="2135"/>
        <v>8.8470550757541705E-2</v>
      </c>
      <c r="U1629" s="13">
        <f t="shared" si="2136"/>
        <v>4.0515851920720103E-2</v>
      </c>
      <c r="V1629" s="13">
        <f t="shared" si="2137"/>
        <v>3.7491003601364675E-3</v>
      </c>
      <c r="W1629" s="13">
        <f t="shared" si="2138"/>
        <v>6.4394864234525728E-2</v>
      </c>
      <c r="X1629" s="13">
        <f t="shared" si="2139"/>
        <v>4.5351702332181026E-2</v>
      </c>
      <c r="Y1629" s="13">
        <f t="shared" si="2140"/>
        <v>1.5970038363121504E-2</v>
      </c>
      <c r="Z1629" s="13">
        <f t="shared" si="2141"/>
        <v>6.1848613005715779E-3</v>
      </c>
      <c r="AA1629" s="13">
        <f t="shared" si="2142"/>
        <v>9.5114358258509245E-3</v>
      </c>
      <c r="AB1629" s="13">
        <f t="shared" si="2143"/>
        <v>7.3136168357502097E-3</v>
      </c>
      <c r="AC1629" s="13">
        <f t="shared" si="2144"/>
        <v>2.5378477385652027E-4</v>
      </c>
      <c r="AD1629" s="13">
        <f t="shared" si="2145"/>
        <v>2.4757532502162619E-2</v>
      </c>
      <c r="AE1629" s="13">
        <f t="shared" si="2146"/>
        <v>1.7436114787479921E-2</v>
      </c>
      <c r="AF1629" s="13">
        <f t="shared" si="2147"/>
        <v>6.1399111332201498E-3</v>
      </c>
      <c r="AG1629" s="13">
        <f t="shared" si="2148"/>
        <v>1.4413956007718848E-3</v>
      </c>
      <c r="AH1629" s="13">
        <f t="shared" si="2149"/>
        <v>1.0889610219837976E-3</v>
      </c>
      <c r="AI1629" s="13">
        <f t="shared" si="2150"/>
        <v>1.6746669608410987E-3</v>
      </c>
      <c r="AJ1629" s="13">
        <f t="shared" si="2151"/>
        <v>1.2876996389749979E-3</v>
      </c>
      <c r="AK1629" s="13">
        <f t="shared" si="2152"/>
        <v>6.6009954973715145E-4</v>
      </c>
      <c r="AL1629" s="13">
        <f t="shared" si="2153"/>
        <v>1.0994716428716491E-5</v>
      </c>
      <c r="AM1629" s="13">
        <f t="shared" si="2154"/>
        <v>7.614711798920256E-3</v>
      </c>
      <c r="AN1629" s="13">
        <f t="shared" si="2155"/>
        <v>5.3628522546806104E-3</v>
      </c>
      <c r="AO1629" s="13">
        <f t="shared" si="2156"/>
        <v>1.8884617740628751E-3</v>
      </c>
      <c r="AP1629" s="13">
        <f t="shared" si="2157"/>
        <v>4.4333222978302312E-4</v>
      </c>
      <c r="AQ1629" s="13">
        <f t="shared" si="2158"/>
        <v>7.8056967579573862E-5</v>
      </c>
      <c r="AR1629" s="13">
        <f t="shared" si="2159"/>
        <v>1.533856362845722E-4</v>
      </c>
      <c r="AS1629" s="13">
        <f t="shared" si="2160"/>
        <v>2.3588526326260423E-4</v>
      </c>
      <c r="AT1629" s="13">
        <f t="shared" si="2161"/>
        <v>1.8137896993574186E-4</v>
      </c>
      <c r="AU1629" s="13">
        <f t="shared" si="2162"/>
        <v>9.297834119272917E-5</v>
      </c>
      <c r="AV1629" s="13">
        <f t="shared" si="2163"/>
        <v>3.5746861670405871E-5</v>
      </c>
      <c r="AW1629" s="13">
        <f t="shared" si="2164"/>
        <v>3.30780584904174E-7</v>
      </c>
      <c r="AX1629" s="13">
        <f t="shared" si="2165"/>
        <v>1.9517237085841196E-3</v>
      </c>
      <c r="AY1629" s="13">
        <f t="shared" si="2166"/>
        <v>1.3745504974433979E-3</v>
      </c>
      <c r="AZ1629" s="13">
        <f t="shared" si="2167"/>
        <v>4.8403087530062136E-4</v>
      </c>
      <c r="BA1629" s="13">
        <f t="shared" si="2168"/>
        <v>1.1363030492758513E-4</v>
      </c>
      <c r="BB1629" s="13">
        <f t="shared" si="2169"/>
        <v>2.0006749863709674E-5</v>
      </c>
      <c r="BC1629" s="13">
        <f t="shared" si="2170"/>
        <v>2.8180513313882832E-6</v>
      </c>
      <c r="BD1629" s="13">
        <f t="shared" si="2171"/>
        <v>1.800428186704273E-5</v>
      </c>
      <c r="BE1629" s="13">
        <f t="shared" si="2172"/>
        <v>2.7688021322819724E-5</v>
      </c>
      <c r="BF1629" s="13">
        <f t="shared" si="2173"/>
        <v>2.1290116718741447E-5</v>
      </c>
      <c r="BG1629" s="13">
        <f t="shared" si="2174"/>
        <v>1.0913722450896406E-5</v>
      </c>
      <c r="BH1629" s="13">
        <f t="shared" si="2175"/>
        <v>4.195937696422408E-6</v>
      </c>
      <c r="BI1629" s="13">
        <f t="shared" si="2176"/>
        <v>1.2905509174507201E-6</v>
      </c>
      <c r="BJ1629" s="14">
        <f t="shared" si="2177"/>
        <v>0.57228480958466543</v>
      </c>
      <c r="BK1629" s="14">
        <f t="shared" si="2178"/>
        <v>0.25783081935101371</v>
      </c>
      <c r="BL1629" s="14">
        <f t="shared" si="2179"/>
        <v>0.16399708152939221</v>
      </c>
      <c r="BM1629" s="14">
        <f t="shared" si="2180"/>
        <v>0.38748425128422581</v>
      </c>
      <c r="BN1629" s="14">
        <f t="shared" si="2181"/>
        <v>0.61143910076455876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1.2644</v>
      </c>
      <c r="F1630" s="10">
        <f>VLOOKUP(B1630,home!$B$2:$E$405,3,FALSE)</f>
        <v>1.3181</v>
      </c>
      <c r="G1630" s="10">
        <f>VLOOKUP(C1630,away!$B$2:$E$405,4,FALSE)</f>
        <v>1.0545</v>
      </c>
      <c r="H1630" s="10">
        <f>VLOOKUP(A1630,away!$A$2:$E$405,3,FALSE)</f>
        <v>0.96630000000000005</v>
      </c>
      <c r="I1630" s="10">
        <f>VLOOKUP(C1630,away!$B$2:$E$405,3,FALSE)</f>
        <v>1.1498999999999999</v>
      </c>
      <c r="J1630" s="10">
        <f>VLOOKUP(B1630,home!$B$2:$E$405,4,FALSE)</f>
        <v>1.3797999999999999</v>
      </c>
      <c r="K1630" s="12">
        <f t="shared" si="2126"/>
        <v>1.7574356473799999</v>
      </c>
      <c r="L1630" s="12">
        <f t="shared" si="2127"/>
        <v>1.5331625209259998</v>
      </c>
      <c r="M1630" s="13">
        <f t="shared" si="2128"/>
        <v>3.723157198771461E-2</v>
      </c>
      <c r="N1630" s="13">
        <f t="shared" si="2129"/>
        <v>6.5432091819204286E-2</v>
      </c>
      <c r="O1630" s="13">
        <f t="shared" si="2130"/>
        <v>5.7082050766722361E-2</v>
      </c>
      <c r="P1630" s="13">
        <f t="shared" si="2131"/>
        <v>0.10031803084299272</v>
      </c>
      <c r="Q1630" s="13">
        <f t="shared" si="2132"/>
        <v>5.7496345322855448E-2</v>
      </c>
      <c r="R1630" s="13">
        <f t="shared" si="2133"/>
        <v>4.3758030426566979E-2</v>
      </c>
      <c r="S1630" s="13">
        <f t="shared" si="2134"/>
        <v>6.7575090003830551E-2</v>
      </c>
      <c r="T1630" s="13">
        <f t="shared" si="2135"/>
        <v>8.815124173922087E-2</v>
      </c>
      <c r="U1630" s="13">
        <f t="shared" si="2136"/>
        <v>7.6901922530787467E-2</v>
      </c>
      <c r="V1630" s="13">
        <f t="shared" si="2137"/>
        <v>2.0230739072321528E-2</v>
      </c>
      <c r="W1630" s="13">
        <f t="shared" si="2138"/>
        <v>3.3682042288152171E-2</v>
      </c>
      <c r="X1630" s="13">
        <f t="shared" si="2139"/>
        <v>5.1640044864439516E-2</v>
      </c>
      <c r="Y1630" s="13">
        <f t="shared" si="2140"/>
        <v>3.958629068254791E-2</v>
      </c>
      <c r="Z1630" s="13">
        <f t="shared" si="2141"/>
        <v>2.2362724079850682E-2</v>
      </c>
      <c r="AA1630" s="13">
        <f t="shared" si="2142"/>
        <v>3.9301048470452696E-2</v>
      </c>
      <c r="AB1630" s="13">
        <f t="shared" si="2143"/>
        <v>3.4534531780691401E-2</v>
      </c>
      <c r="AC1630" s="13">
        <f t="shared" si="2144"/>
        <v>3.4069000412193357E-3</v>
      </c>
      <c r="AD1630" s="13">
        <f t="shared" si="2145"/>
        <v>1.4798505448439813E-2</v>
      </c>
      <c r="AE1630" s="13">
        <f t="shared" si="2146"/>
        <v>2.2688513919267125E-2</v>
      </c>
      <c r="AF1630" s="13">
        <f t="shared" si="2147"/>
        <v>1.7392589598264115E-2</v>
      </c>
      <c r="AG1630" s="13">
        <f t="shared" si="2148"/>
        <v>8.8885555046353121E-3</v>
      </c>
      <c r="AH1630" s="13">
        <f t="shared" si="2149"/>
        <v>8.5714226062591058E-3</v>
      </c>
      <c r="AI1630" s="13">
        <f t="shared" si="2150"/>
        <v>1.5063723636998535E-2</v>
      </c>
      <c r="AJ1630" s="13">
        <f t="shared" si="2151"/>
        <v>1.3236762450970966E-2</v>
      </c>
      <c r="AK1630" s="13">
        <f t="shared" si="2152"/>
        <v>7.7542527290791466E-3</v>
      </c>
      <c r="AL1630" s="13">
        <f t="shared" si="2153"/>
        <v>3.6718675593585973E-4</v>
      </c>
      <c r="AM1630" s="13">
        <f t="shared" si="2154"/>
        <v>5.2014842006070511E-3</v>
      </c>
      <c r="AN1630" s="13">
        <f t="shared" si="2155"/>
        <v>7.9747206295594647E-3</v>
      </c>
      <c r="AO1630" s="13">
        <f t="shared" si="2156"/>
        <v>6.1132713920479835E-3</v>
      </c>
      <c r="AP1630" s="13">
        <f t="shared" si="2157"/>
        <v>3.1242128595123614E-3</v>
      </c>
      <c r="AQ1630" s="13">
        <f t="shared" si="2158"/>
        <v>1.1974815158998491E-3</v>
      </c>
      <c r="AR1630" s="13">
        <f t="shared" si="2159"/>
        <v>2.6282767781868601E-3</v>
      </c>
      <c r="AS1630" s="13">
        <f t="shared" si="2160"/>
        <v>4.6190273011666441E-3</v>
      </c>
      <c r="AT1630" s="13">
        <f t="shared" si="2161"/>
        <v>4.0588216176458483E-3</v>
      </c>
      <c r="AU1630" s="13">
        <f t="shared" si="2162"/>
        <v>2.3777059324024572E-3</v>
      </c>
      <c r="AV1630" s="13">
        <f t="shared" si="2163"/>
        <v>1.0446662911477449E-3</v>
      </c>
      <c r="AW1630" s="13">
        <f t="shared" si="2164"/>
        <v>2.7482240311220835E-5</v>
      </c>
      <c r="AX1630" s="13">
        <f t="shared" si="2165"/>
        <v>1.5235456255717826E-3</v>
      </c>
      <c r="AY1630" s="13">
        <f t="shared" si="2166"/>
        <v>2.3358430520474135E-3</v>
      </c>
      <c r="AZ1630" s="13">
        <f t="shared" si="2167"/>
        <v>1.7906135110822472E-3</v>
      </c>
      <c r="BA1630" s="13">
        <f t="shared" si="2168"/>
        <v>9.1510050821833814E-4</v>
      </c>
      <c r="BB1630" s="13">
        <f t="shared" si="2169"/>
        <v>3.5074945052017257E-4</v>
      </c>
      <c r="BC1630" s="13">
        <f t="shared" si="2170"/>
        <v>1.075511823545833E-4</v>
      </c>
      <c r="BD1630" s="13">
        <f t="shared" si="2171"/>
        <v>6.7159590848937258E-4</v>
      </c>
      <c r="BE1630" s="13">
        <f t="shared" si="2172"/>
        <v>1.1802865902137796E-3</v>
      </c>
      <c r="BF1630" s="13">
        <f t="shared" si="2173"/>
        <v>1.0371388638831434E-3</v>
      </c>
      <c r="BG1630" s="13">
        <f t="shared" si="2174"/>
        <v>6.0756827022380997E-4</v>
      </c>
      <c r="BH1630" s="13">
        <f t="shared" si="2175"/>
        <v>2.6694053407708211E-4</v>
      </c>
      <c r="BI1630" s="13">
        <f t="shared" si="2176"/>
        <v>9.3826162063543852E-5</v>
      </c>
      <c r="BJ1630" s="14">
        <f t="shared" si="2177"/>
        <v>0.43039079511444772</v>
      </c>
      <c r="BK1630" s="14">
        <f t="shared" si="2178"/>
        <v>0.23146536175606203</v>
      </c>
      <c r="BL1630" s="14">
        <f t="shared" si="2179"/>
        <v>0.31478959964802888</v>
      </c>
      <c r="BM1630" s="14">
        <f t="shared" si="2180"/>
        <v>0.63538199862059652</v>
      </c>
      <c r="BN1630" s="14">
        <f t="shared" si="2181"/>
        <v>0.36131812116605644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1.2644</v>
      </c>
      <c r="F1631" s="10">
        <f>VLOOKUP(B1631,home!$B$2:$E$405,3,FALSE)</f>
        <v>1.4939</v>
      </c>
      <c r="G1631" s="10">
        <f>VLOOKUP(C1631,away!$B$2:$E$405,4,FALSE)</f>
        <v>0.70299999999999996</v>
      </c>
      <c r="H1631" s="10">
        <f>VLOOKUP(A1631,away!$A$2:$E$405,3,FALSE)</f>
        <v>0.96630000000000005</v>
      </c>
      <c r="I1631" s="10">
        <f>VLOOKUP(C1631,away!$B$2:$E$405,3,FALSE)</f>
        <v>0.80489999999999995</v>
      </c>
      <c r="J1631" s="10">
        <f>VLOOKUP(B1631,home!$B$2:$E$405,4,FALSE)</f>
        <v>0.68989999999999996</v>
      </c>
      <c r="K1631" s="12">
        <f t="shared" si="2126"/>
        <v>1.3278876734799998</v>
      </c>
      <c r="L1631" s="12">
        <f t="shared" si="2127"/>
        <v>0.53658688281299993</v>
      </c>
      <c r="M1631" s="13">
        <f t="shared" si="2128"/>
        <v>0.15497762051010655</v>
      </c>
      <c r="N1631" s="13">
        <f t="shared" si="2129"/>
        <v>0.20579287194063167</v>
      </c>
      <c r="O1631" s="13">
        <f t="shared" si="2130"/>
        <v>8.3158958295294114E-2</v>
      </c>
      <c r="P1631" s="13">
        <f t="shared" si="2131"/>
        <v>0.11042575565975842</v>
      </c>
      <c r="Q1631" s="13">
        <f t="shared" si="2132"/>
        <v>0.13663490897000652</v>
      </c>
      <c r="R1631" s="13">
        <f t="shared" si="2133"/>
        <v>2.2311003104824062E-2</v>
      </c>
      <c r="S1631" s="13">
        <f t="shared" si="2134"/>
        <v>1.9670336066737907E-2</v>
      </c>
      <c r="T1631" s="13">
        <f t="shared" si="2135"/>
        <v>7.3316499887653805E-2</v>
      </c>
      <c r="U1631" s="13">
        <f t="shared" si="2136"/>
        <v>2.9626506005869878E-2</v>
      </c>
      <c r="V1631" s="13">
        <f t="shared" si="2137"/>
        <v>1.5572941844416417E-3</v>
      </c>
      <c r="W1631" s="13">
        <f t="shared" si="2138"/>
        <v>6.0478603796111169E-2</v>
      </c>
      <c r="X1631" s="13">
        <f t="shared" si="2139"/>
        <v>3.2452025487837752E-2</v>
      </c>
      <c r="Y1631" s="13">
        <f t="shared" si="2140"/>
        <v>8.7066655987434408E-3</v>
      </c>
      <c r="Z1631" s="13">
        <f t="shared" si="2141"/>
        <v>3.9905972028162363E-3</v>
      </c>
      <c r="AA1631" s="13">
        <f t="shared" si="2142"/>
        <v>5.2990648354434471E-3</v>
      </c>
      <c r="AB1631" s="13">
        <f t="shared" si="2143"/>
        <v>3.5182814379783401E-3</v>
      </c>
      <c r="AC1631" s="13">
        <f t="shared" si="2144"/>
        <v>6.9350895041931675E-5</v>
      </c>
      <c r="AD1631" s="13">
        <f t="shared" si="2145"/>
        <v>2.0077198122534182E-2</v>
      </c>
      <c r="AE1631" s="13">
        <f t="shared" si="2146"/>
        <v>1.0773161156189631E-2</v>
      </c>
      <c r="AF1631" s="13">
        <f t="shared" si="2147"/>
        <v>2.8903684814209438E-3</v>
      </c>
      <c r="AG1631" s="13">
        <f t="shared" si="2148"/>
        <v>5.169779378755363E-4</v>
      </c>
      <c r="AH1631" s="13">
        <f t="shared" si="2149"/>
        <v>5.3532552840536017E-4</v>
      </c>
      <c r="AI1631" s="13">
        <f t="shared" si="2150"/>
        <v>7.1085217046864527E-4</v>
      </c>
      <c r="AJ1631" s="13">
        <f t="shared" si="2151"/>
        <v>4.71965917415909E-4</v>
      </c>
      <c r="AK1631" s="13">
        <f t="shared" si="2152"/>
        <v>2.0890590801308836E-4</v>
      </c>
      <c r="AL1631" s="13">
        <f t="shared" si="2153"/>
        <v>1.9765757056997772E-6</v>
      </c>
      <c r="AM1631" s="13">
        <f t="shared" si="2154"/>
        <v>5.3320527809857868E-3</v>
      </c>
      <c r="AN1631" s="13">
        <f t="shared" si="2155"/>
        <v>2.8611095807435506E-3</v>
      </c>
      <c r="AO1631" s="13">
        <f t="shared" si="2156"/>
        <v>7.676169356587955E-4</v>
      </c>
      <c r="AP1631" s="13">
        <f t="shared" si="2157"/>
        <v>1.3729772623320675E-4</v>
      </c>
      <c r="AQ1631" s="13">
        <f t="shared" si="2158"/>
        <v>1.8418039734197261E-5</v>
      </c>
      <c r="AR1631" s="13">
        <f t="shared" si="2159"/>
        <v>5.7449731315450877E-5</v>
      </c>
      <c r="AS1631" s="13">
        <f t="shared" si="2160"/>
        <v>7.6286790058525147E-5</v>
      </c>
      <c r="AT1631" s="13">
        <f t="shared" si="2161"/>
        <v>5.0650144084036089E-5</v>
      </c>
      <c r="AU1631" s="13">
        <f t="shared" si="2162"/>
        <v>2.2419233996392483E-5</v>
      </c>
      <c r="AV1631" s="13">
        <f t="shared" si="2163"/>
        <v>7.4425561181683317E-6</v>
      </c>
      <c r="AW1631" s="13">
        <f t="shared" si="2164"/>
        <v>3.9121215839315401E-8</v>
      </c>
      <c r="AX1631" s="13">
        <f t="shared" si="2165"/>
        <v>1.1800611937026295E-3</v>
      </c>
      <c r="AY1631" s="13">
        <f t="shared" si="2166"/>
        <v>6.3320535745748166E-4</v>
      </c>
      <c r="AZ1631" s="13">
        <f t="shared" si="2167"/>
        <v>1.6988484446930072E-4</v>
      </c>
      <c r="BA1631" s="13">
        <f t="shared" si="2168"/>
        <v>3.0385993043651132E-5</v>
      </c>
      <c r="BB1631" s="13">
        <f t="shared" si="2169"/>
        <v>4.0761813221175646E-6</v>
      </c>
      <c r="BC1631" s="13">
        <f t="shared" si="2170"/>
        <v>4.3744508588312751E-7</v>
      </c>
      <c r="BD1631" s="13">
        <f t="shared" si="2171"/>
        <v>5.1377953741670278E-6</v>
      </c>
      <c r="BE1631" s="13">
        <f t="shared" si="2172"/>
        <v>6.8224151462189595E-6</v>
      </c>
      <c r="BF1631" s="13">
        <f t="shared" si="2173"/>
        <v>4.5297004880137051E-6</v>
      </c>
      <c r="BG1631" s="13">
        <f t="shared" si="2174"/>
        <v>2.0049778141965795E-6</v>
      </c>
      <c r="BH1631" s="13">
        <f t="shared" si="2175"/>
        <v>6.6559633126812771E-7</v>
      </c>
      <c r="BI1631" s="13">
        <f t="shared" si="2176"/>
        <v>1.7676743276089146E-7</v>
      </c>
      <c r="BJ1631" s="14">
        <f t="shared" si="2177"/>
        <v>0.56277382745744142</v>
      </c>
      <c r="BK1631" s="14">
        <f t="shared" si="2178"/>
        <v>0.28733553924924965</v>
      </c>
      <c r="BL1631" s="14">
        <f t="shared" si="2179"/>
        <v>0.14607444891187205</v>
      </c>
      <c r="BM1631" s="14">
        <f t="shared" si="2180"/>
        <v>0.28624012810451616</v>
      </c>
      <c r="BN1631" s="14">
        <f t="shared" si="2181"/>
        <v>0.71330111848062128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1.1910000000000001</v>
      </c>
      <c r="F1632" s="10">
        <f>VLOOKUP(B1632,home!$B$2:$E$405,3,FALSE)</f>
        <v>1.0495000000000001</v>
      </c>
      <c r="G1632" s="10">
        <f>VLOOKUP(C1632,away!$B$2:$E$405,4,FALSE)</f>
        <v>1.4855</v>
      </c>
      <c r="H1632" s="10">
        <f>VLOOKUP(A1632,away!$A$2:$E$405,3,FALSE)</f>
        <v>1.03</v>
      </c>
      <c r="I1632" s="10">
        <f>VLOOKUP(C1632,away!$B$2:$E$405,3,FALSE)</f>
        <v>1.0456000000000001</v>
      </c>
      <c r="J1632" s="10">
        <f>VLOOKUP(B1632,home!$B$2:$E$405,4,FALSE)</f>
        <v>1.3754</v>
      </c>
      <c r="K1632" s="12">
        <f t="shared" si="2126"/>
        <v>1.8568074097500002</v>
      </c>
      <c r="L1632" s="12">
        <f t="shared" si="2127"/>
        <v>1.4812617872000002</v>
      </c>
      <c r="M1632" s="13">
        <f t="shared" si="2128"/>
        <v>3.5505445604680066E-2</v>
      </c>
      <c r="N1632" s="13">
        <f t="shared" si="2129"/>
        <v>6.5926774485245532E-2</v>
      </c>
      <c r="O1632" s="13">
        <f t="shared" si="2130"/>
        <v>5.2592859811720787E-2</v>
      </c>
      <c r="P1632" s="13">
        <f t="shared" si="2131"/>
        <v>9.7654811798346175E-2</v>
      </c>
      <c r="Q1632" s="13">
        <f t="shared" si="2132"/>
        <v>6.1206661682560587E-2</v>
      </c>
      <c r="R1632" s="13">
        <f t="shared" si="2133"/>
        <v>3.895189675933431E-2</v>
      </c>
      <c r="S1632" s="13">
        <f t="shared" si="2134"/>
        <v>6.7147884676269115E-2</v>
      </c>
      <c r="T1632" s="13">
        <f t="shared" si="2135"/>
        <v>9.0663089072455474E-2</v>
      </c>
      <c r="U1632" s="13">
        <f t="shared" si="2136"/>
        <v>7.232617052654898E-2</v>
      </c>
      <c r="V1632" s="13">
        <f t="shared" si="2137"/>
        <v>2.0520526825120081E-2</v>
      </c>
      <c r="W1632" s="13">
        <f t="shared" si="2138"/>
        <v>3.7882994312746637E-2</v>
      </c>
      <c r="X1632" s="13">
        <f t="shared" si="2139"/>
        <v>5.6114631860186524E-2</v>
      </c>
      <c r="Y1632" s="13">
        <f t="shared" si="2140"/>
        <v>4.1560229938644992E-2</v>
      </c>
      <c r="Z1632" s="13">
        <f t="shared" si="2141"/>
        <v>1.9232652069520479E-2</v>
      </c>
      <c r="AA1632" s="13">
        <f t="shared" si="2142"/>
        <v>3.571133087182931E-2</v>
      </c>
      <c r="AB1632" s="13">
        <f t="shared" si="2143"/>
        <v>3.3154531887423302E-2</v>
      </c>
      <c r="AC1632" s="13">
        <f t="shared" si="2144"/>
        <v>3.5275014701651006E-3</v>
      </c>
      <c r="AD1632" s="13">
        <f t="shared" si="2145"/>
        <v>1.7585356135856274E-2</v>
      </c>
      <c r="AE1632" s="13">
        <f t="shared" si="2146"/>
        <v>2.6048516058346953E-2</v>
      </c>
      <c r="AF1632" s="13">
        <f t="shared" si="2147"/>
        <v>1.929233572524746E-2</v>
      </c>
      <c r="AG1632" s="13">
        <f t="shared" si="2148"/>
        <v>9.5256665652141553E-3</v>
      </c>
      <c r="AH1632" s="13">
        <f t="shared" si="2149"/>
        <v>7.1221481442734196E-3</v>
      </c>
      <c r="AI1632" s="13">
        <f t="shared" si="2150"/>
        <v>1.3224457447624101E-2</v>
      </c>
      <c r="AJ1632" s="13">
        <f t="shared" si="2151"/>
        <v>1.2277635289336005E-2</v>
      </c>
      <c r="AK1632" s="13">
        <f t="shared" si="2152"/>
        <v>7.5990680598157266E-3</v>
      </c>
      <c r="AL1632" s="13">
        <f t="shared" si="2153"/>
        <v>3.8808412210656023E-4</v>
      </c>
      <c r="AM1632" s="13">
        <f t="shared" si="2154"/>
        <v>6.5305239152301129E-3</v>
      </c>
      <c r="AN1632" s="13">
        <f t="shared" si="2155"/>
        <v>9.6734155260261006E-3</v>
      </c>
      <c r="AO1632" s="13">
        <f t="shared" si="2156"/>
        <v>7.1644303852048266E-3</v>
      </c>
      <c r="AP1632" s="13">
        <f t="shared" si="2157"/>
        <v>3.5374656522194963E-3</v>
      </c>
      <c r="AQ1632" s="13">
        <f t="shared" si="2158"/>
        <v>1.3099781735413159E-3</v>
      </c>
      <c r="AR1632" s="13">
        <f t="shared" si="2159"/>
        <v>2.1099531777779216E-3</v>
      </c>
      <c r="AS1632" s="13">
        <f t="shared" si="2160"/>
        <v>3.9177766947236046E-3</v>
      </c>
      <c r="AT1632" s="13">
        <f t="shared" si="2161"/>
        <v>3.6372783982543274E-3</v>
      </c>
      <c r="AU1632" s="13">
        <f t="shared" si="2162"/>
        <v>2.2512418270674156E-3</v>
      </c>
      <c r="AV1632" s="13">
        <f t="shared" si="2163"/>
        <v>1.0450306264094768E-3</v>
      </c>
      <c r="AW1632" s="13">
        <f t="shared" si="2164"/>
        <v>2.9649819486068319E-5</v>
      </c>
      <c r="AX1632" s="13">
        <f t="shared" si="2165"/>
        <v>2.0209875325581431E-3</v>
      </c>
      <c r="AY1632" s="13">
        <f t="shared" si="2166"/>
        <v>2.9936116043859937E-3</v>
      </c>
      <c r="AZ1632" s="13">
        <f t="shared" si="2167"/>
        <v>2.2171612376477288E-3</v>
      </c>
      <c r="BA1632" s="13">
        <f t="shared" si="2168"/>
        <v>1.0947320724628798E-3</v>
      </c>
      <c r="BB1632" s="13">
        <f t="shared" si="2169"/>
        <v>4.0539619654038128E-4</v>
      </c>
      <c r="BC1632" s="13">
        <f t="shared" si="2170"/>
        <v>1.200995789222975E-4</v>
      </c>
      <c r="BD1632" s="13">
        <f t="shared" si="2171"/>
        <v>5.2089883583727407E-4</v>
      </c>
      <c r="BE1632" s="13">
        <f t="shared" si="2172"/>
        <v>9.6720881811279962E-4</v>
      </c>
      <c r="BF1632" s="13">
        <f t="shared" si="2173"/>
        <v>8.9796025012369341E-4</v>
      </c>
      <c r="BG1632" s="13">
        <f t="shared" si="2174"/>
        <v>5.5577974869687908E-4</v>
      </c>
      <c r="BH1632" s="13">
        <f t="shared" si="2175"/>
        <v>2.5799398889233958E-4</v>
      </c>
      <c r="BI1632" s="13">
        <f t="shared" si="2176"/>
        <v>9.5809030049251109E-5</v>
      </c>
      <c r="BJ1632" s="14">
        <f t="shared" si="2177"/>
        <v>0.46287405771124385</v>
      </c>
      <c r="BK1632" s="14">
        <f t="shared" si="2178"/>
        <v>0.22773786610107308</v>
      </c>
      <c r="BL1632" s="14">
        <f t="shared" si="2179"/>
        <v>0.28921703019385092</v>
      </c>
      <c r="BM1632" s="14">
        <f t="shared" si="2180"/>
        <v>0.64425919414890098</v>
      </c>
      <c r="BN1632" s="14">
        <f t="shared" si="2181"/>
        <v>0.35183845014188742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1.4861</v>
      </c>
      <c r="F1633" s="10">
        <f>VLOOKUP(B1633,home!$B$2:$E$405,3,FALSE)</f>
        <v>1.3458000000000001</v>
      </c>
      <c r="G1633" s="10">
        <f>VLOOKUP(C1633,away!$B$2:$E$405,4,FALSE)</f>
        <v>1.1214999999999999</v>
      </c>
      <c r="H1633" s="10">
        <f>VLOOKUP(A1633,away!$A$2:$E$405,3,FALSE)</f>
        <v>1.1943999999999999</v>
      </c>
      <c r="I1633" s="10">
        <f>VLOOKUP(C1633,away!$B$2:$E$405,3,FALSE)</f>
        <v>1.1163000000000001</v>
      </c>
      <c r="J1633" s="10">
        <f>VLOOKUP(B1633,home!$B$2:$E$405,4,FALSE)</f>
        <v>0.33489999999999998</v>
      </c>
      <c r="K1633" s="12">
        <f t="shared" si="2126"/>
        <v>2.2429925756699998</v>
      </c>
      <c r="L1633" s="12">
        <f t="shared" si="2127"/>
        <v>0.44652509032799997</v>
      </c>
      <c r="M1633" s="13">
        <f t="shared" si="2128"/>
        <v>6.7913688554295387E-2</v>
      </c>
      <c r="N1633" s="13">
        <f t="shared" si="2129"/>
        <v>0.15232989921364917</v>
      </c>
      <c r="O1633" s="13">
        <f t="shared" si="2130"/>
        <v>3.0325165916214401E-2</v>
      </c>
      <c r="P1633" s="13">
        <f t="shared" si="2131"/>
        <v>6.8019122006029817E-2</v>
      </c>
      <c r="Q1633" s="13">
        <f t="shared" si="2132"/>
        <v>0.17083741649438722</v>
      </c>
      <c r="R1633" s="13">
        <f t="shared" si="2133"/>
        <v>6.7704737249746107E-3</v>
      </c>
      <c r="S1633" s="13">
        <f t="shared" si="2134"/>
        <v>1.7031179784809926E-2</v>
      </c>
      <c r="T1633" s="13">
        <f t="shared" si="2135"/>
        <v>7.6283192831558405E-2</v>
      </c>
      <c r="U1633" s="13">
        <f t="shared" si="2136"/>
        <v>1.5186122298886856E-2</v>
      </c>
      <c r="V1633" s="13">
        <f t="shared" si="2137"/>
        <v>1.8952911168898441E-3</v>
      </c>
      <c r="W1633" s="13">
        <f t="shared" si="2138"/>
        <v>0.12772901894785138</v>
      </c>
      <c r="X1633" s="13">
        <f t="shared" si="2139"/>
        <v>5.703421172319615E-2</v>
      </c>
      <c r="Y1633" s="13">
        <f t="shared" si="2140"/>
        <v>1.2733603270743217E-2</v>
      </c>
      <c r="Z1633" s="13">
        <f t="shared" si="2141"/>
        <v>1.0077287972025462E-3</v>
      </c>
      <c r="AA1633" s="13">
        <f t="shared" si="2142"/>
        <v>2.2603282104141698E-3</v>
      </c>
      <c r="AB1633" s="13">
        <f t="shared" si="2143"/>
        <v>2.5349496972682205E-3</v>
      </c>
      <c r="AC1633" s="13">
        <f t="shared" si="2144"/>
        <v>1.1863959282450982E-4</v>
      </c>
      <c r="AD1633" s="13">
        <f t="shared" si="2145"/>
        <v>7.1623810299410839E-2</v>
      </c>
      <c r="AE1633" s="13">
        <f t="shared" si="2146"/>
        <v>3.1981828363579955E-2</v>
      </c>
      <c r="AF1633" s="13">
        <f t="shared" si="2147"/>
        <v>7.140344399451065E-3</v>
      </c>
      <c r="AG1633" s="13">
        <f t="shared" si="2148"/>
        <v>1.0627809759793053E-3</v>
      </c>
      <c r="AH1633" s="13">
        <f t="shared" si="2149"/>
        <v>1.1249404804924843E-4</v>
      </c>
      <c r="AI1633" s="13">
        <f t="shared" si="2150"/>
        <v>2.5232331458152841E-4</v>
      </c>
      <c r="AJ1633" s="13">
        <f t="shared" si="2151"/>
        <v>2.8297966063740707E-4</v>
      </c>
      <c r="AK1633" s="13">
        <f t="shared" si="2152"/>
        <v>2.1157375929177336E-4</v>
      </c>
      <c r="AL1633" s="13">
        <f t="shared" si="2153"/>
        <v>4.7529510535269835E-6</v>
      </c>
      <c r="AM1633" s="13">
        <f t="shared" si="2154"/>
        <v>3.2130334948555009E-2</v>
      </c>
      <c r="AN1633" s="13">
        <f t="shared" si="2155"/>
        <v>1.4347000715172418E-2</v>
      </c>
      <c r="AO1633" s="13">
        <f t="shared" si="2156"/>
        <v>3.2031478951391221E-3</v>
      </c>
      <c r="AP1633" s="13">
        <f t="shared" si="2157"/>
        <v>4.7676196773697988E-4</v>
      </c>
      <c r="AQ1633" s="13">
        <f t="shared" si="2158"/>
        <v>5.3221545177177481E-5</v>
      </c>
      <c r="AR1633" s="13">
        <f t="shared" si="2159"/>
        <v>1.0046282993310609E-5</v>
      </c>
      <c r="AS1633" s="13">
        <f t="shared" si="2160"/>
        <v>2.2533738167075475E-5</v>
      </c>
      <c r="AT1633" s="13">
        <f t="shared" si="2161"/>
        <v>2.5271503705421004E-5</v>
      </c>
      <c r="AU1633" s="13">
        <f t="shared" si="2162"/>
        <v>1.8894598395758735E-5</v>
      </c>
      <c r="AV1633" s="13">
        <f t="shared" si="2163"/>
        <v>1.0595110980488281E-5</v>
      </c>
      <c r="AW1633" s="13">
        <f t="shared" si="2164"/>
        <v>1.3223138421092135E-7</v>
      </c>
      <c r="AX1633" s="13">
        <f t="shared" si="2165"/>
        <v>1.2011350457233205E-2</v>
      </c>
      <c r="AY1633" s="13">
        <f t="shared" si="2166"/>
        <v>5.3633693478773205E-3</v>
      </c>
      <c r="AZ1633" s="13">
        <f t="shared" si="2167"/>
        <v>1.1974394912616733E-3</v>
      </c>
      <c r="BA1633" s="13">
        <f t="shared" si="2168"/>
        <v>1.7822892566597768E-4</v>
      </c>
      <c r="BB1633" s="13">
        <f t="shared" si="2169"/>
        <v>1.989592178301577E-5</v>
      </c>
      <c r="BC1633" s="13">
        <f t="shared" si="2170"/>
        <v>1.7768056542639885E-6</v>
      </c>
      <c r="BD1633" s="13">
        <f t="shared" si="2171"/>
        <v>7.4765290350811124E-7</v>
      </c>
      <c r="BE1633" s="13">
        <f t="shared" si="2172"/>
        <v>1.6769799117468119E-6</v>
      </c>
      <c r="BF1633" s="13">
        <f t="shared" si="2173"/>
        <v>1.8807267457979156E-6</v>
      </c>
      <c r="BG1633" s="13">
        <f t="shared" si="2174"/>
        <v>1.4061520425629079E-6</v>
      </c>
      <c r="BH1633" s="13">
        <f t="shared" si="2175"/>
        <v>7.8849714793295192E-7</v>
      </c>
      <c r="BI1633" s="13">
        <f t="shared" si="2176"/>
        <v>3.5371864975011627E-7</v>
      </c>
      <c r="BJ1633" s="14">
        <f t="shared" si="2177"/>
        <v>0.77773863454106273</v>
      </c>
      <c r="BK1633" s="14">
        <f t="shared" si="2178"/>
        <v>0.16034604335378033</v>
      </c>
      <c r="BL1633" s="14">
        <f t="shared" si="2179"/>
        <v>5.8030605591961583E-2</v>
      </c>
      <c r="BM1633" s="14">
        <f t="shared" si="2180"/>
        <v>0.49556400925796368</v>
      </c>
      <c r="BN1633" s="14">
        <f t="shared" si="2181"/>
        <v>0.49619576590955067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1.3841000000000001</v>
      </c>
      <c r="F1634" s="10">
        <f>VLOOKUP(B1634,home!$B$2:$E$405,3,FALSE)</f>
        <v>1.5412999999999999</v>
      </c>
      <c r="G1634" s="10">
        <f>VLOOKUP(C1634,away!$B$2:$E$405,4,FALSE)</f>
        <v>1.1559999999999999</v>
      </c>
      <c r="H1634" s="10">
        <f>VLOOKUP(A1634,away!$A$2:$E$405,3,FALSE)</f>
        <v>1.1721999999999999</v>
      </c>
      <c r="I1634" s="10">
        <f>VLOOKUP(C1634,away!$B$2:$E$405,3,FALSE)</f>
        <v>0.73939999999999995</v>
      </c>
      <c r="J1634" s="10">
        <f>VLOOKUP(B1634,home!$B$2:$E$405,4,FALSE)</f>
        <v>1.0237000000000001</v>
      </c>
      <c r="K1634" s="12">
        <f t="shared" si="2126"/>
        <v>2.46611020948</v>
      </c>
      <c r="L1634" s="12">
        <f t="shared" si="2127"/>
        <v>0.88726605491599997</v>
      </c>
      <c r="M1634" s="13">
        <f t="shared" si="2128"/>
        <v>3.4966099786486619E-2</v>
      </c>
      <c r="N1634" s="13">
        <f t="shared" si="2129"/>
        <v>8.6230255669151101E-2</v>
      </c>
      <c r="O1634" s="13">
        <f t="shared" si="2130"/>
        <v>3.1024233413355168E-2</v>
      </c>
      <c r="P1634" s="13">
        <f t="shared" si="2131"/>
        <v>7.6509178761965724E-2</v>
      </c>
      <c r="Q1634" s="13">
        <f t="shared" si="2132"/>
        <v>0.10632665693588211</v>
      </c>
      <c r="R1634" s="13">
        <f t="shared" si="2133"/>
        <v>1.3763374593730393E-2</v>
      </c>
      <c r="S1634" s="13">
        <f t="shared" si="2134"/>
        <v>4.1852354641885858E-2</v>
      </c>
      <c r="T1634" s="13">
        <f t="shared" si="2135"/>
        <v>9.4340033431907055E-2</v>
      </c>
      <c r="U1634" s="13">
        <f t="shared" si="2136"/>
        <v>3.3941998602496172E-2</v>
      </c>
      <c r="V1634" s="13">
        <f t="shared" si="2137"/>
        <v>1.0175218290662286E-2</v>
      </c>
      <c r="W1634" s="13">
        <f t="shared" si="2138"/>
        <v>8.7404418069818773E-2</v>
      </c>
      <c r="X1634" s="13">
        <f t="shared" si="2139"/>
        <v>7.7550973203036833E-2</v>
      </c>
      <c r="Y1634" s="13">
        <f t="shared" si="2140"/>
        <v>3.4404173024377462E-2</v>
      </c>
      <c r="Z1634" s="13">
        <f t="shared" si="2141"/>
        <v>4.0705916927034234E-3</v>
      </c>
      <c r="AA1634" s="13">
        <f t="shared" si="2142"/>
        <v>1.0038527732000388E-2</v>
      </c>
      <c r="AB1634" s="13">
        <f t="shared" si="2143"/>
        <v>1.2378057864017135E-2</v>
      </c>
      <c r="AC1634" s="13">
        <f t="shared" si="2144"/>
        <v>1.3915220740517986E-3</v>
      </c>
      <c r="AD1634" s="13">
        <f t="shared" si="2145"/>
        <v>5.3887231938909569E-2</v>
      </c>
      <c r="AE1634" s="13">
        <f t="shared" si="2146"/>
        <v>4.781231169277976E-2</v>
      </c>
      <c r="AF1634" s="13">
        <f t="shared" si="2147"/>
        <v>2.1211120586033416E-2</v>
      </c>
      <c r="AG1634" s="13">
        <f t="shared" si="2148"/>
        <v>6.2733024275724745E-3</v>
      </c>
      <c r="AH1634" s="13">
        <f t="shared" si="2149"/>
        <v>9.0292445808970217E-4</v>
      </c>
      <c r="AI1634" s="13">
        <f t="shared" si="2150"/>
        <v>2.2267112244842109E-3</v>
      </c>
      <c r="AJ1634" s="13">
        <f t="shared" si="2151"/>
        <v>2.7456576421321125E-3</v>
      </c>
      <c r="AK1634" s="13">
        <f t="shared" si="2152"/>
        <v>2.2570314476662622E-3</v>
      </c>
      <c r="AL1634" s="13">
        <f t="shared" si="2153"/>
        <v>1.2179134849463049E-4</v>
      </c>
      <c r="AM1634" s="13">
        <f t="shared" si="2154"/>
        <v>2.6578370569032325E-2</v>
      </c>
      <c r="AN1634" s="13">
        <f t="shared" si="2155"/>
        <v>2.3582086000880829E-2</v>
      </c>
      <c r="AO1634" s="13">
        <f t="shared" si="2156"/>
        <v>1.0461792206345681E-2</v>
      </c>
      <c r="AP1634" s="13">
        <f t="shared" si="2157"/>
        <v>3.0941310327584296E-3</v>
      </c>
      <c r="AQ1634" s="13">
        <f t="shared" si="2158"/>
        <v>6.86329358707185E-4</v>
      </c>
      <c r="AR1634" s="13">
        <f t="shared" si="2159"/>
        <v>1.602268443632835E-4</v>
      </c>
      <c r="AS1634" s="13">
        <f t="shared" si="2160"/>
        <v>3.9513705671705639E-4</v>
      </c>
      <c r="AT1634" s="13">
        <f t="shared" si="2161"/>
        <v>4.8722576485690539E-4</v>
      </c>
      <c r="AU1634" s="13">
        <f t="shared" si="2162"/>
        <v>4.0051747767843872E-4</v>
      </c>
      <c r="AV1634" s="13">
        <f t="shared" si="2163"/>
        <v>2.4693006019449394E-4</v>
      </c>
      <c r="AW1634" s="13">
        <f t="shared" si="2164"/>
        <v>7.402531873360491E-6</v>
      </c>
      <c r="AX1634" s="13">
        <f t="shared" si="2165"/>
        <v>1.0924198501938893E-2</v>
      </c>
      <c r="AY1634" s="13">
        <f t="shared" si="2166"/>
        <v>9.6926705079345976E-3</v>
      </c>
      <c r="AZ1634" s="13">
        <f t="shared" si="2167"/>
        <v>4.2999887615878954E-3</v>
      </c>
      <c r="BA1634" s="13">
        <f t="shared" si="2168"/>
        <v>1.2717446882257429E-3</v>
      </c>
      <c r="BB1634" s="13">
        <f t="shared" si="2169"/>
        <v>2.8209397309560824E-4</v>
      </c>
      <c r="BC1634" s="13">
        <f t="shared" si="2170"/>
        <v>5.0058481324824128E-5</v>
      </c>
      <c r="BD1634" s="13">
        <f t="shared" si="2171"/>
        <v>2.3693973348308398E-5</v>
      </c>
      <c r="BE1634" s="13">
        <f t="shared" si="2172"/>
        <v>5.8431949577410359E-5</v>
      </c>
      <c r="BF1634" s="13">
        <f t="shared" si="2173"/>
        <v>7.2049813706336145E-5</v>
      </c>
      <c r="BG1634" s="13">
        <f t="shared" si="2174"/>
        <v>5.9227593724109198E-5</v>
      </c>
      <c r="BH1634" s="13">
        <f t="shared" si="2175"/>
        <v>3.6515443391489823E-5</v>
      </c>
      <c r="BI1634" s="13">
        <f t="shared" si="2176"/>
        <v>1.8010221550288408E-5</v>
      </c>
      <c r="BJ1634" s="14">
        <f t="shared" si="2177"/>
        <v>0.70636394106130063</v>
      </c>
      <c r="BK1634" s="14">
        <f t="shared" si="2178"/>
        <v>0.17470883541148152</v>
      </c>
      <c r="BL1634" s="14">
        <f t="shared" si="2179"/>
        <v>0.11123648317707967</v>
      </c>
      <c r="BM1634" s="14">
        <f t="shared" si="2180"/>
        <v>0.63787478420593313</v>
      </c>
      <c r="BN1634" s="14">
        <f t="shared" si="2181"/>
        <v>0.3488197991605711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1.3841000000000001</v>
      </c>
      <c r="F1635" s="10">
        <f>VLOOKUP(B1635,home!$B$2:$E$405,3,FALSE)</f>
        <v>1.2902</v>
      </c>
      <c r="G1635" s="10">
        <f>VLOOKUP(C1635,away!$B$2:$E$405,4,FALSE)</f>
        <v>1.0386</v>
      </c>
      <c r="H1635" s="10">
        <f>VLOOKUP(A1635,away!$A$2:$E$405,3,FALSE)</f>
        <v>1.1721999999999999</v>
      </c>
      <c r="I1635" s="10">
        <f>VLOOKUP(C1635,away!$B$2:$E$405,3,FALSE)</f>
        <v>1.0130999999999999</v>
      </c>
      <c r="J1635" s="10">
        <f>VLOOKUP(B1635,home!$B$2:$E$405,4,FALSE)</f>
        <v>0.67030000000000001</v>
      </c>
      <c r="K1635" s="12">
        <f t="shared" si="2126"/>
        <v>1.854696380652</v>
      </c>
      <c r="L1635" s="12">
        <f t="shared" si="2127"/>
        <v>0.79601866614599992</v>
      </c>
      <c r="M1635" s="13">
        <f t="shared" si="2128"/>
        <v>7.0600712194149012E-2</v>
      </c>
      <c r="N1635" s="13">
        <f t="shared" si="2129"/>
        <v>0.13094288537794169</v>
      </c>
      <c r="O1635" s="13">
        <f t="shared" si="2130"/>
        <v>5.6199484749744115E-2</v>
      </c>
      <c r="P1635" s="13">
        <f t="shared" si="2131"/>
        <v>0.10423298095985767</v>
      </c>
      <c r="Q1635" s="13">
        <f t="shared" si="2132"/>
        <v>0.1214296477912991</v>
      </c>
      <c r="R1635" s="13">
        <f t="shared" si="2133"/>
        <v>2.2367919444291888E-2</v>
      </c>
      <c r="S1635" s="13">
        <f t="shared" si="2134"/>
        <v>3.8471688110953819E-2</v>
      </c>
      <c r="T1635" s="13">
        <f t="shared" si="2135"/>
        <v>9.6660266265408454E-2</v>
      </c>
      <c r="U1635" s="13">
        <f t="shared" si="2136"/>
        <v>4.1485699236043658E-2</v>
      </c>
      <c r="V1635" s="13">
        <f t="shared" si="2137"/>
        <v>6.3109510273230513E-3</v>
      </c>
      <c r="W1635" s="13">
        <f t="shared" si="2138"/>
        <v>7.5071709420789862E-2</v>
      </c>
      <c r="X1635" s="13">
        <f t="shared" si="2139"/>
        <v>5.9758481998437238E-2</v>
      </c>
      <c r="Y1635" s="13">
        <f t="shared" si="2140"/>
        <v>2.3784433565652879E-2</v>
      </c>
      <c r="Z1635" s="13">
        <f t="shared" si="2141"/>
        <v>5.9350938001688017E-3</v>
      </c>
      <c r="AA1635" s="13">
        <f t="shared" si="2142"/>
        <v>1.1007796990003201E-2</v>
      </c>
      <c r="AB1635" s="13">
        <f t="shared" si="2143"/>
        <v>1.0208060618155461E-2</v>
      </c>
      <c r="AC1635" s="13">
        <f t="shared" si="2144"/>
        <v>5.8233233226866231E-4</v>
      </c>
      <c r="AD1635" s="13">
        <f t="shared" si="2145"/>
        <v>3.4808806938024413E-2</v>
      </c>
      <c r="AE1635" s="13">
        <f t="shared" si="2146"/>
        <v>2.7708460068939816E-2</v>
      </c>
      <c r="AF1635" s="13">
        <f t="shared" si="2147"/>
        <v>1.1028225712518587E-2</v>
      </c>
      <c r="AG1635" s="13">
        <f t="shared" si="2148"/>
        <v>2.9262245072120218E-3</v>
      </c>
      <c r="AH1635" s="13">
        <f t="shared" si="2149"/>
        <v>1.1811113625654407E-3</v>
      </c>
      <c r="AI1635" s="13">
        <f t="shared" si="2150"/>
        <v>2.1906029692970747E-3</v>
      </c>
      <c r="AJ1635" s="13">
        <f t="shared" si="2151"/>
        <v>2.031451699300405E-3</v>
      </c>
      <c r="AK1635" s="13">
        <f t="shared" si="2152"/>
        <v>1.2559087047206057E-3</v>
      </c>
      <c r="AL1635" s="13">
        <f t="shared" si="2153"/>
        <v>3.4389587875403507E-5</v>
      </c>
      <c r="AM1635" s="13">
        <f t="shared" si="2154"/>
        <v>1.2911953648553612E-2</v>
      </c>
      <c r="AN1635" s="13">
        <f t="shared" si="2155"/>
        <v>1.027815612066062E-2</v>
      </c>
      <c r="AO1635" s="13">
        <f t="shared" si="2156"/>
        <v>4.0908020628043062E-3</v>
      </c>
      <c r="AP1635" s="13">
        <f t="shared" si="2157"/>
        <v>1.0854516005002631E-3</v>
      </c>
      <c r="AQ1635" s="13">
        <f t="shared" si="2158"/>
        <v>2.1600993379906501E-4</v>
      </c>
      <c r="AR1635" s="13">
        <f t="shared" si="2159"/>
        <v>1.8803733827984541E-4</v>
      </c>
      <c r="AS1635" s="13">
        <f t="shared" si="2160"/>
        <v>3.48752170735065E-4</v>
      </c>
      <c r="AT1635" s="13">
        <f t="shared" si="2161"/>
        <v>3.234146944034268E-4</v>
      </c>
      <c r="AU1635" s="13">
        <f t="shared" si="2162"/>
        <v>1.9994535438656947E-4</v>
      </c>
      <c r="AV1635" s="13">
        <f t="shared" si="2163"/>
        <v>9.2709481277237989E-5</v>
      </c>
      <c r="AW1635" s="13">
        <f t="shared" si="2164"/>
        <v>1.4103293589923095E-6</v>
      </c>
      <c r="AX1635" s="13">
        <f t="shared" si="2165"/>
        <v>3.991292283186466E-3</v>
      </c>
      <c r="AY1635" s="13">
        <f t="shared" si="2166"/>
        <v>3.1771431594609127E-3</v>
      </c>
      <c r="AZ1635" s="13">
        <f t="shared" si="2167"/>
        <v>1.2645326299744819E-3</v>
      </c>
      <c r="BA1635" s="13">
        <f t="shared" si="2168"/>
        <v>3.3553052580346013E-4</v>
      </c>
      <c r="BB1635" s="13">
        <f t="shared" si="2169"/>
        <v>6.6772140400334076E-5</v>
      </c>
      <c r="BC1635" s="13">
        <f t="shared" si="2170"/>
        <v>1.0630374027437477E-5</v>
      </c>
      <c r="BD1635" s="13">
        <f t="shared" si="2171"/>
        <v>2.4946871867194436E-5</v>
      </c>
      <c r="BE1635" s="13">
        <f t="shared" si="2172"/>
        <v>4.626887296067472E-5</v>
      </c>
      <c r="BF1635" s="13">
        <f t="shared" si="2173"/>
        <v>4.290735560850531E-5</v>
      </c>
      <c r="BG1635" s="13">
        <f t="shared" si="2174"/>
        <v>2.6526705716814369E-5</v>
      </c>
      <c r="BH1635" s="13">
        <f t="shared" si="2175"/>
        <v>1.2299746270899084E-5</v>
      </c>
      <c r="BI1635" s="13">
        <f t="shared" si="2176"/>
        <v>4.5624589783148896E-6</v>
      </c>
      <c r="BJ1635" s="14">
        <f t="shared" si="2177"/>
        <v>0.62154741612539521</v>
      </c>
      <c r="BK1635" s="14">
        <f t="shared" si="2178"/>
        <v>0.22341019737188855</v>
      </c>
      <c r="BL1635" s="14">
        <f t="shared" si="2179"/>
        <v>0.1492384068246064</v>
      </c>
      <c r="BM1635" s="14">
        <f t="shared" si="2180"/>
        <v>0.49118175077467346</v>
      </c>
      <c r="BN1635" s="14">
        <f t="shared" si="2181"/>
        <v>0.50577363051728341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1.3125</v>
      </c>
      <c r="F1639" s="10">
        <f>VLOOKUP(B1639,home!$B$2:$E$405,3,FALSE)</f>
        <v>0.60950000000000004</v>
      </c>
      <c r="G1639" s="10">
        <f>VLOOKUP(C1639,away!$B$2:$E$405,4,FALSE)</f>
        <v>0.60950000000000004</v>
      </c>
      <c r="H1639" s="10">
        <f>VLOOKUP(A1639,away!$A$2:$E$405,3,FALSE)</f>
        <v>0.8125</v>
      </c>
      <c r="I1639" s="10">
        <f>VLOOKUP(C1639,away!$B$2:$E$405,3,FALSE)</f>
        <v>1.2307999999999999</v>
      </c>
      <c r="J1639" s="10">
        <f>VLOOKUP(B1639,home!$B$2:$E$405,4,FALSE)</f>
        <v>1.7231000000000001</v>
      </c>
      <c r="K1639" s="12">
        <f t="shared" si="2126"/>
        <v>0.48758095312500005</v>
      </c>
      <c r="L1639" s="12">
        <f t="shared" si="2127"/>
        <v>1.7231430775000001</v>
      </c>
      <c r="M1639" s="13">
        <f t="shared" si="2128"/>
        <v>0.10962125063312149</v>
      </c>
      <c r="N1639" s="13">
        <f t="shared" si="2129"/>
        <v>5.3449233866451888E-2</v>
      </c>
      <c r="O1639" s="13">
        <f t="shared" si="2130"/>
        <v>0.18889309917535577</v>
      </c>
      <c r="P1639" s="13">
        <f t="shared" si="2131"/>
        <v>9.2100677334655129E-2</v>
      </c>
      <c r="Q1639" s="13">
        <f t="shared" si="2132"/>
        <v>1.303041419620282E-2</v>
      </c>
      <c r="R1639" s="13">
        <f t="shared" si="2133"/>
        <v>0.16274491811576769</v>
      </c>
      <c r="S1639" s="13">
        <f t="shared" si="2134"/>
        <v>1.9345096677220595E-2</v>
      </c>
      <c r="T1639" s="13">
        <f t="shared" si="2135"/>
        <v>2.2453268019144615E-2</v>
      </c>
      <c r="U1639" s="13">
        <f t="shared" si="2136"/>
        <v>7.9351322291136089E-2</v>
      </c>
      <c r="V1639" s="13">
        <f t="shared" si="2137"/>
        <v>1.8059115127831823E-3</v>
      </c>
      <c r="W1639" s="13">
        <f t="shared" si="2138"/>
        <v>2.1177939244660343E-3</v>
      </c>
      <c r="X1639" s="13">
        <f t="shared" si="2139"/>
        <v>3.6492619405152048E-3</v>
      </c>
      <c r="Y1639" s="13">
        <f t="shared" si="2140"/>
        <v>3.1441002253914966E-3</v>
      </c>
      <c r="Z1639" s="13">
        <f t="shared" si="2141"/>
        <v>9.3477593016496469E-2</v>
      </c>
      <c r="AA1639" s="13">
        <f t="shared" si="2142"/>
        <v>4.5577893898814198E-2</v>
      </c>
      <c r="AB1639" s="13">
        <f t="shared" si="2143"/>
        <v>1.1111456474306973E-2</v>
      </c>
      <c r="AC1639" s="13">
        <f t="shared" si="2144"/>
        <v>9.4829739086378602E-5</v>
      </c>
      <c r="AD1639" s="13">
        <f t="shared" si="2145"/>
        <v>2.5814899505337079E-4</v>
      </c>
      <c r="AE1639" s="13">
        <f t="shared" si="2146"/>
        <v>4.448276537897976E-4</v>
      </c>
      <c r="AF1639" s="13">
        <f t="shared" si="2147"/>
        <v>3.832508461542283E-4</v>
      </c>
      <c r="AG1639" s="13">
        <f t="shared" si="2148"/>
        <v>2.2013201416555864E-4</v>
      </c>
      <c r="AH1639" s="13">
        <f t="shared" si="2149"/>
        <v>4.0268816826934568E-2</v>
      </c>
      <c r="AI1639" s="13">
        <f t="shared" si="2150"/>
        <v>1.9634308089692798E-2</v>
      </c>
      <c r="AJ1639" s="13">
        <f t="shared" si="2151"/>
        <v>4.786657326161156E-3</v>
      </c>
      <c r="AK1639" s="13">
        <f t="shared" si="2152"/>
        <v>7.7796098045747352E-4</v>
      </c>
      <c r="AL1639" s="13">
        <f t="shared" si="2153"/>
        <v>3.1869306912231813E-6</v>
      </c>
      <c r="AM1639" s="13">
        <f t="shared" si="2154"/>
        <v>2.5173706611276704E-5</v>
      </c>
      <c r="AN1639" s="13">
        <f t="shared" si="2155"/>
        <v>4.3377898282237434E-5</v>
      </c>
      <c r="AO1639" s="13">
        <f t="shared" si="2156"/>
        <v>3.7373162570768299E-5</v>
      </c>
      <c r="AP1639" s="13">
        <f t="shared" si="2157"/>
        <v>2.1466435456033832E-5</v>
      </c>
      <c r="AQ1639" s="13">
        <f t="shared" si="2158"/>
        <v>9.2474349136663156E-6</v>
      </c>
      <c r="AR1639" s="13">
        <f t="shared" si="2159"/>
        <v>1.387778659088955E-2</v>
      </c>
      <c r="AS1639" s="13">
        <f t="shared" si="2160"/>
        <v>6.7665444132512719E-3</v>
      </c>
      <c r="AT1639" s="13">
        <f t="shared" si="2161"/>
        <v>1.6496190871878493E-3</v>
      </c>
      <c r="AU1639" s="13">
        <f t="shared" si="2162"/>
        <v>2.681076156080814E-4</v>
      </c>
      <c r="AV1639" s="13">
        <f t="shared" si="2163"/>
        <v>3.268104168956486E-5</v>
      </c>
      <c r="AW1639" s="13">
        <f t="shared" si="2164"/>
        <v>7.4376919921251419E-8</v>
      </c>
      <c r="AX1639" s="13">
        <f t="shared" si="2165"/>
        <v>2.0457033105359005E-6</v>
      </c>
      <c r="AY1639" s="13">
        <f t="shared" si="2166"/>
        <v>3.5250394981687697E-6</v>
      </c>
      <c r="AZ1639" s="13">
        <f t="shared" si="2167"/>
        <v>3.0370737045917953E-6</v>
      </c>
      <c r="BA1639" s="13">
        <f t="shared" si="2168"/>
        <v>1.7444375099748773E-6</v>
      </c>
      <c r="BB1639" s="13">
        <f t="shared" si="2169"/>
        <v>7.5147885486113697E-7</v>
      </c>
      <c r="BC1639" s="13">
        <f t="shared" si="2170"/>
        <v>2.5898111732831885E-7</v>
      </c>
      <c r="BD1639" s="13">
        <f t="shared" si="2171"/>
        <v>3.9855686491856151E-3</v>
      </c>
      <c r="BE1639" s="13">
        <f t="shared" si="2172"/>
        <v>1.9432873607150411E-3</v>
      </c>
      <c r="BF1639" s="13">
        <f t="shared" si="2173"/>
        <v>4.7375495176660266E-4</v>
      </c>
      <c r="BG1639" s="13">
        <f t="shared" si="2174"/>
        <v>7.6997963643349519E-5</v>
      </c>
      <c r="BH1639" s="13">
        <f t="shared" si="2175"/>
        <v>9.3856851254771141E-6</v>
      </c>
      <c r="BI1639" s="13">
        <f t="shared" si="2176"/>
        <v>9.1525625984225376E-7</v>
      </c>
      <c r="BJ1639" s="14">
        <f t="shared" si="2177"/>
        <v>9.9298433033164463E-2</v>
      </c>
      <c r="BK1639" s="14">
        <f t="shared" si="2178"/>
        <v>0.22297447786705613</v>
      </c>
      <c r="BL1639" s="14">
        <f t="shared" si="2179"/>
        <v>0.58223108179394878</v>
      </c>
      <c r="BM1639" s="14">
        <f t="shared" si="2180"/>
        <v>0.37813854172653288</v>
      </c>
      <c r="BN1639" s="14">
        <f t="shared" si="2181"/>
        <v>0.6198395933215548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1.3125</v>
      </c>
      <c r="F1640" s="10">
        <f>VLOOKUP(B1640,home!$B$2:$E$405,3,FALSE)</f>
        <v>1.5238</v>
      </c>
      <c r="G1640" s="10">
        <f>VLOOKUP(C1640,away!$B$2:$E$405,4,FALSE)</f>
        <v>0.60950000000000004</v>
      </c>
      <c r="H1640" s="10">
        <f>VLOOKUP(A1640,away!$A$2:$E$405,3,FALSE)</f>
        <v>0.8125</v>
      </c>
      <c r="I1640" s="10">
        <f>VLOOKUP(C1640,away!$B$2:$E$405,3,FALSE)</f>
        <v>0.73850000000000005</v>
      </c>
      <c r="J1640" s="10">
        <f>VLOOKUP(B1640,home!$B$2:$E$405,4,FALSE)</f>
        <v>0.82050000000000001</v>
      </c>
      <c r="K1640" s="12">
        <f t="shared" si="2126"/>
        <v>1.2189923812500001</v>
      </c>
      <c r="L1640" s="12">
        <f t="shared" si="2127"/>
        <v>0.49232564062500001</v>
      </c>
      <c r="M1640" s="13">
        <f t="shared" si="2128"/>
        <v>0.1806275645753857</v>
      </c>
      <c r="N1640" s="13">
        <f t="shared" si="2129"/>
        <v>0.22018362506113756</v>
      </c>
      <c r="O1640" s="13">
        <f t="shared" si="2130"/>
        <v>8.8927581444110337E-2</v>
      </c>
      <c r="P1640" s="13">
        <f t="shared" si="2131"/>
        <v>0.10840204426335937</v>
      </c>
      <c r="Q1640" s="13">
        <f t="shared" si="2132"/>
        <v>0.13420108071276671</v>
      </c>
      <c r="R1640" s="13">
        <f t="shared" si="2133"/>
        <v>2.1890664251851738E-2</v>
      </c>
      <c r="S1640" s="13">
        <f t="shared" si="2134"/>
        <v>1.6264133367599874E-2</v>
      </c>
      <c r="T1640" s="13">
        <f t="shared" si="2135"/>
        <v>6.60706330344802E-2</v>
      </c>
      <c r="U1640" s="13">
        <f t="shared" si="2136"/>
        <v>2.6684552943509E-2</v>
      </c>
      <c r="V1640" s="13">
        <f t="shared" si="2137"/>
        <v>1.0845307330856336E-3</v>
      </c>
      <c r="W1640" s="13">
        <f t="shared" si="2138"/>
        <v>5.4530031648126288E-2</v>
      </c>
      <c r="X1640" s="13">
        <f t="shared" si="2139"/>
        <v>2.6846532764465299E-2</v>
      </c>
      <c r="Y1640" s="13">
        <f t="shared" si="2140"/>
        <v>6.6086182209127153E-3</v>
      </c>
      <c r="Z1640" s="13">
        <f t="shared" si="2141"/>
        <v>3.5924451004998989E-3</v>
      </c>
      <c r="AA1640" s="13">
        <f t="shared" si="2142"/>
        <v>4.3791632075682665E-3</v>
      </c>
      <c r="AB1640" s="13">
        <f t="shared" si="2143"/>
        <v>2.6690832931380165E-3</v>
      </c>
      <c r="AC1640" s="13">
        <f t="shared" si="2144"/>
        <v>4.067947381442439E-5</v>
      </c>
      <c r="AD1640" s="13">
        <f t="shared" si="2145"/>
        <v>1.6617923282096839E-2</v>
      </c>
      <c r="AE1640" s="13">
        <f t="shared" si="2146"/>
        <v>8.1814297257154292E-3</v>
      </c>
      <c r="AF1640" s="13">
        <f t="shared" si="2147"/>
        <v>2.013963815470633E-3</v>
      </c>
      <c r="AG1640" s="13">
        <f t="shared" si="2148"/>
        <v>3.3050867521571632E-4</v>
      </c>
      <c r="AH1640" s="13">
        <f t="shared" si="2149"/>
        <v>4.4216320887843872E-4</v>
      </c>
      <c r="AI1640" s="13">
        <f t="shared" si="2150"/>
        <v>5.3899358289186908E-4</v>
      </c>
      <c r="AJ1640" s="13">
        <f t="shared" si="2151"/>
        <v>3.2851453554391463E-4</v>
      </c>
      <c r="AK1640" s="13">
        <f t="shared" si="2152"/>
        <v>1.3348557198597136E-4</v>
      </c>
      <c r="AL1640" s="13">
        <f t="shared" si="2153"/>
        <v>9.7653713737605597E-7</v>
      </c>
      <c r="AM1640" s="13">
        <f t="shared" si="2154"/>
        <v>4.051424374614602E-3</v>
      </c>
      <c r="AN1640" s="13">
        <f t="shared" si="2155"/>
        <v>1.9946201006758742E-3</v>
      </c>
      <c r="AO1640" s="13">
        <f t="shared" si="2156"/>
        <v>4.9100130943437582E-4</v>
      </c>
      <c r="AP1640" s="13">
        <f t="shared" si="2157"/>
        <v>8.0577511404997666E-5</v>
      </c>
      <c r="AQ1640" s="13">
        <f t="shared" si="2158"/>
        <v>9.9175937306084285E-6</v>
      </c>
      <c r="AR1640" s="13">
        <f t="shared" si="2159"/>
        <v>4.3537657014376626E-5</v>
      </c>
      <c r="AS1640" s="13">
        <f t="shared" si="2160"/>
        <v>5.3072072198000721E-5</v>
      </c>
      <c r="AT1640" s="13">
        <f t="shared" si="2161"/>
        <v>3.2347225833256433E-5</v>
      </c>
      <c r="AU1640" s="13">
        <f t="shared" si="2162"/>
        <v>1.3143673948437584E-5</v>
      </c>
      <c r="AV1640" s="13">
        <f t="shared" si="2163"/>
        <v>4.0055096011948815E-6</v>
      </c>
      <c r="AW1640" s="13">
        <f t="shared" si="2164"/>
        <v>1.6279449287990131E-8</v>
      </c>
      <c r="AX1640" s="13">
        <f t="shared" si="2165"/>
        <v>8.2310924097762526E-4</v>
      </c>
      <c r="AY1640" s="13">
        <f t="shared" si="2166"/>
        <v>4.0523778436866688E-4</v>
      </c>
      <c r="AZ1640" s="13">
        <f t="shared" si="2167"/>
        <v>9.9754475897379766E-5</v>
      </c>
      <c r="BA1640" s="13">
        <f t="shared" si="2168"/>
        <v>1.6370562083796209E-5</v>
      </c>
      <c r="BB1640" s="13">
        <f t="shared" si="2169"/>
        <v>2.0149118663240757E-6</v>
      </c>
      <c r="BC1640" s="13">
        <f t="shared" si="2170"/>
        <v>1.9839855507818305E-7</v>
      </c>
      <c r="BD1640" s="13">
        <f t="shared" si="2171"/>
        <v>3.5724508134857483E-6</v>
      </c>
      <c r="BE1640" s="13">
        <f t="shared" si="2172"/>
        <v>4.3547903240294914E-6</v>
      </c>
      <c r="BF1640" s="13">
        <f t="shared" si="2173"/>
        <v>2.6542281134665861E-6</v>
      </c>
      <c r="BG1640" s="13">
        <f t="shared" si="2174"/>
        <v>1.0784946161384425E-6</v>
      </c>
      <c r="BH1640" s="13">
        <f t="shared" si="2175"/>
        <v>3.2866918007297632E-7</v>
      </c>
      <c r="BI1640" s="13">
        <f t="shared" si="2176"/>
        <v>8.0129045292128382E-8</v>
      </c>
      <c r="BJ1640" s="14">
        <f t="shared" si="2177"/>
        <v>0.54355857320399659</v>
      </c>
      <c r="BK1640" s="14">
        <f t="shared" si="2178"/>
        <v>0.30682516673475102</v>
      </c>
      <c r="BL1640" s="14">
        <f t="shared" si="2179"/>
        <v>0.14615237694016531</v>
      </c>
      <c r="BM1640" s="14">
        <f t="shared" si="2180"/>
        <v>0.24549078016588216</v>
      </c>
      <c r="BN1640" s="14">
        <f t="shared" si="2181"/>
        <v>0.75423256030861141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1.3523000000000001</v>
      </c>
      <c r="F1641" s="10">
        <f>VLOOKUP(B1641,home!$B$2:$E$405,3,FALSE)</f>
        <v>1.3310999999999999</v>
      </c>
      <c r="G1641" s="10">
        <f>VLOOKUP(C1641,away!$B$2:$E$405,4,FALSE)</f>
        <v>0.98599999999999999</v>
      </c>
      <c r="H1641" s="10">
        <f>VLOOKUP(A1641,away!$A$2:$E$405,3,FALSE)</f>
        <v>1.1932</v>
      </c>
      <c r="I1641" s="10">
        <f>VLOOKUP(C1641,away!$B$2:$E$405,3,FALSE)</f>
        <v>0.83809999999999996</v>
      </c>
      <c r="J1641" s="10">
        <f>VLOOKUP(B1641,home!$B$2:$E$405,4,FALSE)</f>
        <v>0.83809999999999996</v>
      </c>
      <c r="K1641" s="12">
        <f t="shared" si="2126"/>
        <v>1.7748458785799999</v>
      </c>
      <c r="L1641" s="12">
        <f t="shared" si="2127"/>
        <v>0.83811753305199987</v>
      </c>
      <c r="M1641" s="13">
        <f t="shared" si="2128"/>
        <v>7.3316953205147542E-2</v>
      </c>
      <c r="N1641" s="13">
        <f t="shared" si="2129"/>
        <v>0.13012629222619881</v>
      </c>
      <c r="O1641" s="13">
        <f t="shared" si="2130"/>
        <v>6.1448223951187167E-2</v>
      </c>
      <c r="P1641" s="13">
        <f t="shared" si="2131"/>
        <v>0.10906112702582536</v>
      </c>
      <c r="Q1641" s="13">
        <f t="shared" si="2132"/>
        <v>0.11547705672628285</v>
      </c>
      <c r="R1641" s="13">
        <f t="shared" si="2133"/>
        <v>2.5750416934197898E-2</v>
      </c>
      <c r="S1641" s="13">
        <f t="shared" si="2134"/>
        <v>4.0557909556272059E-2</v>
      </c>
      <c r="T1641" s="13">
        <f t="shared" si="2135"/>
        <v>9.6783345907538024E-2</v>
      </c>
      <c r="U1641" s="13">
        <f t="shared" si="2136"/>
        <v>4.570302136737777E-2</v>
      </c>
      <c r="V1641" s="13">
        <f t="shared" si="2137"/>
        <v>6.7034538741246024E-3</v>
      </c>
      <c r="W1641" s="13">
        <f t="shared" si="2138"/>
        <v>6.8317992733730654E-2</v>
      </c>
      <c r="X1641" s="13">
        <f t="shared" si="2139"/>
        <v>5.7258507533058785E-2</v>
      </c>
      <c r="Y1641" s="13">
        <f t="shared" si="2140"/>
        <v>2.3994679539923288E-2</v>
      </c>
      <c r="Z1641" s="13">
        <f t="shared" si="2141"/>
        <v>7.1939586386501305E-3</v>
      </c>
      <c r="AA1641" s="13">
        <f t="shared" si="2142"/>
        <v>1.2768167840483168E-2</v>
      </c>
      <c r="AB1641" s="13">
        <f t="shared" si="2143"/>
        <v>1.1330765034349627E-2</v>
      </c>
      <c r="AC1641" s="13">
        <f t="shared" si="2144"/>
        <v>6.2322406561278031E-4</v>
      </c>
      <c r="AD1641" s="13">
        <f t="shared" si="2145"/>
        <v>3.0313476959080047E-2</v>
      </c>
      <c r="AE1641" s="13">
        <f t="shared" si="2146"/>
        <v>2.5406256527172807E-2</v>
      </c>
      <c r="AF1641" s="13">
        <f t="shared" si="2147"/>
        <v>1.064671452232017E-2</v>
      </c>
      <c r="AG1641" s="13">
        <f t="shared" si="2148"/>
        <v>2.9743993701852947E-3</v>
      </c>
      <c r="AH1641" s="13">
        <f t="shared" si="2149"/>
        <v>1.5073457167758923E-3</v>
      </c>
      <c r="AI1641" s="13">
        <f t="shared" si="2150"/>
        <v>2.6753063330149079E-3</v>
      </c>
      <c r="AJ1641" s="13">
        <f t="shared" si="2151"/>
        <v>2.3741282095452419E-3</v>
      </c>
      <c r="AK1641" s="13">
        <f t="shared" si="2152"/>
        <v>1.4045705559772956E-3</v>
      </c>
      <c r="AL1641" s="13">
        <f t="shared" si="2153"/>
        <v>3.708256604453373E-5</v>
      </c>
      <c r="AM1641" s="13">
        <f t="shared" si="2154"/>
        <v>1.0760349929250606E-2</v>
      </c>
      <c r="AN1641" s="13">
        <f t="shared" si="2155"/>
        <v>9.0184379374797785E-3</v>
      </c>
      <c r="AO1641" s="13">
        <f t="shared" si="2156"/>
        <v>3.7792554780715585E-3</v>
      </c>
      <c r="AP1641" s="13">
        <f t="shared" si="2157"/>
        <v>1.055820092684864E-3</v>
      </c>
      <c r="AQ1641" s="13">
        <f t="shared" si="2158"/>
        <v>2.2122533285694299E-4</v>
      </c>
      <c r="AR1641" s="13">
        <f t="shared" si="2159"/>
        <v>2.5266657472014194E-4</v>
      </c>
      <c r="AS1641" s="13">
        <f t="shared" si="2160"/>
        <v>4.4844422879696948E-4</v>
      </c>
      <c r="AT1641" s="13">
        <f t="shared" si="2161"/>
        <v>3.9795969562664399E-4</v>
      </c>
      <c r="AU1641" s="13">
        <f t="shared" si="2162"/>
        <v>2.3543904187463345E-4</v>
      </c>
      <c r="AV1641" s="13">
        <f t="shared" si="2163"/>
        <v>1.0446700328200425E-4</v>
      </c>
      <c r="AW1641" s="13">
        <f t="shared" si="2164"/>
        <v>1.532261362415739E-6</v>
      </c>
      <c r="AX1641" s="13">
        <f t="shared" si="2165"/>
        <v>3.1829937873348395E-3</v>
      </c>
      <c r="AY1641" s="13">
        <f t="shared" si="2166"/>
        <v>2.6677229007609177E-3</v>
      </c>
      <c r="AZ1641" s="13">
        <f t="shared" si="2167"/>
        <v>1.1179326682260325E-3</v>
      </c>
      <c r="BA1641" s="13">
        <f t="shared" si="2168"/>
        <v>3.1231965667061418E-4</v>
      </c>
      <c r="BB1641" s="13">
        <f t="shared" si="2169"/>
        <v>6.544014504310567E-5</v>
      </c>
      <c r="BC1641" s="13">
        <f t="shared" si="2170"/>
        <v>1.096930658521856E-5</v>
      </c>
      <c r="BD1641" s="13">
        <f t="shared" si="2171"/>
        <v>3.5294047714857352E-5</v>
      </c>
      <c r="BE1641" s="13">
        <f t="shared" si="2172"/>
        <v>6.2641495125120427E-5</v>
      </c>
      <c r="BF1641" s="13">
        <f t="shared" si="2173"/>
        <v>5.5589499725454586E-5</v>
      </c>
      <c r="BG1641" s="13">
        <f t="shared" si="2174"/>
        <v>3.2887598160015706E-5</v>
      </c>
      <c r="BH1641" s="13">
        <f t="shared" si="2175"/>
        <v>1.4592604512674759E-5</v>
      </c>
      <c r="BI1641" s="13">
        <f t="shared" si="2176"/>
        <v>5.179924795413743E-6</v>
      </c>
      <c r="BJ1641" s="14">
        <f t="shared" si="2177"/>
        <v>0.59349118928045519</v>
      </c>
      <c r="BK1641" s="14">
        <f t="shared" si="2178"/>
        <v>0.2329674731937878</v>
      </c>
      <c r="BL1641" s="14">
        <f t="shared" si="2179"/>
        <v>0.16660710765724288</v>
      </c>
      <c r="BM1641" s="14">
        <f t="shared" si="2180"/>
        <v>0.48241346806189789</v>
      </c>
      <c r="BN1641" s="14">
        <f t="shared" si="2181"/>
        <v>0.51518007006883959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1.5163</v>
      </c>
      <c r="F1642" s="10">
        <f>VLOOKUP(B1642,home!$B$2:$E$405,3,FALSE)</f>
        <v>0.53959999999999997</v>
      </c>
      <c r="G1642" s="10">
        <f>VLOOKUP(C1642,away!$B$2:$E$405,4,FALSE)</f>
        <v>1.4289000000000001</v>
      </c>
      <c r="H1642" s="10">
        <f>VLOOKUP(A1642,away!$A$2:$E$405,3,FALSE)</f>
        <v>1.0435000000000001</v>
      </c>
      <c r="I1642" s="10">
        <f>VLOOKUP(C1642,away!$B$2:$E$405,3,FALSE)</f>
        <v>0.63890000000000002</v>
      </c>
      <c r="J1642" s="10">
        <f>VLOOKUP(B1642,home!$B$2:$E$405,4,FALSE)</f>
        <v>1.3938999999999999</v>
      </c>
      <c r="K1642" s="12">
        <f t="shared" si="2126"/>
        <v>1.169119521372</v>
      </c>
      <c r="L1642" s="12">
        <f t="shared" si="2127"/>
        <v>0.92930218788499996</v>
      </c>
      <c r="M1642" s="13">
        <f t="shared" si="2128"/>
        <v>0.12264985269996981</v>
      </c>
      <c r="N1642" s="13">
        <f t="shared" si="2129"/>
        <v>0.14339233708493498</v>
      </c>
      <c r="O1642" s="13">
        <f t="shared" si="2130"/>
        <v>0.1139787764578549</v>
      </c>
      <c r="P1642" s="13">
        <f t="shared" si="2131"/>
        <v>0.13325481257897348</v>
      </c>
      <c r="Q1642" s="13">
        <f t="shared" si="2132"/>
        <v>8.3821390250575861E-2</v>
      </c>
      <c r="R1642" s="13">
        <f t="shared" si="2133"/>
        <v>5.2960363167369941E-2</v>
      </c>
      <c r="S1642" s="13">
        <f t="shared" si="2134"/>
        <v>3.6194183451028573E-2</v>
      </c>
      <c r="T1642" s="13">
        <f t="shared" si="2135"/>
        <v>7.7895401351422533E-2</v>
      </c>
      <c r="U1642" s="13">
        <f t="shared" si="2136"/>
        <v>6.1916994437922847E-2</v>
      </c>
      <c r="V1642" s="13">
        <f t="shared" si="2137"/>
        <v>4.3693028261101979E-3</v>
      </c>
      <c r="W1642" s="13">
        <f t="shared" si="2138"/>
        <v>3.2665741216829622E-2</v>
      </c>
      <c r="X1642" s="13">
        <f t="shared" si="2139"/>
        <v>3.0356344781684981E-2</v>
      </c>
      <c r="Y1642" s="13">
        <f t="shared" si="2140"/>
        <v>1.4105108810905629E-2</v>
      </c>
      <c r="Z1642" s="13">
        <f t="shared" si="2141"/>
        <v>1.6405393787540353E-2</v>
      </c>
      <c r="AA1642" s="13">
        <f t="shared" si="2142"/>
        <v>1.9179866132808362E-2</v>
      </c>
      <c r="AB1642" s="13">
        <f t="shared" si="2143"/>
        <v>1.1211777956583974E-2</v>
      </c>
      <c r="AC1642" s="13">
        <f t="shared" si="2144"/>
        <v>2.9669350205945917E-4</v>
      </c>
      <c r="AD1642" s="13">
        <f t="shared" si="2145"/>
        <v>9.5475389341703673E-3</v>
      </c>
      <c r="AE1642" s="13">
        <f t="shared" si="2146"/>
        <v>8.8725488204417415E-3</v>
      </c>
      <c r="AF1642" s="13">
        <f t="shared" si="2147"/>
        <v>4.1226395154764939E-3</v>
      </c>
      <c r="AG1642" s="13">
        <f t="shared" si="2148"/>
        <v>1.2770593071978207E-3</v>
      </c>
      <c r="AH1642" s="13">
        <f t="shared" si="2149"/>
        <v>3.8113920849690576E-3</v>
      </c>
      <c r="AI1642" s="13">
        <f t="shared" si="2150"/>
        <v>4.4559728901400536E-3</v>
      </c>
      <c r="AJ1642" s="13">
        <f t="shared" si="2151"/>
        <v>2.6047824462835743E-3</v>
      </c>
      <c r="AK1642" s="13">
        <f t="shared" si="2152"/>
        <v>1.0151006689590797E-3</v>
      </c>
      <c r="AL1642" s="13">
        <f t="shared" si="2153"/>
        <v>1.2893888134393907E-5</v>
      </c>
      <c r="AM1642" s="13">
        <f t="shared" si="2154"/>
        <v>2.2324428297995583E-3</v>
      </c>
      <c r="AN1642" s="13">
        <f t="shared" si="2155"/>
        <v>2.0746140060609098E-3</v>
      </c>
      <c r="AO1642" s="13">
        <f t="shared" si="2156"/>
        <v>9.639716674246341E-4</v>
      </c>
      <c r="AP1642" s="13">
        <f t="shared" si="2157"/>
        <v>2.9860699319895475E-4</v>
      </c>
      <c r="AQ1642" s="13">
        <f t="shared" si="2158"/>
        <v>6.9374033024387455E-5</v>
      </c>
      <c r="AR1642" s="13">
        <f t="shared" si="2159"/>
        <v>7.0838700068986374E-4</v>
      </c>
      <c r="AS1642" s="13">
        <f t="shared" si="2160"/>
        <v>8.2818907119268012E-4</v>
      </c>
      <c r="AT1642" s="13">
        <f t="shared" si="2161"/>
        <v>4.8412600525915377E-4</v>
      </c>
      <c r="AU1642" s="13">
        <f t="shared" si="2162"/>
        <v>1.8866705451744004E-4</v>
      </c>
      <c r="AV1642" s="13">
        <f t="shared" si="2163"/>
        <v>5.5143584119023655E-5</v>
      </c>
      <c r="AW1642" s="13">
        <f t="shared" si="2164"/>
        <v>3.8913228931784994E-7</v>
      </c>
      <c r="AX1642" s="13">
        <f t="shared" si="2165"/>
        <v>4.3499874877760163E-4</v>
      </c>
      <c r="AY1642" s="13">
        <f t="shared" si="2166"/>
        <v>4.0424528896626261E-4</v>
      </c>
      <c r="AZ1642" s="13">
        <f t="shared" si="2167"/>
        <v>1.8783301573927597E-4</v>
      </c>
      <c r="BA1642" s="13">
        <f t="shared" si="2168"/>
        <v>5.8184544161182271E-5</v>
      </c>
      <c r="BB1642" s="13">
        <f t="shared" si="2169"/>
        <v>1.3517756047519515E-5</v>
      </c>
      <c r="BC1642" s="13">
        <f t="shared" si="2170"/>
        <v>2.5124160540511162E-6</v>
      </c>
      <c r="BD1642" s="13">
        <f t="shared" si="2171"/>
        <v>1.0971759826839718E-4</v>
      </c>
      <c r="BE1642" s="13">
        <f t="shared" si="2172"/>
        <v>1.282729859736339E-4</v>
      </c>
      <c r="BF1642" s="13">
        <f t="shared" si="2173"/>
        <v>7.4983225983226066E-5</v>
      </c>
      <c r="BG1642" s="13">
        <f t="shared" si="2174"/>
        <v>2.9221451090812588E-5</v>
      </c>
      <c r="BH1642" s="13">
        <f t="shared" si="2175"/>
        <v>8.5408422282715333E-6</v>
      </c>
      <c r="BI1642" s="13">
        <f t="shared" si="2176"/>
        <v>1.9970530756061156E-6</v>
      </c>
      <c r="BJ1642" s="14">
        <f t="shared" si="2177"/>
        <v>0.41279641137289441</v>
      </c>
      <c r="BK1642" s="14">
        <f t="shared" si="2178"/>
        <v>0.29718198423524222</v>
      </c>
      <c r="BL1642" s="14">
        <f t="shared" si="2179"/>
        <v>0.27375227211528991</v>
      </c>
      <c r="BM1642" s="14">
        <f t="shared" si="2180"/>
        <v>0.34967467311461092</v>
      </c>
      <c r="BN1642" s="14">
        <f t="shared" si="2181"/>
        <v>0.6500575322396791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1.6234</v>
      </c>
      <c r="F1643" s="10">
        <f>VLOOKUP(B1643,home!$B$2:$E$405,3,FALSE)</f>
        <v>1.1000000000000001</v>
      </c>
      <c r="G1643" s="10">
        <f>VLOOKUP(C1643,away!$B$2:$E$405,4,FALSE)</f>
        <v>0.78029999999999999</v>
      </c>
      <c r="H1643" s="10">
        <f>VLOOKUP(A1643,away!$A$2:$E$405,3,FALSE)</f>
        <v>1.1247</v>
      </c>
      <c r="I1643" s="10">
        <f>VLOOKUP(C1643,away!$B$2:$E$405,3,FALSE)</f>
        <v>1.7190000000000001</v>
      </c>
      <c r="J1643" s="10">
        <f>VLOOKUP(B1643,home!$B$2:$E$405,4,FALSE)</f>
        <v>0.8891</v>
      </c>
      <c r="K1643" s="12">
        <f t="shared" si="2126"/>
        <v>1.393412922</v>
      </c>
      <c r="L1643" s="12">
        <f t="shared" si="2127"/>
        <v>1.7189497536300002</v>
      </c>
      <c r="M1643" s="13">
        <f t="shared" si="2128"/>
        <v>4.4495702138567003E-2</v>
      </c>
      <c r="N1643" s="13">
        <f t="shared" si="2129"/>
        <v>6.2000886333342296E-2</v>
      </c>
      <c r="O1643" s="13">
        <f t="shared" si="2130"/>
        <v>7.6485876228683636E-2</v>
      </c>
      <c r="P1643" s="13">
        <f t="shared" si="2131"/>
        <v>0.10657640828754039</v>
      </c>
      <c r="Q1643" s="13">
        <f t="shared" si="2132"/>
        <v>4.3196418096166186E-2</v>
      </c>
      <c r="R1643" s="13">
        <f t="shared" si="2133"/>
        <v>6.5737689049735218E-2</v>
      </c>
      <c r="S1643" s="13">
        <f t="shared" si="2134"/>
        <v>6.3818134435209964E-2</v>
      </c>
      <c r="T1643" s="13">
        <f t="shared" si="2135"/>
        <v>7.4252472244103362E-2</v>
      </c>
      <c r="U1643" s="13">
        <f t="shared" si="2136"/>
        <v>9.1599745384318948E-2</v>
      </c>
      <c r="V1643" s="13">
        <f t="shared" si="2137"/>
        <v>1.6984181055247523E-2</v>
      </c>
      <c r="W1643" s="13">
        <f t="shared" si="2138"/>
        <v>2.0063482386437539E-2</v>
      </c>
      <c r="X1643" s="13">
        <f t="shared" si="2139"/>
        <v>3.4488118105126656E-2</v>
      </c>
      <c r="Y1643" s="13">
        <f t="shared" si="2140"/>
        <v>2.9641671059984914E-2</v>
      </c>
      <c r="Z1643" s="13">
        <f t="shared" si="2141"/>
        <v>3.7666594798749307E-2</v>
      </c>
      <c r="AA1643" s="13">
        <f t="shared" si="2142"/>
        <v>5.2485119920315265E-2</v>
      </c>
      <c r="AB1643" s="13">
        <f t="shared" si="2143"/>
        <v>3.656672215484346E-2</v>
      </c>
      <c r="AC1643" s="13">
        <f t="shared" si="2144"/>
        <v>2.5425391211613209E-3</v>
      </c>
      <c r="AD1643" s="13">
        <f t="shared" si="2145"/>
        <v>6.9891789043953646E-3</v>
      </c>
      <c r="AE1643" s="13">
        <f t="shared" si="2146"/>
        <v>1.2014047355786407E-2</v>
      </c>
      <c r="AF1643" s="13">
        <f t="shared" si="2147"/>
        <v>1.0325771871164102E-2</v>
      </c>
      <c r="AG1643" s="13">
        <f t="shared" si="2148"/>
        <v>5.9164943379923732E-3</v>
      </c>
      <c r="AH1643" s="13">
        <f t="shared" si="2149"/>
        <v>1.6186745962347798E-2</v>
      </c>
      <c r="AI1643" s="13">
        <f t="shared" si="2150"/>
        <v>2.2554820989066741E-2</v>
      </c>
      <c r="AJ1643" s="13">
        <f t="shared" si="2151"/>
        <v>1.5714089509781214E-2</v>
      </c>
      <c r="AK1643" s="13">
        <f t="shared" si="2152"/>
        <v>7.2987384601312646E-3</v>
      </c>
      <c r="AL1643" s="13">
        <f t="shared" si="2153"/>
        <v>2.4359627958679943E-4</v>
      </c>
      <c r="AM1643" s="13">
        <f t="shared" si="2154"/>
        <v>1.9477624399108601E-3</v>
      </c>
      <c r="AN1643" s="13">
        <f t="shared" si="2155"/>
        <v>3.3481057662145411E-3</v>
      </c>
      <c r="AO1643" s="13">
        <f t="shared" si="2156"/>
        <v>2.877612790980835E-3</v>
      </c>
      <c r="AP1643" s="13">
        <f t="shared" si="2157"/>
        <v>1.6488239326996812E-3</v>
      </c>
      <c r="AQ1643" s="13">
        <f t="shared" si="2158"/>
        <v>7.0856137322334136E-4</v>
      </c>
      <c r="AR1643" s="13">
        <f t="shared" si="2159"/>
        <v>5.5648405968098278E-3</v>
      </c>
      <c r="AS1643" s="13">
        <f t="shared" si="2160"/>
        <v>7.7541207964650057E-3</v>
      </c>
      <c r="AT1643" s="13">
        <f t="shared" si="2161"/>
        <v>5.4023460582716372E-3</v>
      </c>
      <c r="AU1643" s="13">
        <f t="shared" si="2162"/>
        <v>2.5092329355704884E-3</v>
      </c>
      <c r="AV1643" s="13">
        <f t="shared" si="2163"/>
        <v>8.7409939918297783E-4</v>
      </c>
      <c r="AW1643" s="13">
        <f t="shared" si="2164"/>
        <v>1.6207318474215152E-5</v>
      </c>
      <c r="AX1643" s="13">
        <f t="shared" si="2165"/>
        <v>4.5233955879300732E-4</v>
      </c>
      <c r="AY1643" s="13">
        <f t="shared" si="2166"/>
        <v>7.7754897314434297E-4</v>
      </c>
      <c r="AZ1643" s="13">
        <f t="shared" si="2167"/>
        <v>6.6828380791086417E-4</v>
      </c>
      <c r="BA1643" s="13">
        <f t="shared" si="2168"/>
        <v>3.829154289877661E-4</v>
      </c>
      <c r="BB1643" s="13">
        <f t="shared" si="2169"/>
        <v>1.6455309557991164E-4</v>
      </c>
      <c r="BC1643" s="13">
        <f t="shared" si="2170"/>
        <v>5.6571700621228586E-5</v>
      </c>
      <c r="BD1643" s="13">
        <f t="shared" si="2171"/>
        <v>1.5942802288127446E-3</v>
      </c>
      <c r="BE1643" s="13">
        <f t="shared" si="2172"/>
        <v>2.221490672116795E-3</v>
      </c>
      <c r="BF1643" s="13">
        <f t="shared" si="2173"/>
        <v>1.5477269043150039E-3</v>
      </c>
      <c r="BG1643" s="13">
        <f t="shared" si="2174"/>
        <v>7.1887422273319483E-4</v>
      </c>
      <c r="BH1643" s="13">
        <f t="shared" si="2175"/>
        <v>2.5042215781228492E-4</v>
      </c>
      <c r="BI1643" s="13">
        <f t="shared" si="2176"/>
        <v>6.9788294130152177E-5</v>
      </c>
      <c r="BJ1643" s="14">
        <f t="shared" si="2177"/>
        <v>0.31192161956256548</v>
      </c>
      <c r="BK1643" s="14">
        <f t="shared" si="2178"/>
        <v>0.23543811029045733</v>
      </c>
      <c r="BL1643" s="14">
        <f t="shared" si="2179"/>
        <v>0.41313676992544363</v>
      </c>
      <c r="BM1643" s="14">
        <f t="shared" si="2180"/>
        <v>0.59890877278851096</v>
      </c>
      <c r="BN1643" s="14">
        <f t="shared" si="2181"/>
        <v>0.39849298013403472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1.2644</v>
      </c>
      <c r="F1644" s="10">
        <f>VLOOKUP(B1644,home!$B$2:$E$405,3,FALSE)</f>
        <v>0.79090000000000005</v>
      </c>
      <c r="G1644" s="10">
        <f>VLOOKUP(C1644,away!$B$2:$E$405,4,FALSE)</f>
        <v>1.4829000000000001</v>
      </c>
      <c r="H1644" s="10">
        <f>VLOOKUP(A1644,away!$A$2:$E$405,3,FALSE)</f>
        <v>0.96630000000000005</v>
      </c>
      <c r="I1644" s="10">
        <f>VLOOKUP(C1644,away!$B$2:$E$405,3,FALSE)</f>
        <v>1.1641999999999999</v>
      </c>
      <c r="J1644" s="10">
        <f>VLOOKUP(B1644,home!$B$2:$E$405,4,FALSE)</f>
        <v>0.7762</v>
      </c>
      <c r="K1644" s="12">
        <f t="shared" si="2126"/>
        <v>1.482920701284</v>
      </c>
      <c r="L1644" s="12">
        <f t="shared" si="2127"/>
        <v>0.873198966252</v>
      </c>
      <c r="M1644" s="13">
        <f t="shared" si="2128"/>
        <v>9.4787316815663353E-2</v>
      </c>
      <c r="N1644" s="13">
        <f t="shared" si="2129"/>
        <v>0.14056207432511217</v>
      </c>
      <c r="O1644" s="13">
        <f t="shared" si="2130"/>
        <v>8.2768187057238055E-2</v>
      </c>
      <c r="P1644" s="13">
        <f t="shared" si="2131"/>
        <v>0.12273865799492474</v>
      </c>
      <c r="Q1644" s="13">
        <f t="shared" si="2132"/>
        <v>0.10422120491606454</v>
      </c>
      <c r="R1644" s="13">
        <f t="shared" si="2133"/>
        <v>3.6136547688466213E-2</v>
      </c>
      <c r="S1644" s="13">
        <f t="shared" si="2134"/>
        <v>3.9733106370370662E-2</v>
      </c>
      <c r="T1644" s="13">
        <f t="shared" si="2135"/>
        <v>9.1005848394245428E-2</v>
      </c>
      <c r="U1644" s="13">
        <f t="shared" si="2136"/>
        <v>5.3587634640163022E-2</v>
      </c>
      <c r="V1644" s="13">
        <f t="shared" si="2137"/>
        <v>5.7166440472585997E-3</v>
      </c>
      <c r="W1644" s="13">
        <f t="shared" si="2138"/>
        <v>5.1517260760931306E-2</v>
      </c>
      <c r="X1644" s="13">
        <f t="shared" si="2139"/>
        <v>4.4984818840579942E-2</v>
      </c>
      <c r="Y1644" s="13">
        <f t="shared" si="2140"/>
        <v>1.9640348654313945E-2</v>
      </c>
      <c r="Z1644" s="13">
        <f t="shared" si="2141"/>
        <v>1.0518132028494933E-2</v>
      </c>
      <c r="AA1644" s="13">
        <f t="shared" si="2142"/>
        <v>1.5597555723893406E-2</v>
      </c>
      <c r="AB1644" s="13">
        <f t="shared" si="2143"/>
        <v>1.1564969136196141E-2</v>
      </c>
      <c r="AC1644" s="13">
        <f t="shared" si="2144"/>
        <v>4.6264972609661527E-4</v>
      </c>
      <c r="AD1644" s="13">
        <f t="shared" si="2145"/>
        <v>1.9099003113957742E-2</v>
      </c>
      <c r="AE1644" s="13">
        <f t="shared" si="2146"/>
        <v>1.6677229775551632E-2</v>
      </c>
      <c r="AF1644" s="13">
        <f t="shared" si="2147"/>
        <v>7.2812698999793783E-3</v>
      </c>
      <c r="AG1644" s="13">
        <f t="shared" si="2148"/>
        <v>2.1193324498879323E-3</v>
      </c>
      <c r="AH1644" s="13">
        <f t="shared" si="2149"/>
        <v>2.2961055035459568E-3</v>
      </c>
      <c r="AI1644" s="13">
        <f t="shared" si="2150"/>
        <v>3.4049423835404223E-3</v>
      </c>
      <c r="AJ1644" s="13">
        <f t="shared" si="2151"/>
        <v>2.5246297736156889E-3</v>
      </c>
      <c r="AK1644" s="13">
        <f t="shared" si="2152"/>
        <v>1.2479419181242147E-3</v>
      </c>
      <c r="AL1644" s="13">
        <f t="shared" si="2153"/>
        <v>2.3963124354812218E-5</v>
      </c>
      <c r="AM1644" s="13">
        <f t="shared" si="2154"/>
        <v>5.6644614183151048E-3</v>
      </c>
      <c r="AN1644" s="13">
        <f t="shared" si="2155"/>
        <v>4.9462018548470871E-3</v>
      </c>
      <c r="AO1644" s="13">
        <f t="shared" si="2156"/>
        <v>2.1595091732631005E-3</v>
      </c>
      <c r="AP1644" s="13">
        <f t="shared" si="2157"/>
        <v>6.2856039256835024E-4</v>
      </c>
      <c r="AQ1644" s="13">
        <f t="shared" si="2158"/>
        <v>1.3721457125440869E-4</v>
      </c>
      <c r="AR1644" s="13">
        <f t="shared" si="2159"/>
        <v>4.0099139042037161E-4</v>
      </c>
      <c r="AS1644" s="13">
        <f t="shared" si="2160"/>
        <v>5.9463843389102368E-4</v>
      </c>
      <c r="AT1644" s="13">
        <f t="shared" si="2161"/>
        <v>4.4090082169804824E-4</v>
      </c>
      <c r="AU1644" s="13">
        <f t="shared" si="2162"/>
        <v>2.1794031856972053E-4</v>
      </c>
      <c r="AV1644" s="13">
        <f t="shared" si="2163"/>
        <v>8.0797052512867107E-5</v>
      </c>
      <c r="AW1644" s="13">
        <f t="shared" si="2164"/>
        <v>8.6193016800473652E-7</v>
      </c>
      <c r="AX1644" s="13">
        <f t="shared" si="2165"/>
        <v>1.3999911831406649E-3</v>
      </c>
      <c r="AY1644" s="13">
        <f t="shared" si="2166"/>
        <v>1.222470853880343E-3</v>
      </c>
      <c r="AZ1644" s="13">
        <f t="shared" si="2167"/>
        <v>5.3373014294075748E-4</v>
      </c>
      <c r="BA1644" s="13">
        <f t="shared" si="2168"/>
        <v>1.553508696911339E-4</v>
      </c>
      <c r="BB1644" s="13">
        <f t="shared" si="2169"/>
        <v>3.391305470516182E-5</v>
      </c>
      <c r="BC1644" s="13">
        <f t="shared" si="2170"/>
        <v>5.9225688621989669E-6</v>
      </c>
      <c r="BD1644" s="13">
        <f t="shared" si="2171"/>
        <v>5.8357544598503403E-5</v>
      </c>
      <c r="BE1644" s="13">
        <f t="shared" si="2172"/>
        <v>8.6539610961224977E-5</v>
      </c>
      <c r="BF1644" s="13">
        <f t="shared" si="2173"/>
        <v>6.4165690287732146E-5</v>
      </c>
      <c r="BG1644" s="13">
        <f t="shared" si="2174"/>
        <v>3.1717543479951901E-5</v>
      </c>
      <c r="BH1644" s="13">
        <f t="shared" si="2175"/>
        <v>1.1758650455074012E-5</v>
      </c>
      <c r="BI1644" s="13">
        <f t="shared" si="2176"/>
        <v>3.4874292357983571E-6</v>
      </c>
      <c r="BJ1644" s="14">
        <f t="shared" si="2177"/>
        <v>0.51399571721409232</v>
      </c>
      <c r="BK1644" s="14">
        <f t="shared" si="2178"/>
        <v>0.26468480893254909</v>
      </c>
      <c r="BL1644" s="14">
        <f t="shared" si="2179"/>
        <v>0.21111980831089344</v>
      </c>
      <c r="BM1644" s="14">
        <f t="shared" si="2180"/>
        <v>0.41788286876484854</v>
      </c>
      <c r="BN1644" s="14">
        <f t="shared" si="2181"/>
        <v>0.58121398879746899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1.1910000000000001</v>
      </c>
      <c r="F1645" s="10">
        <f>VLOOKUP(B1645,home!$B$2:$E$405,3,FALSE)</f>
        <v>0.65969999999999995</v>
      </c>
      <c r="G1645" s="10">
        <f>VLOOKUP(C1645,away!$B$2:$E$405,4,FALSE)</f>
        <v>1.1895</v>
      </c>
      <c r="H1645" s="10">
        <f>VLOOKUP(A1645,away!$A$2:$E$405,3,FALSE)</f>
        <v>1.03</v>
      </c>
      <c r="I1645" s="10">
        <f>VLOOKUP(C1645,away!$B$2:$E$405,3,FALSE)</f>
        <v>0.6472</v>
      </c>
      <c r="J1645" s="10">
        <f>VLOOKUP(B1645,home!$B$2:$E$405,4,FALSE)</f>
        <v>0.83220000000000005</v>
      </c>
      <c r="K1645" s="12">
        <f t="shared" si="2126"/>
        <v>0.93459336164999995</v>
      </c>
      <c r="L1645" s="12">
        <f t="shared" si="2127"/>
        <v>0.55475783519999999</v>
      </c>
      <c r="M1645" s="13">
        <f t="shared" si="2128"/>
        <v>0.22551892547334254</v>
      </c>
      <c r="N1645" s="13">
        <f t="shared" si="2129"/>
        <v>0.210768490673827</v>
      </c>
      <c r="O1645" s="13">
        <f t="shared" si="2130"/>
        <v>0.12510839089222164</v>
      </c>
      <c r="P1645" s="13">
        <f t="shared" si="2131"/>
        <v>0.11692547161458365</v>
      </c>
      <c r="Q1645" s="13">
        <f t="shared" si="2132"/>
        <v>9.8491416114374314E-2</v>
      </c>
      <c r="R1645" s="13">
        <f t="shared" si="2133"/>
        <v>3.4702430048362133E-2</v>
      </c>
      <c r="S1645" s="13">
        <f t="shared" si="2134"/>
        <v>1.5155674721752848E-2</v>
      </c>
      <c r="T1645" s="13">
        <f t="shared" si="2135"/>
        <v>5.4638884789392696E-2</v>
      </c>
      <c r="U1645" s="13">
        <f t="shared" si="2136"/>
        <v>3.2432660756322736E-2</v>
      </c>
      <c r="V1645" s="13">
        <f t="shared" si="2137"/>
        <v>8.7308977666545012E-4</v>
      </c>
      <c r="W1645" s="13">
        <f t="shared" si="2138"/>
        <v>3.0683141226667359E-2</v>
      </c>
      <c r="X1645" s="13">
        <f t="shared" si="2139"/>
        <v>1.7021713004041858E-2</v>
      </c>
      <c r="Y1645" s="13">
        <f t="shared" si="2140"/>
        <v>4.7214643287589739E-3</v>
      </c>
      <c r="Z1645" s="13">
        <f t="shared" si="2141"/>
        <v>6.4171483232696048E-3</v>
      </c>
      <c r="AA1645" s="13">
        <f t="shared" si="2142"/>
        <v>5.9974242236511995E-3</v>
      </c>
      <c r="AB1645" s="13">
        <f t="shared" si="2143"/>
        <v>2.8025764332116582E-3</v>
      </c>
      <c r="AC1645" s="13">
        <f t="shared" si="2144"/>
        <v>2.8292091695910233E-5</v>
      </c>
      <c r="AD1645" s="13">
        <f t="shared" si="2145"/>
        <v>7.1690650262531859E-3</v>
      </c>
      <c r="AE1645" s="13">
        <f t="shared" si="2146"/>
        <v>3.9770949943722491E-3</v>
      </c>
      <c r="AF1645" s="13">
        <f t="shared" si="2147"/>
        <v>1.1031623047313523E-3</v>
      </c>
      <c r="AG1645" s="13">
        <f t="shared" si="2148"/>
        <v>2.0399597734900265E-4</v>
      </c>
      <c r="AH1645" s="13">
        <f t="shared" si="2149"/>
        <v>8.8999082799358885E-4</v>
      </c>
      <c r="AI1645" s="13">
        <f t="shared" si="2150"/>
        <v>8.3177951977219495E-4</v>
      </c>
      <c r="AJ1645" s="13">
        <f t="shared" si="2151"/>
        <v>3.8868780876775917E-4</v>
      </c>
      <c r="AK1645" s="13">
        <f t="shared" si="2152"/>
        <v>1.2108834860954414E-4</v>
      </c>
      <c r="AL1645" s="13">
        <f t="shared" si="2153"/>
        <v>5.8674741511188731E-7</v>
      </c>
      <c r="AM1645" s="13">
        <f t="shared" si="2154"/>
        <v>1.3400321165546827E-3</v>
      </c>
      <c r="AN1645" s="13">
        <f t="shared" si="2155"/>
        <v>7.4339331607834987E-4</v>
      </c>
      <c r="AO1645" s="13">
        <f t="shared" si="2156"/>
        <v>2.0620163336488732E-4</v>
      </c>
      <c r="AP1645" s="13">
        <f t="shared" si="2157"/>
        <v>3.813065724673634E-5</v>
      </c>
      <c r="AQ1645" s="13">
        <f t="shared" si="2158"/>
        <v>5.2883202172381601E-6</v>
      </c>
      <c r="AR1645" s="13">
        <f t="shared" si="2159"/>
        <v>9.8745877017115822E-5</v>
      </c>
      <c r="AS1645" s="13">
        <f t="shared" si="2160"/>
        <v>9.2287241150503733E-5</v>
      </c>
      <c r="AT1645" s="13">
        <f t="shared" si="2161"/>
        <v>4.3125521472126742E-5</v>
      </c>
      <c r="AU1645" s="13">
        <f t="shared" si="2162"/>
        <v>1.3434942028514731E-5</v>
      </c>
      <c r="AV1645" s="13">
        <f t="shared" si="2163"/>
        <v>3.1390519085006123E-6</v>
      </c>
      <c r="AW1645" s="13">
        <f t="shared" si="2164"/>
        <v>8.4503524096454498E-9</v>
      </c>
      <c r="AX1645" s="13">
        <f t="shared" si="2165"/>
        <v>2.0873085342163416E-4</v>
      </c>
      <c r="AY1645" s="13">
        <f t="shared" si="2166"/>
        <v>1.1579507638363428E-4</v>
      </c>
      <c r="AZ1645" s="13">
        <f t="shared" si="2167"/>
        <v>3.2119112950701792E-5</v>
      </c>
      <c r="BA1645" s="13">
        <f t="shared" si="2168"/>
        <v>5.9394431896918719E-6</v>
      </c>
      <c r="BB1645" s="13">
        <f t="shared" si="2169"/>
        <v>8.2373816155171141E-7</v>
      </c>
      <c r="BC1645" s="13">
        <f t="shared" si="2170"/>
        <v>9.1395039854811093E-8</v>
      </c>
      <c r="BD1645" s="13">
        <f t="shared" si="2171"/>
        <v>9.1300081614900968E-6</v>
      </c>
      <c r="BE1645" s="13">
        <f t="shared" si="2172"/>
        <v>8.5328450195389652E-6</v>
      </c>
      <c r="BF1645" s="13">
        <f t="shared" si="2173"/>
        <v>3.9873701556246906E-6</v>
      </c>
      <c r="BG1645" s="13">
        <f t="shared" si="2174"/>
        <v>1.2421898926293877E-6</v>
      </c>
      <c r="BH1645" s="13">
        <f t="shared" si="2175"/>
        <v>2.902356068900379E-7</v>
      </c>
      <c r="BI1645" s="13">
        <f t="shared" si="2176"/>
        <v>5.4250454302777709E-8</v>
      </c>
      <c r="BJ1645" s="14">
        <f t="shared" si="2177"/>
        <v>0.43147497410237712</v>
      </c>
      <c r="BK1645" s="14">
        <f t="shared" si="2178"/>
        <v>0.35861783550183912</v>
      </c>
      <c r="BL1645" s="14">
        <f t="shared" si="2179"/>
        <v>0.20354899839177967</v>
      </c>
      <c r="BM1645" s="14">
        <f t="shared" si="2180"/>
        <v>0.18842804487652276</v>
      </c>
      <c r="BN1645" s="14">
        <f t="shared" si="2181"/>
        <v>0.81151512481671129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1.1910000000000001</v>
      </c>
      <c r="F1646" s="15">
        <f>VLOOKUP(B1646,home!$B$2:$E$405,3,FALSE)</f>
        <v>1.4394</v>
      </c>
      <c r="G1646" s="15">
        <f>VLOOKUP(C1646,away!$B$2:$E$405,4,FALSE)</f>
        <v>0.9042</v>
      </c>
      <c r="H1646" s="15">
        <f>VLOOKUP(A1646,away!$A$2:$E$405,3,FALSE)</f>
        <v>1.03</v>
      </c>
      <c r="I1646" s="15">
        <f>VLOOKUP(C1646,away!$B$2:$E$405,3,FALSE)</f>
        <v>0.59750000000000003</v>
      </c>
      <c r="J1646" s="15">
        <f>VLOOKUP(B1646,home!$B$2:$E$405,4,FALSE)</f>
        <v>1.4562999999999999</v>
      </c>
      <c r="K1646" s="16">
        <f t="shared" si="2126"/>
        <v>1.5500930266800002</v>
      </c>
      <c r="L1646" s="16">
        <f t="shared" si="2127"/>
        <v>0.89624342749999997</v>
      </c>
      <c r="M1646" s="17">
        <f t="shared" si="2128"/>
        <v>8.661030681293333E-2</v>
      </c>
      <c r="N1646" s="17">
        <f t="shared" si="2129"/>
        <v>0.13425403262934327</v>
      </c>
      <c r="O1646" s="17">
        <f t="shared" si="2130"/>
        <v>7.7623918234849959E-2</v>
      </c>
      <c r="P1646" s="17">
        <f t="shared" si="2131"/>
        <v>0.12032429435941942</v>
      </c>
      <c r="Q1646" s="17">
        <f t="shared" si="2132"/>
        <v>0.10405311989120711</v>
      </c>
      <c r="R1646" s="17">
        <f t="shared" si="2133"/>
        <v>3.4784963267390827E-2</v>
      </c>
      <c r="S1646" s="17">
        <f t="shared" si="2134"/>
        <v>4.1790452966419506E-2</v>
      </c>
      <c r="T1646" s="17">
        <f t="shared" si="2135"/>
        <v>9.3256924813363867E-2</v>
      </c>
      <c r="U1646" s="17">
        <f t="shared" si="2136"/>
        <v>5.391992899410248E-2</v>
      </c>
      <c r="V1646" s="17">
        <f t="shared" si="2137"/>
        <v>6.4508703783894171E-3</v>
      </c>
      <c r="W1646" s="17">
        <f t="shared" si="2138"/>
        <v>5.3764005182552733E-2</v>
      </c>
      <c r="X1646" s="17">
        <f t="shared" si="2139"/>
        <v>4.8185636280938818E-2</v>
      </c>
      <c r="Y1646" s="17">
        <f t="shared" si="2140"/>
        <v>2.1593029908348476E-2</v>
      </c>
      <c r="Z1646" s="17">
        <f t="shared" si="2141"/>
        <v>1.0391931568075987E-2</v>
      </c>
      <c r="AA1646" s="17">
        <f t="shared" si="2142"/>
        <v>1.6108460657410346E-2</v>
      </c>
      <c r="AB1646" s="17">
        <f t="shared" si="2143"/>
        <v>1.2484806267800456E-2</v>
      </c>
      <c r="AC1646" s="17">
        <f t="shared" si="2144"/>
        <v>5.6012128842259788E-4</v>
      </c>
      <c r="AD1646" s="17">
        <f t="shared" si="2145"/>
        <v>2.0834802379965593E-2</v>
      </c>
      <c r="AE1646" s="17">
        <f t="shared" si="2146"/>
        <v>1.8673054696305518E-2</v>
      </c>
      <c r="AF1646" s="17">
        <f t="shared" si="2147"/>
        <v>8.3678012714559127E-3</v>
      </c>
      <c r="AG1646" s="17">
        <f t="shared" si="2148"/>
        <v>2.4998622973895022E-3</v>
      </c>
      <c r="AH1646" s="17">
        <f t="shared" si="2149"/>
        <v>2.3284250917294676E-3</v>
      </c>
      <c r="AI1646" s="17">
        <f t="shared" si="2150"/>
        <v>3.6092754978365878E-3</v>
      </c>
      <c r="AJ1646" s="17">
        <f t="shared" si="2151"/>
        <v>2.7973563902817405E-3</v>
      </c>
      <c r="AK1646" s="17">
        <f t="shared" si="2152"/>
        <v>1.4453875445714882E-3</v>
      </c>
      <c r="AL1646" s="17">
        <f t="shared" si="2153"/>
        <v>3.1126179442224886E-5</v>
      </c>
      <c r="AM1646" s="17">
        <f t="shared" si="2154"/>
        <v>6.459176376288101E-3</v>
      </c>
      <c r="AN1646" s="17">
        <f t="shared" si="2155"/>
        <v>5.7889943743114763E-3</v>
      </c>
      <c r="AO1646" s="17">
        <f t="shared" si="2156"/>
        <v>2.5941740799055673E-3</v>
      </c>
      <c r="AP1646" s="17">
        <f t="shared" si="2157"/>
        <v>7.7500382296874157E-4</v>
      </c>
      <c r="AQ1646" s="17">
        <f t="shared" si="2158"/>
        <v>1.7364802065577702E-4</v>
      </c>
      <c r="AR1646" s="17">
        <f t="shared" si="2159"/>
        <v>4.1736713697772406E-4</v>
      </c>
      <c r="AS1646" s="17">
        <f t="shared" si="2160"/>
        <v>6.4695788859456651E-4</v>
      </c>
      <c r="AT1646" s="17">
        <f t="shared" si="2161"/>
        <v>5.0142245583302699E-4</v>
      </c>
      <c r="AU1646" s="17">
        <f t="shared" si="2162"/>
        <v>2.5908381740251195E-4</v>
      </c>
      <c r="AV1646" s="17">
        <f t="shared" si="2163"/>
        <v>1.0040100467031705E-4</v>
      </c>
      <c r="AW1646" s="17">
        <f t="shared" si="2164"/>
        <v>1.2011771511403979E-6</v>
      </c>
      <c r="AX1646" s="17">
        <f t="shared" si="2165"/>
        <v>1.6687207098300657E-3</v>
      </c>
      <c r="AY1646" s="17">
        <f t="shared" si="2166"/>
        <v>1.4955799685183308E-3</v>
      </c>
      <c r="AZ1646" s="17">
        <f t="shared" si="2167"/>
        <v>6.7020185854260522E-4</v>
      </c>
      <c r="BA1646" s="17">
        <f t="shared" si="2168"/>
        <v>2.002213369390316E-4</v>
      </c>
      <c r="BB1646" s="17">
        <f t="shared" si="2169"/>
        <v>4.4861764319217505E-5</v>
      </c>
      <c r="BC1646" s="17">
        <f t="shared" si="2170"/>
        <v>8.0414122834305413E-6</v>
      </c>
      <c r="BD1646" s="17">
        <f t="shared" si="2171"/>
        <v>6.2343758895129541E-5</v>
      </c>
      <c r="BE1646" s="17">
        <f t="shared" si="2172"/>
        <v>9.6638625920359534E-5</v>
      </c>
      <c r="BF1646" s="17">
        <f t="shared" si="2173"/>
        <v>7.4899430073543228E-5</v>
      </c>
      <c r="BG1646" s="17">
        <f t="shared" si="2174"/>
        <v>3.8700361419768556E-5</v>
      </c>
      <c r="BH1646" s="17">
        <f t="shared" si="2175"/>
        <v>1.4997290091694737E-5</v>
      </c>
      <c r="BI1646" s="17">
        <f t="shared" si="2176"/>
        <v>4.6494389580466097E-6</v>
      </c>
      <c r="BJ1646" s="18">
        <f t="shared" si="2177"/>
        <v>0.52536089307543299</v>
      </c>
      <c r="BK1646" s="18">
        <f t="shared" si="2178"/>
        <v>0.25726275195354481</v>
      </c>
      <c r="BL1646" s="18">
        <f t="shared" si="2179"/>
        <v>0.20731998315481009</v>
      </c>
      <c r="BM1646" s="18">
        <f t="shared" si="2180"/>
        <v>0.44119054576535299</v>
      </c>
      <c r="BN1646" s="18">
        <f t="shared" si="2181"/>
        <v>0.55765063519514391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1.1910000000000001</v>
      </c>
      <c r="F1647" s="10">
        <f>VLOOKUP(B1647,home!$B$2:$E$405,3,FALSE)</f>
        <v>1.0495000000000001</v>
      </c>
      <c r="G1647" s="10">
        <f>VLOOKUP(C1647,away!$B$2:$E$405,4,FALSE)</f>
        <v>1.1895</v>
      </c>
      <c r="H1647" s="10">
        <f>VLOOKUP(A1647,away!$A$2:$E$405,3,FALSE)</f>
        <v>1.03</v>
      </c>
      <c r="I1647" s="10">
        <f>VLOOKUP(C1647,away!$B$2:$E$405,3,FALSE)</f>
        <v>0.56630000000000003</v>
      </c>
      <c r="J1647" s="10">
        <f>VLOOKUP(B1647,home!$B$2:$E$405,4,FALSE)</f>
        <v>1.3754</v>
      </c>
      <c r="K1647" s="12">
        <f t="shared" ref="K1647:K1684" si="2182">E1647*F1647*G1647</f>
        <v>1.48682087775</v>
      </c>
      <c r="L1647" s="12">
        <f t="shared" ref="L1647:L1684" si="2183">H1647*I1647*J1647</f>
        <v>0.80225569060000002</v>
      </c>
      <c r="M1647" s="13">
        <f t="shared" ref="M1647:M1684" si="2184">_xlfn.POISSON.DIST(0,K1647,FALSE) * _xlfn.POISSON.DIST(0,L1647,FALSE)</f>
        <v>0.10136001769940907</v>
      </c>
      <c r="N1647" s="13">
        <f t="shared" ref="N1647:N1684" si="2185">_xlfn.POISSON.DIST(1,K1647,FALSE) * _xlfn.POISSON.DIST(0,L1647,FALSE)</f>
        <v>0.15070419048459091</v>
      </c>
      <c r="O1647" s="13">
        <f t="shared" ref="O1647:O1684" si="2186">_xlfn.POISSON.DIST(0,K1647,FALSE) * _xlfn.POISSON.DIST(1,L1647,FALSE)</f>
        <v>8.1316650998667639E-2</v>
      </c>
      <c r="P1647" s="13">
        <f t="shared" ref="P1647:P1684" si="2187">_xlfn.POISSON.DIST(1,K1647,FALSE) * _xlfn.POISSON.DIST(1,L1647,FALSE)</f>
        <v>0.12090329441352943</v>
      </c>
      <c r="Q1647" s="13">
        <f t="shared" ref="Q1647:Q1684" si="2188">_xlfn.POISSON.DIST(2,K1647,FALSE) * _xlfn.POISSON.DIST(0,L1647,FALSE)</f>
        <v>0.11203506838845137</v>
      </c>
      <c r="R1647" s="13">
        <f t="shared" ref="R1647:R1684" si="2189">_xlfn.POISSON.DIST(0,K1647,FALSE) * _xlfn.POISSON.DIST(2,L1647,FALSE)</f>
        <v>3.2618373002107647E-2</v>
      </c>
      <c r="S1647" s="13">
        <f t="shared" ref="S1647:S1684" si="2190">_xlfn.POISSON.DIST(2,K1647,FALSE) * _xlfn.POISSON.DIST(2,L1647,FALSE)</f>
        <v>3.6053680069872869E-2</v>
      </c>
      <c r="T1647" s="13">
        <f t="shared" ref="T1647:T1684" si="2191">_xlfn.POISSON.DIST(2,K1647,FALSE) * _xlfn.POISSON.DIST(1,L1647,FALSE)</f>
        <v>8.9880771161395284E-2</v>
      </c>
      <c r="U1647" s="13">
        <f t="shared" ref="U1647:U1684" si="2192">_xlfn.POISSON.DIST(1,K1647,FALSE) * _xlfn.POISSON.DIST(2,L1647,FALSE)</f>
        <v>4.849767797777059E-2</v>
      </c>
      <c r="V1647" s="13">
        <f t="shared" ref="V1647:V1684" si="2193">_xlfn.POISSON.DIST(3,K1647,FALSE) * _xlfn.POISSON.DIST(3,L1647,FALSE)</f>
        <v>4.7783565015919729E-3</v>
      </c>
      <c r="W1647" s="13">
        <f t="shared" ref="W1647:W1684" si="2194">_xlfn.POISSON.DIST(3,K1647,FALSE) * _xlfn.POISSON.DIST(0,L1647,FALSE)</f>
        <v>5.5525359573366184E-2</v>
      </c>
      <c r="X1647" s="13">
        <f t="shared" ref="X1647:X1684" si="2195">_xlfn.POISSON.DIST(3,K1647,FALSE) * _xlfn.POISSON.DIST(1,L1647,FALSE)</f>
        <v>4.454553569034421E-2</v>
      </c>
      <c r="Y1647" s="13">
        <f t="shared" ref="Y1647:Y1684" si="2196">_xlfn.POISSON.DIST(3,K1647,FALSE) * _xlfn.POISSON.DIST(2,L1647,FALSE)</f>
        <v>1.7868454749202022E-2</v>
      </c>
      <c r="Z1647" s="13">
        <f t="shared" ref="Z1647:Z1684" si="2197">_xlfn.POISSON.DIST(0,K1647,FALSE) * _xlfn.POISSON.DIST(3,L1647,FALSE)</f>
        <v>8.7227584530180889E-3</v>
      </c>
      <c r="AA1647" s="13">
        <f t="shared" ref="AA1647:AA1684" si="2198">_xlfn.POISSON.DIST(1,K1647,FALSE) * _xlfn.POISSON.DIST(3,L1647,FALSE)</f>
        <v>1.2969179379517585E-2</v>
      </c>
      <c r="AB1647" s="13">
        <f t="shared" ref="AB1647:AB1684" si="2199">_xlfn.POISSON.DIST(2,K1647,FALSE) * _xlfn.POISSON.DIST(3,L1647,FALSE)</f>
        <v>9.6414233343757733E-3</v>
      </c>
      <c r="AC1647" s="13">
        <f t="shared" ref="AC1647:AC1684" si="2200">_xlfn.POISSON.DIST(4,K1647,FALSE) * _xlfn.POISSON.DIST(4,L1647,FALSE)</f>
        <v>3.5622961599985069E-4</v>
      </c>
      <c r="AD1647" s="13">
        <f t="shared" ref="AD1647:AD1684" si="2201">_xlfn.POISSON.DIST(4,K1647,FALSE) * _xlfn.POISSON.DIST(0,L1647,FALSE)</f>
        <v>2.0639065964564173E-2</v>
      </c>
      <c r="AE1647" s="13">
        <f t="shared" ref="AE1647:AE1684" si="2202">_xlfn.POISSON.DIST(4,K1647,FALSE) * _xlfn.POISSON.DIST(1,L1647,FALSE)</f>
        <v>1.6557808118740386E-2</v>
      </c>
      <c r="AF1647" s="13">
        <f t="shared" ref="AF1647:AF1684" si="2203">_xlfn.POISSON.DIST(4,K1647,FALSE) * _xlfn.POISSON.DIST(2,L1647,FALSE)</f>
        <v>6.6417978935611778E-3</v>
      </c>
      <c r="AG1647" s="13">
        <f t="shared" ref="AG1647:AG1684" si="2204">_xlfn.POISSON.DIST(4,K1647,FALSE) * _xlfn.POISSON.DIST(3,L1647,FALSE)</f>
        <v>1.7761400519748496E-3</v>
      </c>
      <c r="AH1647" s="13">
        <f t="shared" ref="AH1647:AH1684" si="2205">_xlfn.POISSON.DIST(0,K1647,FALSE) * _xlfn.POISSON.DIST(4,L1647,FALSE)</f>
        <v>1.7494706516657536E-3</v>
      </c>
      <c r="AI1647" s="13">
        <f t="shared" ref="AI1647:AI1684" si="2206">_xlfn.POISSON.DIST(1,K1647,FALSE) * _xlfn.POISSON.DIST(4,L1647,FALSE)</f>
        <v>2.60114948990754E-3</v>
      </c>
      <c r="AJ1647" s="13">
        <f t="shared" ref="AJ1647:AJ1684" si="2207">_xlfn.POISSON.DIST(2,K1647,FALSE) * _xlfn.POISSON.DIST(4,L1647,FALSE)</f>
        <v>1.9337216838716473E-3</v>
      </c>
      <c r="AK1647" s="13">
        <f t="shared" ref="AK1647:AK1684" si="2208">_xlfn.POISSON.DIST(3,K1647,FALSE) * _xlfn.POISSON.DIST(4,L1647,FALSE)</f>
        <v>9.5836592377941698E-4</v>
      </c>
      <c r="AL1647" s="13">
        <f t="shared" ref="AL1647:AL1684" si="2209">_xlfn.POISSON.DIST(5,K1647,FALSE) * _xlfn.POISSON.DIST(5,L1647,FALSE)</f>
        <v>1.6996577198624374E-5</v>
      </c>
      <c r="AM1647" s="13">
        <f t="shared" ref="AM1647:AM1684" si="2210">_xlfn.POISSON.DIST(5,K1647,FALSE) * _xlfn.POISSON.DIST(0,L1647,FALSE)</f>
        <v>6.1373188346746897E-3</v>
      </c>
      <c r="AN1647" s="13">
        <f t="shared" ref="AN1647:AN1684" si="2211">_xlfn.POISSON.DIST(5,K1647,FALSE) * _xlfn.POISSON.DIST(1,L1647,FALSE)</f>
        <v>4.9236989601443302E-3</v>
      </c>
      <c r="AO1647" s="13">
        <f t="shared" ref="AO1647:AO1684" si="2212">_xlfn.POISSON.DIST(5,K1647,FALSE) * _xlfn.POISSON.DIST(2,L1647,FALSE)</f>
        <v>1.9750327547885457E-3</v>
      </c>
      <c r="AP1647" s="13">
        <f t="shared" ref="AP1647:AP1684" si="2213">_xlfn.POISSON.DIST(5,K1647,FALSE) * _xlfn.POISSON.DIST(3,L1647,FALSE)</f>
        <v>5.2816042221683513E-4</v>
      </c>
      <c r="AQ1647" s="13">
        <f t="shared" ref="AQ1647:AQ1684" si="2214">_xlfn.POISSON.DIST(5,K1647,FALSE) * _xlfn.POISSON.DIST(4,L1647,FALSE)</f>
        <v>1.0592992606828866E-4</v>
      </c>
      <c r="AR1647" s="13">
        <f t="shared" ref="AR1647:AR1684" si="2215">_xlfn.POISSON.DIST(0,K1647,FALSE) * _xlfn.POISSON.DIST(5,L1647,FALSE)</f>
        <v>2.8070455716730828E-4</v>
      </c>
      <c r="AS1647" s="13">
        <f t="shared" ref="AS1647:AS1684" si="2216">_xlfn.POISSON.DIST(1,K1647,FALSE) * _xlfn.POISSON.DIST(5,L1647,FALSE)</f>
        <v>4.1735739607592231E-4</v>
      </c>
      <c r="AT1647" s="13">
        <f t="shared" ref="AT1647:AT1684" si="2217">_xlfn.POISSON.DIST(2,K1647,FALSE) * _xlfn.POISSON.DIST(5,L1647,FALSE)</f>
        <v>3.1026784498452872E-4</v>
      </c>
      <c r="AU1647" s="13">
        <f t="shared" ref="AU1647:AU1684" si="2218">_xlfn.POISSON.DIST(3,K1647,FALSE) * _xlfn.POISSON.DIST(5,L1647,FALSE)</f>
        <v>1.5377090320583265E-4</v>
      </c>
      <c r="AV1647" s="13">
        <f t="shared" ref="AV1647:AV1684" si="2219">_xlfn.POISSON.DIST(4,K1647,FALSE) * _xlfn.POISSON.DIST(5,L1647,FALSE)</f>
        <v>5.7157447319226617E-5</v>
      </c>
      <c r="AW1647" s="13">
        <f t="shared" ref="AW1647:AW1684" si="2220">_xlfn.POISSON.DIST(6,K1647,FALSE) * _xlfn.POISSON.DIST(6,L1647,FALSE)</f>
        <v>5.6315821994078533E-7</v>
      </c>
      <c r="AX1647" s="13">
        <f t="shared" ref="AX1647:AX1684" si="2221">_xlfn.POISSON.DIST(6,K1647,FALSE) * _xlfn.POISSON.DIST(0,L1647,FALSE)</f>
        <v>1.5208489628004396E-3</v>
      </c>
      <c r="AY1647" s="13">
        <f t="shared" ref="AY1647:AY1684" si="2222">_xlfn.POISSON.DIST(6,K1647,FALSE) * _xlfn.POISSON.DIST(1,L1647,FALSE)</f>
        <v>1.2201097349497604E-3</v>
      </c>
      <c r="AZ1647" s="13">
        <f t="shared" ref="AZ1647:AZ1684" si="2223">_xlfn.POISSON.DIST(6,K1647,FALSE) * _xlfn.POISSON.DIST(2,L1647,FALSE)</f>
        <v>4.8941998900995146E-4</v>
      </c>
      <c r="BA1647" s="13">
        <f t="shared" ref="BA1647:BA1684" si="2224">_xlfn.POISSON.DIST(6,K1647,FALSE) * _xlfn.POISSON.DIST(3,L1647,FALSE)</f>
        <v>1.3087999042554101E-4</v>
      </c>
      <c r="BB1647" s="13">
        <f t="shared" ref="BB1647:BB1684" si="2225">_xlfn.POISSON.DIST(6,K1647,FALSE) * _xlfn.POISSON.DIST(4,L1647,FALSE)</f>
        <v>2.6249804276140948E-5</v>
      </c>
      <c r="BC1647" s="13">
        <f t="shared" ref="BC1647:BC1684" si="2226">_xlfn.POISSON.DIST(6,K1647,FALSE) * _xlfn.POISSON.DIST(5,L1647,FALSE)</f>
        <v>4.2118109715340587E-6</v>
      </c>
      <c r="BD1647" s="13">
        <f t="shared" ref="BD1647:BD1684" si="2227">_xlfn.POISSON.DIST(0,K1647,FALSE) * _xlfn.POISSON.DIST(6,L1647,FALSE)</f>
        <v>3.7532804727470999E-5</v>
      </c>
      <c r="BE1647" s="13">
        <f t="shared" ref="BE1647:BE1684" si="2228">_xlfn.POISSON.DIST(1,K1647,FALSE) * _xlfn.POISSON.DIST(6,L1647,FALSE)</f>
        <v>5.5804557669317771E-5</v>
      </c>
      <c r="BF1647" s="13">
        <f t="shared" ref="BF1647:BF1684" si="2229">_xlfn.POISSON.DIST(2,K1647,FALSE) * _xlfn.POISSON.DIST(6,L1647,FALSE)</f>
        <v>4.1485690708172786E-5</v>
      </c>
      <c r="BG1647" s="13">
        <f t="shared" ref="BG1647:BG1684" si="2230">_xlfn.POISSON.DIST(3,K1647,FALSE) * _xlfn.POISSON.DIST(6,L1647,FALSE)</f>
        <v>2.0560597024263495E-5</v>
      </c>
      <c r="BH1647" s="13">
        <f t="shared" ref="BH1647:BH1684" si="2231">_xlfn.POISSON.DIST(4,K1647,FALSE) * _xlfn.POISSON.DIST(6,L1647,FALSE)</f>
        <v>7.6424812286698745E-6</v>
      </c>
      <c r="BI1647" s="13">
        <f t="shared" ref="BI1647:BI1684" si="2232">_xlfn.POISSON.DIST(5,K1647,FALSE) * _xlfn.POISSON.DIST(6,L1647,FALSE)</f>
        <v>2.2726001297197675E-6</v>
      </c>
      <c r="BJ1647" s="14">
        <f t="shared" ref="BJ1647:BJ1684" si="2233">SUM(N1647,Q1647,T1647,W1647,X1647,Y1647,AD1647,AE1647,AF1647,AG1647,AM1647,AN1647,AO1647,AP1647,AQ1647,AX1647,AY1647,AZ1647,BA1647,BB1647,BC1647)</f>
        <v>0.53323605326651657</v>
      </c>
      <c r="BK1647" s="14">
        <f t="shared" ref="BK1647:BK1684" si="2234">SUM(M1647,P1647,S1647,V1647,AC1647,AL1647,AY1647)</f>
        <v>0.26468868461255152</v>
      </c>
      <c r="BL1647" s="14">
        <f t="shared" ref="BL1647:BL1684" si="2235">SUM(O1647,R1647,U1647,AA1647,AB1647,AH1647,AI1647,AJ1647,AK1647,AR1647,AS1647,AT1647,AU1647,AV1647,BD1647,BE1647,BF1647,BG1647,BH1647,BI1647)</f>
        <v>0.19367056932190405</v>
      </c>
      <c r="BM1647" s="14">
        <f t="shared" ref="BM1647:BM1684" si="2236">SUM(S1647:BI1647)</f>
        <v>0.40016092409050408</v>
      </c>
      <c r="BN1647" s="14">
        <f t="shared" ref="BN1647:BN1684" si="2237">SUM(M1647:R1647)</f>
        <v>0.59893759498675614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1.1910000000000001</v>
      </c>
      <c r="F1648" s="10">
        <f>VLOOKUP(B1648,home!$B$2:$E$405,3,FALSE)</f>
        <v>0.83960000000000001</v>
      </c>
      <c r="G1648" s="10">
        <f>VLOOKUP(C1648,away!$B$2:$E$405,4,FALSE)</f>
        <v>0.96879999999999999</v>
      </c>
      <c r="H1648" s="10">
        <f>VLOOKUP(A1648,away!$A$2:$E$405,3,FALSE)</f>
        <v>1.03</v>
      </c>
      <c r="I1648" s="10">
        <f>VLOOKUP(C1648,away!$B$2:$E$405,3,FALSE)</f>
        <v>0.97089999999999999</v>
      </c>
      <c r="J1648" s="10">
        <f>VLOOKUP(B1648,home!$B$2:$E$405,4,FALSE)</f>
        <v>0.72819999999999996</v>
      </c>
      <c r="K1648" s="12">
        <f t="shared" si="2182"/>
        <v>0.9687647356800001</v>
      </c>
      <c r="L1648" s="12">
        <f t="shared" si="2183"/>
        <v>0.72821966139999994</v>
      </c>
      <c r="M1648" s="13">
        <f t="shared" si="2184"/>
        <v>0.18323525650618802</v>
      </c>
      <c r="N1648" s="13">
        <f t="shared" si="2185"/>
        <v>0.17751185483647425</v>
      </c>
      <c r="O1648" s="13">
        <f t="shared" si="2186"/>
        <v>0.1334355164494784</v>
      </c>
      <c r="P1648" s="13">
        <f t="shared" si="2187"/>
        <v>0.12926762282350324</v>
      </c>
      <c r="Q1648" s="13">
        <f t="shared" si="2188"/>
        <v>8.5983612565361744E-2</v>
      </c>
      <c r="R1648" s="13">
        <f t="shared" si="2189"/>
        <v>4.8585183303786632E-2</v>
      </c>
      <c r="S1648" s="13">
        <f t="shared" si="2190"/>
        <v>2.2798721475682782E-2</v>
      </c>
      <c r="T1648" s="13">
        <f t="shared" si="2191"/>
        <v>6.2614957228296519E-2</v>
      </c>
      <c r="U1648" s="13">
        <f t="shared" si="2192"/>
        <v>4.7067612261257212E-2</v>
      </c>
      <c r="V1648" s="13">
        <f t="shared" si="2193"/>
        <v>1.787099385402599E-3</v>
      </c>
      <c r="W1648" s="13">
        <f t="shared" si="2194"/>
        <v>2.7765963899898074E-2</v>
      </c>
      <c r="X1648" s="13">
        <f t="shared" si="2195"/>
        <v>2.0219720829628401E-2</v>
      </c>
      <c r="Y1648" s="13">
        <f t="shared" si="2196"/>
        <v>7.3621991280772596E-3</v>
      </c>
      <c r="Z1648" s="13">
        <f t="shared" si="2197"/>
        <v>1.1793561911513479E-2</v>
      </c>
      <c r="AA1648" s="13">
        <f t="shared" si="2198"/>
        <v>1.1425186887933073E-2</v>
      </c>
      <c r="AB1648" s="13">
        <f t="shared" si="2199"/>
        <v>5.5341590777915417E-3</v>
      </c>
      <c r="AC1648" s="13">
        <f t="shared" si="2200"/>
        <v>7.8796956746058825E-5</v>
      </c>
      <c r="AD1648" s="13">
        <f t="shared" si="2201"/>
        <v>6.724671669596294E-3</v>
      </c>
      <c r="AE1648" s="13">
        <f t="shared" si="2202"/>
        <v>4.8970381262595864E-3</v>
      </c>
      <c r="AF1648" s="13">
        <f t="shared" si="2203"/>
        <v>1.7830597230838231E-3</v>
      </c>
      <c r="AG1648" s="13">
        <f t="shared" si="2204"/>
        <v>4.3281971593335977E-4</v>
      </c>
      <c r="AH1648" s="13">
        <f t="shared" si="2205"/>
        <v>2.1470759154755695E-3</v>
      </c>
      <c r="AI1648" s="13">
        <f t="shared" si="2206"/>
        <v>2.0800114317405844E-3</v>
      </c>
      <c r="AJ1648" s="13">
        <f t="shared" si="2207"/>
        <v>1.0075208624407727E-3</v>
      </c>
      <c r="AK1648" s="13">
        <f t="shared" si="2208"/>
        <v>3.2535022733150705E-4</v>
      </c>
      <c r="AL1648" s="13">
        <f t="shared" si="2209"/>
        <v>2.2235666822002566E-6</v>
      </c>
      <c r="AM1648" s="13">
        <f t="shared" si="2210"/>
        <v>1.3029249545062481E-3</v>
      </c>
      <c r="AN1648" s="13">
        <f t="shared" si="2211"/>
        <v>9.4881556920015054E-4</v>
      </c>
      <c r="AO1648" s="13">
        <f t="shared" si="2212"/>
        <v>3.4547307626699088E-4</v>
      </c>
      <c r="AP1648" s="13">
        <f t="shared" si="2213"/>
        <v>8.3860095540654828E-5</v>
      </c>
      <c r="AQ1648" s="13">
        <f t="shared" si="2214"/>
        <v>1.5267142594896819E-5</v>
      </c>
      <c r="AR1648" s="13">
        <f t="shared" si="2215"/>
        <v>3.1270857923354294E-4</v>
      </c>
      <c r="AS1648" s="13">
        <f t="shared" si="2216"/>
        <v>3.0294104410605164E-4</v>
      </c>
      <c r="AT1648" s="13">
        <f t="shared" si="2217"/>
        <v>1.4673930026001114E-4</v>
      </c>
      <c r="AU1648" s="13">
        <f t="shared" si="2218"/>
        <v>4.7385286476752633E-5</v>
      </c>
      <c r="AV1648" s="13">
        <f t="shared" si="2219"/>
        <v>1.1476298632193084E-5</v>
      </c>
      <c r="AW1648" s="13">
        <f t="shared" si="2220"/>
        <v>4.3574095321531243E-8</v>
      </c>
      <c r="AX1648" s="13">
        <f t="shared" si="2221"/>
        <v>2.1037129152718688E-4</v>
      </c>
      <c r="AY1648" s="13">
        <f t="shared" si="2222"/>
        <v>1.5319651068420874E-4</v>
      </c>
      <c r="AZ1648" s="13">
        <f t="shared" si="2223"/>
        <v>5.5780355569057973E-5</v>
      </c>
      <c r="BA1648" s="13">
        <f t="shared" si="2224"/>
        <v>1.3540117215090333E-5</v>
      </c>
      <c r="BB1648" s="13">
        <f t="shared" si="2225"/>
        <v>2.4650448934223474E-6</v>
      </c>
      <c r="BC1648" s="13">
        <f t="shared" si="2226"/>
        <v>3.5901883152476427E-7</v>
      </c>
      <c r="BD1648" s="13">
        <f t="shared" si="2227"/>
        <v>3.7953422614387612E-5</v>
      </c>
      <c r="BE1648" s="13">
        <f t="shared" si="2228"/>
        <v>3.6767937427178555E-5</v>
      </c>
      <c r="BF1648" s="13">
        <f t="shared" si="2229"/>
        <v>1.7809740591569704E-5</v>
      </c>
      <c r="BG1648" s="13">
        <f t="shared" si="2230"/>
        <v>5.7511495455737991E-6</v>
      </c>
      <c r="BH1648" s="13">
        <f t="shared" si="2231"/>
        <v>1.3928777173434884E-6</v>
      </c>
      <c r="BI1648" s="13">
        <f t="shared" si="2232"/>
        <v>2.6987416273536534E-7</v>
      </c>
      <c r="BJ1648" s="14">
        <f t="shared" si="2233"/>
        <v>0.39842795089943872</v>
      </c>
      <c r="BK1648" s="14">
        <f t="shared" si="2234"/>
        <v>0.33732291722488911</v>
      </c>
      <c r="BL1648" s="14">
        <f t="shared" si="2235"/>
        <v>0.25252881192800258</v>
      </c>
      <c r="BM1648" s="14">
        <f t="shared" si="2236"/>
        <v>0.2419010425424627</v>
      </c>
      <c r="BN1648" s="14">
        <f t="shared" si="2237"/>
        <v>0.75801904648479213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1.2639</v>
      </c>
      <c r="F1649" s="10">
        <f>VLOOKUP(B1649,home!$B$2:$E$405,3,FALSE)</f>
        <v>1.2526999999999999</v>
      </c>
      <c r="G1649" s="10">
        <f>VLOOKUP(C1649,away!$B$2:$E$405,4,FALSE)</f>
        <v>0.46150000000000002</v>
      </c>
      <c r="H1649" s="10">
        <f>VLOOKUP(A1649,away!$A$2:$E$405,3,FALSE)</f>
        <v>1.1389</v>
      </c>
      <c r="I1649" s="10">
        <f>VLOOKUP(C1649,away!$B$2:$E$405,3,FALSE)</f>
        <v>0.80489999999999995</v>
      </c>
      <c r="J1649" s="10">
        <f>VLOOKUP(B1649,home!$B$2:$E$405,4,FALSE)</f>
        <v>0.80489999999999995</v>
      </c>
      <c r="K1649" s="12">
        <f t="shared" si="2182"/>
        <v>0.73068719509500002</v>
      </c>
      <c r="L1649" s="12">
        <f t="shared" si="2183"/>
        <v>0.73785232098899989</v>
      </c>
      <c r="M1649" s="13">
        <f t="shared" si="2184"/>
        <v>0.23026153299619506</v>
      </c>
      <c r="N1649" s="13">
        <f t="shared" si="2185"/>
        <v>0.16824915368326454</v>
      </c>
      <c r="O1649" s="13">
        <f t="shared" si="2186"/>
        <v>0.16989900655572771</v>
      </c>
      <c r="P1649" s="13">
        <f t="shared" si="2187"/>
        <v>0.12414302854963168</v>
      </c>
      <c r="Q1649" s="13">
        <f t="shared" si="2188"/>
        <v>6.1468751090966077E-2</v>
      </c>
      <c r="R1649" s="13">
        <f t="shared" si="2189"/>
        <v>6.2680188160434483E-2</v>
      </c>
      <c r="S1649" s="13">
        <f t="shared" si="2190"/>
        <v>1.6732594603338861E-2</v>
      </c>
      <c r="T1649" s="13">
        <f t="shared" si="2191"/>
        <v>4.5354860660764433E-2</v>
      </c>
      <c r="U1649" s="13">
        <f t="shared" si="2192"/>
        <v>4.5799610874974701E-2</v>
      </c>
      <c r="V1649" s="13">
        <f t="shared" si="2193"/>
        <v>1.002355376091236E-3</v>
      </c>
      <c r="W1649" s="13">
        <f t="shared" si="2194"/>
        <v>1.4971476440216912E-2</v>
      </c>
      <c r="X1649" s="13">
        <f t="shared" si="2195"/>
        <v>1.1046738640046178E-2</v>
      </c>
      <c r="Y1649" s="13">
        <f t="shared" si="2196"/>
        <v>4.0754308724584697E-3</v>
      </c>
      <c r="Z1649" s="13">
        <f t="shared" si="2197"/>
        <v>1.5416240771401277E-2</v>
      </c>
      <c r="AA1649" s="13">
        <f t="shared" si="2198"/>
        <v>1.1264449728164377E-2</v>
      </c>
      <c r="AB1649" s="13">
        <f t="shared" si="2199"/>
        <v>4.1153945880805318E-3</v>
      </c>
      <c r="AC1649" s="13">
        <f t="shared" si="2200"/>
        <v>3.3775569906260477E-5</v>
      </c>
      <c r="AD1649" s="13">
        <f t="shared" si="2201"/>
        <v>2.7348665316332421E-3</v>
      </c>
      <c r="AE1649" s="13">
        <f t="shared" si="2202"/>
        <v>2.0179276179607235E-3</v>
      </c>
      <c r="AF1649" s="13">
        <f t="shared" si="2203"/>
        <v>7.4446628825006178E-4</v>
      </c>
      <c r="AG1649" s="13">
        <f t="shared" si="2204"/>
        <v>1.8310205956112471E-4</v>
      </c>
      <c r="AH1649" s="13">
        <f t="shared" si="2205"/>
        <v>2.8437272585259197E-3</v>
      </c>
      <c r="AI1649" s="13">
        <f t="shared" si="2206"/>
        <v>2.0778750941474983E-3</v>
      </c>
      <c r="AJ1649" s="13">
        <f t="shared" si="2207"/>
        <v>7.5913836215019711E-4</v>
      </c>
      <c r="AK1649" s="13">
        <f t="shared" si="2208"/>
        <v>1.8489756017618002E-4</v>
      </c>
      <c r="AL1649" s="13">
        <f t="shared" si="2209"/>
        <v>7.2838940740002221E-7</v>
      </c>
      <c r="AM1649" s="13">
        <f t="shared" si="2210"/>
        <v>3.9966639099165709E-4</v>
      </c>
      <c r="AN1649" s="13">
        <f t="shared" si="2211"/>
        <v>2.9489477421449126E-4</v>
      </c>
      <c r="AO1649" s="13">
        <f t="shared" si="2212"/>
        <v>1.0879439680084472E-4</v>
      </c>
      <c r="AP1649" s="13">
        <f t="shared" si="2213"/>
        <v>2.6758066063367176E-5</v>
      </c>
      <c r="AQ1649" s="13">
        <f t="shared" si="2214"/>
        <v>4.9358752875081142E-6</v>
      </c>
      <c r="AR1649" s="13">
        <f t="shared" si="2215"/>
        <v>4.1965015159260732E-4</v>
      </c>
      <c r="AS1649" s="13">
        <f t="shared" si="2216"/>
        <v>3.0663299218839377E-4</v>
      </c>
      <c r="AT1649" s="13">
        <f t="shared" si="2217"/>
        <v>1.1202640049286224E-4</v>
      </c>
      <c r="AU1649" s="13">
        <f t="shared" si="2218"/>
        <v>2.7285418784239556E-5</v>
      </c>
      <c r="AV1649" s="13">
        <f t="shared" si="2219"/>
        <v>4.9842765296121047E-6</v>
      </c>
      <c r="AW1649" s="13">
        <f t="shared" si="2220"/>
        <v>1.0908425377281801E-8</v>
      </c>
      <c r="AX1649" s="13">
        <f t="shared" si="2221"/>
        <v>4.86718523679059E-5</v>
      </c>
      <c r="AY1649" s="13">
        <f t="shared" si="2222"/>
        <v>3.5912639236493319E-5</v>
      </c>
      <c r="AZ1649" s="13">
        <f t="shared" si="2223"/>
        <v>1.3249112106743608E-5</v>
      </c>
      <c r="BA1649" s="13">
        <f t="shared" si="2224"/>
        <v>3.2586293730014105E-6</v>
      </c>
      <c r="BB1649" s="13">
        <f t="shared" si="2225"/>
        <v>6.010968115280049E-7</v>
      </c>
      <c r="BC1649" s="13">
        <f t="shared" si="2226"/>
        <v>8.870413550500521E-8</v>
      </c>
      <c r="BD1649" s="13">
        <f t="shared" si="2227"/>
        <v>5.1606639725998466E-5</v>
      </c>
      <c r="BE1649" s="13">
        <f t="shared" si="2228"/>
        <v>3.770831082966802E-5</v>
      </c>
      <c r="BF1649" s="13">
        <f t="shared" si="2229"/>
        <v>1.3776489935950267E-5</v>
      </c>
      <c r="BG1649" s="13">
        <f t="shared" si="2230"/>
        <v>3.3554349298513334E-6</v>
      </c>
      <c r="BH1649" s="13">
        <f t="shared" si="2231"/>
        <v>6.1294333430421459E-7</v>
      </c>
      <c r="BI1649" s="13">
        <f t="shared" si="2232"/>
        <v>8.9573969138984712E-8</v>
      </c>
      <c r="BJ1649" s="14">
        <f t="shared" si="2233"/>
        <v>0.31178360542251077</v>
      </c>
      <c r="BK1649" s="14">
        <f t="shared" si="2234"/>
        <v>0.37220992812380693</v>
      </c>
      <c r="BL1649" s="14">
        <f t="shared" si="2235"/>
        <v>0.30060201681469417</v>
      </c>
      <c r="BM1649" s="14">
        <f t="shared" si="2236"/>
        <v>0.18327422836538257</v>
      </c>
      <c r="BN1649" s="14">
        <f t="shared" si="2237"/>
        <v>0.81670166103621955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1.2639</v>
      </c>
      <c r="F1650" s="10">
        <f>VLOOKUP(B1650,home!$B$2:$E$405,3,FALSE)</f>
        <v>0.85709999999999997</v>
      </c>
      <c r="G1650" s="10">
        <f>VLOOKUP(C1650,away!$B$2:$E$405,4,FALSE)</f>
        <v>1.3846000000000001</v>
      </c>
      <c r="H1650" s="10">
        <f>VLOOKUP(A1650,away!$A$2:$E$405,3,FALSE)</f>
        <v>1.1389</v>
      </c>
      <c r="I1650" s="10">
        <f>VLOOKUP(C1650,away!$B$2:$E$405,3,FALSE)</f>
        <v>0.65849999999999997</v>
      </c>
      <c r="J1650" s="10">
        <f>VLOOKUP(B1650,home!$B$2:$E$405,4,FALSE)</f>
        <v>1.0244</v>
      </c>
      <c r="K1650" s="12">
        <f t="shared" si="2182"/>
        <v>1.4999215201740002</v>
      </c>
      <c r="L1650" s="12">
        <f t="shared" si="2183"/>
        <v>0.76826481186000006</v>
      </c>
      <c r="M1650" s="13">
        <f t="shared" si="2184"/>
        <v>0.10349972409448856</v>
      </c>
      <c r="N1650" s="13">
        <f t="shared" si="2185"/>
        <v>0.15524146350139487</v>
      </c>
      <c r="O1650" s="13">
        <f t="shared" si="2186"/>
        <v>7.9515196059014151E-2</v>
      </c>
      <c r="P1650" s="13">
        <f t="shared" si="2187"/>
        <v>0.11926655374977019</v>
      </c>
      <c r="Q1650" s="13">
        <f t="shared" si="2188"/>
        <v>0.11642500596452439</v>
      </c>
      <c r="R1650" s="13">
        <f t="shared" si="2189"/>
        <v>3.0544363570144766E-2</v>
      </c>
      <c r="S1650" s="13">
        <f t="shared" si="2190"/>
        <v>3.4358813435968111E-2</v>
      </c>
      <c r="T1650" s="13">
        <f t="shared" si="2191"/>
        <v>8.944523530313471E-2</v>
      </c>
      <c r="U1650" s="13">
        <f t="shared" si="2192"/>
        <v>4.5814148238878888E-2</v>
      </c>
      <c r="V1650" s="13">
        <f t="shared" si="2193"/>
        <v>4.3992143782572764E-3</v>
      </c>
      <c r="W1650" s="13">
        <f t="shared" si="2194"/>
        <v>5.8209457310858817E-2</v>
      </c>
      <c r="X1650" s="13">
        <f t="shared" si="2195"/>
        <v>4.4720277769399644E-2</v>
      </c>
      <c r="Y1650" s="13">
        <f t="shared" si="2196"/>
        <v>1.7178507893417384E-2</v>
      </c>
      <c r="Z1650" s="13">
        <f t="shared" si="2197"/>
        <v>7.8220532438669013E-3</v>
      </c>
      <c r="AA1650" s="13">
        <f t="shared" si="2198"/>
        <v>1.1732465992422813E-2</v>
      </c>
      <c r="AB1650" s="13">
        <f t="shared" si="2199"/>
        <v>8.7988891133722932E-3</v>
      </c>
      <c r="AC1650" s="13">
        <f t="shared" si="2200"/>
        <v>3.1683607292891494E-4</v>
      </c>
      <c r="AD1650" s="13">
        <f t="shared" si="2201"/>
        <v>2.1827404424551729E-2</v>
      </c>
      <c r="AE1650" s="13">
        <f t="shared" si="2202"/>
        <v>1.6769226753620366E-2</v>
      </c>
      <c r="AF1650" s="13">
        <f t="shared" si="2203"/>
        <v>6.4416034184539154E-3</v>
      </c>
      <c r="AG1650" s="13">
        <f t="shared" si="2204"/>
        <v>1.6496190794517431E-3</v>
      </c>
      <c r="AH1650" s="13">
        <f t="shared" si="2205"/>
        <v>1.5023520659395769E-3</v>
      </c>
      <c r="AI1650" s="13">
        <f t="shared" si="2206"/>
        <v>2.2534101945806402E-3</v>
      </c>
      <c r="AJ1650" s="13">
        <f t="shared" si="2207"/>
        <v>1.6899692223154917E-3</v>
      </c>
      <c r="AK1650" s="13">
        <f t="shared" si="2208"/>
        <v>8.4494040166090839E-4</v>
      </c>
      <c r="AL1650" s="13">
        <f t="shared" si="2209"/>
        <v>1.4604076233998304E-5</v>
      </c>
      <c r="AM1650" s="13">
        <f t="shared" si="2210"/>
        <v>6.5478787251852626E-3</v>
      </c>
      <c r="AN1650" s="13">
        <f t="shared" si="2211"/>
        <v>5.0305048168865522E-3</v>
      </c>
      <c r="AO1650" s="13">
        <f t="shared" si="2212"/>
        <v>1.9323799183530858E-3</v>
      </c>
      <c r="AP1650" s="13">
        <f t="shared" si="2213"/>
        <v>4.9485983147185843E-4</v>
      </c>
      <c r="AQ1650" s="13">
        <f t="shared" si="2214"/>
        <v>9.5045848830699667E-5</v>
      </c>
      <c r="AR1650" s="13">
        <f t="shared" si="2215"/>
        <v>2.308408454573104E-4</v>
      </c>
      <c r="AS1650" s="13">
        <f t="shared" si="2216"/>
        <v>3.4624315183658046E-4</v>
      </c>
      <c r="AT1650" s="13">
        <f t="shared" si="2217"/>
        <v>2.596687773262805E-4</v>
      </c>
      <c r="AU1650" s="13">
        <f t="shared" si="2218"/>
        <v>1.2982759574298619E-4</v>
      </c>
      <c r="AV1650" s="13">
        <f t="shared" si="2219"/>
        <v>4.8682801191838844E-5</v>
      </c>
      <c r="AW1650" s="13">
        <f t="shared" si="2220"/>
        <v>4.6746711924075887E-7</v>
      </c>
      <c r="AX1650" s="13">
        <f t="shared" si="2221"/>
        <v>1.6368840352324811E-3</v>
      </c>
      <c r="AY1650" s="13">
        <f t="shared" si="2222"/>
        <v>1.2575604053645195E-3</v>
      </c>
      <c r="AZ1650" s="13">
        <f t="shared" si="2223"/>
        <v>4.8306970411497908E-4</v>
      </c>
      <c r="BA1650" s="13">
        <f t="shared" si="2224"/>
        <v>1.2370848511572007E-4</v>
      </c>
      <c r="BB1650" s="13">
        <f t="shared" si="2225"/>
        <v>2.3760219010728575E-5</v>
      </c>
      <c r="BC1650" s="13">
        <f t="shared" si="2226"/>
        <v>3.6508280376059583E-6</v>
      </c>
      <c r="BD1650" s="13">
        <f t="shared" si="2227"/>
        <v>2.9557816450810637E-5</v>
      </c>
      <c r="BE1650" s="13">
        <f t="shared" si="2228"/>
        <v>4.4334404983923959E-5</v>
      </c>
      <c r="BF1650" s="13">
        <f t="shared" si="2229"/>
        <v>3.3249064059748499E-5</v>
      </c>
      <c r="BG1650" s="13">
        <f t="shared" si="2230"/>
        <v>1.6623662236286896E-5</v>
      </c>
      <c r="BH1650" s="13">
        <f t="shared" si="2231"/>
        <v>6.2335471830776385E-6</v>
      </c>
      <c r="BI1650" s="13">
        <f t="shared" si="2232"/>
        <v>1.8699663133836331E-6</v>
      </c>
      <c r="BJ1650" s="14">
        <f t="shared" si="2233"/>
        <v>0.545537104236411</v>
      </c>
      <c r="BK1650" s="14">
        <f t="shared" si="2234"/>
        <v>0.2631133062130116</v>
      </c>
      <c r="BL1650" s="14">
        <f t="shared" si="2235"/>
        <v>0.18384286649111167</v>
      </c>
      <c r="BM1650" s="14">
        <f t="shared" si="2236"/>
        <v>0.39456593030681919</v>
      </c>
      <c r="BN1650" s="14">
        <f t="shared" si="2237"/>
        <v>0.60449230693933698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1.2639</v>
      </c>
      <c r="F1651" s="10">
        <f>VLOOKUP(B1651,home!$B$2:$E$405,3,FALSE)</f>
        <v>0.98899999999999999</v>
      </c>
      <c r="G1651" s="10">
        <f>VLOOKUP(C1651,away!$B$2:$E$405,4,FALSE)</f>
        <v>0.93510000000000004</v>
      </c>
      <c r="H1651" s="10">
        <f>VLOOKUP(A1651,away!$A$2:$E$405,3,FALSE)</f>
        <v>1.1389</v>
      </c>
      <c r="I1651" s="10">
        <f>VLOOKUP(C1651,away!$B$2:$E$405,3,FALSE)</f>
        <v>1.2770999999999999</v>
      </c>
      <c r="J1651" s="10">
        <f>VLOOKUP(B1651,home!$B$2:$E$405,4,FALSE)</f>
        <v>0.73170000000000002</v>
      </c>
      <c r="K1651" s="12">
        <f t="shared" si="2182"/>
        <v>1.1688722882100002</v>
      </c>
      <c r="L1651" s="12">
        <f t="shared" si="2183"/>
        <v>1.064249740323</v>
      </c>
      <c r="M1651" s="13">
        <f t="shared" si="2184"/>
        <v>0.10719324680701474</v>
      </c>
      <c r="N1651" s="13">
        <f t="shared" si="2185"/>
        <v>0.12529521567597462</v>
      </c>
      <c r="O1651" s="13">
        <f t="shared" si="2186"/>
        <v>0.11408038507874467</v>
      </c>
      <c r="P1651" s="13">
        <f t="shared" si="2187"/>
        <v>0.13334540074687026</v>
      </c>
      <c r="Q1651" s="13">
        <f t="shared" si="2188"/>
        <v>7.3227052724470984E-2</v>
      </c>
      <c r="R1651" s="13">
        <f t="shared" si="2189"/>
        <v>6.0705010098000937E-2</v>
      </c>
      <c r="S1651" s="13">
        <f t="shared" si="2190"/>
        <v>4.1469487187834303E-2</v>
      </c>
      <c r="T1651" s="13">
        <f t="shared" si="2191"/>
        <v>7.7931871846636872E-2</v>
      </c>
      <c r="U1651" s="13">
        <f t="shared" si="2192"/>
        <v>7.0956404059061534E-2</v>
      </c>
      <c r="V1651" s="13">
        <f t="shared" si="2193"/>
        <v>5.7318757918734219E-3</v>
      </c>
      <c r="W1651" s="13">
        <f t="shared" si="2194"/>
        <v>2.853102422564224E-2</v>
      </c>
      <c r="X1651" s="13">
        <f t="shared" si="2195"/>
        <v>3.0364135123288973E-2</v>
      </c>
      <c r="Y1651" s="13">
        <f t="shared" si="2196"/>
        <v>1.6157511460046386E-2</v>
      </c>
      <c r="Z1651" s="13">
        <f t="shared" si="2197"/>
        <v>2.1535097077700863E-2</v>
      </c>
      <c r="AA1651" s="13">
        <f t="shared" si="2198"/>
        <v>2.51717781980367E-2</v>
      </c>
      <c r="AB1651" s="13">
        <f t="shared" si="2199"/>
        <v>1.4711296990326878E-2</v>
      </c>
      <c r="AC1651" s="13">
        <f t="shared" si="2200"/>
        <v>4.4564332249556673E-4</v>
      </c>
      <c r="AD1651" s="13">
        <f t="shared" si="2201"/>
        <v>8.3372808929003464E-3</v>
      </c>
      <c r="AE1651" s="13">
        <f t="shared" si="2202"/>
        <v>8.8729490252691025E-3</v>
      </c>
      <c r="AF1651" s="13">
        <f t="shared" si="2203"/>
        <v>4.7215168480209298E-3</v>
      </c>
      <c r="AG1651" s="13">
        <f t="shared" si="2204"/>
        <v>1.674957693145648E-3</v>
      </c>
      <c r="AH1651" s="13">
        <f t="shared" si="2205"/>
        <v>5.729680368193435E-3</v>
      </c>
      <c r="AI1651" s="13">
        <f t="shared" si="2206"/>
        <v>6.6972646026821781E-3</v>
      </c>
      <c r="AJ1651" s="13">
        <f t="shared" si="2207"/>
        <v>3.9141235004424785E-3</v>
      </c>
      <c r="AK1651" s="13">
        <f t="shared" si="2208"/>
        <v>1.5250368307662449E-3</v>
      </c>
      <c r="AL1651" s="13">
        <f t="shared" si="2209"/>
        <v>2.2174713127338324E-5</v>
      </c>
      <c r="AM1651" s="13">
        <f t="shared" si="2210"/>
        <v>1.9490433189467901E-3</v>
      </c>
      <c r="AN1651" s="13">
        <f t="shared" si="2211"/>
        <v>2.0742688460673991E-3</v>
      </c>
      <c r="AO1651" s="13">
        <f t="shared" si="2212"/>
        <v>1.1037700403936593E-3</v>
      </c>
      <c r="AP1651" s="13">
        <f t="shared" si="2213"/>
        <v>3.9156232628841971E-4</v>
      </c>
      <c r="AQ1651" s="13">
        <f t="shared" si="2214"/>
        <v>1.0418002601818012E-4</v>
      </c>
      <c r="AR1651" s="13">
        <f t="shared" si="2215"/>
        <v>1.2195621687967314E-3</v>
      </c>
      <c r="AS1651" s="13">
        <f t="shared" si="2216"/>
        <v>1.4255124228557858E-3</v>
      </c>
      <c r="AT1651" s="13">
        <f t="shared" si="2217"/>
        <v>8.3312098378761205E-4</v>
      </c>
      <c r="AU1651" s="13">
        <f t="shared" si="2218"/>
        <v>3.2460401022519746E-4</v>
      </c>
      <c r="AV1651" s="13">
        <f t="shared" si="2219"/>
        <v>9.4855158048517198E-5</v>
      </c>
      <c r="AW1651" s="13">
        <f t="shared" si="2220"/>
        <v>7.662423023862215E-7</v>
      </c>
      <c r="AX1651" s="13">
        <f t="shared" si="2221"/>
        <v>3.7969712067295803E-4</v>
      </c>
      <c r="AY1651" s="13">
        <f t="shared" si="2222"/>
        <v>4.0409256207758629E-4</v>
      </c>
      <c r="AZ1651" s="13">
        <f t="shared" si="2223"/>
        <v>2.1502770212876351E-4</v>
      </c>
      <c r="BA1651" s="13">
        <f t="shared" si="2224"/>
        <v>7.6281058717595995E-5</v>
      </c>
      <c r="BB1651" s="13">
        <f t="shared" si="2225"/>
        <v>2.0295524232941262E-5</v>
      </c>
      <c r="BC1651" s="13">
        <f t="shared" si="2226"/>
        <v>4.3199012789253798E-6</v>
      </c>
      <c r="BD1651" s="13">
        <f t="shared" si="2227"/>
        <v>2.1631978690827923E-4</v>
      </c>
      <c r="BE1651" s="13">
        <f t="shared" si="2228"/>
        <v>2.5285020430858003E-4</v>
      </c>
      <c r="BF1651" s="13">
        <f t="shared" si="2229"/>
        <v>1.4777479844226802E-4</v>
      </c>
      <c r="BG1651" s="13">
        <f t="shared" si="2230"/>
        <v>5.7576622264995119E-5</v>
      </c>
      <c r="BH1651" s="13">
        <f t="shared" si="2231"/>
        <v>1.682492955357192E-5</v>
      </c>
      <c r="BI1651" s="13">
        <f t="shared" si="2232"/>
        <v>3.9332387812511366E-6</v>
      </c>
      <c r="BJ1651" s="14">
        <f t="shared" si="2233"/>
        <v>0.38183605394221926</v>
      </c>
      <c r="BK1651" s="14">
        <f t="shared" si="2234"/>
        <v>0.28861192113129314</v>
      </c>
      <c r="BL1651" s="14">
        <f t="shared" si="2235"/>
        <v>0.30808391405022778</v>
      </c>
      <c r="BM1651" s="14">
        <f t="shared" si="2236"/>
        <v>0.38581734875058971</v>
      </c>
      <c r="BN1651" s="14">
        <f t="shared" si="2237"/>
        <v>0.61384631113107613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1.2639</v>
      </c>
      <c r="F1652" s="10">
        <f>VLOOKUP(B1652,home!$B$2:$E$405,3,FALSE)</f>
        <v>0.59340000000000004</v>
      </c>
      <c r="G1652" s="10">
        <f>VLOOKUP(C1652,away!$B$2:$E$405,4,FALSE)</f>
        <v>1.0069999999999999</v>
      </c>
      <c r="H1652" s="10">
        <f>VLOOKUP(A1652,away!$A$2:$E$405,3,FALSE)</f>
        <v>1.1389</v>
      </c>
      <c r="I1652" s="10">
        <f>VLOOKUP(C1652,away!$B$2:$E$405,3,FALSE)</f>
        <v>0.79820000000000002</v>
      </c>
      <c r="J1652" s="10">
        <f>VLOOKUP(B1652,home!$B$2:$E$405,4,FALSE)</f>
        <v>1.5366</v>
      </c>
      <c r="K1652" s="12">
        <f t="shared" si="2182"/>
        <v>0.75524824782</v>
      </c>
      <c r="L1652" s="12">
        <f t="shared" si="2183"/>
        <v>1.3968769312680001</v>
      </c>
      <c r="M1652" s="13">
        <f t="shared" si="2184"/>
        <v>0.11623687093479282</v>
      </c>
      <c r="N1652" s="13">
        <f t="shared" si="2185"/>
        <v>8.7787693105581779E-2</v>
      </c>
      <c r="O1652" s="13">
        <f t="shared" si="2186"/>
        <v>0.162368603571588</v>
      </c>
      <c r="P1652" s="13">
        <f t="shared" si="2187"/>
        <v>0.12262860334842204</v>
      </c>
      <c r="Q1652" s="13">
        <f t="shared" si="2188"/>
        <v>3.3150750699075256E-2</v>
      </c>
      <c r="R1652" s="13">
        <f t="shared" si="2189"/>
        <v>0.11340447834567514</v>
      </c>
      <c r="S1652" s="13">
        <f t="shared" si="2190"/>
        <v>3.2342952451852799E-2</v>
      </c>
      <c r="T1652" s="13">
        <f t="shared" si="2191"/>
        <v>4.6307518905754755E-2</v>
      </c>
      <c r="U1652" s="13">
        <f t="shared" si="2192"/>
        <v>8.5648533565512289E-2</v>
      </c>
      <c r="V1652" s="13">
        <f t="shared" si="2193"/>
        <v>3.791272707416464E-3</v>
      </c>
      <c r="W1652" s="13">
        <f t="shared" si="2194"/>
        <v>8.3456821264647433E-3</v>
      </c>
      <c r="X1652" s="13">
        <f t="shared" si="2195"/>
        <v>1.1657890838154269E-2</v>
      </c>
      <c r="Y1652" s="13">
        <f t="shared" si="2196"/>
        <v>8.1423193895291349E-3</v>
      </c>
      <c r="Z1652" s="13">
        <f t="shared" si="2197"/>
        <v>5.2804033234518349E-2</v>
      </c>
      <c r="AA1652" s="13">
        <f t="shared" si="2198"/>
        <v>3.9880153578199032E-2</v>
      </c>
      <c r="AB1652" s="13">
        <f t="shared" si="2199"/>
        <v>1.5059708056363658E-2</v>
      </c>
      <c r="AC1652" s="13">
        <f t="shared" si="2200"/>
        <v>2.4998440323008829E-4</v>
      </c>
      <c r="AD1652" s="13">
        <f t="shared" si="2201"/>
        <v>1.5757654507187974E-3</v>
      </c>
      <c r="AE1652" s="13">
        <f t="shared" si="2202"/>
        <v>2.2011504071982107E-3</v>
      </c>
      <c r="AF1652" s="13">
        <f t="shared" si="2203"/>
        <v>1.5373681130331728E-3</v>
      </c>
      <c r="AG1652" s="13">
        <f t="shared" si="2204"/>
        <v>7.1583801732101799E-4</v>
      </c>
      <c r="AH1652" s="13">
        <f t="shared" si="2205"/>
        <v>1.8440183975801869E-2</v>
      </c>
      <c r="AI1652" s="13">
        <f t="shared" si="2206"/>
        <v>1.3926916637202804E-2</v>
      </c>
      <c r="AJ1652" s="13">
        <f t="shared" si="2207"/>
        <v>5.2591396938913111E-3</v>
      </c>
      <c r="AK1652" s="13">
        <f t="shared" si="2208"/>
        <v>1.3239853462840082E-3</v>
      </c>
      <c r="AL1652" s="13">
        <f t="shared" si="2209"/>
        <v>1.0549230370866272E-5</v>
      </c>
      <c r="AM1652" s="13">
        <f t="shared" si="2210"/>
        <v>2.3801881912613289E-4</v>
      </c>
      <c r="AN1652" s="13">
        <f t="shared" si="2211"/>
        <v>3.3248299764494571E-4</v>
      </c>
      <c r="AO1652" s="13">
        <f t="shared" si="2212"/>
        <v>2.3221891472452873E-4</v>
      </c>
      <c r="AP1652" s="13">
        <f t="shared" si="2213"/>
        <v>1.0812708166092835E-4</v>
      </c>
      <c r="AQ1652" s="13">
        <f t="shared" si="2214"/>
        <v>3.7760056504370509E-5</v>
      </c>
      <c r="AR1652" s="13">
        <f t="shared" si="2215"/>
        <v>5.1517335208270927E-3</v>
      </c>
      <c r="AS1652" s="13">
        <f t="shared" si="2216"/>
        <v>3.8908377148402216E-3</v>
      </c>
      <c r="AT1652" s="13">
        <f t="shared" si="2217"/>
        <v>1.4692741833425248E-3</v>
      </c>
      <c r="AU1652" s="13">
        <f t="shared" si="2218"/>
        <v>3.6988891751220111E-4</v>
      </c>
      <c r="AV1652" s="13">
        <f t="shared" si="2219"/>
        <v>6.9839489209781605E-5</v>
      </c>
      <c r="AW1652" s="13">
        <f t="shared" si="2220"/>
        <v>3.09147790765643E-7</v>
      </c>
      <c r="AX1652" s="13">
        <f t="shared" si="2221"/>
        <v>2.9960549348866219E-5</v>
      </c>
      <c r="AY1652" s="13">
        <f t="shared" si="2222"/>
        <v>4.1851200233547722E-5</v>
      </c>
      <c r="AZ1652" s="13">
        <f t="shared" si="2223"/>
        <v>2.9230488076060378E-5</v>
      </c>
      <c r="BA1652" s="13">
        <f t="shared" si="2224"/>
        <v>1.3610464827717694E-5</v>
      </c>
      <c r="BB1652" s="13">
        <f t="shared" si="2225"/>
        <v>4.7530360854183356E-6</v>
      </c>
      <c r="BC1652" s="13">
        <f t="shared" si="2226"/>
        <v>1.3278812922410464E-6</v>
      </c>
      <c r="BD1652" s="13">
        <f t="shared" si="2227"/>
        <v>1.199389618547239E-3</v>
      </c>
      <c r="BE1652" s="13">
        <f t="shared" si="2228"/>
        <v>9.0583690786130049E-4</v>
      </c>
      <c r="BF1652" s="13">
        <f t="shared" si="2229"/>
        <v>3.4206586873646694E-4</v>
      </c>
      <c r="BG1652" s="13">
        <f t="shared" si="2230"/>
        <v>8.6114882667414266E-5</v>
      </c>
      <c r="BH1652" s="13">
        <f t="shared" si="2231"/>
        <v>1.6259528561447379E-5</v>
      </c>
      <c r="BI1652" s="13">
        <f t="shared" si="2232"/>
        <v>2.4559960912824759E-6</v>
      </c>
      <c r="BJ1652" s="14">
        <f t="shared" si="2233"/>
        <v>0.20249131854235597</v>
      </c>
      <c r="BK1652" s="14">
        <f t="shared" si="2234"/>
        <v>0.27530208427631864</v>
      </c>
      <c r="BL1652" s="14">
        <f t="shared" si="2235"/>
        <v>0.46881539939871508</v>
      </c>
      <c r="BM1652" s="14">
        <f t="shared" si="2236"/>
        <v>0.36379429339433011</v>
      </c>
      <c r="BN1652" s="14">
        <f t="shared" si="2237"/>
        <v>0.63557700000513506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1.2639</v>
      </c>
      <c r="F1653" s="10">
        <f>VLOOKUP(B1653,home!$B$2:$E$405,3,FALSE)</f>
        <v>0.64729999999999999</v>
      </c>
      <c r="G1653" s="10">
        <f>VLOOKUP(C1653,away!$B$2:$E$405,4,FALSE)</f>
        <v>0.98899999999999999</v>
      </c>
      <c r="H1653" s="10">
        <f>VLOOKUP(A1653,away!$A$2:$E$405,3,FALSE)</f>
        <v>1.1389</v>
      </c>
      <c r="I1653" s="10">
        <f>VLOOKUP(C1653,away!$B$2:$E$405,3,FALSE)</f>
        <v>1.0244</v>
      </c>
      <c r="J1653" s="10">
        <f>VLOOKUP(B1653,home!$B$2:$E$405,4,FALSE)</f>
        <v>1.357</v>
      </c>
      <c r="K1653" s="12">
        <f t="shared" si="2182"/>
        <v>0.80912312282999999</v>
      </c>
      <c r="L1653" s="12">
        <f t="shared" si="2183"/>
        <v>1.5831971901199999</v>
      </c>
      <c r="M1653" s="13">
        <f t="shared" si="2184"/>
        <v>9.1417320805070618E-2</v>
      </c>
      <c r="N1653" s="13">
        <f t="shared" si="2185"/>
        <v>7.396786809055067E-2</v>
      </c>
      <c r="O1653" s="13">
        <f t="shared" si="2186"/>
        <v>0.14473164542688641</v>
      </c>
      <c r="P1653" s="13">
        <f t="shared" si="2187"/>
        <v>0.11710572092012662</v>
      </c>
      <c r="Q1653" s="13">
        <f t="shared" si="2188"/>
        <v>2.9924556209251926E-2</v>
      </c>
      <c r="R1653" s="13">
        <f t="shared" si="2189"/>
        <v>0.11456936718064537</v>
      </c>
      <c r="S1653" s="13">
        <f t="shared" si="2190"/>
        <v>3.7503149707987078E-2</v>
      </c>
      <c r="T1653" s="13">
        <f t="shared" si="2191"/>
        <v>4.7376473306075646E-2</v>
      </c>
      <c r="U1653" s="13">
        <f t="shared" si="2192"/>
        <v>9.2700724153860686E-2</v>
      </c>
      <c r="V1653" s="13">
        <f t="shared" si="2193"/>
        <v>5.3379543694690966E-3</v>
      </c>
      <c r="W1653" s="13">
        <f t="shared" si="2194"/>
        <v>8.0708834564439304E-3</v>
      </c>
      <c r="X1653" s="13">
        <f t="shared" si="2195"/>
        <v>1.2777800010028024E-2</v>
      </c>
      <c r="Y1653" s="13">
        <f t="shared" si="2196"/>
        <v>1.0114888535895839E-2</v>
      </c>
      <c r="Z1653" s="13">
        <f t="shared" si="2197"/>
        <v>6.0461966731408079E-2</v>
      </c>
      <c r="AA1653" s="13">
        <f t="shared" si="2198"/>
        <v>4.8921175334160474E-2</v>
      </c>
      <c r="AB1653" s="13">
        <f t="shared" si="2199"/>
        <v>1.9791627079444943E-2</v>
      </c>
      <c r="AC1653" s="13">
        <f t="shared" si="2200"/>
        <v>4.2737045696756654E-4</v>
      </c>
      <c r="AD1653" s="13">
        <f t="shared" si="2201"/>
        <v>1.6325846065687239E-3</v>
      </c>
      <c r="AE1653" s="13">
        <f t="shared" si="2202"/>
        <v>2.5847033617527695E-3</v>
      </c>
      <c r="AF1653" s="13">
        <f t="shared" si="2203"/>
        <v>2.0460475498103514E-3</v>
      </c>
      <c r="AG1653" s="13">
        <f t="shared" si="2204"/>
        <v>1.0797655772372195E-3</v>
      </c>
      <c r="AH1653" s="13">
        <f t="shared" si="2205"/>
        <v>2.3930803959573553E-2</v>
      </c>
      <c r="AI1653" s="13">
        <f t="shared" si="2206"/>
        <v>1.9362966831602685E-2</v>
      </c>
      <c r="AJ1653" s="13">
        <f t="shared" si="2207"/>
        <v>7.8335120950200361E-3</v>
      </c>
      <c r="AK1653" s="13">
        <f t="shared" si="2208"/>
        <v>2.112758589683063E-3</v>
      </c>
      <c r="AL1653" s="13">
        <f t="shared" si="2209"/>
        <v>2.1898487079868524E-5</v>
      </c>
      <c r="AM1653" s="13">
        <f t="shared" si="2210"/>
        <v>2.6419239103021467E-4</v>
      </c>
      <c r="AN1653" s="13">
        <f t="shared" si="2211"/>
        <v>4.1826865113012016E-4</v>
      </c>
      <c r="AO1653" s="13">
        <f t="shared" si="2212"/>
        <v>3.311008765922444E-4</v>
      </c>
      <c r="AP1653" s="13">
        <f t="shared" si="2213"/>
        <v>1.7473265915570336E-4</v>
      </c>
      <c r="AQ1653" s="13">
        <f t="shared" si="2214"/>
        <v>6.9159063749376336E-5</v>
      </c>
      <c r="AR1653" s="13">
        <f t="shared" si="2215"/>
        <v>7.5774363172218884E-3</v>
      </c>
      <c r="AS1653" s="13">
        <f t="shared" si="2216"/>
        <v>6.1310789360360289E-3</v>
      </c>
      <c r="AT1653" s="13">
        <f t="shared" si="2217"/>
        <v>2.480398867521352E-3</v>
      </c>
      <c r="AU1653" s="13">
        <f t="shared" si="2218"/>
        <v>6.6898269251762423E-4</v>
      </c>
      <c r="AV1653" s="13">
        <f t="shared" si="2219"/>
        <v>1.3532234132227042E-4</v>
      </c>
      <c r="AW1653" s="13">
        <f t="shared" si="2220"/>
        <v>7.7922205003391778E-7</v>
      </c>
      <c r="AX1653" s="13">
        <f t="shared" si="2221"/>
        <v>3.5627362076381948E-5</v>
      </c>
      <c r="AY1653" s="13">
        <f t="shared" si="2222"/>
        <v>5.640513953071575E-5</v>
      </c>
      <c r="AZ1653" s="13">
        <f t="shared" si="2223"/>
        <v>4.4650229206677856E-5</v>
      </c>
      <c r="BA1653" s="13">
        <f t="shared" si="2224"/>
        <v>2.3563372472742107E-5</v>
      </c>
      <c r="BB1653" s="13">
        <f t="shared" si="2225"/>
        <v>9.3263662721490683E-6</v>
      </c>
      <c r="BC1653" s="13">
        <f t="shared" si="2226"/>
        <v>2.9530953752192701E-6</v>
      </c>
      <c r="BD1653" s="13">
        <f t="shared" si="2227"/>
        <v>1.9994293142898186E-3</v>
      </c>
      <c r="BE1653" s="13">
        <f t="shared" si="2228"/>
        <v>1.6177844906560236E-3</v>
      </c>
      <c r="BF1653" s="13">
        <f t="shared" si="2229"/>
        <v>6.544934195727713E-4</v>
      </c>
      <c r="BG1653" s="13">
        <f t="shared" si="2230"/>
        <v>1.7652191983880209E-4</v>
      </c>
      <c r="BH1653" s="13">
        <f t="shared" si="2231"/>
        <v>3.5706991756979614E-5</v>
      </c>
      <c r="BI1653" s="13">
        <f t="shared" si="2232"/>
        <v>5.7782705354544837E-6</v>
      </c>
      <c r="BJ1653" s="14">
        <f t="shared" si="2233"/>
        <v>0.19100554991020666</v>
      </c>
      <c r="BK1653" s="14">
        <f t="shared" si="2234"/>
        <v>0.25186981988623153</v>
      </c>
      <c r="BL1653" s="14">
        <f t="shared" si="2235"/>
        <v>0.49543751421214616</v>
      </c>
      <c r="BM1653" s="14">
        <f t="shared" si="2236"/>
        <v>0.42700274618998024</v>
      </c>
      <c r="BN1653" s="14">
        <f t="shared" si="2237"/>
        <v>0.57171647863253161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1.2639</v>
      </c>
      <c r="F1654" s="10">
        <f>VLOOKUP(B1654,home!$B$2:$E$405,3,FALSE)</f>
        <v>1.5824</v>
      </c>
      <c r="G1654" s="10">
        <f>VLOOKUP(C1654,away!$B$2:$E$405,4,FALSE)</f>
        <v>0.72529999999999994</v>
      </c>
      <c r="H1654" s="10">
        <f>VLOOKUP(A1654,away!$A$2:$E$405,3,FALSE)</f>
        <v>1.1389</v>
      </c>
      <c r="I1654" s="10">
        <f>VLOOKUP(C1654,away!$B$2:$E$405,3,FALSE)</f>
        <v>1.6829000000000001</v>
      </c>
      <c r="J1654" s="10">
        <f>VLOOKUP(B1654,home!$B$2:$E$405,4,FALSE)</f>
        <v>0.95789999999999997</v>
      </c>
      <c r="K1654" s="12">
        <f t="shared" si="2182"/>
        <v>1.4505966346079999</v>
      </c>
      <c r="L1654" s="12">
        <f t="shared" si="2183"/>
        <v>1.835963642499</v>
      </c>
      <c r="M1654" s="13">
        <f t="shared" si="2184"/>
        <v>3.7382212955810463E-2</v>
      </c>
      <c r="N1654" s="13">
        <f t="shared" si="2185"/>
        <v>5.4226512307898225E-2</v>
      </c>
      <c r="O1654" s="13">
        <f t="shared" si="2186"/>
        <v>6.8632383863023089E-2</v>
      </c>
      <c r="P1654" s="13">
        <f t="shared" si="2187"/>
        <v>9.9557905056825685E-2</v>
      </c>
      <c r="Q1654" s="13">
        <f t="shared" si="2188"/>
        <v>3.9330398130183242E-2</v>
      </c>
      <c r="R1654" s="13">
        <f t="shared" si="2189"/>
        <v>6.300328073527274E-2</v>
      </c>
      <c r="S1654" s="13">
        <f t="shared" si="2190"/>
        <v>6.6286715496355453E-2</v>
      </c>
      <c r="T1654" s="13">
        <f t="shared" si="2191"/>
        <v>7.2209181012027071E-2</v>
      </c>
      <c r="U1654" s="13">
        <f t="shared" si="2192"/>
        <v>9.1392347003849669E-2</v>
      </c>
      <c r="V1654" s="13">
        <f t="shared" si="2193"/>
        <v>1.961528998866113E-2</v>
      </c>
      <c r="W1654" s="13">
        <f t="shared" si="2194"/>
        <v>1.9017514388478846E-2</v>
      </c>
      <c r="X1654" s="13">
        <f t="shared" si="2195"/>
        <v>3.4915464987948765E-2</v>
      </c>
      <c r="Y1654" s="13">
        <f t="shared" si="2196"/>
        <v>3.205176213941037E-2</v>
      </c>
      <c r="Z1654" s="13">
        <f t="shared" si="2197"/>
        <v>3.8557244262706132E-2</v>
      </c>
      <c r="AA1654" s="13">
        <f t="shared" si="2198"/>
        <v>5.593100876724013E-2</v>
      </c>
      <c r="AB1654" s="13">
        <f t="shared" si="2199"/>
        <v>4.0566666543994545E-2</v>
      </c>
      <c r="AC1654" s="13">
        <f t="shared" si="2200"/>
        <v>3.2650173437125409E-3</v>
      </c>
      <c r="AD1654" s="13">
        <f t="shared" si="2201"/>
        <v>6.8966855926341584E-3</v>
      </c>
      <c r="AE1654" s="13">
        <f t="shared" si="2202"/>
        <v>1.2662064001822983E-2</v>
      </c>
      <c r="AF1654" s="13">
        <f t="shared" si="2203"/>
        <v>1.1623544573171198E-2</v>
      </c>
      <c r="AG1654" s="13">
        <f t="shared" si="2204"/>
        <v>7.1134684111029576E-3</v>
      </c>
      <c r="AH1654" s="13">
        <f t="shared" si="2205"/>
        <v>1.7697424655320409E-2</v>
      </c>
      <c r="AI1654" s="13">
        <f t="shared" si="2206"/>
        <v>2.5671824646236428E-2</v>
      </c>
      <c r="AJ1654" s="13">
        <f t="shared" si="2207"/>
        <v>1.861973121803864E-2</v>
      </c>
      <c r="AK1654" s="13">
        <f t="shared" si="2208"/>
        <v>9.0032398140641162E-3</v>
      </c>
      <c r="AL1654" s="13">
        <f t="shared" si="2209"/>
        <v>3.4782134176858295E-4</v>
      </c>
      <c r="AM1654" s="13">
        <f t="shared" si="2210"/>
        <v>2.00086178212492E-3</v>
      </c>
      <c r="AN1654" s="13">
        <f t="shared" si="2211"/>
        <v>3.6735094856471086E-3</v>
      </c>
      <c r="AO1654" s="13">
        <f t="shared" si="2212"/>
        <v>3.3722149280116477E-3</v>
      </c>
      <c r="AP1654" s="13">
        <f t="shared" si="2213"/>
        <v>2.0637546675072553E-3</v>
      </c>
      <c r="AQ1654" s="13">
        <f t="shared" si="2214"/>
        <v>9.4724463414523358E-4</v>
      </c>
      <c r="AR1654" s="13">
        <f t="shared" si="2215"/>
        <v>6.4983656466067298E-3</v>
      </c>
      <c r="AS1654" s="13">
        <f t="shared" si="2216"/>
        <v>9.4265073374199624E-3</v>
      </c>
      <c r="AT1654" s="13">
        <f t="shared" si="2217"/>
        <v>6.8370299098845094E-3</v>
      </c>
      <c r="AU1654" s="13">
        <f t="shared" si="2218"/>
        <v>3.3059241926642331E-3</v>
      </c>
      <c r="AV1654" s="13">
        <f t="shared" si="2219"/>
        <v>1.1988906270369764E-3</v>
      </c>
      <c r="AW1654" s="13">
        <f t="shared" si="2220"/>
        <v>2.5731462299603175E-5</v>
      </c>
      <c r="AX1654" s="13">
        <f t="shared" si="2221"/>
        <v>4.8374056124436221E-4</v>
      </c>
      <c r="AY1654" s="13">
        <f t="shared" si="2222"/>
        <v>8.8813008284670974E-4</v>
      </c>
      <c r="AZ1654" s="13">
        <f t="shared" si="2223"/>
        <v>8.1528727095809216E-4</v>
      </c>
      <c r="BA1654" s="13">
        <f t="shared" si="2224"/>
        <v>4.9894592922376259E-4</v>
      </c>
      <c r="BB1654" s="13">
        <f t="shared" si="2225"/>
        <v>2.2901164640692692E-4</v>
      </c>
      <c r="BC1654" s="13">
        <f t="shared" si="2226"/>
        <v>8.409141130239086E-5</v>
      </c>
      <c r="BD1654" s="13">
        <f t="shared" si="2227"/>
        <v>1.9884605104724096E-3</v>
      </c>
      <c r="BE1654" s="13">
        <f t="shared" si="2228"/>
        <v>2.8844541245421828E-3</v>
      </c>
      <c r="BF1654" s="13">
        <f t="shared" si="2229"/>
        <v>2.0920897228710279E-3</v>
      </c>
      <c r="BG1654" s="13">
        <f t="shared" si="2230"/>
        <v>1.0115927704315649E-3</v>
      </c>
      <c r="BH1654" s="13">
        <f t="shared" si="2231"/>
        <v>3.6685326709545274E-4</v>
      </c>
      <c r="BI1654" s="13">
        <f t="shared" si="2232"/>
        <v>1.064312229287228E-4</v>
      </c>
      <c r="BJ1654" s="14">
        <f t="shared" si="2233"/>
        <v>0.30510338794409625</v>
      </c>
      <c r="BK1654" s="14">
        <f t="shared" si="2234"/>
        <v>0.22734309226598057</v>
      </c>
      <c r="BL1654" s="14">
        <f t="shared" si="2235"/>
        <v>0.42623450657899348</v>
      </c>
      <c r="BM1654" s="14">
        <f t="shared" si="2236"/>
        <v>0.63424313938221577</v>
      </c>
      <c r="BN1654" s="14">
        <f t="shared" si="2237"/>
        <v>0.36213269304901341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1.8351999999999999</v>
      </c>
      <c r="F1655" s="10">
        <f>VLOOKUP(B1655,home!$B$2:$E$405,3,FALSE)</f>
        <v>1.2879</v>
      </c>
      <c r="G1655" s="10">
        <f>VLOOKUP(C1655,away!$B$2:$E$405,4,FALSE)</f>
        <v>0.79259999999999997</v>
      </c>
      <c r="H1655" s="10">
        <f>VLOOKUP(A1655,away!$A$2:$E$405,3,FALSE)</f>
        <v>1.2273000000000001</v>
      </c>
      <c r="I1655" s="10">
        <f>VLOOKUP(C1655,away!$B$2:$E$405,3,FALSE)</f>
        <v>1.2592000000000001</v>
      </c>
      <c r="J1655" s="10">
        <f>VLOOKUP(B1655,home!$B$2:$E$405,4,FALSE)</f>
        <v>0.81479999999999997</v>
      </c>
      <c r="K1655" s="12">
        <f t="shared" si="2182"/>
        <v>1.873352963808</v>
      </c>
      <c r="L1655" s="12">
        <f t="shared" si="2183"/>
        <v>1.2592050871680001</v>
      </c>
      <c r="M1655" s="13">
        <f t="shared" si="2184"/>
        <v>4.3606107813364159E-2</v>
      </c>
      <c r="N1655" s="13">
        <f t="shared" si="2185"/>
        <v>8.1689631312296937E-2</v>
      </c>
      <c r="O1655" s="13">
        <f t="shared" si="2186"/>
        <v>5.4909032790184414E-2</v>
      </c>
      <c r="P1655" s="13">
        <f t="shared" si="2187"/>
        <v>0.10286399931732262</v>
      </c>
      <c r="Q1655" s="13">
        <f t="shared" si="2188"/>
        <v>7.6516756465637145E-2</v>
      </c>
      <c r="R1655" s="13">
        <f t="shared" si="2189"/>
        <v>3.4570866710437374E-2</v>
      </c>
      <c r="S1655" s="13">
        <f t="shared" si="2190"/>
        <v>6.0662387026384344E-2</v>
      </c>
      <c r="T1655" s="13">
        <f t="shared" si="2191"/>
        <v>9.6350288995125238E-2</v>
      </c>
      <c r="U1655" s="13">
        <f t="shared" si="2192"/>
        <v>6.4763435613409179E-2</v>
      </c>
      <c r="V1655" s="13">
        <f t="shared" si="2193"/>
        <v>1.5899851472327635E-2</v>
      </c>
      <c r="W1655" s="13">
        <f t="shared" si="2194"/>
        <v>4.7780964168625421E-2</v>
      </c>
      <c r="X1655" s="13">
        <f t="shared" si="2195"/>
        <v>6.0166033150925051E-2</v>
      </c>
      <c r="Y1655" s="13">
        <f t="shared" si="2196"/>
        <v>3.7880687509181686E-2</v>
      </c>
      <c r="Z1655" s="13">
        <f t="shared" si="2197"/>
        <v>1.4510603743196538E-2</v>
      </c>
      <c r="AA1655" s="13">
        <f t="shared" si="2198"/>
        <v>2.718348252896069E-2</v>
      </c>
      <c r="AB1655" s="13">
        <f t="shared" si="2199"/>
        <v>2.5462128781125755E-2</v>
      </c>
      <c r="AC1655" s="13">
        <f t="shared" si="2200"/>
        <v>2.3441703367495276E-3</v>
      </c>
      <c r="AD1655" s="13">
        <f t="shared" si="2201"/>
        <v>2.2377652709724576E-2</v>
      </c>
      <c r="AE1655" s="13">
        <f t="shared" si="2202"/>
        <v>2.8178054130963963E-2</v>
      </c>
      <c r="AF1655" s="13">
        <f t="shared" si="2203"/>
        <v>1.7740974554102555E-2</v>
      </c>
      <c r="AG1655" s="13">
        <f t="shared" si="2204"/>
        <v>7.446508469947993E-3</v>
      </c>
      <c r="AH1655" s="13">
        <f t="shared" si="2205"/>
        <v>4.5679565128280246E-3</v>
      </c>
      <c r="AI1655" s="13">
        <f t="shared" si="2206"/>
        <v>8.5573948718524369E-3</v>
      </c>
      <c r="AJ1655" s="13">
        <f t="shared" si="2207"/>
        <v>8.0155105228300726E-3</v>
      </c>
      <c r="AK1655" s="13">
        <f t="shared" si="2208"/>
        <v>5.0052934647926419E-3</v>
      </c>
      <c r="AL1655" s="13">
        <f t="shared" si="2209"/>
        <v>2.2118987271337336E-4</v>
      </c>
      <c r="AM1655" s="13">
        <f t="shared" si="2210"/>
        <v>8.3842484053657327E-3</v>
      </c>
      <c r="AN1655" s="13">
        <f t="shared" si="2211"/>
        <v>1.0557488244116722E-2</v>
      </c>
      <c r="AO1655" s="13">
        <f t="shared" si="2212"/>
        <v>6.6470214523540669E-3</v>
      </c>
      <c r="AP1655" s="13">
        <f t="shared" si="2213"/>
        <v>2.7899877424396903E-3</v>
      </c>
      <c r="AQ1655" s="13">
        <f t="shared" si="2214"/>
        <v>8.7829168960410517E-4</v>
      </c>
      <c r="AR1655" s="13">
        <f t="shared" si="2215"/>
        <v>1.1503988157830487E-3</v>
      </c>
      <c r="AS1655" s="13">
        <f t="shared" si="2216"/>
        <v>2.1551030311083878E-3</v>
      </c>
      <c r="AT1655" s="13">
        <f t="shared" si="2217"/>
        <v>2.0186343253192516E-3</v>
      </c>
      <c r="AU1655" s="13">
        <f t="shared" si="2218"/>
        <v>1.2605381987271273E-3</v>
      </c>
      <c r="AV1655" s="13">
        <f t="shared" si="2219"/>
        <v>5.9035824264466556E-4</v>
      </c>
      <c r="AW1655" s="13">
        <f t="shared" si="2220"/>
        <v>1.4493685031698702E-5</v>
      </c>
      <c r="AX1655" s="13">
        <f t="shared" si="2221"/>
        <v>2.6177760999157289E-3</v>
      </c>
      <c r="AY1655" s="13">
        <f t="shared" si="2222"/>
        <v>3.296316982080692E-3</v>
      </c>
      <c r="AZ1655" s="13">
        <f t="shared" si="2223"/>
        <v>2.0753695563771389E-3</v>
      </c>
      <c r="BA1655" s="13">
        <f t="shared" si="2224"/>
        <v>8.711053010478963E-4</v>
      </c>
      <c r="BB1655" s="13">
        <f t="shared" si="2225"/>
        <v>2.742250566346307E-4</v>
      </c>
      <c r="BC1655" s="13">
        <f t="shared" si="2226"/>
        <v>6.9061117268651951E-5</v>
      </c>
      <c r="BD1655" s="13">
        <f t="shared" si="2227"/>
        <v>2.414313401843426E-4</v>
      </c>
      <c r="BE1655" s="13">
        <f t="shared" si="2228"/>
        <v>4.5228611669047568E-4</v>
      </c>
      <c r="BF1655" s="13">
        <f t="shared" si="2229"/>
        <v>4.2364576859565685E-4</v>
      </c>
      <c r="BG1655" s="13">
        <f t="shared" si="2230"/>
        <v>2.6454601873446396E-4</v>
      </c>
      <c r="BH1655" s="13">
        <f t="shared" si="2231"/>
        <v>1.2389701706495371E-4</v>
      </c>
      <c r="BI1655" s="13">
        <f t="shared" si="2232"/>
        <v>4.6420568825120279E-5</v>
      </c>
      <c r="BJ1655" s="14">
        <f t="shared" si="2233"/>
        <v>0.51458844311373564</v>
      </c>
      <c r="BK1655" s="14">
        <f t="shared" si="2234"/>
        <v>0.22889402282094237</v>
      </c>
      <c r="BL1655" s="14">
        <f t="shared" si="2235"/>
        <v>0.24176236124009809</v>
      </c>
      <c r="BM1655" s="14">
        <f t="shared" si="2236"/>
        <v>0.60231721321168108</v>
      </c>
      <c r="BN1655" s="14">
        <f t="shared" si="2237"/>
        <v>0.39415639440924266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1.8351999999999999</v>
      </c>
      <c r="F1656" s="10">
        <f>VLOOKUP(B1656,home!$B$2:$E$405,3,FALSE)</f>
        <v>0.69350000000000001</v>
      </c>
      <c r="G1656" s="10">
        <f>VLOOKUP(C1656,away!$B$2:$E$405,4,FALSE)</f>
        <v>1.2383999999999999</v>
      </c>
      <c r="H1656" s="10">
        <f>VLOOKUP(A1656,away!$A$2:$E$405,3,FALSE)</f>
        <v>1.2273000000000001</v>
      </c>
      <c r="I1656" s="10">
        <f>VLOOKUP(C1656,away!$B$2:$E$405,3,FALSE)</f>
        <v>1.1852</v>
      </c>
      <c r="J1656" s="10">
        <f>VLOOKUP(B1656,home!$B$2:$E$405,4,FALSE)</f>
        <v>0.88890000000000002</v>
      </c>
      <c r="K1656" s="12">
        <f t="shared" si="2182"/>
        <v>1.57612555008</v>
      </c>
      <c r="L1656" s="12">
        <f t="shared" si="2183"/>
        <v>1.292990348844</v>
      </c>
      <c r="M1656" s="13">
        <f t="shared" si="2184"/>
        <v>5.6749076327300474E-2</v>
      </c>
      <c r="N1656" s="13">
        <f t="shared" si="2185"/>
        <v>8.9443669142898363E-2</v>
      </c>
      <c r="O1656" s="13">
        <f t="shared" si="2186"/>
        <v>7.3376007997011022E-2</v>
      </c>
      <c r="P1656" s="13">
        <f t="shared" si="2187"/>
        <v>0.11564980096696348</v>
      </c>
      <c r="Q1656" s="13">
        <f t="shared" si="2188"/>
        <v>7.0487226114512122E-2</v>
      </c>
      <c r="R1656" s="13">
        <f t="shared" si="2189"/>
        <v>4.7437235088417719E-2</v>
      </c>
      <c r="S1656" s="13">
        <f t="shared" si="2190"/>
        <v>5.8921119643245951E-2</v>
      </c>
      <c r="T1656" s="13">
        <f t="shared" si="2191"/>
        <v>9.1139303082848927E-2</v>
      </c>
      <c r="U1656" s="13">
        <f t="shared" si="2192"/>
        <v>7.4767038248006651E-2</v>
      </c>
      <c r="V1656" s="13">
        <f t="shared" si="2193"/>
        <v>1.3341804543588081E-2</v>
      </c>
      <c r="W1656" s="13">
        <f t="shared" si="2194"/>
        <v>3.7032239344449595E-2</v>
      </c>
      <c r="X1656" s="13">
        <f t="shared" si="2195"/>
        <v>4.7882328068454376E-2</v>
      </c>
      <c r="Y1656" s="13">
        <f t="shared" si="2196"/>
        <v>3.0955694036346848E-2</v>
      </c>
      <c r="Z1656" s="13">
        <f t="shared" si="2197"/>
        <v>2.044529571505602E-2</v>
      </c>
      <c r="AA1656" s="13">
        <f t="shared" si="2198"/>
        <v>3.2224352955440939E-2</v>
      </c>
      <c r="AB1656" s="13">
        <f t="shared" si="2199"/>
        <v>2.5394813013933214E-2</v>
      </c>
      <c r="AC1656" s="13">
        <f t="shared" si="2200"/>
        <v>1.6993415794855471E-3</v>
      </c>
      <c r="AD1656" s="13">
        <f t="shared" si="2201"/>
        <v>1.4591864651866208E-2</v>
      </c>
      <c r="AE1656" s="13">
        <f t="shared" si="2202"/>
        <v>1.8867140166500922E-2</v>
      </c>
      <c r="AF1656" s="13">
        <f t="shared" si="2203"/>
        <v>1.2197515072786339E-2</v>
      </c>
      <c r="AG1656" s="13">
        <f t="shared" si="2204"/>
        <v>5.2570897563306513E-3</v>
      </c>
      <c r="AH1656" s="13">
        <f t="shared" si="2205"/>
        <v>6.6088925097072555E-3</v>
      </c>
      <c r="AI1656" s="13">
        <f t="shared" si="2206"/>
        <v>1.0416444342281939E-2</v>
      </c>
      <c r="AJ1656" s="13">
        <f t="shared" si="2207"/>
        <v>8.2088120344284143E-3</v>
      </c>
      <c r="AK1656" s="13">
        <f t="shared" si="2208"/>
        <v>4.3127061277556042E-3</v>
      </c>
      <c r="AL1656" s="13">
        <f t="shared" si="2209"/>
        <v>1.3852455628275597E-4</v>
      </c>
      <c r="AM1656" s="13">
        <f t="shared" si="2210"/>
        <v>4.5997221402231036E-3</v>
      </c>
      <c r="AN1656" s="13">
        <f t="shared" si="2211"/>
        <v>5.9473963346725403E-3</v>
      </c>
      <c r="AO1656" s="13">
        <f t="shared" si="2212"/>
        <v>3.8449630307408889E-3</v>
      </c>
      <c r="AP1656" s="13">
        <f t="shared" si="2213"/>
        <v>1.657166696803315E-3</v>
      </c>
      <c r="AQ1656" s="13">
        <f t="shared" si="2214"/>
        <v>5.3567513634809438E-4</v>
      </c>
      <c r="AR1656" s="13">
        <f t="shared" si="2215"/>
        <v>1.7090468463197767E-3</v>
      </c>
      <c r="AS1656" s="13">
        <f t="shared" si="2216"/>
        <v>2.6936724007682474E-3</v>
      </c>
      <c r="AT1656" s="13">
        <f t="shared" si="2217"/>
        <v>2.1227829471980844E-3</v>
      </c>
      <c r="AU1656" s="13">
        <f t="shared" si="2218"/>
        <v>1.1152574801176751E-3</v>
      </c>
      <c r="AV1656" s="13">
        <f t="shared" si="2219"/>
        <v>4.3944645233282633E-4</v>
      </c>
      <c r="AW1656" s="13">
        <f t="shared" si="2220"/>
        <v>7.8417024557664233E-6</v>
      </c>
      <c r="AX1656" s="13">
        <f t="shared" si="2221"/>
        <v>1.2082899314123832E-3</v>
      </c>
      <c r="AY1656" s="13">
        <f t="shared" si="2222"/>
        <v>1.56230721992159E-3</v>
      </c>
      <c r="AZ1656" s="13">
        <f t="shared" si="2223"/>
        <v>1.0100240786439585E-3</v>
      </c>
      <c r="BA1656" s="13">
        <f t="shared" si="2224"/>
        <v>4.3531712859556389E-4</v>
      </c>
      <c r="BB1656" s="13">
        <f t="shared" si="2225"/>
        <v>1.4071521149013663E-4</v>
      </c>
      <c r="BC1656" s="13">
        <f t="shared" si="2226"/>
        <v>3.6388682078457806E-5</v>
      </c>
      <c r="BD1656" s="13">
        <f t="shared" si="2227"/>
        <v>3.6829684633562409E-4</v>
      </c>
      <c r="BE1656" s="13">
        <f t="shared" si="2228"/>
        <v>5.8048206952346479E-4</v>
      </c>
      <c r="BF1656" s="13">
        <f t="shared" si="2229"/>
        <v>4.5745631056962397E-4</v>
      </c>
      <c r="BG1656" s="13">
        <f t="shared" si="2230"/>
        <v>2.4033619304470537E-4</v>
      </c>
      <c r="BH1656" s="13">
        <f t="shared" si="2231"/>
        <v>9.4700003616679816E-5</v>
      </c>
      <c r="BI1656" s="13">
        <f t="shared" si="2232"/>
        <v>2.9851819058583472E-5</v>
      </c>
      <c r="BJ1656" s="14">
        <f t="shared" si="2233"/>
        <v>0.43883203502792439</v>
      </c>
      <c r="BK1656" s="14">
        <f t="shared" si="2234"/>
        <v>0.24806197483678785</v>
      </c>
      <c r="BL1656" s="14">
        <f t="shared" si="2235"/>
        <v>0.292597631685868</v>
      </c>
      <c r="BM1656" s="14">
        <f t="shared" si="2236"/>
        <v>0.54523945611106706</v>
      </c>
      <c r="BN1656" s="14">
        <f t="shared" si="2237"/>
        <v>0.45314301563710324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1.8351999999999999</v>
      </c>
      <c r="F1657" s="10">
        <f>VLOOKUP(B1657,home!$B$2:$E$405,3,FALSE)</f>
        <v>0.64400000000000002</v>
      </c>
      <c r="G1657" s="10">
        <f>VLOOKUP(C1657,away!$B$2:$E$405,4,FALSE)</f>
        <v>0.84209999999999996</v>
      </c>
      <c r="H1657" s="10">
        <f>VLOOKUP(A1657,away!$A$2:$E$405,3,FALSE)</f>
        <v>1.2273000000000001</v>
      </c>
      <c r="I1657" s="10">
        <f>VLOOKUP(C1657,away!$B$2:$E$405,3,FALSE)</f>
        <v>0.59260000000000002</v>
      </c>
      <c r="J1657" s="10">
        <f>VLOOKUP(B1657,home!$B$2:$E$405,4,FALSE)</f>
        <v>1.1111</v>
      </c>
      <c r="K1657" s="12">
        <f t="shared" si="2182"/>
        <v>0.99525171647999988</v>
      </c>
      <c r="L1657" s="12">
        <f t="shared" si="2183"/>
        <v>0.80810078557800002</v>
      </c>
      <c r="M1657" s="13">
        <f t="shared" si="2184"/>
        <v>0.16474565124086168</v>
      </c>
      <c r="N1657" s="13">
        <f t="shared" si="2185"/>
        <v>0.16396339218008302</v>
      </c>
      <c r="O1657" s="13">
        <f t="shared" si="2186"/>
        <v>0.13313109018829952</v>
      </c>
      <c r="P1657" s="13">
        <f t="shared" si="2187"/>
        <v>0.1324989460267588</v>
      </c>
      <c r="Q1657" s="13">
        <f t="shared" si="2188"/>
        <v>8.1592423753555493E-2</v>
      </c>
      <c r="R1657" s="13">
        <f t="shared" si="2189"/>
        <v>5.3791669283010206E-2</v>
      </c>
      <c r="S1657" s="13">
        <f t="shared" si="2190"/>
        <v>2.664102294350509E-2</v>
      </c>
      <c r="T1657" s="13">
        <f t="shared" si="2191"/>
        <v>6.5934901732461262E-2</v>
      </c>
      <c r="U1657" s="13">
        <f t="shared" si="2192"/>
        <v>5.3536251186240398E-2</v>
      </c>
      <c r="V1657" s="13">
        <f t="shared" si="2193"/>
        <v>2.380711946973286E-3</v>
      </c>
      <c r="W1657" s="13">
        <f t="shared" si="2194"/>
        <v>2.7068333264163209E-2</v>
      </c>
      <c r="X1657" s="13">
        <f t="shared" si="2195"/>
        <v>2.1873941375057399E-2</v>
      </c>
      <c r="Y1657" s="13">
        <f t="shared" si="2196"/>
        <v>8.8381746044355006E-3</v>
      </c>
      <c r="Z1657" s="13">
        <f t="shared" si="2197"/>
        <v>1.4489696735050841E-2</v>
      </c>
      <c r="AA1657" s="13">
        <f t="shared" si="2198"/>
        <v>1.4420895546834001E-2</v>
      </c>
      <c r="AB1657" s="13">
        <f t="shared" si="2199"/>
        <v>7.176210523082662E-3</v>
      </c>
      <c r="AC1657" s="13">
        <f t="shared" si="2200"/>
        <v>1.196700115417957E-4</v>
      </c>
      <c r="AD1657" s="13">
        <f t="shared" si="2201"/>
        <v>6.7349512858527767E-3</v>
      </c>
      <c r="AE1657" s="13">
        <f t="shared" si="2202"/>
        <v>5.4425194249271896E-3</v>
      </c>
      <c r="AF1657" s="13">
        <f t="shared" si="2203"/>
        <v>2.1990521114035938E-3</v>
      </c>
      <c r="AG1657" s="13">
        <f t="shared" si="2204"/>
        <v>5.9235191291740126E-4</v>
      </c>
      <c r="AH1657" s="13">
        <f t="shared" si="2205"/>
        <v>2.9272838285953908E-3</v>
      </c>
      <c r="AI1657" s="13">
        <f t="shared" si="2206"/>
        <v>2.9133842550337088E-3</v>
      </c>
      <c r="AJ1657" s="13">
        <f t="shared" si="2207"/>
        <v>1.449775340294052E-3</v>
      </c>
      <c r="AK1657" s="13">
        <f t="shared" si="2208"/>
        <v>4.8096379864601043E-4</v>
      </c>
      <c r="AL1657" s="13">
        <f t="shared" si="2209"/>
        <v>3.8498498214355826E-6</v>
      </c>
      <c r="AM1657" s="13">
        <f t="shared" si="2210"/>
        <v>1.340594365530832E-3</v>
      </c>
      <c r="AN1657" s="13">
        <f t="shared" si="2211"/>
        <v>1.0833353599269059E-3</v>
      </c>
      <c r="AO1657" s="13">
        <f t="shared" si="2212"/>
        <v>4.3772207770067904E-4</v>
      </c>
      <c r="AP1657" s="13">
        <f t="shared" si="2213"/>
        <v>1.1790785161825104E-4</v>
      </c>
      <c r="AQ1657" s="13">
        <f t="shared" si="2214"/>
        <v>2.3820356879630722E-5</v>
      </c>
      <c r="AR1657" s="13">
        <f t="shared" si="2215"/>
        <v>4.7310807229954241E-4</v>
      </c>
      <c r="AS1657" s="13">
        <f t="shared" si="2216"/>
        <v>4.7086162103666355E-4</v>
      </c>
      <c r="AT1657" s="13">
        <f t="shared" si="2217"/>
        <v>2.3431291828064727E-4</v>
      </c>
      <c r="AU1657" s="13">
        <f t="shared" si="2218"/>
        <v>7.7733444704084046E-5</v>
      </c>
      <c r="AV1657" s="13">
        <f t="shared" si="2219"/>
        <v>1.9341086067410699E-5</v>
      </c>
      <c r="AW1657" s="13">
        <f t="shared" si="2220"/>
        <v>8.6008178846780328E-8</v>
      </c>
      <c r="AX1657" s="13">
        <f t="shared" si="2221"/>
        <v>2.2237147389966275E-4</v>
      </c>
      <c r="AY1657" s="13">
        <f t="shared" si="2222"/>
        <v>1.796985627484552E-4</v>
      </c>
      <c r="AZ1657" s="13">
        <f t="shared" si="2223"/>
        <v>7.2607274862132083E-5</v>
      </c>
      <c r="BA1657" s="13">
        <f t="shared" si="2224"/>
        <v>1.9557998618255571E-5</v>
      </c>
      <c r="BB1657" s="13">
        <f t="shared" si="2225"/>
        <v>3.9512085119364403E-6</v>
      </c>
      <c r="BC1657" s="13">
        <f t="shared" si="2226"/>
        <v>6.3859494049566396E-7</v>
      </c>
      <c r="BD1657" s="13">
        <f t="shared" si="2227"/>
        <v>6.3719834148092211E-5</v>
      </c>
      <c r="BE1657" s="13">
        <f t="shared" si="2228"/>
        <v>6.3417274309709692E-5</v>
      </c>
      <c r="BF1657" s="13">
        <f t="shared" si="2229"/>
        <v>3.1558075555610777E-5</v>
      </c>
      <c r="BG1657" s="13">
        <f t="shared" si="2230"/>
        <v>1.0469409621842387E-5</v>
      </c>
      <c r="BH1657" s="13">
        <f t="shared" si="2231"/>
        <v>2.6049244741677149E-6</v>
      </c>
      <c r="BI1657" s="13">
        <f t="shared" si="2232"/>
        <v>5.1851111084323597E-7</v>
      </c>
      <c r="BJ1657" s="14">
        <f t="shared" si="2233"/>
        <v>0.38774224677009395</v>
      </c>
      <c r="BK1657" s="14">
        <f t="shared" si="2234"/>
        <v>0.32656955058221054</v>
      </c>
      <c r="BL1657" s="14">
        <f t="shared" si="2235"/>
        <v>0.27127516912164457</v>
      </c>
      <c r="BM1657" s="14">
        <f t="shared" si="2236"/>
        <v>0.27017387798186171</v>
      </c>
      <c r="BN1657" s="14">
        <f t="shared" si="2237"/>
        <v>0.7297231726725687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1.8351999999999999</v>
      </c>
      <c r="F1658" s="10">
        <f>VLOOKUP(B1658,home!$B$2:$E$405,3,FALSE)</f>
        <v>0.63570000000000004</v>
      </c>
      <c r="G1658" s="10">
        <f>VLOOKUP(C1658,away!$B$2:$E$405,4,FALSE)</f>
        <v>1.0898000000000001</v>
      </c>
      <c r="H1658" s="10">
        <f>VLOOKUP(A1658,away!$A$2:$E$405,3,FALSE)</f>
        <v>1.2273000000000001</v>
      </c>
      <c r="I1658" s="10">
        <f>VLOOKUP(C1658,away!$B$2:$E$405,3,FALSE)</f>
        <v>0.44440000000000002</v>
      </c>
      <c r="J1658" s="10">
        <f>VLOOKUP(B1658,home!$B$2:$E$405,4,FALSE)</f>
        <v>0.9506</v>
      </c>
      <c r="K1658" s="12">
        <f t="shared" si="2182"/>
        <v>1.2714006102720004</v>
      </c>
      <c r="L1658" s="12">
        <f t="shared" si="2183"/>
        <v>0.51846876127200003</v>
      </c>
      <c r="M1658" s="13">
        <f t="shared" si="2184"/>
        <v>0.16698198084076671</v>
      </c>
      <c r="N1658" s="13">
        <f t="shared" si="2185"/>
        <v>0.21230099234537828</v>
      </c>
      <c r="O1658" s="13">
        <f t="shared" si="2186"/>
        <v>8.657494076125713E-2</v>
      </c>
      <c r="P1658" s="13">
        <f t="shared" si="2187"/>
        <v>0.11007143251812461</v>
      </c>
      <c r="Q1658" s="13">
        <f t="shared" si="2188"/>
        <v>0.13495980561463258</v>
      </c>
      <c r="R1658" s="13">
        <f t="shared" si="2189"/>
        <v>2.2443201146842888E-2</v>
      </c>
      <c r="S1658" s="13">
        <f t="shared" si="2190"/>
        <v>1.8139262984527595E-2</v>
      </c>
      <c r="T1658" s="13">
        <f t="shared" si="2191"/>
        <v>6.9972443238528456E-2</v>
      </c>
      <c r="U1658" s="13">
        <f t="shared" si="2192"/>
        <v>2.8534299634553312E-2</v>
      </c>
      <c r="V1658" s="13">
        <f t="shared" si="2193"/>
        <v>1.3285629526390563E-3</v>
      </c>
      <c r="W1658" s="13">
        <f t="shared" si="2194"/>
        <v>5.7195993073544824E-2</v>
      </c>
      <c r="X1658" s="13">
        <f t="shared" si="2195"/>
        <v>2.9654335678562672E-2</v>
      </c>
      <c r="Y1658" s="13">
        <f t="shared" si="2196"/>
        <v>7.6874233428042334E-3</v>
      </c>
      <c r="Z1658" s="13">
        <f t="shared" si="2197"/>
        <v>3.878699565860655E-3</v>
      </c>
      <c r="AA1658" s="13">
        <f t="shared" si="2198"/>
        <v>4.9313809950969796E-3</v>
      </c>
      <c r="AB1658" s="13">
        <f t="shared" si="2199"/>
        <v>3.1348804033250219E-3</v>
      </c>
      <c r="AC1658" s="13">
        <f t="shared" si="2200"/>
        <v>5.4735257455316753E-5</v>
      </c>
      <c r="AD1658" s="13">
        <f t="shared" si="2201"/>
        <v>1.8179755124704489E-2</v>
      </c>
      <c r="AE1658" s="13">
        <f t="shared" si="2202"/>
        <v>9.4256351197338287E-3</v>
      </c>
      <c r="AF1658" s="13">
        <f t="shared" si="2203"/>
        <v>2.4434486823651292E-3</v>
      </c>
      <c r="AG1658" s="13">
        <f t="shared" si="2204"/>
        <v>4.2228393719251643E-4</v>
      </c>
      <c r="AH1658" s="13">
        <f t="shared" si="2205"/>
        <v>5.0274613981450436E-4</v>
      </c>
      <c r="AI1658" s="13">
        <f t="shared" si="2206"/>
        <v>6.3919174897205332E-4</v>
      </c>
      <c r="AJ1658" s="13">
        <f t="shared" si="2207"/>
        <v>4.0633438986194785E-4</v>
      </c>
      <c r="AK1658" s="13">
        <f t="shared" si="2208"/>
        <v>1.7220459708166056E-4</v>
      </c>
      <c r="AL1658" s="13">
        <f t="shared" si="2209"/>
        <v>1.4432187633707107E-6</v>
      </c>
      <c r="AM1658" s="13">
        <f t="shared" si="2210"/>
        <v>4.6227503520289617E-3</v>
      </c>
      <c r="AN1658" s="13">
        <f t="shared" si="2211"/>
        <v>2.3967516486861572E-3</v>
      </c>
      <c r="AO1658" s="13">
        <f t="shared" si="2212"/>
        <v>6.2132042918546806E-4</v>
      </c>
      <c r="AP1658" s="13">
        <f t="shared" si="2213"/>
        <v>1.0737841109092568E-4</v>
      </c>
      <c r="AQ1658" s="13">
        <f t="shared" si="2214"/>
        <v>1.3918087946416954E-5</v>
      </c>
      <c r="AR1658" s="13">
        <f t="shared" si="2215"/>
        <v>5.213163366878117E-5</v>
      </c>
      <c r="AS1658" s="13">
        <f t="shared" si="2216"/>
        <v>6.6280190860964751E-5</v>
      </c>
      <c r="AT1658" s="13">
        <f t="shared" si="2217"/>
        <v>4.2134337554787609E-5</v>
      </c>
      <c r="AU1658" s="13">
        <f t="shared" si="2218"/>
        <v>1.7856540826854485E-5</v>
      </c>
      <c r="AV1658" s="13">
        <f t="shared" si="2219"/>
        <v>5.6757042261524164E-6</v>
      </c>
      <c r="AW1658" s="13">
        <f t="shared" si="2220"/>
        <v>2.6426197459116575E-8</v>
      </c>
      <c r="AX1658" s="13">
        <f t="shared" si="2221"/>
        <v>9.795612697841231E-4</v>
      </c>
      <c r="AY1658" s="13">
        <f t="shared" si="2222"/>
        <v>5.0787191813500164E-4</v>
      </c>
      <c r="AZ1658" s="13">
        <f t="shared" si="2223"/>
        <v>1.3165786214014446E-4</v>
      </c>
      <c r="BA1658" s="13">
        <f t="shared" si="2224"/>
        <v>2.2753496231840155E-5</v>
      </c>
      <c r="BB1658" s="13">
        <f t="shared" si="2225"/>
        <v>2.9492442514823206E-6</v>
      </c>
      <c r="BC1658" s="13">
        <f t="shared" si="2226"/>
        <v>3.0581820275092114E-7</v>
      </c>
      <c r="BD1658" s="13">
        <f t="shared" si="2227"/>
        <v>4.504770588556444E-6</v>
      </c>
      <c r="BE1658" s="13">
        <f t="shared" si="2228"/>
        <v>5.7273680754260211E-6</v>
      </c>
      <c r="BF1658" s="13">
        <f t="shared" si="2229"/>
        <v>3.6408896331745071E-6</v>
      </c>
      <c r="BG1658" s="13">
        <f t="shared" si="2230"/>
        <v>1.5430097671836899E-6</v>
      </c>
      <c r="BH1658" s="13">
        <f t="shared" si="2231"/>
        <v>4.9044588991324987E-7</v>
      </c>
      <c r="BI1658" s="13">
        <f t="shared" si="2232"/>
        <v>1.2471064074822002E-7</v>
      </c>
      <c r="BJ1658" s="14">
        <f t="shared" si="2233"/>
        <v>0.55164933469513033</v>
      </c>
      <c r="BK1658" s="14">
        <f t="shared" si="2234"/>
        <v>0.2970852896904117</v>
      </c>
      <c r="BL1658" s="14">
        <f t="shared" si="2235"/>
        <v>0.14753928941853808</v>
      </c>
      <c r="BM1658" s="14">
        <f t="shared" si="2236"/>
        <v>0.26631241465100086</v>
      </c>
      <c r="BN1658" s="14">
        <f t="shared" si="2237"/>
        <v>0.73333235322700219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1.8351999999999999</v>
      </c>
      <c r="F1659" s="10">
        <f>VLOOKUP(B1659,home!$B$2:$E$405,3,FALSE)</f>
        <v>0.65390000000000004</v>
      </c>
      <c r="G1659" s="10">
        <f>VLOOKUP(C1659,away!$B$2:$E$405,4,FALSE)</f>
        <v>1.0444</v>
      </c>
      <c r="H1659" s="10">
        <f>VLOOKUP(A1659,away!$A$2:$E$405,3,FALSE)</f>
        <v>1.2273000000000001</v>
      </c>
      <c r="I1659" s="10">
        <f>VLOOKUP(C1659,away!$B$2:$E$405,3,FALSE)</f>
        <v>0.81479999999999997</v>
      </c>
      <c r="J1659" s="10">
        <f>VLOOKUP(B1659,home!$B$2:$E$405,4,FALSE)</f>
        <v>1.4665999999999999</v>
      </c>
      <c r="K1659" s="12">
        <f t="shared" si="2182"/>
        <v>1.253318935232</v>
      </c>
      <c r="L1659" s="12">
        <f t="shared" si="2183"/>
        <v>1.466605925064</v>
      </c>
      <c r="M1659" s="13">
        <f t="shared" si="2184"/>
        <v>6.5879704421919913E-2</v>
      </c>
      <c r="N1659" s="13">
        <f t="shared" si="2185"/>
        <v>8.2568280999479535E-2</v>
      </c>
      <c r="O1659" s="13">
        <f t="shared" si="2186"/>
        <v>9.6619564846652739E-2</v>
      </c>
      <c r="P1659" s="13">
        <f t="shared" si="2187"/>
        <v>0.12109513013618597</v>
      </c>
      <c r="Q1659" s="13">
        <f t="shared" si="2188"/>
        <v>5.1742195013102142E-2</v>
      </c>
      <c r="R1659" s="13">
        <f t="shared" si="2189"/>
        <v>7.0851413140603142E-2</v>
      </c>
      <c r="S1659" s="13">
        <f t="shared" si="2190"/>
        <v>5.5646995806119294E-2</v>
      </c>
      <c r="T1659" s="13">
        <f t="shared" si="2191"/>
        <v>7.5885409782032565E-2</v>
      </c>
      <c r="U1659" s="13">
        <f t="shared" si="2192"/>
        <v>8.8799417677063258E-2</v>
      </c>
      <c r="V1659" s="13">
        <f t="shared" si="2193"/>
        <v>1.1365125872577387E-2</v>
      </c>
      <c r="W1659" s="13">
        <f t="shared" si="2194"/>
        <v>2.1616490920129239E-2</v>
      </c>
      <c r="X1659" s="13">
        <f t="shared" si="2195"/>
        <v>3.1702873662553699E-2</v>
      </c>
      <c r="Y1659" s="13">
        <f t="shared" si="2196"/>
        <v>2.3247811177528346E-2</v>
      </c>
      <c r="Z1659" s="13">
        <f t="shared" si="2197"/>
        <v>3.4637034103721979E-2</v>
      </c>
      <c r="AA1659" s="13">
        <f t="shared" si="2198"/>
        <v>4.3411250702471295E-2</v>
      </c>
      <c r="AB1659" s="13">
        <f t="shared" si="2199"/>
        <v>2.7204071253755374E-2</v>
      </c>
      <c r="AC1659" s="13">
        <f t="shared" si="2200"/>
        <v>1.3056576078990176E-3</v>
      </c>
      <c r="AD1659" s="13">
        <f t="shared" si="2201"/>
        <v>6.7730893458671408E-3</v>
      </c>
      <c r="AE1659" s="13">
        <f t="shared" si="2202"/>
        <v>9.9334529656366008E-3</v>
      </c>
      <c r="AF1659" s="13">
        <f t="shared" si="2203"/>
        <v>7.2842304878736018E-3</v>
      </c>
      <c r="AG1659" s="13">
        <f t="shared" si="2204"/>
        <v>3.5610318643490855E-3</v>
      </c>
      <c r="AH1659" s="13">
        <f t="shared" si="2205"/>
        <v>1.2699719860790619E-2</v>
      </c>
      <c r="AI1659" s="13">
        <f t="shared" si="2206"/>
        <v>1.5916799373670781E-2</v>
      </c>
      <c r="AJ1659" s="13">
        <f t="shared" si="2207"/>
        <v>9.9744130216552172E-3</v>
      </c>
      <c r="AK1659" s="13">
        <f t="shared" si="2208"/>
        <v>4.1670402359550397E-3</v>
      </c>
      <c r="AL1659" s="13">
        <f t="shared" si="2209"/>
        <v>9.5998474388555902E-5</v>
      </c>
      <c r="AM1659" s="13">
        <f t="shared" si="2210"/>
        <v>1.6977682254386813E-3</v>
      </c>
      <c r="AN1659" s="13">
        <f t="shared" si="2211"/>
        <v>2.489956938813763E-3</v>
      </c>
      <c r="AO1659" s="13">
        <f t="shared" si="2212"/>
        <v>1.8258927998092425E-3</v>
      </c>
      <c r="AP1659" s="13">
        <f t="shared" si="2213"/>
        <v>8.9262173291064376E-4</v>
      </c>
      <c r="AQ1659" s="13">
        <f t="shared" si="2214"/>
        <v>3.2728108058191133E-4</v>
      </c>
      <c r="AR1659" s="13">
        <f t="shared" si="2215"/>
        <v>3.7250968788976957E-3</v>
      </c>
      <c r="AS1659" s="13">
        <f t="shared" si="2216"/>
        <v>4.6687344538961064E-3</v>
      </c>
      <c r="AT1659" s="13">
        <f t="shared" si="2217"/>
        <v>2.925706647319011E-3</v>
      </c>
      <c r="AU1659" s="13">
        <f t="shared" si="2218"/>
        <v>1.2222811800063496E-3</v>
      </c>
      <c r="AV1659" s="13">
        <f t="shared" si="2219"/>
        <v>3.8297703676991757E-4</v>
      </c>
      <c r="AW1659" s="13">
        <f t="shared" si="2220"/>
        <v>4.9015887075136438E-6</v>
      </c>
      <c r="AX1659" s="13">
        <f t="shared" si="2221"/>
        <v>3.5464084409625489E-4</v>
      </c>
      <c r="AY1659" s="13">
        <f t="shared" si="2222"/>
        <v>5.2011836322126575E-4</v>
      </c>
      <c r="AZ1659" s="13">
        <f t="shared" si="2223"/>
        <v>3.8140433661744904E-4</v>
      </c>
      <c r="BA1659" s="13">
        <f t="shared" si="2224"/>
        <v>1.8645661997608506E-4</v>
      </c>
      <c r="BB1659" s="13">
        <f t="shared" si="2225"/>
        <v>6.8364595906083225E-5</v>
      </c>
      <c r="BC1659" s="13">
        <f t="shared" si="2226"/>
        <v>2.0052784284093544E-5</v>
      </c>
      <c r="BD1659" s="13">
        <f t="shared" si="2227"/>
        <v>9.1054152567146259E-4</v>
      </c>
      <c r="BE1659" s="13">
        <f t="shared" si="2228"/>
        <v>1.1411989354390781E-3</v>
      </c>
      <c r="BF1659" s="13">
        <f t="shared" si="2229"/>
        <v>7.1514311732619889E-4</v>
      </c>
      <c r="BG1659" s="13">
        <f t="shared" si="2230"/>
        <v>2.9876747011525507E-4</v>
      </c>
      <c r="BH1659" s="13">
        <f t="shared" si="2231"/>
        <v>9.3612731881702443E-5</v>
      </c>
      <c r="BI1659" s="13">
        <f t="shared" si="2232"/>
        <v>2.3465321889226797E-5</v>
      </c>
      <c r="BJ1659" s="14">
        <f t="shared" si="2233"/>
        <v>0.32307942454020727</v>
      </c>
      <c r="BK1659" s="14">
        <f t="shared" si="2234"/>
        <v>0.2559087306823114</v>
      </c>
      <c r="BL1659" s="14">
        <f t="shared" si="2235"/>
        <v>0.38575121541182944</v>
      </c>
      <c r="BM1659" s="14">
        <f t="shared" si="2236"/>
        <v>0.51010489940561321</v>
      </c>
      <c r="BN1659" s="14">
        <f t="shared" si="2237"/>
        <v>0.4887562885579434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1.8351999999999999</v>
      </c>
      <c r="F1660" s="10">
        <f>VLOOKUP(B1660,home!$B$2:$E$405,3,FALSE)</f>
        <v>1.7833000000000001</v>
      </c>
      <c r="G1660" s="10">
        <f>VLOOKUP(C1660,away!$B$2:$E$405,4,FALSE)</f>
        <v>0.4904</v>
      </c>
      <c r="H1660" s="10">
        <f>VLOOKUP(A1660,away!$A$2:$E$405,3,FALSE)</f>
        <v>1.2273000000000001</v>
      </c>
      <c r="I1660" s="10">
        <f>VLOOKUP(C1660,away!$B$2:$E$405,3,FALSE)</f>
        <v>1.3852</v>
      </c>
      <c r="J1660" s="10">
        <f>VLOOKUP(B1660,home!$B$2:$E$405,4,FALSE)</f>
        <v>0.81479999999999997</v>
      </c>
      <c r="K1660" s="12">
        <f t="shared" si="2182"/>
        <v>1.6049380432640001</v>
      </c>
      <c r="L1660" s="12">
        <f t="shared" si="2183"/>
        <v>1.3852055962079999</v>
      </c>
      <c r="M1660" s="13">
        <f t="shared" si="2184"/>
        <v>5.0280213981480519E-2</v>
      </c>
      <c r="N1660" s="13">
        <f t="shared" si="2185"/>
        <v>8.0696628242332577E-2</v>
      </c>
      <c r="O1660" s="13">
        <f t="shared" si="2186"/>
        <v>6.9648433785682529E-2</v>
      </c>
      <c r="P1660" s="13">
        <f t="shared" si="2187"/>
        <v>0.11178142103639561</v>
      </c>
      <c r="Q1660" s="13">
        <f t="shared" si="2188"/>
        <v>6.4756544314625852E-2</v>
      </c>
      <c r="R1660" s="13">
        <f t="shared" si="2189"/>
        <v>4.8238700123524894E-2</v>
      </c>
      <c r="S1660" s="13">
        <f t="shared" si="2190"/>
        <v>6.2127251952021359E-2</v>
      </c>
      <c r="T1660" s="13">
        <f t="shared" si="2191"/>
        <v>8.9701127575711068E-2</v>
      </c>
      <c r="U1660" s="13">
        <f t="shared" si="2192"/>
        <v>7.7420124985848937E-2</v>
      </c>
      <c r="V1660" s="13">
        <f t="shared" si="2193"/>
        <v>1.534659894212735E-2</v>
      </c>
      <c r="W1660" s="13">
        <f t="shared" si="2194"/>
        <v>3.4643413840284701E-2</v>
      </c>
      <c r="X1660" s="13">
        <f t="shared" si="2195"/>
        <v>4.7988250723312045E-2</v>
      </c>
      <c r="Y1660" s="13">
        <f t="shared" si="2196"/>
        <v>3.3236796727082227E-2</v>
      </c>
      <c r="Z1660" s="13">
        <f t="shared" si="2197"/>
        <v>2.2273505788302079E-2</v>
      </c>
      <c r="AA1660" s="13">
        <f t="shared" si="2198"/>
        <v>3.5747596796506929E-2</v>
      </c>
      <c r="AB1660" s="13">
        <f t="shared" si="2199"/>
        <v>2.8686339026988132E-2</v>
      </c>
      <c r="AC1660" s="13">
        <f t="shared" si="2200"/>
        <v>2.1323803415724449E-3</v>
      </c>
      <c r="AD1660" s="13">
        <f t="shared" si="2201"/>
        <v>1.3900133205202878E-2</v>
      </c>
      <c r="AE1660" s="13">
        <f t="shared" si="2202"/>
        <v>1.9254542303883668E-2</v>
      </c>
      <c r="AF1660" s="13">
        <f t="shared" si="2203"/>
        <v>1.3335749875881667E-2</v>
      </c>
      <c r="AG1660" s="13">
        <f t="shared" si="2204"/>
        <v>6.1575851192338105E-3</v>
      </c>
      <c r="AH1660" s="13">
        <f t="shared" si="2205"/>
        <v>7.7133462162818313E-3</v>
      </c>
      <c r="AI1660" s="13">
        <f t="shared" si="2206"/>
        <v>1.2379442783377144E-2</v>
      </c>
      <c r="AJ1660" s="13">
        <f t="shared" si="2207"/>
        <v>9.9341193387259795E-3</v>
      </c>
      <c r="AK1660" s="13">
        <f t="shared" si="2208"/>
        <v>5.3145486843486451E-3</v>
      </c>
      <c r="AL1660" s="13">
        <f t="shared" si="2209"/>
        <v>1.8962568843389281E-4</v>
      </c>
      <c r="AM1660" s="13">
        <f t="shared" si="2210"/>
        <v>4.4617705174934512E-3</v>
      </c>
      <c r="AN1660" s="13">
        <f t="shared" si="2211"/>
        <v>6.1804694898277921E-3</v>
      </c>
      <c r="AO1660" s="13">
        <f t="shared" si="2212"/>
        <v>4.2806104622511304E-3</v>
      </c>
      <c r="AP1660" s="13">
        <f t="shared" si="2213"/>
        <v>1.976508522498927E-3</v>
      </c>
      <c r="AQ1660" s="13">
        <f t="shared" si="2214"/>
        <v>6.8446766657957985E-4</v>
      </c>
      <c r="AR1660" s="13">
        <f t="shared" si="2215"/>
        <v>2.1369140688566757E-3</v>
      </c>
      <c r="AS1660" s="13">
        <f t="shared" si="2216"/>
        <v>3.4296146842941462E-3</v>
      </c>
      <c r="AT1660" s="13">
        <f t="shared" si="2217"/>
        <v>2.7521595402802642E-3</v>
      </c>
      <c r="AU1660" s="13">
        <f t="shared" si="2218"/>
        <v>1.472348515775919E-3</v>
      </c>
      <c r="AV1660" s="13">
        <f t="shared" si="2219"/>
        <v>5.9075703647801453E-4</v>
      </c>
      <c r="AW1660" s="13">
        <f t="shared" si="2220"/>
        <v>1.1710277286073786E-5</v>
      </c>
      <c r="AX1660" s="13">
        <f t="shared" si="2221"/>
        <v>1.193477540639826E-3</v>
      </c>
      <c r="AY1660" s="13">
        <f t="shared" si="2222"/>
        <v>1.6532117682428475E-3</v>
      </c>
      <c r="AZ1660" s="13">
        <f t="shared" si="2223"/>
        <v>1.1450190965434578E-3</v>
      </c>
      <c r="BA1660" s="13">
        <f t="shared" si="2224"/>
        <v>5.2869562009900874E-4</v>
      </c>
      <c r="BB1660" s="13">
        <f t="shared" si="2225"/>
        <v>1.8308803291295145E-4</v>
      </c>
      <c r="BC1660" s="13">
        <f t="shared" si="2226"/>
        <v>5.0722913557946888E-5</v>
      </c>
      <c r="BD1660" s="13">
        <f t="shared" si="2227"/>
        <v>4.933442211326461E-4</v>
      </c>
      <c r="BE1660" s="13">
        <f t="shared" si="2228"/>
        <v>7.9178690892023134E-4</v>
      </c>
      <c r="BF1660" s="13">
        <f t="shared" si="2229"/>
        <v>6.3538446614224363E-4</v>
      </c>
      <c r="BG1660" s="13">
        <f t="shared" si="2230"/>
        <v>3.3991756727022457E-4</v>
      </c>
      <c r="BH1660" s="13">
        <f t="shared" si="2231"/>
        <v>1.3638665882143331E-4</v>
      </c>
      <c r="BI1660" s="13">
        <f t="shared" si="2232"/>
        <v>4.3778427467237192E-5</v>
      </c>
      <c r="BJ1660" s="14">
        <f t="shared" si="2233"/>
        <v>0.42600881355819747</v>
      </c>
      <c r="BK1660" s="14">
        <f t="shared" si="2234"/>
        <v>0.243510703710274</v>
      </c>
      <c r="BL1660" s="14">
        <f t="shared" si="2235"/>
        <v>0.30790504383672401</v>
      </c>
      <c r="BM1660" s="14">
        <f t="shared" si="2236"/>
        <v>0.57265462391849897</v>
      </c>
      <c r="BN1660" s="14">
        <f t="shared" si="2237"/>
        <v>0.42540194148404198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1.5163</v>
      </c>
      <c r="F1661" s="10">
        <f>VLOOKUP(B1661,home!$B$2:$E$405,3,FALSE)</f>
        <v>0.82440000000000002</v>
      </c>
      <c r="G1661" s="10">
        <f>VLOOKUP(C1661,away!$B$2:$E$405,4,FALSE)</f>
        <v>0.93430000000000002</v>
      </c>
      <c r="H1661" s="10">
        <f>VLOOKUP(A1661,away!$A$2:$E$405,3,FALSE)</f>
        <v>1.0435000000000001</v>
      </c>
      <c r="I1661" s="10">
        <f>VLOOKUP(C1661,away!$B$2:$E$405,3,FALSE)</f>
        <v>1.1979</v>
      </c>
      <c r="J1661" s="10">
        <f>VLOOKUP(B1661,home!$B$2:$E$405,4,FALSE)</f>
        <v>0.95830000000000004</v>
      </c>
      <c r="K1661" s="12">
        <f t="shared" si="2182"/>
        <v>1.1679102417959999</v>
      </c>
      <c r="L1661" s="12">
        <f t="shared" si="2183"/>
        <v>1.1978832892950002</v>
      </c>
      <c r="M1661" s="13">
        <f t="shared" si="2184"/>
        <v>9.3874778249378843E-2</v>
      </c>
      <c r="N1661" s="13">
        <f t="shared" si="2185"/>
        <v>0.10963731496377792</v>
      </c>
      <c r="O1661" s="13">
        <f t="shared" si="2186"/>
        <v>0.11245102815120467</v>
      </c>
      <c r="P1661" s="13">
        <f t="shared" si="2187"/>
        <v>0.13133270747828224</v>
      </c>
      <c r="Q1661" s="13">
        <f t="shared" si="2188"/>
        <v>6.4023271514605046E-2</v>
      </c>
      <c r="R1661" s="13">
        <f t="shared" si="2189"/>
        <v>6.7351603743184885E-2</v>
      </c>
      <c r="S1661" s="13">
        <f t="shared" si="2190"/>
        <v>4.5934276424483035E-2</v>
      </c>
      <c r="T1661" s="13">
        <f t="shared" si="2191"/>
        <v>7.6692407073341989E-2</v>
      </c>
      <c r="U1661" s="13">
        <f t="shared" si="2192"/>
        <v>7.8660627813051429E-2</v>
      </c>
      <c r="V1661" s="13">
        <f t="shared" si="2193"/>
        <v>7.1403309829722282E-3</v>
      </c>
      <c r="W1661" s="13">
        <f t="shared" si="2194"/>
        <v>2.4924478171731105E-2</v>
      </c>
      <c r="X1661" s="13">
        <f t="shared" si="2195"/>
        <v>2.9856615896314689E-2</v>
      </c>
      <c r="Y1661" s="13">
        <f t="shared" si="2196"/>
        <v>1.7882370628547421E-2</v>
      </c>
      <c r="Z1661" s="13">
        <f t="shared" si="2197"/>
        <v>2.6893120210393251E-2</v>
      </c>
      <c r="AA1661" s="13">
        <f t="shared" si="2198"/>
        <v>3.1408750527569272E-2</v>
      </c>
      <c r="AB1661" s="13">
        <f t="shared" si="2199"/>
        <v>1.834130071158184E-2</v>
      </c>
      <c r="AC1661" s="13">
        <f t="shared" si="2200"/>
        <v>6.243416880528103E-4</v>
      </c>
      <c r="AD1661" s="13">
        <f t="shared" si="2201"/>
        <v>7.2773883320464009E-3</v>
      </c>
      <c r="AE1661" s="13">
        <f t="shared" si="2202"/>
        <v>8.7174618726687976E-3</v>
      </c>
      <c r="AF1661" s="13">
        <f t="shared" si="2203"/>
        <v>5.221250951168128E-3</v>
      </c>
      <c r="AG1661" s="13">
        <f t="shared" si="2204"/>
        <v>2.0848164212066418E-3</v>
      </c>
      <c r="AH1661" s="13">
        <f t="shared" si="2205"/>
        <v>8.0537048242579241E-3</v>
      </c>
      <c r="AI1661" s="13">
        <f t="shared" si="2206"/>
        <v>9.4060043486526822E-3</v>
      </c>
      <c r="AJ1661" s="13">
        <f t="shared" si="2207"/>
        <v>5.4926844065845927E-3</v>
      </c>
      <c r="AK1661" s="13">
        <f t="shared" si="2208"/>
        <v>2.1383207911344427E-3</v>
      </c>
      <c r="AL1661" s="13">
        <f t="shared" si="2209"/>
        <v>3.4938664383616417E-5</v>
      </c>
      <c r="AM1661" s="13">
        <f t="shared" si="2210"/>
        <v>1.6998672733047381E-3</v>
      </c>
      <c r="AN1661" s="13">
        <f t="shared" si="2211"/>
        <v>2.0362426007112027E-3</v>
      </c>
      <c r="AO1661" s="13">
        <f t="shared" si="2212"/>
        <v>1.219590492171271E-3</v>
      </c>
      <c r="AP1661" s="13">
        <f t="shared" si="2213"/>
        <v>4.8697569011834344E-4</v>
      </c>
      <c r="AQ1661" s="13">
        <f t="shared" si="2214"/>
        <v>1.4583501037141591E-4</v>
      </c>
      <c r="AR1661" s="13">
        <f t="shared" si="2215"/>
        <v>1.9294796851786181E-3</v>
      </c>
      <c r="AS1661" s="13">
        <f t="shared" si="2216"/>
        <v>2.2534590856574297E-3</v>
      </c>
      <c r="AT1661" s="13">
        <f t="shared" si="2217"/>
        <v>1.3159189728037812E-3</v>
      </c>
      <c r="AU1661" s="13">
        <f t="shared" si="2218"/>
        <v>5.122917485704025E-4</v>
      </c>
      <c r="AV1661" s="13">
        <f t="shared" si="2219"/>
        <v>1.495776949857386E-4</v>
      </c>
      <c r="AW1661" s="13">
        <f t="shared" si="2220"/>
        <v>1.3577748863212471E-6</v>
      </c>
      <c r="AX1661" s="13">
        <f t="shared" si="2221"/>
        <v>3.3088206636440714E-4</v>
      </c>
      <c r="AY1661" s="13">
        <f t="shared" si="2222"/>
        <v>3.9635809802532259E-4</v>
      </c>
      <c r="AZ1661" s="13">
        <f t="shared" si="2223"/>
        <v>2.3739537110064186E-4</v>
      </c>
      <c r="BA1661" s="13">
        <f t="shared" si="2224"/>
        <v>9.4790649332481371E-5</v>
      </c>
      <c r="BB1661" s="13">
        <f t="shared" si="2225"/>
        <v>2.8387033704200409E-5</v>
      </c>
      <c r="BC1661" s="13">
        <f t="shared" si="2226"/>
        <v>6.8008706613831212E-6</v>
      </c>
      <c r="BD1661" s="13">
        <f t="shared" si="2227"/>
        <v>3.8521524531827432E-4</v>
      </c>
      <c r="BE1661" s="13">
        <f t="shared" si="2228"/>
        <v>4.4989683030317119E-4</v>
      </c>
      <c r="BF1661" s="13">
        <f t="shared" si="2229"/>
        <v>2.6271955793131537E-4</v>
      </c>
      <c r="BG1661" s="13">
        <f t="shared" si="2230"/>
        <v>1.0227762080936688E-4</v>
      </c>
      <c r="BH1661" s="13">
        <f t="shared" si="2231"/>
        <v>2.9862770212446823E-5</v>
      </c>
      <c r="BI1661" s="13">
        <f t="shared" si="2232"/>
        <v>6.9754070359034229E-6</v>
      </c>
      <c r="BJ1661" s="14">
        <f t="shared" si="2233"/>
        <v>0.3530005009812735</v>
      </c>
      <c r="BK1661" s="14">
        <f t="shared" si="2234"/>
        <v>0.27933773158557812</v>
      </c>
      <c r="BL1661" s="14">
        <f t="shared" si="2235"/>
        <v>0.34070169993602828</v>
      </c>
      <c r="BM1661" s="14">
        <f t="shared" si="2236"/>
        <v>0.42086734828970052</v>
      </c>
      <c r="BN1661" s="14">
        <f t="shared" si="2237"/>
        <v>0.57867070410043353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1.5163</v>
      </c>
      <c r="F1662" s="10">
        <f>VLOOKUP(B1662,home!$B$2:$E$405,3,FALSE)</f>
        <v>1.5387999999999999</v>
      </c>
      <c r="G1662" s="10">
        <f>VLOOKUP(C1662,away!$B$2:$E$405,4,FALSE)</f>
        <v>0.77939999999999998</v>
      </c>
      <c r="H1662" s="10">
        <f>VLOOKUP(A1662,away!$A$2:$E$405,3,FALSE)</f>
        <v>1.0435000000000001</v>
      </c>
      <c r="I1662" s="10">
        <f>VLOOKUP(C1662,away!$B$2:$E$405,3,FALSE)</f>
        <v>0.95830000000000004</v>
      </c>
      <c r="J1662" s="10">
        <f>VLOOKUP(B1662,home!$B$2:$E$405,4,FALSE)</f>
        <v>1.1180000000000001</v>
      </c>
      <c r="K1662" s="12">
        <f t="shared" si="2182"/>
        <v>1.8185603337359999</v>
      </c>
      <c r="L1662" s="12">
        <f t="shared" si="2183"/>
        <v>1.1179844039000002</v>
      </c>
      <c r="M1662" s="13">
        <f t="shared" si="2184"/>
        <v>5.3048709642673192E-2</v>
      </c>
      <c r="N1662" s="13">
        <f t="shared" si="2185"/>
        <v>9.647227911204391E-2</v>
      </c>
      <c r="O1662" s="13">
        <f t="shared" si="2186"/>
        <v>5.9307630027528181E-2</v>
      </c>
      <c r="P1662" s="13">
        <f t="shared" si="2187"/>
        <v>0.10785450345595286</v>
      </c>
      <c r="Q1662" s="13">
        <f t="shared" si="2188"/>
        <v>8.772033004913557E-2</v>
      </c>
      <c r="R1662" s="13">
        <f t="shared" si="2189"/>
        <v>3.315250270152393E-2</v>
      </c>
      <c r="S1662" s="13">
        <f t="shared" si="2190"/>
        <v>5.4820343388582229E-2</v>
      </c>
      <c r="T1662" s="13">
        <f t="shared" si="2191"/>
        <v>9.8069960899894115E-2</v>
      </c>
      <c r="U1662" s="13">
        <f t="shared" si="2192"/>
        <v>6.0289826377066993E-2</v>
      </c>
      <c r="V1662" s="13">
        <f t="shared" si="2193"/>
        <v>1.2384050129037047E-2</v>
      </c>
      <c r="W1662" s="13">
        <f t="shared" si="2194"/>
        <v>5.3174904229862659E-2</v>
      </c>
      <c r="X1662" s="13">
        <f t="shared" si="2195"/>
        <v>5.9448713607862608E-2</v>
      </c>
      <c r="Y1662" s="13">
        <f t="shared" si="2196"/>
        <v>3.3231367322754057E-2</v>
      </c>
      <c r="Z1662" s="13">
        <f t="shared" si="2197"/>
        <v>1.2354660323518792E-2</v>
      </c>
      <c r="AA1662" s="13">
        <f t="shared" si="2198"/>
        <v>2.2467695201133252E-2</v>
      </c>
      <c r="AB1662" s="13">
        <f t="shared" si="2199"/>
        <v>2.042942964162581E-2</v>
      </c>
      <c r="AC1662" s="13">
        <f t="shared" si="2200"/>
        <v>1.5736428680803414E-3</v>
      </c>
      <c r="AD1662" s="13">
        <f t="shared" si="2201"/>
        <v>2.4175442895659722E-2</v>
      </c>
      <c r="AE1662" s="13">
        <f t="shared" si="2202"/>
        <v>2.7027768114722631E-2</v>
      </c>
      <c r="AF1662" s="13">
        <f t="shared" si="2203"/>
        <v>1.510831161224281E-2</v>
      </c>
      <c r="AG1662" s="13">
        <f t="shared" si="2204"/>
        <v>5.6302855839162431E-3</v>
      </c>
      <c r="AH1662" s="13">
        <f t="shared" si="2205"/>
        <v>3.4530793892940353E-3</v>
      </c>
      <c r="AI1662" s="13">
        <f t="shared" si="2206"/>
        <v>6.2796332066114638E-3</v>
      </c>
      <c r="AJ1662" s="13">
        <f t="shared" si="2207"/>
        <v>5.7099459299775066E-3</v>
      </c>
      <c r="AK1662" s="13">
        <f t="shared" si="2208"/>
        <v>3.4612937253448014E-3</v>
      </c>
      <c r="AL1662" s="13">
        <f t="shared" si="2209"/>
        <v>1.2797632311665328E-4</v>
      </c>
      <c r="AM1662" s="13">
        <f t="shared" si="2210"/>
        <v>8.7929003001093135E-3</v>
      </c>
      <c r="AN1662" s="13">
        <f t="shared" si="2211"/>
        <v>9.8303254005698455E-3</v>
      </c>
      <c r="AO1662" s="13">
        <f t="shared" si="2212"/>
        <v>5.495075241549555E-3</v>
      </c>
      <c r="AP1662" s="13">
        <f t="shared" si="2213"/>
        <v>2.047802806103143E-3</v>
      </c>
      <c r="AQ1662" s="13">
        <f t="shared" si="2214"/>
        <v>5.7235289987149257E-4</v>
      </c>
      <c r="AR1662" s="13">
        <f t="shared" si="2215"/>
        <v>7.7209778053185293E-4</v>
      </c>
      <c r="AS1662" s="13">
        <f t="shared" si="2216"/>
        <v>1.4041063974408313E-3</v>
      </c>
      <c r="AT1662" s="13">
        <f t="shared" si="2217"/>
        <v>1.2767260993654256E-3</v>
      </c>
      <c r="AU1662" s="13">
        <f t="shared" si="2218"/>
        <v>7.7393448045048289E-4</v>
      </c>
      <c r="AV1662" s="13">
        <f t="shared" si="2219"/>
        <v>3.5186163676445705E-4</v>
      </c>
      <c r="AW1662" s="13">
        <f t="shared" si="2220"/>
        <v>7.2275413780815818E-6</v>
      </c>
      <c r="AX1662" s="13">
        <f t="shared" si="2221"/>
        <v>2.6650699507123599E-3</v>
      </c>
      <c r="AY1662" s="13">
        <f t="shared" si="2222"/>
        <v>2.9795066401989609E-3</v>
      </c>
      <c r="AZ1662" s="13">
        <f t="shared" si="2223"/>
        <v>1.665520977529464E-3</v>
      </c>
      <c r="BA1662" s="13">
        <f t="shared" si="2224"/>
        <v>6.2067549241540782E-4</v>
      </c>
      <c r="BB1662" s="13">
        <f t="shared" si="2225"/>
        <v>1.7347638010084472E-4</v>
      </c>
      <c r="BC1662" s="13">
        <f t="shared" si="2226"/>
        <v>3.8788777479554507E-5</v>
      </c>
      <c r="BD1662" s="13">
        <f t="shared" si="2227"/>
        <v>1.4386554615340277E-4</v>
      </c>
      <c r="BE1662" s="13">
        <f t="shared" si="2228"/>
        <v>2.6162817562584408E-4</v>
      </c>
      <c r="BF1662" s="13">
        <f t="shared" si="2229"/>
        <v>2.3789331119043793E-4</v>
      </c>
      <c r="BG1662" s="13">
        <f t="shared" si="2230"/>
        <v>1.4420777979734823E-4</v>
      </c>
      <c r="BH1662" s="13">
        <f t="shared" si="2231"/>
        <v>6.556263703889831E-5</v>
      </c>
      <c r="BI1662" s="13">
        <f t="shared" si="2232"/>
        <v>2.3845922218814236E-5</v>
      </c>
      <c r="BJ1662" s="14">
        <f t="shared" si="2233"/>
        <v>0.53494085829473403</v>
      </c>
      <c r="BK1662" s="14">
        <f t="shared" si="2234"/>
        <v>0.23278873244764126</v>
      </c>
      <c r="BL1662" s="14">
        <f t="shared" si="2235"/>
        <v>0.22000676596668375</v>
      </c>
      <c r="BM1662" s="14">
        <f t="shared" si="2236"/>
        <v>0.55956278294489958</v>
      </c>
      <c r="BN1662" s="14">
        <f t="shared" si="2237"/>
        <v>0.43755595498885758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1.5163</v>
      </c>
      <c r="F1663" s="10">
        <f>VLOOKUP(B1663,home!$B$2:$E$405,3,FALSE)</f>
        <v>0.93430000000000002</v>
      </c>
      <c r="G1663" s="10">
        <f>VLOOKUP(C1663,away!$B$2:$E$405,4,FALSE)</f>
        <v>1.0442</v>
      </c>
      <c r="H1663" s="10">
        <f>VLOOKUP(A1663,away!$A$2:$E$405,3,FALSE)</f>
        <v>1.0435000000000001</v>
      </c>
      <c r="I1663" s="10">
        <f>VLOOKUP(C1663,away!$B$2:$E$405,3,FALSE)</f>
        <v>1.1180000000000001</v>
      </c>
      <c r="J1663" s="10">
        <f>VLOOKUP(B1663,home!$B$2:$E$405,4,FALSE)</f>
        <v>1.5173000000000001</v>
      </c>
      <c r="K1663" s="12">
        <f t="shared" si="2182"/>
        <v>1.479296305778</v>
      </c>
      <c r="L1663" s="12">
        <f t="shared" si="2183"/>
        <v>1.7701322509000006</v>
      </c>
      <c r="M1663" s="13">
        <f t="shared" si="2184"/>
        <v>3.8796371425869079E-2</v>
      </c>
      <c r="N1663" s="13">
        <f t="shared" si="2185"/>
        <v>5.7391328927879286E-2</v>
      </c>
      <c r="O1663" s="13">
        <f t="shared" si="2186"/>
        <v>6.8674708278826088E-2</v>
      </c>
      <c r="P1663" s="13">
        <f t="shared" si="2187"/>
        <v>0.10159024225724927</v>
      </c>
      <c r="Q1663" s="13">
        <f t="shared" si="2188"/>
        <v>4.2449390433350956E-2</v>
      </c>
      <c r="R1663" s="13">
        <f t="shared" si="2189"/>
        <v>6.0781657972749675E-2</v>
      </c>
      <c r="S1663" s="13">
        <f t="shared" si="2190"/>
        <v>6.6504784742606946E-2</v>
      </c>
      <c r="T1663" s="13">
        <f t="shared" si="2191"/>
        <v>7.5141035037120468E-2</v>
      </c>
      <c r="U1663" s="13">
        <f t="shared" si="2192"/>
        <v>8.9914082098150522E-2</v>
      </c>
      <c r="V1663" s="13">
        <f t="shared" si="2193"/>
        <v>1.9349567856070903E-2</v>
      </c>
      <c r="W1663" s="13">
        <f t="shared" si="2194"/>
        <v>2.0931742150194683E-2</v>
      </c>
      <c r="X1663" s="13">
        <f t="shared" si="2195"/>
        <v>3.7051951847582532E-2</v>
      </c>
      <c r="Y1663" s="13">
        <f t="shared" si="2196"/>
        <v>3.2793427462099851E-2</v>
      </c>
      <c r="Z1663" s="13">
        <f t="shared" si="2197"/>
        <v>3.5863857680245782E-2</v>
      </c>
      <c r="AA1663" s="13">
        <f t="shared" si="2198"/>
        <v>5.3053272177335541E-2</v>
      </c>
      <c r="AB1663" s="13">
        <f t="shared" si="2199"/>
        <v>3.9240754770683617E-2</v>
      </c>
      <c r="AC1663" s="13">
        <f t="shared" si="2200"/>
        <v>3.1667383021685694E-3</v>
      </c>
      <c r="AD1663" s="13">
        <f t="shared" si="2201"/>
        <v>7.7410622090701561E-3</v>
      </c>
      <c r="AE1663" s="13">
        <f t="shared" si="2202"/>
        <v>1.3702703872498286E-2</v>
      </c>
      <c r="AF1663" s="13">
        <f t="shared" si="2203"/>
        <v>1.2127799024620774E-2</v>
      </c>
      <c r="AG1663" s="13">
        <f t="shared" si="2204"/>
        <v>7.1559360619716014E-3</v>
      </c>
      <c r="AH1663" s="13">
        <f t="shared" si="2205"/>
        <v>1.5870942780372689E-2</v>
      </c>
      <c r="AI1663" s="13">
        <f t="shared" si="2206"/>
        <v>2.3477827024219338E-2</v>
      </c>
      <c r="AJ1663" s="13">
        <f t="shared" si="2207"/>
        <v>1.7365331392311282E-2</v>
      </c>
      <c r="AK1663" s="13">
        <f t="shared" si="2208"/>
        <v>8.5628235257522722E-3</v>
      </c>
      <c r="AL1663" s="13">
        <f t="shared" si="2209"/>
        <v>3.3169051584870863E-4</v>
      </c>
      <c r="AM1663" s="13">
        <f t="shared" si="2210"/>
        <v>2.2902649457350326E-3</v>
      </c>
      <c r="AN1663" s="13">
        <f t="shared" si="2211"/>
        <v>4.054071843551321E-3</v>
      </c>
      <c r="AO1663" s="13">
        <f t="shared" si="2212"/>
        <v>3.5881216588679078E-3</v>
      </c>
      <c r="AP1663" s="13">
        <f t="shared" si="2213"/>
        <v>2.1171499561716315E-3</v>
      </c>
      <c r="AQ1663" s="13">
        <f t="shared" si="2214"/>
        <v>9.3690885435273197E-4</v>
      </c>
      <c r="AR1663" s="13">
        <f t="shared" si="2215"/>
        <v>5.6187335335452478E-3</v>
      </c>
      <c r="AS1663" s="13">
        <f t="shared" si="2216"/>
        <v>8.3117717593244531E-3</v>
      </c>
      <c r="AT1663" s="13">
        <f t="shared" si="2217"/>
        <v>6.147786629019286E-3</v>
      </c>
      <c r="AU1663" s="13">
        <f t="shared" si="2218"/>
        <v>3.0314660163398718E-3</v>
      </c>
      <c r="AV1663" s="13">
        <f t="shared" si="2219"/>
        <v>1.1211091197657799E-3</v>
      </c>
      <c r="AW1663" s="13">
        <f t="shared" si="2220"/>
        <v>2.4126339813253883E-5</v>
      </c>
      <c r="AX1663" s="13">
        <f t="shared" si="2221"/>
        <v>5.6466341224644767E-4</v>
      </c>
      <c r="AY1663" s="13">
        <f t="shared" si="2222"/>
        <v>9.9952891692067932E-4</v>
      </c>
      <c r="AZ1663" s="13">
        <f t="shared" si="2223"/>
        <v>8.8464918577422114E-4</v>
      </c>
      <c r="BA1663" s="13">
        <f t="shared" si="2224"/>
        <v>5.2198201815712494E-4</v>
      </c>
      <c r="BB1663" s="13">
        <f t="shared" si="2225"/>
        <v>2.3099430118244917E-4</v>
      </c>
      <c r="BC1663" s="13">
        <f t="shared" si="2226"/>
        <v>8.1778092459432324E-5</v>
      </c>
      <c r="BD1663" s="13">
        <f t="shared" si="2227"/>
        <v>1.6576502394902936E-3</v>
      </c>
      <c r="BE1663" s="13">
        <f t="shared" si="2228"/>
        <v>2.4521558755500085E-3</v>
      </c>
      <c r="BF1663" s="13">
        <f t="shared" si="2229"/>
        <v>1.8137325639464724E-3</v>
      </c>
      <c r="BG1663" s="13">
        <f t="shared" si="2230"/>
        <v>8.9434929383842572E-4</v>
      </c>
      <c r="BH1663" s="13">
        <f t="shared" si="2231"/>
        <v>3.3075190161258635E-4</v>
      </c>
      <c r="BI1663" s="13">
        <f t="shared" si="2232"/>
        <v>9.7856013236909486E-5</v>
      </c>
      <c r="BJ1663" s="14">
        <f t="shared" si="2233"/>
        <v>0.32275649021180758</v>
      </c>
      <c r="BK1663" s="14">
        <f t="shared" si="2234"/>
        <v>0.23073892401673415</v>
      </c>
      <c r="BL1663" s="14">
        <f t="shared" si="2235"/>
        <v>0.40841876296607033</v>
      </c>
      <c r="BM1663" s="14">
        <f t="shared" si="2236"/>
        <v>0.6271189330018262</v>
      </c>
      <c r="BN1663" s="14">
        <f t="shared" si="2237"/>
        <v>0.36968369929592437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1.5163</v>
      </c>
      <c r="F1664" s="10">
        <f>VLOOKUP(B1664,home!$B$2:$E$405,3,FALSE)</f>
        <v>0.77939999999999998</v>
      </c>
      <c r="G1664" s="10">
        <f>VLOOKUP(C1664,away!$B$2:$E$405,4,FALSE)</f>
        <v>1.1391</v>
      </c>
      <c r="H1664" s="10">
        <f>VLOOKUP(A1664,away!$A$2:$E$405,3,FALSE)</f>
        <v>1.0435000000000001</v>
      </c>
      <c r="I1664" s="10">
        <f>VLOOKUP(C1664,away!$B$2:$E$405,3,FALSE)</f>
        <v>1.2197</v>
      </c>
      <c r="J1664" s="10">
        <f>VLOOKUP(B1664,home!$B$2:$E$405,4,FALSE)</f>
        <v>1.0454000000000001</v>
      </c>
      <c r="K1664" s="12">
        <f t="shared" si="2182"/>
        <v>1.3461931870019999</v>
      </c>
      <c r="L1664" s="12">
        <f t="shared" si="2183"/>
        <v>1.3305401155300003</v>
      </c>
      <c r="M1664" s="13">
        <f t="shared" si="2184"/>
        <v>6.8787495464445403E-2</v>
      </c>
      <c r="N1664" s="13">
        <f t="shared" si="2185"/>
        <v>9.2601257745167365E-2</v>
      </c>
      <c r="O1664" s="13">
        <f t="shared" si="2186"/>
        <v>9.1524522162282573E-2</v>
      </c>
      <c r="P1664" s="13">
        <f t="shared" si="2187"/>
        <v>0.12320968817847834</v>
      </c>
      <c r="Q1664" s="13">
        <f t="shared" si="2188"/>
        <v>6.2329591142180257E-2</v>
      </c>
      <c r="R1664" s="13">
        <f t="shared" si="2189"/>
        <v>6.0888524145815769E-2</v>
      </c>
      <c r="S1664" s="13">
        <f t="shared" si="2190"/>
        <v>5.5172190666850078E-2</v>
      </c>
      <c r="T1664" s="13">
        <f t="shared" si="2191"/>
        <v>8.2932021399254208E-2</v>
      </c>
      <c r="U1664" s="13">
        <f t="shared" si="2192"/>
        <v>8.1967716371703941E-2</v>
      </c>
      <c r="V1664" s="13">
        <f t="shared" si="2193"/>
        <v>1.098027153900012E-2</v>
      </c>
      <c r="W1664" s="13">
        <f t="shared" si="2194"/>
        <v>2.7969223648074408E-2</v>
      </c>
      <c r="X1664" s="13">
        <f t="shared" si="2195"/>
        <v>3.7214174063993341E-2</v>
      </c>
      <c r="Y1664" s="13">
        <f t="shared" si="2196"/>
        <v>2.4757475729229622E-2</v>
      </c>
      <c r="Z1664" s="13">
        <f t="shared" si="2197"/>
        <v>2.7004874650474971E-2</v>
      </c>
      <c r="AA1664" s="13">
        <f t="shared" si="2198"/>
        <v>3.6353778270312415E-2</v>
      </c>
      <c r="AB1664" s="13">
        <f t="shared" si="2199"/>
        <v>2.4469604314637967E-2</v>
      </c>
      <c r="AC1664" s="13">
        <f t="shared" si="2200"/>
        <v>1.2292167196421018E-3</v>
      </c>
      <c r="AD1664" s="13">
        <f t="shared" si="2201"/>
        <v>9.4129945801932468E-3</v>
      </c>
      <c r="AE1664" s="13">
        <f t="shared" si="2202"/>
        <v>1.252436689621359E-2</v>
      </c>
      <c r="AF1664" s="13">
        <f t="shared" si="2203"/>
        <v>8.332086288514071E-3</v>
      </c>
      <c r="AG1664" s="13">
        <f t="shared" si="2204"/>
        <v>3.6953916843084807E-3</v>
      </c>
      <c r="AH1664" s="13">
        <f t="shared" si="2205"/>
        <v>8.9827672593290331E-3</v>
      </c>
      <c r="AI1664" s="13">
        <f t="shared" si="2206"/>
        <v>1.209254008493337E-2</v>
      </c>
      <c r="AJ1664" s="13">
        <f t="shared" si="2207"/>
        <v>8.1394475379429447E-3</v>
      </c>
      <c r="AK1664" s="13">
        <f t="shared" si="2208"/>
        <v>3.6524229405129971E-3</v>
      </c>
      <c r="AL1664" s="13">
        <f t="shared" si="2209"/>
        <v>8.8069151352752407E-5</v>
      </c>
      <c r="AM1664" s="13">
        <f t="shared" si="2210"/>
        <v>2.5343418346285796E-3</v>
      </c>
      <c r="AN1664" s="13">
        <f t="shared" si="2211"/>
        <v>3.3720434774392235E-3</v>
      </c>
      <c r="AO1664" s="13">
        <f t="shared" si="2212"/>
        <v>2.2433195590220844E-3</v>
      </c>
      <c r="AP1664" s="13">
        <f t="shared" si="2213"/>
        <v>9.9494222174398446E-4</v>
      </c>
      <c r="AQ1664" s="13">
        <f t="shared" si="2214"/>
        <v>3.3095263466622894E-4</v>
      </c>
      <c r="AR1664" s="13">
        <f t="shared" si="2215"/>
        <v>2.3903864374013504E-3</v>
      </c>
      <c r="AS1664" s="13">
        <f t="shared" si="2216"/>
        <v>3.21792193633168E-3</v>
      </c>
      <c r="AT1664" s="13">
        <f t="shared" si="2217"/>
        <v>2.1659722934969958E-3</v>
      </c>
      <c r="AU1664" s="13">
        <f t="shared" si="2218"/>
        <v>9.7193904824691688E-4</v>
      </c>
      <c r="AV1664" s="13">
        <f t="shared" si="2219"/>
        <v>3.2710443123280185E-4</v>
      </c>
      <c r="AW1664" s="13">
        <f t="shared" si="2220"/>
        <v>4.3818415780413801E-6</v>
      </c>
      <c r="AX1664" s="13">
        <f t="shared" si="2221"/>
        <v>5.6861895188519004E-4</v>
      </c>
      <c r="AY1664" s="13">
        <f t="shared" si="2222"/>
        <v>7.5657032593386847E-4</v>
      </c>
      <c r="AZ1664" s="13">
        <f t="shared" si="2223"/>
        <v>5.0332358443730971E-4</v>
      </c>
      <c r="BA1664" s="13">
        <f t="shared" si="2224"/>
        <v>2.2323074006206395E-4</v>
      </c>
      <c r="BB1664" s="13">
        <f t="shared" si="2225"/>
        <v>7.4254363668006487E-5</v>
      </c>
      <c r="BC1664" s="13">
        <f t="shared" si="2226"/>
        <v>1.9759681922687194E-5</v>
      </c>
      <c r="BD1664" s="13">
        <f t="shared" si="2227"/>
        <v>5.3008417443022309E-4</v>
      </c>
      <c r="BE1664" s="13">
        <f t="shared" si="2228"/>
        <v>7.1359570415554607E-4</v>
      </c>
      <c r="BF1664" s="13">
        <f t="shared" si="2229"/>
        <v>4.8031883760404545E-4</v>
      </c>
      <c r="BG1664" s="13">
        <f t="shared" si="2230"/>
        <v>2.1553398225709525E-4</v>
      </c>
      <c r="BH1664" s="13">
        <f t="shared" si="2231"/>
        <v>7.2537594620477884E-5</v>
      </c>
      <c r="BI1664" s="13">
        <f t="shared" si="2232"/>
        <v>1.9529923135920047E-5</v>
      </c>
      <c r="BJ1664" s="14">
        <f t="shared" si="2233"/>
        <v>0.37338994055253788</v>
      </c>
      <c r="BK1664" s="14">
        <f t="shared" si="2234"/>
        <v>0.2602235020457026</v>
      </c>
      <c r="BL1664" s="14">
        <f t="shared" si="2235"/>
        <v>0.33917624745038411</v>
      </c>
      <c r="BM1664" s="14">
        <f t="shared" si="2236"/>
        <v>0.49970129737637392</v>
      </c>
      <c r="BN1664" s="14">
        <f t="shared" si="2237"/>
        <v>0.4993410788383697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1.6234</v>
      </c>
      <c r="F1665" s="10">
        <f>VLOOKUP(B1665,home!$B$2:$E$405,3,FALSE)</f>
        <v>1.232</v>
      </c>
      <c r="G1665" s="10">
        <f>VLOOKUP(C1665,away!$B$2:$E$405,4,FALSE)</f>
        <v>0.57199999999999995</v>
      </c>
      <c r="H1665" s="10">
        <f>VLOOKUP(A1665,away!$A$2:$E$405,3,FALSE)</f>
        <v>1.1247</v>
      </c>
      <c r="I1665" s="10">
        <f>VLOOKUP(C1665,away!$B$2:$E$405,3,FALSE)</f>
        <v>1.4607000000000001</v>
      </c>
      <c r="J1665" s="10">
        <f>VLOOKUP(B1665,home!$B$2:$E$405,4,FALSE)</f>
        <v>1.3041</v>
      </c>
      <c r="K1665" s="12">
        <f t="shared" si="2182"/>
        <v>1.1440164735999998</v>
      </c>
      <c r="L1665" s="12">
        <f t="shared" si="2183"/>
        <v>2.1424397590890005</v>
      </c>
      <c r="M1665" s="13">
        <f t="shared" si="2184"/>
        <v>3.7386102568743737E-2</v>
      </c>
      <c r="N1665" s="13">
        <f t="shared" si="2185"/>
        <v>4.2770317222342112E-2</v>
      </c>
      <c r="O1665" s="13">
        <f t="shared" si="2186"/>
        <v>8.0097472580655985E-2</v>
      </c>
      <c r="P1665" s="13">
        <f t="shared" si="2187"/>
        <v>9.1632828125994756E-2</v>
      </c>
      <c r="Q1665" s="13">
        <f t="shared" si="2188"/>
        <v>2.4464973741728579E-2</v>
      </c>
      <c r="R1665" s="13">
        <f t="shared" si="2189"/>
        <v>8.5802004929669246E-2</v>
      </c>
      <c r="S1665" s="13">
        <f t="shared" si="2190"/>
        <v>5.6147703380747468E-2</v>
      </c>
      <c r="T1665" s="13">
        <f t="shared" si="2191"/>
        <v>5.2414732449347697E-2</v>
      </c>
      <c r="U1665" s="13">
        <f t="shared" si="2192"/>
        <v>9.8158907107450025E-2</v>
      </c>
      <c r="V1665" s="13">
        <f t="shared" si="2193"/>
        <v>1.5290806238604729E-2</v>
      </c>
      <c r="W1665" s="13">
        <f t="shared" si="2194"/>
        <v>9.3294443289096401E-3</v>
      </c>
      <c r="X1665" s="13">
        <f t="shared" si="2195"/>
        <v>1.9987772460463411E-2</v>
      </c>
      <c r="Y1665" s="13">
        <f t="shared" si="2196"/>
        <v>2.1411299207460502E-2</v>
      </c>
      <c r="Z1665" s="13">
        <f t="shared" si="2197"/>
        <v>6.1275208923624598E-2</v>
      </c>
      <c r="AA1665" s="13">
        <f t="shared" si="2198"/>
        <v>7.0099848431908265E-2</v>
      </c>
      <c r="AB1665" s="13">
        <f t="shared" si="2199"/>
        <v>4.0097690701483085E-2</v>
      </c>
      <c r="AC1665" s="13">
        <f t="shared" si="2200"/>
        <v>2.3423473625553905E-3</v>
      </c>
      <c r="AD1665" s="13">
        <f t="shared" si="2201"/>
        <v>2.6682595004516797E-3</v>
      </c>
      <c r="AE1665" s="13">
        <f t="shared" si="2202"/>
        <v>5.7165852413346334E-3</v>
      </c>
      <c r="AF1665" s="13">
        <f t="shared" si="2203"/>
        <v>6.1237197536283556E-3</v>
      </c>
      <c r="AG1665" s="13">
        <f t="shared" si="2204"/>
        <v>4.3732335578973627E-3</v>
      </c>
      <c r="AH1665" s="13">
        <f t="shared" si="2205"/>
        <v>3.2819610961114631E-2</v>
      </c>
      <c r="AI1665" s="13">
        <f t="shared" si="2206"/>
        <v>3.7546175596658266E-2</v>
      </c>
      <c r="AJ1665" s="13">
        <f t="shared" si="2207"/>
        <v>2.1476721701627677E-2</v>
      </c>
      <c r="AK1665" s="13">
        <f t="shared" si="2208"/>
        <v>8.1899078085282285E-3</v>
      </c>
      <c r="AL1665" s="13">
        <f t="shared" si="2209"/>
        <v>2.296424591354533E-4</v>
      </c>
      <c r="AM1665" s="13">
        <f t="shared" si="2210"/>
        <v>6.1050656487128541E-4</v>
      </c>
      <c r="AN1665" s="13">
        <f t="shared" si="2211"/>
        <v>1.3079735377650899E-3</v>
      </c>
      <c r="AO1665" s="13">
        <f t="shared" si="2212"/>
        <v>1.4011272555721139E-3</v>
      </c>
      <c r="AP1665" s="13">
        <f t="shared" si="2213"/>
        <v>1.0006102466269839E-3</v>
      </c>
      <c r="AQ1665" s="13">
        <f t="shared" si="2214"/>
        <v>5.3593679393137549E-4</v>
      </c>
      <c r="AR1665" s="13">
        <f t="shared" si="2215"/>
        <v>1.4062807880185019E-2</v>
      </c>
      <c r="AS1665" s="13">
        <f t="shared" si="2216"/>
        <v>1.6088083880003556E-2</v>
      </c>
      <c r="AT1665" s="13">
        <f t="shared" si="2217"/>
        <v>9.2025164936913352E-3</v>
      </c>
      <c r="AU1665" s="13">
        <f t="shared" si="2218"/>
        <v>3.5092768224528658E-3</v>
      </c>
      <c r="AV1665" s="13">
        <f t="shared" si="2219"/>
        <v>1.0036676238271845E-3</v>
      </c>
      <c r="AW1665" s="13">
        <f t="shared" si="2220"/>
        <v>1.5634737199246472E-5</v>
      </c>
      <c r="AX1665" s="13">
        <f t="shared" si="2221"/>
        <v>1.1640492790894957E-4</v>
      </c>
      <c r="AY1665" s="13">
        <f t="shared" si="2222"/>
        <v>2.4939054570602236E-4</v>
      </c>
      <c r="AZ1665" s="13">
        <f t="shared" si="2223"/>
        <v>2.6715211033074253E-4</v>
      </c>
      <c r="BA1665" s="13">
        <f t="shared" si="2224"/>
        <v>1.9078576763237139E-4</v>
      </c>
      <c r="BB1665" s="13">
        <f t="shared" si="2225"/>
        <v>1.0218675351097698E-4</v>
      </c>
      <c r="BC1665" s="13">
        <f t="shared" si="2226"/>
        <v>4.3785792714828887E-5</v>
      </c>
      <c r="BD1665" s="13">
        <f t="shared" si="2227"/>
        <v>5.0214531211564108E-3</v>
      </c>
      <c r="BE1665" s="13">
        <f t="shared" si="2228"/>
        <v>5.7446250920130705E-3</v>
      </c>
      <c r="BF1665" s="13">
        <f t="shared" si="2229"/>
        <v>3.2859728699594338E-3</v>
      </c>
      <c r="BG1665" s="13">
        <f t="shared" si="2230"/>
        <v>1.2530690316787541E-3</v>
      </c>
      <c r="BH1665" s="13">
        <f t="shared" si="2231"/>
        <v>3.5838290369962351E-4</v>
      </c>
      <c r="BI1665" s="13">
        <f t="shared" si="2232"/>
        <v>8.1999189137794306E-5</v>
      </c>
      <c r="BJ1665" s="14">
        <f t="shared" si="2233"/>
        <v>0.19508619776013478</v>
      </c>
      <c r="BK1665" s="14">
        <f t="shared" si="2234"/>
        <v>0.20327882068148756</v>
      </c>
      <c r="BL1665" s="14">
        <f t="shared" si="2235"/>
        <v>0.53390019472690053</v>
      </c>
      <c r="BM1665" s="14">
        <f t="shared" si="2236"/>
        <v>0.63115296711450608</v>
      </c>
      <c r="BN1665" s="14">
        <f t="shared" si="2237"/>
        <v>0.36215369916913442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1.1910000000000001</v>
      </c>
      <c r="F1666" s="10">
        <f>VLOOKUP(B1666,home!$B$2:$E$405,3,FALSE)</f>
        <v>1.2272000000000001</v>
      </c>
      <c r="G1666" s="10">
        <f>VLOOKUP(C1666,away!$B$2:$E$405,4,FALSE)</f>
        <v>0.9042</v>
      </c>
      <c r="H1666" s="10">
        <f>VLOOKUP(A1666,away!$A$2:$E$405,3,FALSE)</f>
        <v>1.03</v>
      </c>
      <c r="I1666" s="10">
        <f>VLOOKUP(C1666,away!$B$2:$E$405,3,FALSE)</f>
        <v>0.59750000000000003</v>
      </c>
      <c r="J1666" s="10">
        <f>VLOOKUP(B1666,home!$B$2:$E$405,4,FALSE)</f>
        <v>1.2696000000000001</v>
      </c>
      <c r="K1666" s="12">
        <f t="shared" si="2182"/>
        <v>1.3215743798400001</v>
      </c>
      <c r="L1666" s="12">
        <f t="shared" si="2183"/>
        <v>0.78134358000000004</v>
      </c>
      <c r="M1666" s="13">
        <f t="shared" si="2184"/>
        <v>0.12209962613348324</v>
      </c>
      <c r="N1666" s="13">
        <f t="shared" si="2185"/>
        <v>0.16136373768605397</v>
      </c>
      <c r="O1666" s="13">
        <f t="shared" si="2186"/>
        <v>9.5401758999797359E-2</v>
      </c>
      <c r="P1666" s="13">
        <f t="shared" si="2187"/>
        <v>0.12608052048580234</v>
      </c>
      <c r="Q1666" s="13">
        <f t="shared" si="2188"/>
        <v>0.10662709078055564</v>
      </c>
      <c r="R1666" s="13">
        <f t="shared" si="2189"/>
        <v>3.7270775957599443E-2</v>
      </c>
      <c r="S1666" s="13">
        <f t="shared" si="2190"/>
        <v>3.2547801638214024E-2</v>
      </c>
      <c r="T1666" s="13">
        <f t="shared" si="2191"/>
        <v>8.3312392835464349E-2</v>
      </c>
      <c r="U1666" s="13">
        <f t="shared" si="2192"/>
        <v>4.925610262232006E-2</v>
      </c>
      <c r="V1666" s="13">
        <f t="shared" si="2193"/>
        <v>3.7343310005337953E-3</v>
      </c>
      <c r="W1666" s="13">
        <f t="shared" si="2194"/>
        <v>4.6971877124152073E-2</v>
      </c>
      <c r="X1666" s="13">
        <f t="shared" si="2195"/>
        <v>3.6701174631505087E-2</v>
      </c>
      <c r="Y1666" s="13">
        <f t="shared" si="2196"/>
        <v>1.4338113588392681E-2</v>
      </c>
      <c r="Z1666" s="13">
        <f t="shared" si="2197"/>
        <v>9.707093838696227E-3</v>
      </c>
      <c r="AA1666" s="13">
        <f t="shared" si="2198"/>
        <v>1.2828646519923652E-2</v>
      </c>
      <c r="AB1666" s="13">
        <f t="shared" si="2199"/>
        <v>8.4770052843773386E-3</v>
      </c>
      <c r="AC1666" s="13">
        <f t="shared" si="2200"/>
        <v>2.4100524051709886E-4</v>
      </c>
      <c r="AD1666" s="13">
        <f t="shared" si="2201"/>
        <v>1.5519207345067985E-2</v>
      </c>
      <c r="AE1666" s="13">
        <f t="shared" si="2202"/>
        <v>1.2125833025757714E-2</v>
      </c>
      <c r="AF1666" s="13">
        <f t="shared" si="2203"/>
        <v>4.7372208934138823E-3</v>
      </c>
      <c r="AG1666" s="13">
        <f t="shared" si="2204"/>
        <v>1.2337990440369339E-3</v>
      </c>
      <c r="AH1666" s="13">
        <f t="shared" si="2205"/>
        <v>1.8961438628307128E-3</v>
      </c>
      <c r="AI1666" s="13">
        <f t="shared" si="2206"/>
        <v>2.5058951496079213E-3</v>
      </c>
      <c r="AJ1666" s="13">
        <f t="shared" si="2207"/>
        <v>1.6558634141435767E-3</v>
      </c>
      <c r="AK1666" s="13">
        <f t="shared" si="2208"/>
        <v>7.2944888821551432E-4</v>
      </c>
      <c r="AL1666" s="13">
        <f t="shared" si="2209"/>
        <v>9.9545157103045606E-6</v>
      </c>
      <c r="AM1666" s="13">
        <f t="shared" si="2210"/>
        <v>4.1019573645333174E-3</v>
      </c>
      <c r="AN1666" s="13">
        <f t="shared" si="2211"/>
        <v>3.2050380522118276E-3</v>
      </c>
      <c r="AO1666" s="13">
        <f t="shared" si="2212"/>
        <v>1.2521179528757081E-3</v>
      </c>
      <c r="AP1666" s="13">
        <f t="shared" si="2213"/>
        <v>3.2611144129405904E-4</v>
      </c>
      <c r="AQ1666" s="13">
        <f t="shared" si="2214"/>
        <v>6.3701270254914983E-5</v>
      </c>
      <c r="AR1666" s="13">
        <f t="shared" si="2215"/>
        <v>2.9630796679583571E-4</v>
      </c>
      <c r="AS1666" s="13">
        <f t="shared" si="2216"/>
        <v>3.9159301745985792E-4</v>
      </c>
      <c r="AT1666" s="13">
        <f t="shared" si="2217"/>
        <v>2.5875964959959309E-4</v>
      </c>
      <c r="AU1666" s="13">
        <f t="shared" si="2218"/>
        <v>1.1399004114906599E-4</v>
      </c>
      <c r="AV1666" s="13">
        <f t="shared" si="2219"/>
        <v>3.7661579484878232E-5</v>
      </c>
      <c r="AW1666" s="13">
        <f t="shared" si="2220"/>
        <v>2.8552970355335749E-7</v>
      </c>
      <c r="AX1666" s="13">
        <f t="shared" si="2221"/>
        <v>9.0350696002720573E-4</v>
      </c>
      <c r="AY1666" s="13">
        <f t="shared" si="2222"/>
        <v>7.0594936270257391E-4</v>
      </c>
      <c r="AZ1666" s="13">
        <f t="shared" si="2223"/>
        <v>2.7579450117637373E-4</v>
      </c>
      <c r="BA1666" s="13">
        <f t="shared" si="2224"/>
        <v>7.1830087631154037E-5</v>
      </c>
      <c r="BB1666" s="13">
        <f t="shared" si="2225"/>
        <v>1.4030994455359902E-5</v>
      </c>
      <c r="BC1666" s="13">
        <f t="shared" si="2226"/>
        <v>2.1926054877422119E-6</v>
      </c>
      <c r="BD1666" s="13">
        <f t="shared" si="2227"/>
        <v>3.8586387926463216E-5</v>
      </c>
      <c r="BE1666" s="13">
        <f t="shared" si="2228"/>
        <v>5.0994781694181288E-5</v>
      </c>
      <c r="BF1666" s="13">
        <f t="shared" si="2229"/>
        <v>3.3696698496281916E-5</v>
      </c>
      <c r="BG1666" s="13">
        <f t="shared" si="2230"/>
        <v>1.484423113929308E-5</v>
      </c>
      <c r="BH1666" s="13">
        <f t="shared" si="2231"/>
        <v>4.9044388905282159E-6</v>
      </c>
      <c r="BI1666" s="13">
        <f t="shared" si="2232"/>
        <v>1.2963161570426005E-6</v>
      </c>
      <c r="BJ1666" s="14">
        <f t="shared" si="2233"/>
        <v>0.49385267754705059</v>
      </c>
      <c r="BK1666" s="14">
        <f t="shared" si="2234"/>
        <v>0.28541918837696334</v>
      </c>
      <c r="BL1666" s="14">
        <f t="shared" si="2235"/>
        <v>0.21126427580760862</v>
      </c>
      <c r="BM1666" s="14">
        <f t="shared" si="2236"/>
        <v>0.35069406169402778</v>
      </c>
      <c r="BN1666" s="14">
        <f t="shared" si="2237"/>
        <v>0.64884351004329199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1.8351999999999999</v>
      </c>
      <c r="F1667" s="10">
        <f>VLOOKUP(B1667,home!$B$2:$E$405,3,FALSE)</f>
        <v>0.79259999999999997</v>
      </c>
      <c r="G1667" s="10">
        <f>VLOOKUP(C1667,away!$B$2:$E$405,4,FALSE)</f>
        <v>1.1393</v>
      </c>
      <c r="H1667" s="10">
        <f>VLOOKUP(A1667,away!$A$2:$E$405,3,FALSE)</f>
        <v>1.2273000000000001</v>
      </c>
      <c r="I1667" s="10">
        <f>VLOOKUP(C1667,away!$B$2:$E$405,3,FALSE)</f>
        <v>1.3332999999999999</v>
      </c>
      <c r="J1667" s="10">
        <f>VLOOKUP(B1667,home!$B$2:$E$405,4,FALSE)</f>
        <v>1.3332999999999999</v>
      </c>
      <c r="K1667" s="12">
        <f t="shared" si="2182"/>
        <v>1.6572024471359996</v>
      </c>
      <c r="L1667" s="12">
        <f t="shared" si="2183"/>
        <v>2.1817575746969999</v>
      </c>
      <c r="M1667" s="13">
        <f t="shared" si="2184"/>
        <v>2.1515965848500955E-2</v>
      </c>
      <c r="N1667" s="13">
        <f t="shared" si="2185"/>
        <v>3.5656311256630373E-2</v>
      </c>
      <c r="O1667" s="13">
        <f t="shared" si="2186"/>
        <v>4.6942621466888913E-2</v>
      </c>
      <c r="P1667" s="13">
        <f t="shared" si="2187"/>
        <v>7.7793427169907198E-2</v>
      </c>
      <c r="Q1667" s="13">
        <f t="shared" si="2188"/>
        <v>2.954486313516538E-2</v>
      </c>
      <c r="R1667" s="13">
        <f t="shared" si="2189"/>
        <v>5.1208709980759465E-2</v>
      </c>
      <c r="S1667" s="13">
        <f t="shared" si="2190"/>
        <v>7.0317750937280155E-2</v>
      </c>
      <c r="T1667" s="13">
        <f t="shared" si="2191"/>
        <v>6.4459728938533217E-2</v>
      </c>
      <c r="U1667" s="13">
        <f t="shared" si="2192"/>
        <v>8.4863199494792249E-2</v>
      </c>
      <c r="V1667" s="13">
        <f t="shared" si="2193"/>
        <v>2.8249093795992004E-2</v>
      </c>
      <c r="W1667" s="13">
        <f t="shared" si="2194"/>
        <v>1.632060649596475E-2</v>
      </c>
      <c r="X1667" s="13">
        <f t="shared" si="2195"/>
        <v>3.5607606846220149E-2</v>
      </c>
      <c r="Y1667" s="13">
        <f t="shared" si="2196"/>
        <v>3.8843582976786792E-2</v>
      </c>
      <c r="Z1667" s="13">
        <f t="shared" si="2197"/>
        <v>3.724166363032793E-2</v>
      </c>
      <c r="AA1667" s="13">
        <f t="shared" si="2198"/>
        <v>6.1716976103595195E-2</v>
      </c>
      <c r="AB1667" s="13">
        <f t="shared" si="2199"/>
        <v>5.1138761914355998E-2</v>
      </c>
      <c r="AC1667" s="13">
        <f t="shared" si="2200"/>
        <v>6.383613674108812E-3</v>
      </c>
      <c r="AD1667" s="13">
        <f t="shared" si="2201"/>
        <v>6.7616372559641197E-3</v>
      </c>
      <c r="AE1667" s="13">
        <f t="shared" si="2202"/>
        <v>1.4752253300553153E-2</v>
      </c>
      <c r="AF1667" s="13">
        <f t="shared" si="2203"/>
        <v>1.6092920191165337E-2</v>
      </c>
      <c r="AG1667" s="13">
        <f t="shared" si="2204"/>
        <v>1.1703616842023087E-2</v>
      </c>
      <c r="AH1667" s="13">
        <f t="shared" si="2205"/>
        <v>2.0313070429946432E-2</v>
      </c>
      <c r="AI1667" s="13">
        <f t="shared" si="2206"/>
        <v>3.3662870025353134E-2</v>
      </c>
      <c r="AJ1667" s="13">
        <f t="shared" si="2207"/>
        <v>2.7893095291818163E-2</v>
      </c>
      <c r="AK1667" s="13">
        <f t="shared" si="2208"/>
        <v>1.5408168591932895E-2</v>
      </c>
      <c r="AL1667" s="13">
        <f t="shared" si="2209"/>
        <v>9.2322731674573044E-4</v>
      </c>
      <c r="AM1667" s="13">
        <f t="shared" si="2210"/>
        <v>2.2410803614459356E-3</v>
      </c>
      <c r="AN1667" s="13">
        <f t="shared" si="2211"/>
        <v>4.88949405408936E-3</v>
      </c>
      <c r="AO1667" s="13">
        <f t="shared" si="2212"/>
        <v>5.3338453444727041E-3</v>
      </c>
      <c r="AP1667" s="13">
        <f t="shared" si="2213"/>
        <v>3.8790524941885495E-3</v>
      </c>
      <c r="AQ1667" s="13">
        <f t="shared" si="2214"/>
        <v>2.1157880404607892E-3</v>
      </c>
      <c r="AR1667" s="13">
        <f t="shared" si="2215"/>
        <v>8.8636390551778601E-3</v>
      </c>
      <c r="AS1667" s="13">
        <f t="shared" si="2216"/>
        <v>1.4688844332770967E-2</v>
      </c>
      <c r="AT1667" s="13">
        <f t="shared" si="2217"/>
        <v>1.2171194386933907E-2</v>
      </c>
      <c r="AU1667" s="13">
        <f t="shared" si="2218"/>
        <v>6.7233777075316036E-3</v>
      </c>
      <c r="AV1667" s="13">
        <f t="shared" si="2219"/>
        <v>2.7854994974852508E-3</v>
      </c>
      <c r="AW1667" s="13">
        <f t="shared" si="2220"/>
        <v>9.2723155668881106E-5</v>
      </c>
      <c r="AX1667" s="13">
        <f t="shared" si="2221"/>
        <v>6.1898730986943934E-4</v>
      </c>
      <c r="AY1667" s="13">
        <f t="shared" si="2222"/>
        <v>1.3504802519489682E-3</v>
      </c>
      <c r="AZ1667" s="13">
        <f t="shared" si="2223"/>
        <v>1.4732102595841877E-3</v>
      </c>
      <c r="BA1667" s="13">
        <f t="shared" si="2224"/>
        <v>1.0713958809897115E-3</v>
      </c>
      <c r="BB1667" s="13">
        <f t="shared" si="2225"/>
        <v>5.8438151971211712E-4</v>
      </c>
      <c r="BC1667" s="13">
        <f t="shared" si="2226"/>
        <v>2.5499576142897125E-4</v>
      </c>
      <c r="BD1667" s="13">
        <f t="shared" si="2227"/>
        <v>3.2230519413357396E-3</v>
      </c>
      <c r="BE1667" s="13">
        <f t="shared" si="2228"/>
        <v>5.341249564428021E-3</v>
      </c>
      <c r="BF1667" s="13">
        <f t="shared" si="2229"/>
        <v>4.4257659244671061E-3</v>
      </c>
      <c r="BG1667" s="13">
        <f t="shared" si="2230"/>
        <v>2.4447967068260026E-3</v>
      </c>
      <c r="BH1667" s="13">
        <f t="shared" si="2231"/>
        <v>1.0128807713255213E-3</v>
      </c>
      <c r="BI1667" s="13">
        <f t="shared" si="2232"/>
        <v>3.3570969857953033E-4</v>
      </c>
      <c r="BJ1667" s="14">
        <f t="shared" si="2233"/>
        <v>0.29355583851719713</v>
      </c>
      <c r="BK1667" s="14">
        <f t="shared" si="2234"/>
        <v>0.20653355899448383</v>
      </c>
      <c r="BL1667" s="14">
        <f t="shared" si="2235"/>
        <v>0.45516348288630393</v>
      </c>
      <c r="BM1667" s="14">
        <f t="shared" si="2236"/>
        <v>0.72857488807418047</v>
      </c>
      <c r="BN1667" s="14">
        <f t="shared" si="2237"/>
        <v>0.26266189885785229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1.8351999999999999</v>
      </c>
      <c r="F1668" s="10">
        <f>VLOOKUP(B1668,home!$B$2:$E$405,3,FALSE)</f>
        <v>0.69350000000000001</v>
      </c>
      <c r="G1668" s="10">
        <f>VLOOKUP(C1668,away!$B$2:$E$405,4,FALSE)</f>
        <v>0.89170000000000005</v>
      </c>
      <c r="H1668" s="10">
        <f>VLOOKUP(A1668,away!$A$2:$E$405,3,FALSE)</f>
        <v>1.2273000000000001</v>
      </c>
      <c r="I1668" s="10">
        <f>VLOOKUP(C1668,away!$B$2:$E$405,3,FALSE)</f>
        <v>1.1111</v>
      </c>
      <c r="J1668" s="10">
        <f>VLOOKUP(B1668,home!$B$2:$E$405,4,FALSE)</f>
        <v>0.74070000000000003</v>
      </c>
      <c r="K1668" s="12">
        <f t="shared" si="2182"/>
        <v>1.13487657704</v>
      </c>
      <c r="L1668" s="12">
        <f t="shared" si="2183"/>
        <v>1.010057799321</v>
      </c>
      <c r="M1668" s="13">
        <f t="shared" si="2184"/>
        <v>0.11707571972680783</v>
      </c>
      <c r="N1668" s="13">
        <f t="shared" si="2185"/>
        <v>0.13286649205805409</v>
      </c>
      <c r="O1668" s="13">
        <f t="shared" si="2186"/>
        <v>0.1182532438211817</v>
      </c>
      <c r="P1668" s="13">
        <f t="shared" si="2187"/>
        <v>0.13420283657165921</v>
      </c>
      <c r="Q1668" s="13">
        <f t="shared" si="2188"/>
        <v>7.5393534855078395E-2</v>
      </c>
      <c r="R1668" s="13">
        <f t="shared" si="2189"/>
        <v>5.9721305608296207E-2</v>
      </c>
      <c r="S1668" s="13">
        <f t="shared" si="2190"/>
        <v>3.8458873850842283E-2</v>
      </c>
      <c r="T1668" s="13">
        <f t="shared" si="2191"/>
        <v>7.6151827898751592E-2</v>
      </c>
      <c r="U1668" s="13">
        <f t="shared" si="2192"/>
        <v>6.7776310885102956E-2</v>
      </c>
      <c r="V1668" s="13">
        <f t="shared" si="2193"/>
        <v>4.8983398419210509E-3</v>
      </c>
      <c r="W1668" s="13">
        <f t="shared" si="2194"/>
        <v>2.8520785589092434E-2</v>
      </c>
      <c r="X1668" s="13">
        <f t="shared" si="2195"/>
        <v>2.8807641927024796E-2</v>
      </c>
      <c r="Y1668" s="13">
        <f t="shared" si="2196"/>
        <v>1.4548691704219017E-2</v>
      </c>
      <c r="Z1668" s="13">
        <f t="shared" si="2197"/>
        <v>2.0107323505097526E-2</v>
      </c>
      <c r="AA1668" s="13">
        <f t="shared" si="2198"/>
        <v>2.2819330472901016E-2</v>
      </c>
      <c r="AB1668" s="13">
        <f t="shared" si="2199"/>
        <v>1.2948561828715238E-2</v>
      </c>
      <c r="AC1668" s="13">
        <f t="shared" si="2200"/>
        <v>3.5093266072361697E-4</v>
      </c>
      <c r="AD1668" s="13">
        <f t="shared" si="2201"/>
        <v>8.0918928809602473E-3</v>
      </c>
      <c r="AE1668" s="13">
        <f t="shared" si="2202"/>
        <v>8.1732795156839733E-3</v>
      </c>
      <c r="AF1668" s="13">
        <f t="shared" si="2203"/>
        <v>4.1277423604235818E-3</v>
      </c>
      <c r="AG1668" s="13">
        <f t="shared" si="2204"/>
        <v>1.3897527882445046E-3</v>
      </c>
      <c r="AH1668" s="13">
        <f t="shared" si="2205"/>
        <v>5.0773897324485548E-3</v>
      </c>
      <c r="AI1668" s="13">
        <f t="shared" si="2206"/>
        <v>5.7622106798592577E-3</v>
      </c>
      <c r="AJ1668" s="13">
        <f t="shared" si="2207"/>
        <v>3.2696989662710039E-3</v>
      </c>
      <c r="AK1668" s="13">
        <f t="shared" si="2208"/>
        <v>1.2369015902642876E-3</v>
      </c>
      <c r="AL1668" s="13">
        <f t="shared" si="2209"/>
        <v>1.609083715210853E-5</v>
      </c>
      <c r="AM1668" s="13">
        <f t="shared" si="2210"/>
        <v>1.8366599389037026E-3</v>
      </c>
      <c r="AN1668" s="13">
        <f t="shared" si="2211"/>
        <v>1.8551326959901162E-3</v>
      </c>
      <c r="AO1668" s="13">
        <f t="shared" si="2212"/>
        <v>9.3689562418010515E-4</v>
      </c>
      <c r="AP1668" s="13">
        <f t="shared" si="2213"/>
        <v>3.1543957745094398E-4</v>
      </c>
      <c r="AQ1668" s="13">
        <f t="shared" si="2214"/>
        <v>7.9653051354711639E-5</v>
      </c>
      <c r="AR1668" s="13">
        <f t="shared" si="2215"/>
        <v>1.0256914198904059E-3</v>
      </c>
      <c r="AS1668" s="13">
        <f t="shared" si="2216"/>
        <v>1.1640331677045214E-3</v>
      </c>
      <c r="AT1668" s="13">
        <f t="shared" si="2217"/>
        <v>6.605169884627679E-4</v>
      </c>
      <c r="AU1668" s="13">
        <f t="shared" si="2218"/>
        <v>2.4986841964779838E-4</v>
      </c>
      <c r="AV1668" s="13">
        <f t="shared" si="2219"/>
        <v>7.0892454200071947E-5</v>
      </c>
      <c r="AW1668" s="13">
        <f t="shared" si="2220"/>
        <v>5.1235502252174208E-7</v>
      </c>
      <c r="AX1668" s="13">
        <f t="shared" si="2221"/>
        <v>3.4739705744158778E-4</v>
      </c>
      <c r="AY1668" s="13">
        <f t="shared" si="2222"/>
        <v>3.5089110733004116E-4</v>
      </c>
      <c r="AZ1668" s="13">
        <f t="shared" si="2223"/>
        <v>1.7721014983554509E-4</v>
      </c>
      <c r="BA1668" s="13">
        <f t="shared" si="2224"/>
        <v>5.9664164653411792E-5</v>
      </c>
      <c r="BB1668" s="13">
        <f t="shared" si="2225"/>
        <v>1.5066063712037725E-5</v>
      </c>
      <c r="BC1668" s="13">
        <f t="shared" si="2226"/>
        <v>3.0435190314821611E-6</v>
      </c>
      <c r="BD1668" s="13">
        <f t="shared" si="2227"/>
        <v>1.7266793639282251E-4</v>
      </c>
      <c r="BE1668" s="13">
        <f t="shared" si="2228"/>
        <v>1.9595679661804687E-4</v>
      </c>
      <c r="BF1668" s="13">
        <f t="shared" si="2229"/>
        <v>1.1119338929680626E-4</v>
      </c>
      <c r="BG1668" s="13">
        <f t="shared" si="2230"/>
        <v>4.2063591011545219E-5</v>
      </c>
      <c r="BH1668" s="13">
        <f t="shared" si="2231"/>
        <v>1.1934246046298241E-5</v>
      </c>
      <c r="BI1668" s="13">
        <f t="shared" si="2232"/>
        <v>2.7087792605152213E-6</v>
      </c>
      <c r="BJ1668" s="14">
        <f t="shared" si="2233"/>
        <v>0.3840486945274163</v>
      </c>
      <c r="BK1668" s="14">
        <f t="shared" si="2234"/>
        <v>0.29535368459643618</v>
      </c>
      <c r="BL1668" s="14">
        <f t="shared" si="2235"/>
        <v>0.30057248077357179</v>
      </c>
      <c r="BM1668" s="14">
        <f t="shared" si="2236"/>
        <v>0.36221867200913677</v>
      </c>
      <c r="BN1668" s="14">
        <f t="shared" si="2237"/>
        <v>0.63751313264107745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1.5163</v>
      </c>
      <c r="F1669" s="10">
        <f>VLOOKUP(B1669,home!$B$2:$E$405,3,FALSE)</f>
        <v>1.0192000000000001</v>
      </c>
      <c r="G1669" s="10">
        <f>VLOOKUP(C1669,away!$B$2:$E$405,4,FALSE)</f>
        <v>0.71950000000000003</v>
      </c>
      <c r="H1669" s="10">
        <f>VLOOKUP(A1669,away!$A$2:$E$405,3,FALSE)</f>
        <v>1.0435000000000001</v>
      </c>
      <c r="I1669" s="10">
        <f>VLOOKUP(C1669,away!$B$2:$E$405,3,FALSE)</f>
        <v>1.4810000000000001</v>
      </c>
      <c r="J1669" s="10">
        <f>VLOOKUP(B1669,home!$B$2:$E$405,4,FALSE)</f>
        <v>1.2197</v>
      </c>
      <c r="K1669" s="12">
        <f t="shared" si="2182"/>
        <v>1.1119246247200001</v>
      </c>
      <c r="L1669" s="12">
        <f t="shared" si="2183"/>
        <v>1.8849530429500003</v>
      </c>
      <c r="M1669" s="13">
        <f t="shared" si="2184"/>
        <v>4.9942763079872853E-2</v>
      </c>
      <c r="N1669" s="13">
        <f t="shared" si="2185"/>
        <v>5.5532588095067496E-2</v>
      </c>
      <c r="O1669" s="13">
        <f t="shared" si="2186"/>
        <v>9.4139763240737251E-2</v>
      </c>
      <c r="P1669" s="13">
        <f t="shared" si="2187"/>
        <v>0.10467632091268643</v>
      </c>
      <c r="Q1669" s="13">
        <f t="shared" si="2188"/>
        <v>3.0874026088669137E-2</v>
      </c>
      <c r="R1669" s="13">
        <f t="shared" si="2189"/>
        <v>8.8724516591610153E-2</v>
      </c>
      <c r="S1669" s="13">
        <f t="shared" si="2190"/>
        <v>5.4848447923736776E-2</v>
      </c>
      <c r="T1669" s="13">
        <f t="shared" si="2191"/>
        <v>5.8196089423954579E-2</v>
      </c>
      <c r="U1669" s="13">
        <f t="shared" si="2192"/>
        <v>9.8654974814589541E-2</v>
      </c>
      <c r="V1669" s="13">
        <f t="shared" si="2193"/>
        <v>1.2773141319673829E-2</v>
      </c>
      <c r="W1669" s="13">
        <f t="shared" si="2194"/>
        <v>1.144319662407964E-2</v>
      </c>
      <c r="X1669" s="13">
        <f t="shared" si="2195"/>
        <v>2.1569888297634083E-2</v>
      </c>
      <c r="Y1669" s="13">
        <f t="shared" si="2196"/>
        <v>2.0329113291358489E-2</v>
      </c>
      <c r="Z1669" s="13">
        <f t="shared" si="2197"/>
        <v>5.5747182511207791E-2</v>
      </c>
      <c r="AA1669" s="13">
        <f t="shared" si="2198"/>
        <v>6.1986664992972076E-2</v>
      </c>
      <c r="AB1669" s="13">
        <f t="shared" si="2199"/>
        <v>3.4462249604977423E-2</v>
      </c>
      <c r="AC1669" s="13">
        <f t="shared" si="2200"/>
        <v>1.6732222015116494E-3</v>
      </c>
      <c r="AD1669" s="13">
        <f t="shared" si="2201"/>
        <v>3.1809930279567316E-3</v>
      </c>
      <c r="AE1669" s="13">
        <f t="shared" si="2202"/>
        <v>5.9960224876497758E-3</v>
      </c>
      <c r="AF1669" s="13">
        <f t="shared" si="2203"/>
        <v>5.6511104168460394E-3</v>
      </c>
      <c r="AG1669" s="13">
        <f t="shared" si="2204"/>
        <v>3.5506925920934626E-3</v>
      </c>
      <c r="AH1669" s="13">
        <f t="shared" si="2205"/>
        <v>2.6270205327597544E-2</v>
      </c>
      <c r="AI1669" s="13">
        <f t="shared" si="2206"/>
        <v>2.9210488200206247E-2</v>
      </c>
      <c r="AJ1669" s="13">
        <f t="shared" si="2207"/>
        <v>1.6239930564951165E-2</v>
      </c>
      <c r="AK1669" s="13">
        <f t="shared" si="2208"/>
        <v>6.0191928996373928E-3</v>
      </c>
      <c r="AL1669" s="13">
        <f t="shared" si="2209"/>
        <v>1.4027797688610444E-4</v>
      </c>
      <c r="AM1669" s="13">
        <f t="shared" si="2210"/>
        <v>7.0740489576954417E-4</v>
      </c>
      <c r="AN1669" s="13">
        <f t="shared" si="2211"/>
        <v>1.3334250108785301E-3</v>
      </c>
      <c r="AO1669" s="13">
        <f t="shared" si="2212"/>
        <v>1.2567217659005616E-3</v>
      </c>
      <c r="AP1669" s="13">
        <f t="shared" si="2213"/>
        <v>7.8962050559192064E-4</v>
      </c>
      <c r="AQ1669" s="13">
        <f t="shared" si="2214"/>
        <v>3.720993936978022E-4</v>
      </c>
      <c r="AR1669" s="13">
        <f t="shared" si="2215"/>
        <v>9.9036206942352562E-3</v>
      </c>
      <c r="AS1669" s="13">
        <f t="shared" si="2216"/>
        <v>1.1012079723806766E-2</v>
      </c>
      <c r="AT1669" s="13">
        <f t="shared" si="2217"/>
        <v>6.1223013071402804E-3</v>
      </c>
      <c r="AU1669" s="13">
        <f t="shared" si="2218"/>
        <v>2.2691791944549071E-3</v>
      </c>
      <c r="AV1669" s="13">
        <f t="shared" si="2219"/>
        <v>6.3078905605417626E-4</v>
      </c>
      <c r="AW1669" s="13">
        <f t="shared" si="2220"/>
        <v>8.167006044070387E-6</v>
      </c>
      <c r="AX1669" s="13">
        <f t="shared" si="2221"/>
        <v>1.3109682054227348E-4</v>
      </c>
      <c r="AY1669" s="13">
        <f t="shared" si="2222"/>
        <v>2.4711135080222847E-4</v>
      </c>
      <c r="AZ1669" s="13">
        <f t="shared" si="2223"/>
        <v>2.3289664632107285E-4</v>
      </c>
      <c r="BA1669" s="13">
        <f t="shared" si="2224"/>
        <v>1.4633308072525212E-4</v>
      </c>
      <c r="BB1669" s="13">
        <f t="shared" si="2225"/>
        <v>6.8957746449328018E-5</v>
      </c>
      <c r="BC1669" s="13">
        <f t="shared" si="2226"/>
        <v>2.5996422800927075E-5</v>
      </c>
      <c r="BD1669" s="13">
        <f t="shared" si="2227"/>
        <v>3.1113099939702278E-3</v>
      </c>
      <c r="BE1669" s="13">
        <f t="shared" si="2228"/>
        <v>3.459542197432931E-3</v>
      </c>
      <c r="BF1669" s="13">
        <f t="shared" si="2229"/>
        <v>1.9233750797918085E-3</v>
      </c>
      <c r="BG1669" s="13">
        <f t="shared" si="2230"/>
        <v>7.1288270459776877E-4</v>
      </c>
      <c r="BH1669" s="13">
        <f t="shared" si="2231"/>
        <v>1.9816795844481322E-4</v>
      </c>
      <c r="BI1669" s="13">
        <f t="shared" si="2232"/>
        <v>4.4069566565055445E-5</v>
      </c>
      <c r="BJ1669" s="14">
        <f t="shared" si="2233"/>
        <v>0.22163538398478883</v>
      </c>
      <c r="BK1669" s="14">
        <f t="shared" si="2234"/>
        <v>0.22430128476516983</v>
      </c>
      <c r="BL1669" s="14">
        <f t="shared" si="2235"/>
        <v>0.49509530371377275</v>
      </c>
      <c r="BM1669" s="14">
        <f t="shared" si="2236"/>
        <v>0.57265023262153791</v>
      </c>
      <c r="BN1669" s="14">
        <f t="shared" si="2237"/>
        <v>0.42388997800864325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1.5163</v>
      </c>
      <c r="F1670" s="10">
        <f>VLOOKUP(B1670,home!$B$2:$E$405,3,FALSE)</f>
        <v>0.87929999999999997</v>
      </c>
      <c r="G1670" s="10">
        <f>VLOOKUP(C1670,away!$B$2:$E$405,4,FALSE)</f>
        <v>0.47960000000000003</v>
      </c>
      <c r="H1670" s="10">
        <f>VLOOKUP(A1670,away!$A$2:$E$405,3,FALSE)</f>
        <v>1.0435000000000001</v>
      </c>
      <c r="I1670" s="10">
        <f>VLOOKUP(C1670,away!$B$2:$E$405,3,FALSE)</f>
        <v>1.1326000000000001</v>
      </c>
      <c r="J1670" s="10">
        <f>VLOOKUP(B1670,home!$B$2:$E$405,4,FALSE)</f>
        <v>1.1979</v>
      </c>
      <c r="K1670" s="12">
        <f t="shared" si="2182"/>
        <v>0.63944233016400009</v>
      </c>
      <c r="L1670" s="12">
        <f t="shared" si="2183"/>
        <v>1.4157597969900002</v>
      </c>
      <c r="M1670" s="13">
        <f t="shared" si="2184"/>
        <v>0.12806694715369377</v>
      </c>
      <c r="N1670" s="13">
        <f t="shared" si="2185"/>
        <v>8.1891427104947789E-2</v>
      </c>
      <c r="O1670" s="13">
        <f t="shared" si="2186"/>
        <v>0.18131203510344257</v>
      </c>
      <c r="P1670" s="13">
        <f t="shared" si="2187"/>
        <v>0.11593859021332228</v>
      </c>
      <c r="Q1670" s="13">
        <f t="shared" si="2188"/>
        <v>2.6182422484221583E-2</v>
      </c>
      <c r="R1670" s="13">
        <f t="shared" si="2189"/>
        <v>0.12834714500494684</v>
      </c>
      <c r="S1670" s="13">
        <f t="shared" si="2190"/>
        <v>2.6239707042678927E-2</v>
      </c>
      <c r="T1670" s="13">
        <f t="shared" si="2191"/>
        <v>3.7068021140967966E-2</v>
      </c>
      <c r="U1670" s="13">
        <f t="shared" si="2192"/>
        <v>8.2070597471860005E-2</v>
      </c>
      <c r="V1670" s="13">
        <f t="shared" si="2193"/>
        <v>2.6394134819083923E-3</v>
      </c>
      <c r="W1670" s="13">
        <f t="shared" si="2194"/>
        <v>5.5807164142163196E-3</v>
      </c>
      <c r="X1670" s="13">
        <f t="shared" si="2195"/>
        <v>7.9009539376496581E-3</v>
      </c>
      <c r="Y1670" s="13">
        <f t="shared" si="2196"/>
        <v>5.5929264713971121E-3</v>
      </c>
      <c r="Z1670" s="13">
        <f t="shared" si="2197"/>
        <v>6.056957598548323E-2</v>
      </c>
      <c r="AA1670" s="13">
        <f t="shared" si="2198"/>
        <v>3.8730750805202857E-2</v>
      </c>
      <c r="AB1670" s="13">
        <f t="shared" si="2199"/>
        <v>1.2383040771940069E-2</v>
      </c>
      <c r="AC1670" s="13">
        <f t="shared" si="2200"/>
        <v>1.4934077687666906E-4</v>
      </c>
      <c r="AD1670" s="13">
        <f t="shared" si="2201"/>
        <v>8.9213657697274147E-4</v>
      </c>
      <c r="AE1670" s="13">
        <f t="shared" si="2202"/>
        <v>1.2630510991022822E-3</v>
      </c>
      <c r="AF1670" s="13">
        <f t="shared" si="2203"/>
        <v>8.9408848382652195E-4</v>
      </c>
      <c r="AG1670" s="13">
        <f t="shared" si="2204"/>
        <v>4.2193817678444473E-4</v>
      </c>
      <c r="AH1670" s="13">
        <f t="shared" si="2205"/>
        <v>2.1437992650244535E-2</v>
      </c>
      <c r="AI1670" s="13">
        <f t="shared" si="2206"/>
        <v>1.3708359974311071E-2</v>
      </c>
      <c r="AJ1670" s="13">
        <f t="shared" si="2207"/>
        <v>4.3828528223501919E-3</v>
      </c>
      <c r="AK1670" s="13">
        <f t="shared" si="2208"/>
        <v>9.3419387382982376E-4</v>
      </c>
      <c r="AL1670" s="13">
        <f t="shared" si="2209"/>
        <v>5.4079087593660839E-6</v>
      </c>
      <c r="AM1670" s="13">
        <f t="shared" si="2210"/>
        <v>1.1409397832079697E-4</v>
      </c>
      <c r="AN1670" s="13">
        <f t="shared" si="2211"/>
        <v>1.6152966758523302E-4</v>
      </c>
      <c r="AO1670" s="13">
        <f t="shared" si="2212"/>
        <v>1.1434360469416586E-4</v>
      </c>
      <c r="AP1670" s="13">
        <f t="shared" si="2213"/>
        <v>5.3961026189639047E-5</v>
      </c>
      <c r="AQ1670" s="13">
        <f t="shared" si="2214"/>
        <v>1.9098962870903868E-5</v>
      </c>
      <c r="AR1670" s="13">
        <f t="shared" si="2215"/>
        <v>6.0702096244766657E-3</v>
      </c>
      <c r="AS1670" s="13">
        <f t="shared" si="2216"/>
        <v>3.8815489868592986E-3</v>
      </c>
      <c r="AT1670" s="13">
        <f t="shared" si="2217"/>
        <v>1.2410133644015118E-3</v>
      </c>
      <c r="AU1670" s="13">
        <f t="shared" si="2218"/>
        <v>2.6451882583252269E-4</v>
      </c>
      <c r="AV1670" s="13">
        <f t="shared" si="2219"/>
        <v>4.2286133590648399E-5</v>
      </c>
      <c r="AW1670" s="13">
        <f t="shared" si="2220"/>
        <v>1.3599339414484583E-7</v>
      </c>
      <c r="AX1670" s="13">
        <f t="shared" si="2221"/>
        <v>1.215941989252188E-5</v>
      </c>
      <c r="AY1670" s="13">
        <f t="shared" si="2222"/>
        <v>1.7214817838552948E-5</v>
      </c>
      <c r="AZ1670" s="13">
        <f t="shared" si="2223"/>
        <v>1.2186023504164779E-5</v>
      </c>
      <c r="BA1670" s="13">
        <f t="shared" si="2224"/>
        <v>5.7508273874572347E-6</v>
      </c>
      <c r="BB1670" s="13">
        <f t="shared" si="2225"/>
        <v>2.0354475536477469E-6</v>
      </c>
      <c r="BC1670" s="13">
        <f t="shared" si="2226"/>
        <v>5.7634096306722555E-7</v>
      </c>
      <c r="BD1670" s="13">
        <f t="shared" si="2227"/>
        <v>1.432326457605969E-3</v>
      </c>
      <c r="BE1670" s="13">
        <f t="shared" si="2228"/>
        <v>9.1589016760710857E-4</v>
      </c>
      <c r="BF1670" s="13">
        <f t="shared" si="2229"/>
        <v>2.9282947147449306E-4</v>
      </c>
      <c r="BG1670" s="13">
        <f t="shared" si="2230"/>
        <v>6.2415853193447483E-5</v>
      </c>
      <c r="BH1670" s="13">
        <f t="shared" si="2231"/>
        <v>9.9778346512980506E-6</v>
      </c>
      <c r="BI1670" s="13">
        <f t="shared" si="2232"/>
        <v>1.2760499678834262E-6</v>
      </c>
      <c r="BJ1670" s="14">
        <f t="shared" si="2233"/>
        <v>0.16820063200688659</v>
      </c>
      <c r="BK1670" s="14">
        <f t="shared" si="2234"/>
        <v>0.27305662139507797</v>
      </c>
      <c r="BL1670" s="14">
        <f t="shared" si="2235"/>
        <v>0.49752126124778889</v>
      </c>
      <c r="BM1670" s="14">
        <f t="shared" si="2236"/>
        <v>0.33759244474621741</v>
      </c>
      <c r="BN1670" s="14">
        <f t="shared" si="2237"/>
        <v>0.66173856706457479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1.5163</v>
      </c>
      <c r="F1671" s="10">
        <f>VLOOKUP(B1671,home!$B$2:$E$405,3,FALSE)</f>
        <v>0.47960000000000003</v>
      </c>
      <c r="G1671" s="10">
        <f>VLOOKUP(C1671,away!$B$2:$E$405,4,FALSE)</f>
        <v>1.6488</v>
      </c>
      <c r="H1671" s="10">
        <f>VLOOKUP(A1671,away!$A$2:$E$405,3,FALSE)</f>
        <v>1.0435000000000001</v>
      </c>
      <c r="I1671" s="10">
        <f>VLOOKUP(C1671,away!$B$2:$E$405,3,FALSE)</f>
        <v>0.55900000000000005</v>
      </c>
      <c r="J1671" s="10">
        <f>VLOOKUP(B1671,home!$B$2:$E$405,4,FALSE)</f>
        <v>0.60980000000000001</v>
      </c>
      <c r="K1671" s="12">
        <f t="shared" si="2182"/>
        <v>1.1990361810240002</v>
      </c>
      <c r="L1671" s="12">
        <f t="shared" si="2183"/>
        <v>0.35570640170000006</v>
      </c>
      <c r="M1671" s="13">
        <f t="shared" si="2184"/>
        <v>0.21124375343426119</v>
      </c>
      <c r="N1671" s="13">
        <f t="shared" si="2185"/>
        <v>0.25328890338299204</v>
      </c>
      <c r="O1671" s="13">
        <f t="shared" si="2186"/>
        <v>7.5140755415703073E-2</v>
      </c>
      <c r="P1671" s="13">
        <f t="shared" si="2187"/>
        <v>9.0096484412903063E-2</v>
      </c>
      <c r="Q1671" s="13">
        <f t="shared" si="2188"/>
        <v>0.15185127970404988</v>
      </c>
      <c r="R1671" s="13">
        <f t="shared" si="2189"/>
        <v>1.3364023864969765E-2</v>
      </c>
      <c r="S1671" s="13">
        <f t="shared" si="2190"/>
        <v>9.6066467902571669E-3</v>
      </c>
      <c r="T1671" s="13">
        <f t="shared" si="2191"/>
        <v>5.401447229706783E-2</v>
      </c>
      <c r="U1671" s="13">
        <f t="shared" si="2192"/>
        <v>1.6023948138166943E-2</v>
      </c>
      <c r="V1671" s="13">
        <f t="shared" si="2193"/>
        <v>4.5525348940766058E-4</v>
      </c>
      <c r="W1671" s="13">
        <f t="shared" si="2194"/>
        <v>6.069172616665041E-2</v>
      </c>
      <c r="X1671" s="13">
        <f t="shared" si="2195"/>
        <v>2.1588435527700955E-2</v>
      </c>
      <c r="Y1671" s="13">
        <f t="shared" si="2196"/>
        <v>3.8395723599454735E-3</v>
      </c>
      <c r="Z1671" s="13">
        <f t="shared" si="2197"/>
        <v>1.584556280413774E-3</v>
      </c>
      <c r="AA1671" s="13">
        <f t="shared" si="2198"/>
        <v>1.8999403110849262E-3</v>
      </c>
      <c r="AB1671" s="13">
        <f t="shared" si="2199"/>
        <v>1.1390485873884106E-3</v>
      </c>
      <c r="AC1671" s="13">
        <f t="shared" si="2200"/>
        <v>1.2135488696563221E-5</v>
      </c>
      <c r="AD1671" s="13">
        <f t="shared" si="2201"/>
        <v>1.8192893890653726E-2</v>
      </c>
      <c r="AE1671" s="13">
        <f t="shared" si="2202"/>
        <v>6.4713288223543514E-3</v>
      </c>
      <c r="AF1671" s="13">
        <f t="shared" si="2203"/>
        <v>1.1509465448085825E-3</v>
      </c>
      <c r="AG1671" s="13">
        <f t="shared" si="2204"/>
        <v>1.364663513343029E-4</v>
      </c>
      <c r="AH1671" s="13">
        <f t="shared" si="2205"/>
        <v>1.4090920319927995E-4</v>
      </c>
      <c r="AI1671" s="13">
        <f t="shared" si="2206"/>
        <v>1.6895523287519944E-4</v>
      </c>
      <c r="AJ1671" s="13">
        <f t="shared" si="2207"/>
        <v>1.0129171859534988E-4</v>
      </c>
      <c r="AK1671" s="13">
        <f t="shared" si="2208"/>
        <v>4.0484145144642006E-5</v>
      </c>
      <c r="AL1671" s="13">
        <f t="shared" si="2209"/>
        <v>2.0703378924444715E-7</v>
      </c>
      <c r="AM1671" s="13">
        <f t="shared" si="2210"/>
        <v>4.3627876024848597E-3</v>
      </c>
      <c r="AN1671" s="13">
        <f t="shared" si="2211"/>
        <v>1.5518714794612596E-3</v>
      </c>
      <c r="AO1671" s="13">
        <f t="shared" si="2212"/>
        <v>2.7600530993001005E-4</v>
      </c>
      <c r="AP1671" s="13">
        <f t="shared" si="2213"/>
        <v>3.2725618548432386E-5</v>
      </c>
      <c r="AQ1671" s="13">
        <f t="shared" si="2214"/>
        <v>2.9101780043174158E-6</v>
      </c>
      <c r="AR1671" s="13">
        <f t="shared" si="2215"/>
        <v>1.0024461127286006E-5</v>
      </c>
      <c r="AS1671" s="13">
        <f t="shared" si="2216"/>
        <v>1.2019691586884555E-5</v>
      </c>
      <c r="AT1671" s="13">
        <f t="shared" si="2217"/>
        <v>7.2060225487121812E-6</v>
      </c>
      <c r="AU1671" s="13">
        <f t="shared" si="2218"/>
        <v>2.8800939190602285E-6</v>
      </c>
      <c r="AV1671" s="13">
        <f t="shared" si="2219"/>
        <v>8.6333420342510587E-7</v>
      </c>
      <c r="AW1671" s="13">
        <f t="shared" si="2220"/>
        <v>2.4528031746314842E-9</v>
      </c>
      <c r="AX1671" s="13">
        <f t="shared" si="2221"/>
        <v>8.7185669758371525E-4</v>
      </c>
      <c r="AY1671" s="13">
        <f t="shared" si="2222"/>
        <v>3.1012500869554848E-4</v>
      </c>
      <c r="AZ1671" s="13">
        <f t="shared" si="2223"/>
        <v>5.5156725460137382E-5</v>
      </c>
      <c r="BA1671" s="13">
        <f t="shared" si="2224"/>
        <v>6.5398667809934164E-6</v>
      </c>
      <c r="BB1671" s="13">
        <f t="shared" si="2225"/>
        <v>5.8156812006613257E-7</v>
      </c>
      <c r="BC1671" s="13">
        <f t="shared" si="2226"/>
        <v>4.1373500666431537E-8</v>
      </c>
      <c r="BD1671" s="13">
        <f t="shared" si="2227"/>
        <v>5.9429416609473818E-7</v>
      </c>
      <c r="BE1671" s="13">
        <f t="shared" si="2228"/>
        <v>7.1258020731907758E-7</v>
      </c>
      <c r="BF1671" s="13">
        <f t="shared" si="2229"/>
        <v>4.2720472522857862E-7</v>
      </c>
      <c r="BG1671" s="13">
        <f t="shared" si="2230"/>
        <v>1.7074464075116073E-7</v>
      </c>
      <c r="BH1671" s="13">
        <f t="shared" si="2231"/>
        <v>5.1182250494146675E-8</v>
      </c>
      <c r="BI1671" s="13">
        <f t="shared" si="2232"/>
        <v>1.2273874033743069E-8</v>
      </c>
      <c r="BJ1671" s="14">
        <f t="shared" si="2233"/>
        <v>0.57869662647612763</v>
      </c>
      <c r="BK1671" s="14">
        <f t="shared" si="2234"/>
        <v>0.31172460565801041</v>
      </c>
      <c r="BL1671" s="14">
        <f t="shared" si="2235"/>
        <v>0.10805431850037688</v>
      </c>
      <c r="BM1671" s="14">
        <f t="shared" si="2236"/>
        <v>0.20476478414415725</v>
      </c>
      <c r="BN1671" s="14">
        <f t="shared" si="2237"/>
        <v>0.79498520021487895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1.5163</v>
      </c>
      <c r="F1672" s="10">
        <f>VLOOKUP(B1672,home!$B$2:$E$405,3,FALSE)</f>
        <v>1.2589999999999999</v>
      </c>
      <c r="G1672" s="10">
        <f>VLOOKUP(C1672,away!$B$2:$E$405,4,FALSE)</f>
        <v>0.76939999999999997</v>
      </c>
      <c r="H1672" s="10">
        <f>VLOOKUP(A1672,away!$A$2:$E$405,3,FALSE)</f>
        <v>1.0435000000000001</v>
      </c>
      <c r="I1672" s="10">
        <f>VLOOKUP(C1672,away!$B$2:$E$405,3,FALSE)</f>
        <v>0.87849999999999995</v>
      </c>
      <c r="J1672" s="10">
        <f>VLOOKUP(B1672,home!$B$2:$E$405,4,FALSE)</f>
        <v>0.87119999999999997</v>
      </c>
      <c r="K1672" s="12">
        <f t="shared" si="2182"/>
        <v>1.4688012959799999</v>
      </c>
      <c r="L1672" s="12">
        <f t="shared" si="2183"/>
        <v>0.79864189019999998</v>
      </c>
      <c r="M1672" s="13">
        <f t="shared" si="2184"/>
        <v>0.10357666807209739</v>
      </c>
      <c r="N1672" s="13">
        <f t="shared" si="2185"/>
        <v>0.15213354429758691</v>
      </c>
      <c r="O1672" s="13">
        <f t="shared" si="2186"/>
        <v>8.272066596971786E-2</v>
      </c>
      <c r="P1672" s="13">
        <f t="shared" si="2187"/>
        <v>0.12150022138065025</v>
      </c>
      <c r="Q1672" s="13">
        <f t="shared" si="2188"/>
        <v>0.11172697351316323</v>
      </c>
      <c r="R1672" s="13">
        <f t="shared" si="2189"/>
        <v>3.303209451432914E-2</v>
      </c>
      <c r="S1672" s="13">
        <f t="shared" si="2190"/>
        <v>3.5631344564181468E-2</v>
      </c>
      <c r="T1672" s="13">
        <f t="shared" si="2191"/>
        <v>8.9229841312878019E-2</v>
      </c>
      <c r="U1672" s="13">
        <f t="shared" si="2192"/>
        <v>4.851758323158048E-2</v>
      </c>
      <c r="V1672" s="13">
        <f t="shared" si="2193"/>
        <v>4.6441349873901109E-3</v>
      </c>
      <c r="W1672" s="13">
        <f t="shared" si="2194"/>
        <v>5.4701574497352419E-2</v>
      </c>
      <c r="X1672" s="13">
        <f t="shared" si="2195"/>
        <v>4.3686968853481653E-2</v>
      </c>
      <c r="Y1672" s="13">
        <f t="shared" si="2196"/>
        <v>1.7445121691126553E-2</v>
      </c>
      <c r="Z1672" s="13">
        <f t="shared" si="2197"/>
        <v>8.7936048000629586E-3</v>
      </c>
      <c r="AA1672" s="13">
        <f t="shared" si="2198"/>
        <v>1.291605812666842E-2</v>
      </c>
      <c r="AB1672" s="13">
        <f t="shared" si="2199"/>
        <v>9.4855614577017949E-3</v>
      </c>
      <c r="AC1672" s="13">
        <f t="shared" si="2200"/>
        <v>3.4048656878542293E-4</v>
      </c>
      <c r="AD1672" s="13">
        <f t="shared" si="2201"/>
        <v>2.0086435878464436E-2</v>
      </c>
      <c r="AE1672" s="13">
        <f t="shared" si="2202"/>
        <v>1.6041869117357936E-2</v>
      </c>
      <c r="AF1672" s="13">
        <f t="shared" si="2203"/>
        <v>6.4058543371138732E-3</v>
      </c>
      <c r="AG1672" s="13">
        <f t="shared" si="2204"/>
        <v>1.705327872046164E-3</v>
      </c>
      <c r="AH1672" s="13">
        <f t="shared" si="2205"/>
        <v>1.7557352897985181E-3</v>
      </c>
      <c r="AI1672" s="13">
        <f t="shared" si="2206"/>
        <v>2.578826269053884E-3</v>
      </c>
      <c r="AJ1672" s="13">
        <f t="shared" si="2207"/>
        <v>1.8938916830468066E-3</v>
      </c>
      <c r="AK1672" s="13">
        <f t="shared" si="2208"/>
        <v>9.2725018616829759E-4</v>
      </c>
      <c r="AL1672" s="13">
        <f t="shared" si="2209"/>
        <v>1.5976259616990477E-5</v>
      </c>
      <c r="AM1672" s="13">
        <f t="shared" si="2210"/>
        <v>5.9005966099815489E-3</v>
      </c>
      <c r="AN1672" s="13">
        <f t="shared" si="2211"/>
        <v>4.7124636299033761E-3</v>
      </c>
      <c r="AO1672" s="13">
        <f t="shared" si="2212"/>
        <v>1.8817854304423924E-3</v>
      </c>
      <c r="AP1672" s="13">
        <f t="shared" si="2213"/>
        <v>5.009575577064444E-4</v>
      </c>
      <c r="AQ1672" s="13">
        <f t="shared" si="2214"/>
        <v>1.0002142269916255E-4</v>
      </c>
      <c r="AR1672" s="13">
        <f t="shared" si="2215"/>
        <v>2.8044075010710676E-4</v>
      </c>
      <c r="AS1672" s="13">
        <f t="shared" si="2216"/>
        <v>4.1191173720292164E-4</v>
      </c>
      <c r="AT1672" s="13">
        <f t="shared" si="2217"/>
        <v>3.0250824671651229E-4</v>
      </c>
      <c r="AU1672" s="13">
        <f t="shared" si="2218"/>
        <v>1.4810816827395026E-4</v>
      </c>
      <c r="AV1672" s="13">
        <f t="shared" si="2219"/>
        <v>5.4385367376500513E-5</v>
      </c>
      <c r="AW1672" s="13">
        <f t="shared" si="2220"/>
        <v>5.2058031462471665E-7</v>
      </c>
      <c r="AX1672" s="13">
        <f t="shared" si="2221"/>
        <v>1.4444673246326804E-3</v>
      </c>
      <c r="AY1672" s="13">
        <f t="shared" si="2222"/>
        <v>1.153612114476781E-3</v>
      </c>
      <c r="AZ1672" s="13">
        <f t="shared" si="2223"/>
        <v>4.606614798316775E-4</v>
      </c>
      <c r="BA1672" s="13">
        <f t="shared" si="2224"/>
        <v>1.2263451833170004E-4</v>
      </c>
      <c r="BB1672" s="13">
        <f t="shared" si="2225"/>
        <v>2.448526588104886E-5</v>
      </c>
      <c r="BC1672" s="13">
        <f t="shared" si="2226"/>
        <v>3.9109918050580871E-6</v>
      </c>
      <c r="BD1672" s="13">
        <f t="shared" si="2227"/>
        <v>3.7328621792440919E-5</v>
      </c>
      <c r="BE1672" s="13">
        <f t="shared" si="2228"/>
        <v>5.4828328065884481E-5</v>
      </c>
      <c r="BF1672" s="13">
        <f t="shared" si="2229"/>
        <v>4.0265959659793873E-5</v>
      </c>
      <c r="BG1672" s="13">
        <f t="shared" si="2230"/>
        <v>1.971423124406121E-5</v>
      </c>
      <c r="BH1672" s="13">
        <f t="shared" si="2231"/>
        <v>7.2390721001316288E-6</v>
      </c>
      <c r="BI1672" s="13">
        <f t="shared" si="2232"/>
        <v>2.1265516964731998E-6</v>
      </c>
      <c r="BJ1672" s="14">
        <f t="shared" si="2233"/>
        <v>0.52946910771626299</v>
      </c>
      <c r="BK1672" s="14">
        <f t="shared" si="2234"/>
        <v>0.26686244394719844</v>
      </c>
      <c r="BL1672" s="14">
        <f t="shared" si="2235"/>
        <v>0.19518652376230103</v>
      </c>
      <c r="BM1672" s="14">
        <f t="shared" si="2236"/>
        <v>0.39446842094411844</v>
      </c>
      <c r="BN1672" s="14">
        <f t="shared" si="2237"/>
        <v>0.60469016774754469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1.6234</v>
      </c>
      <c r="F1673" s="10">
        <f>VLOOKUP(B1673,home!$B$2:$E$405,3,FALSE)</f>
        <v>1.232</v>
      </c>
      <c r="G1673" s="10">
        <f>VLOOKUP(C1673,away!$B$2:$E$405,4,FALSE)</f>
        <v>0.82130000000000003</v>
      </c>
      <c r="H1673" s="10">
        <f>VLOOKUP(A1673,away!$A$2:$E$405,3,FALSE)</f>
        <v>1.1247</v>
      </c>
      <c r="I1673" s="10">
        <f>VLOOKUP(C1673,away!$B$2:$E$405,3,FALSE)</f>
        <v>1.1262000000000001</v>
      </c>
      <c r="J1673" s="10">
        <f>VLOOKUP(B1673,home!$B$2:$E$405,4,FALSE)</f>
        <v>1.0077</v>
      </c>
      <c r="K1673" s="12">
        <f t="shared" si="2182"/>
        <v>1.6426236534400001</v>
      </c>
      <c r="L1673" s="12">
        <f t="shared" si="2183"/>
        <v>1.2763902459780001</v>
      </c>
      <c r="M1673" s="13">
        <f t="shared" si="2184"/>
        <v>5.398689757182034E-2</v>
      </c>
      <c r="N1673" s="13">
        <f t="shared" si="2185"/>
        <v>8.8680154927314597E-2</v>
      </c>
      <c r="O1673" s="13">
        <f t="shared" si="2186"/>
        <v>6.8908349471284866E-2</v>
      </c>
      <c r="P1673" s="13">
        <f t="shared" si="2187"/>
        <v>0.11319048476104224</v>
      </c>
      <c r="Q1673" s="13">
        <f t="shared" si="2188"/>
        <v>7.2834060037165374E-2</v>
      </c>
      <c r="R1673" s="13">
        <f t="shared" si="2189"/>
        <v>4.397697256579565E-2</v>
      </c>
      <c r="S1673" s="13">
        <f t="shared" si="2190"/>
        <v>5.9329607815467846E-2</v>
      </c>
      <c r="T1673" s="13">
        <f t="shared" si="2191"/>
        <v>9.2964683806413928E-2</v>
      </c>
      <c r="U1673" s="13">
        <f t="shared" si="2192"/>
        <v>7.2237615343257899E-2</v>
      </c>
      <c r="V1673" s="13">
        <f t="shared" si="2193"/>
        <v>1.3821351664039184E-2</v>
      </c>
      <c r="W1673" s="13">
        <f t="shared" si="2194"/>
        <v>3.9879649931038964E-2</v>
      </c>
      <c r="X1673" s="13">
        <f t="shared" si="2195"/>
        <v>5.0901996184995364E-2</v>
      </c>
      <c r="Y1673" s="13">
        <f t="shared" si="2196"/>
        <v>3.2485405715668735E-2</v>
      </c>
      <c r="Z1673" s="13">
        <f t="shared" si="2197"/>
        <v>1.8710592943541226E-2</v>
      </c>
      <c r="AA1673" s="13">
        <f t="shared" si="2198"/>
        <v>3.0734462538948373E-2</v>
      </c>
      <c r="AB1673" s="13">
        <f t="shared" si="2199"/>
        <v>2.52425775711211E-2</v>
      </c>
      <c r="AC1673" s="13">
        <f t="shared" si="2200"/>
        <v>1.8111402549389481E-3</v>
      </c>
      <c r="AD1673" s="13">
        <f t="shared" si="2201"/>
        <v>1.6376814066907865E-2</v>
      </c>
      <c r="AE1673" s="13">
        <f t="shared" si="2202"/>
        <v>2.0903205735196502E-2</v>
      </c>
      <c r="AF1673" s="13">
        <f t="shared" si="2203"/>
        <v>1.3340323955038105E-2</v>
      </c>
      <c r="AG1673" s="13">
        <f t="shared" si="2204"/>
        <v>5.6758197914657657E-3</v>
      </c>
      <c r="AH1673" s="13">
        <f t="shared" si="2205"/>
        <v>5.9705045824002068E-3</v>
      </c>
      <c r="AI1673" s="13">
        <f t="shared" si="2206"/>
        <v>9.8072920500224901E-3</v>
      </c>
      <c r="AJ1673" s="13">
        <f t="shared" si="2207"/>
        <v>8.0548449487805058E-3</v>
      </c>
      <c r="AK1673" s="13">
        <f t="shared" si="2208"/>
        <v>4.4103596125528556E-3</v>
      </c>
      <c r="AL1673" s="13">
        <f t="shared" si="2209"/>
        <v>1.5189155343038884E-4</v>
      </c>
      <c r="AM1673" s="13">
        <f t="shared" si="2210"/>
        <v>5.3801884308583561E-3</v>
      </c>
      <c r="AN1673" s="13">
        <f t="shared" si="2211"/>
        <v>6.8672200346712878E-3</v>
      </c>
      <c r="AO1673" s="13">
        <f t="shared" si="2212"/>
        <v>4.3826263346195679E-3</v>
      </c>
      <c r="AP1673" s="13">
        <f t="shared" si="2213"/>
        <v>1.8646471684249108E-3</v>
      </c>
      <c r="AQ1673" s="13">
        <f t="shared" si="2214"/>
        <v>5.9500436449201361E-4</v>
      </c>
      <c r="AR1673" s="13">
        <f t="shared" si="2215"/>
        <v>1.5241387625085142E-3</v>
      </c>
      <c r="AS1673" s="13">
        <f t="shared" si="2216"/>
        <v>2.503586382421256E-3</v>
      </c>
      <c r="AT1673" s="13">
        <f t="shared" si="2217"/>
        <v>2.0562251050977188E-3</v>
      </c>
      <c r="AU1673" s="13">
        <f t="shared" si="2218"/>
        <v>1.1258679981435544E-3</v>
      </c>
      <c r="AV1673" s="13">
        <f t="shared" si="2219"/>
        <v>4.62344351100436E-4</v>
      </c>
      <c r="AW1673" s="13">
        <f t="shared" si="2220"/>
        <v>8.846116854876964E-6</v>
      </c>
      <c r="AX1673" s="13">
        <f t="shared" si="2221"/>
        <v>1.472937462748696E-3</v>
      </c>
      <c r="AY1673" s="13">
        <f t="shared" si="2222"/>
        <v>1.8800430103880197E-3</v>
      </c>
      <c r="AZ1673" s="13">
        <f t="shared" si="2223"/>
        <v>1.1998342802391922E-3</v>
      </c>
      <c r="BA1673" s="13">
        <f t="shared" si="2224"/>
        <v>5.1048559069577992E-4</v>
      </c>
      <c r="BB1673" s="13">
        <f t="shared" si="2225"/>
        <v>1.6289470716910283E-4</v>
      </c>
      <c r="BC1673" s="13">
        <f t="shared" si="2226"/>
        <v>4.1583443070417064E-5</v>
      </c>
      <c r="BD1673" s="13">
        <f t="shared" si="2227"/>
        <v>3.2423264166380779E-4</v>
      </c>
      <c r="BE1673" s="13">
        <f t="shared" si="2228"/>
        <v>5.3259220641430625E-4</v>
      </c>
      <c r="BF1673" s="13">
        <f t="shared" si="2229"/>
        <v>4.3742427794696926E-4</v>
      </c>
      <c r="BG1673" s="13">
        <f t="shared" si="2230"/>
        <v>2.395078218482016E-4</v>
      </c>
      <c r="BH1673" s="13">
        <f t="shared" si="2231"/>
        <v>9.8355303337937372E-5</v>
      </c>
      <c r="BI1673" s="13">
        <f t="shared" si="2232"/>
        <v>3.231214954083242E-5</v>
      </c>
      <c r="BJ1673" s="14">
        <f t="shared" si="2233"/>
        <v>0.45839957897858252</v>
      </c>
      <c r="BK1673" s="14">
        <f t="shared" si="2234"/>
        <v>0.24417141663112699</v>
      </c>
      <c r="BL1673" s="14">
        <f t="shared" si="2235"/>
        <v>0.27867956568418761</v>
      </c>
      <c r="BM1673" s="14">
        <f t="shared" si="2236"/>
        <v>0.55651303800948204</v>
      </c>
      <c r="BN1673" s="14">
        <f t="shared" si="2237"/>
        <v>0.441576919334423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1.6234</v>
      </c>
      <c r="F1674" s="10">
        <f>VLOOKUP(B1674,home!$B$2:$E$405,3,FALSE)</f>
        <v>0.92400000000000004</v>
      </c>
      <c r="G1674" s="10">
        <f>VLOOKUP(C1674,away!$B$2:$E$405,4,FALSE)</f>
        <v>0.65710000000000002</v>
      </c>
      <c r="H1674" s="10">
        <f>VLOOKUP(A1674,away!$A$2:$E$405,3,FALSE)</f>
        <v>1.1247</v>
      </c>
      <c r="I1674" s="10">
        <f>VLOOKUP(C1674,away!$B$2:$E$405,3,FALSE)</f>
        <v>0.47420000000000001</v>
      </c>
      <c r="J1674" s="10">
        <f>VLOOKUP(B1674,home!$B$2:$E$405,4,FALSE)</f>
        <v>0.6986</v>
      </c>
      <c r="K1674" s="12">
        <f t="shared" si="2182"/>
        <v>0.98566419336</v>
      </c>
      <c r="L1674" s="12">
        <f t="shared" si="2183"/>
        <v>0.37258625216400004</v>
      </c>
      <c r="M1674" s="13">
        <f t="shared" si="2184"/>
        <v>0.25711021200560091</v>
      </c>
      <c r="N1674" s="13">
        <f t="shared" si="2185"/>
        <v>0.25342432972111922</v>
      </c>
      <c r="O1674" s="13">
        <f t="shared" si="2186"/>
        <v>9.5795730284258349E-2</v>
      </c>
      <c r="P1674" s="13">
        <f t="shared" si="2187"/>
        <v>9.4422421217965624E-2</v>
      </c>
      <c r="Q1674" s="13">
        <f t="shared" si="2188"/>
        <v>0.1248956437661828</v>
      </c>
      <c r="R1674" s="13">
        <f t="shared" si="2189"/>
        <v>1.7846086059962605E-2</v>
      </c>
      <c r="S1674" s="13">
        <f t="shared" si="2190"/>
        <v>8.6690388132742678E-3</v>
      </c>
      <c r="T1674" s="13">
        <f t="shared" si="2191"/>
        <v>4.653439982245211E-2</v>
      </c>
      <c r="U1674" s="13">
        <f t="shared" si="2192"/>
        <v>1.759024802092618E-2</v>
      </c>
      <c r="V1674" s="13">
        <f t="shared" si="2193"/>
        <v>3.537400591307705E-4</v>
      </c>
      <c r="W1674" s="13">
        <f t="shared" si="2194"/>
        <v>4.1035054655657502E-2</v>
      </c>
      <c r="X1674" s="13">
        <f t="shared" si="2195"/>
        <v>1.5289097221496333E-2</v>
      </c>
      <c r="Y1674" s="13">
        <f t="shared" si="2196"/>
        <v>2.8482537163641718E-3</v>
      </c>
      <c r="Z1674" s="13">
        <f t="shared" si="2197"/>
        <v>2.2164021069592242E-3</v>
      </c>
      <c r="AA1674" s="13">
        <f t="shared" si="2198"/>
        <v>2.1846281949173679E-3</v>
      </c>
      <c r="AB1674" s="13">
        <f t="shared" si="2199"/>
        <v>1.07665489376737E-3</v>
      </c>
      <c r="AC1674" s="13">
        <f t="shared" si="2200"/>
        <v>8.1193276524217888E-6</v>
      </c>
      <c r="AD1674" s="13">
        <f t="shared" si="2201"/>
        <v>1.0111696011663038E-2</v>
      </c>
      <c r="AE1674" s="13">
        <f t="shared" si="2202"/>
        <v>3.7674789200071988E-3</v>
      </c>
      <c r="AF1674" s="13">
        <f t="shared" si="2203"/>
        <v>7.0185542545617814E-4</v>
      </c>
      <c r="AG1674" s="13">
        <f t="shared" si="2204"/>
        <v>8.7167227510562379E-5</v>
      </c>
      <c r="AH1674" s="13">
        <f t="shared" si="2205"/>
        <v>2.0645023858008261E-4</v>
      </c>
      <c r="AI1674" s="13">
        <f t="shared" si="2206"/>
        <v>2.0349060787901667E-4</v>
      </c>
      <c r="AJ1674" s="13">
        <f t="shared" si="2207"/>
        <v>1.002867029357035E-4</v>
      </c>
      <c r="AK1674" s="13">
        <f t="shared" si="2208"/>
        <v>3.2949670717951386E-5</v>
      </c>
      <c r="AL1674" s="13">
        <f t="shared" si="2209"/>
        <v>1.1927127586623373E-7</v>
      </c>
      <c r="AM1674" s="13">
        <f t="shared" si="2210"/>
        <v>1.9933473385674765E-3</v>
      </c>
      <c r="AN1674" s="13">
        <f t="shared" si="2211"/>
        <v>7.4269381413794022E-4</v>
      </c>
      <c r="AO1674" s="13">
        <f t="shared" si="2212"/>
        <v>1.3835875235752076E-4</v>
      </c>
      <c r="AP1674" s="13">
        <f t="shared" si="2213"/>
        <v>1.7183522998325218E-5</v>
      </c>
      <c r="AQ1674" s="13">
        <f t="shared" si="2214"/>
        <v>1.6005861082299734E-6</v>
      </c>
      <c r="AR1674" s="13">
        <f t="shared" si="2215"/>
        <v>1.5384104130183335E-5</v>
      </c>
      <c r="AS1674" s="13">
        <f t="shared" si="2216"/>
        <v>1.5163560588043398E-5</v>
      </c>
      <c r="AT1674" s="13">
        <f t="shared" si="2217"/>
        <v>7.4730893577396409E-6</v>
      </c>
      <c r="AU1674" s="13">
        <f t="shared" si="2218"/>
        <v>2.4553188645678816E-6</v>
      </c>
      <c r="AV1674" s="13">
        <f t="shared" si="2219"/>
        <v>6.0502997202147283E-7</v>
      </c>
      <c r="AW1674" s="13">
        <f t="shared" si="2220"/>
        <v>1.2167158633815272E-9</v>
      </c>
      <c r="AX1674" s="13">
        <f t="shared" si="2221"/>
        <v>3.2746184942590226E-4</v>
      </c>
      <c r="AY1674" s="13">
        <f t="shared" si="2222"/>
        <v>1.2200778320428905E-4</v>
      </c>
      <c r="AZ1674" s="13">
        <f t="shared" si="2223"/>
        <v>2.2729211339461938E-5</v>
      </c>
      <c r="BA1674" s="13">
        <f t="shared" si="2224"/>
        <v>2.822863889204538E-6</v>
      </c>
      <c r="BB1674" s="13">
        <f t="shared" si="2225"/>
        <v>2.6294006921195298E-7</v>
      </c>
      <c r="BC1674" s="13">
        <f t="shared" si="2226"/>
        <v>1.9593570986284874E-8</v>
      </c>
      <c r="BD1674" s="13">
        <f t="shared" si="2227"/>
        <v>9.5531761679428602E-7</v>
      </c>
      <c r="BE1674" s="13">
        <f t="shared" si="2228"/>
        <v>9.4162236816013745E-7</v>
      </c>
      <c r="BF1674" s="13">
        <f t="shared" si="2229"/>
        <v>4.6406172598114732E-7</v>
      </c>
      <c r="BG1674" s="13">
        <f t="shared" si="2230"/>
        <v>1.52469675602819E-7</v>
      </c>
      <c r="BH1674" s="13">
        <f t="shared" si="2231"/>
        <v>3.7570974953728358E-8</v>
      </c>
      <c r="BI1674" s="13">
        <f t="shared" si="2232"/>
        <v>7.4064729443030877E-9</v>
      </c>
      <c r="BJ1674" s="14">
        <f t="shared" si="2233"/>
        <v>0.50206346474357755</v>
      </c>
      <c r="BK1674" s="14">
        <f t="shared" si="2234"/>
        <v>0.36068565847810413</v>
      </c>
      <c r="BL1674" s="14">
        <f t="shared" si="2235"/>
        <v>0.13508016422569161</v>
      </c>
      <c r="BM1674" s="14">
        <f t="shared" si="2236"/>
        <v>0.15642925993275472</v>
      </c>
      <c r="BN1674" s="14">
        <f t="shared" si="2237"/>
        <v>0.84349442305508959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1.6234</v>
      </c>
      <c r="F1675" s="10">
        <f>VLOOKUP(B1675,home!$B$2:$E$405,3,FALSE)</f>
        <v>1.1879999999999999</v>
      </c>
      <c r="G1675" s="10">
        <f>VLOOKUP(C1675,away!$B$2:$E$405,4,FALSE)</f>
        <v>1.1088</v>
      </c>
      <c r="H1675" s="10">
        <f>VLOOKUP(A1675,away!$A$2:$E$405,3,FALSE)</f>
        <v>1.1247</v>
      </c>
      <c r="I1675" s="10">
        <f>VLOOKUP(C1675,away!$B$2:$E$405,3,FALSE)</f>
        <v>1.0077</v>
      </c>
      <c r="J1675" s="10">
        <f>VLOOKUP(B1675,home!$B$2:$E$405,4,FALSE)</f>
        <v>1.1432</v>
      </c>
      <c r="K1675" s="12">
        <f t="shared" si="2182"/>
        <v>2.1384307929599999</v>
      </c>
      <c r="L1675" s="12">
        <f t="shared" si="2183"/>
        <v>1.295657369208</v>
      </c>
      <c r="M1675" s="13">
        <f t="shared" si="2184"/>
        <v>3.2254807981071019E-2</v>
      </c>
      <c r="N1675" s="13">
        <f t="shared" si="2185"/>
        <v>6.8974674607734238E-2</v>
      </c>
      <c r="O1675" s="13">
        <f t="shared" si="2186"/>
        <v>4.1791179653063677E-2</v>
      </c>
      <c r="P1675" s="13">
        <f t="shared" si="2187"/>
        <v>8.9367545444234767E-2</v>
      </c>
      <c r="Q1675" s="13">
        <f t="shared" si="2188"/>
        <v>7.374878405778755E-2</v>
      </c>
      <c r="R1675" s="13">
        <f t="shared" si="2189"/>
        <v>2.7073524942693696E-2</v>
      </c>
      <c r="S1675" s="13">
        <f t="shared" si="2190"/>
        <v>6.1902075059742594E-2</v>
      </c>
      <c r="T1675" s="13">
        <f t="shared" si="2191"/>
        <v>9.5553155534601919E-2</v>
      </c>
      <c r="U1675" s="13">
        <f t="shared" si="2192"/>
        <v>5.7894859411426816E-2</v>
      </c>
      <c r="V1675" s="13">
        <f t="shared" si="2193"/>
        <v>1.905671623433455E-2</v>
      </c>
      <c r="W1675" s="13">
        <f t="shared" si="2194"/>
        <v>5.2568890257510145E-2</v>
      </c>
      <c r="X1675" s="13">
        <f t="shared" si="2195"/>
        <v>6.8111270053229658E-2</v>
      </c>
      <c r="Y1675" s="13">
        <f t="shared" si="2196"/>
        <v>4.4124434485291589E-2</v>
      </c>
      <c r="Z1675" s="13">
        <f t="shared" si="2197"/>
        <v>1.169267070081256E-2</v>
      </c>
      <c r="AA1675" s="13">
        <f t="shared" si="2198"/>
        <v>2.5003967078558759E-2</v>
      </c>
      <c r="AB1675" s="13">
        <f t="shared" si="2199"/>
        <v>2.6734626573474075E-2</v>
      </c>
      <c r="AC1675" s="13">
        <f t="shared" si="2200"/>
        <v>3.2999963042122855E-3</v>
      </c>
      <c r="AD1675" s="13">
        <f t="shared" si="2201"/>
        <v>2.8103733419598667E-2</v>
      </c>
      <c r="AE1675" s="13">
        <f t="shared" si="2202"/>
        <v>3.6412809307360156E-2</v>
      </c>
      <c r="AF1675" s="13">
        <f t="shared" si="2203"/>
        <v>2.3589262356323425E-2</v>
      </c>
      <c r="AG1675" s="13">
        <f t="shared" si="2204"/>
        <v>1.0187867202050437E-2</v>
      </c>
      <c r="AH1675" s="13">
        <f t="shared" si="2205"/>
        <v>3.787423739807567E-3</v>
      </c>
      <c r="AI1675" s="13">
        <f t="shared" si="2206"/>
        <v>8.0991435511922234E-3</v>
      </c>
      <c r="AJ1675" s="13">
        <f t="shared" si="2207"/>
        <v>8.65972898323643E-3</v>
      </c>
      <c r="AK1675" s="13">
        <f t="shared" si="2208"/>
        <v>6.172743705480324E-3</v>
      </c>
      <c r="AL1675" s="13">
        <f t="shared" si="2209"/>
        <v>3.6572850764521022E-4</v>
      </c>
      <c r="AM1675" s="13">
        <f t="shared" si="2210"/>
        <v>1.201957778832176E-2</v>
      </c>
      <c r="AN1675" s="13">
        <f t="shared" si="2211"/>
        <v>1.5573254536207884E-2</v>
      </c>
      <c r="AO1675" s="13">
        <f t="shared" si="2212"/>
        <v>1.0088801001194832E-2</v>
      </c>
      <c r="AP1675" s="13">
        <f t="shared" si="2213"/>
        <v>4.357209787890377E-3</v>
      </c>
      <c r="AQ1675" s="13">
        <f t="shared" si="2214"/>
        <v>1.4113627427163487E-3</v>
      </c>
      <c r="AR1675" s="13">
        <f t="shared" si="2215"/>
        <v>9.8144069575899912E-4</v>
      </c>
      <c r="AS1675" s="13">
        <f t="shared" si="2216"/>
        <v>2.0987430052751303E-3</v>
      </c>
      <c r="AT1675" s="13">
        <f t="shared" si="2217"/>
        <v>2.2440083344948754E-3</v>
      </c>
      <c r="AU1675" s="13">
        <f t="shared" si="2218"/>
        <v>1.5995521740475749E-3</v>
      </c>
      <c r="AV1675" s="13">
        <f t="shared" si="2219"/>
        <v>8.5513290598236225E-4</v>
      </c>
      <c r="AW1675" s="13">
        <f t="shared" si="2220"/>
        <v>2.814762018185572E-5</v>
      </c>
      <c r="AX1675" s="13">
        <f t="shared" si="2221"/>
        <v>4.2838392101542163E-3</v>
      </c>
      <c r="AY1675" s="13">
        <f t="shared" si="2222"/>
        <v>5.5503878411384891E-3</v>
      </c>
      <c r="AZ1675" s="13">
        <f t="shared" si="2223"/>
        <v>3.5957004541667835E-3</v>
      </c>
      <c r="BA1675" s="13">
        <f t="shared" si="2224"/>
        <v>1.5529319303019149E-3</v>
      </c>
      <c r="BB1675" s="13">
        <f t="shared" si="2225"/>
        <v>5.0301692484352024E-4</v>
      </c>
      <c r="BC1675" s="13">
        <f t="shared" si="2226"/>
        <v>1.303475171019707E-4</v>
      </c>
      <c r="BD1675" s="13">
        <f t="shared" si="2227"/>
        <v>2.1193514498346253E-4</v>
      </c>
      <c r="BE1675" s="13">
        <f t="shared" si="2228"/>
        <v>4.5320864014307828E-4</v>
      </c>
      <c r="BF1675" s="13">
        <f t="shared" si="2229"/>
        <v>4.8457765585874316E-4</v>
      </c>
      <c r="BG1675" s="13">
        <f t="shared" si="2230"/>
        <v>3.4541192695623671E-4</v>
      </c>
      <c r="BH1675" s="13">
        <f t="shared" si="2231"/>
        <v>1.8465987521471675E-4</v>
      </c>
      <c r="BI1675" s="13">
        <f t="shared" si="2232"/>
        <v>7.8976472676660248E-5</v>
      </c>
      <c r="BJ1675" s="14">
        <f t="shared" si="2233"/>
        <v>0.56044131101552574</v>
      </c>
      <c r="BK1675" s="14">
        <f t="shared" si="2234"/>
        <v>0.21179725737237892</v>
      </c>
      <c r="BL1675" s="14">
        <f t="shared" si="2235"/>
        <v>0.21475484447032542</v>
      </c>
      <c r="BM1675" s="14">
        <f t="shared" si="2236"/>
        <v>0.65995332665150108</v>
      </c>
      <c r="BN1675" s="14">
        <f t="shared" si="2237"/>
        <v>0.33321051668658497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1.6234</v>
      </c>
      <c r="F1676" s="10">
        <f>VLOOKUP(B1676,home!$B$2:$E$405,3,FALSE)</f>
        <v>1.232</v>
      </c>
      <c r="G1676" s="10">
        <f>VLOOKUP(C1676,away!$B$2:$E$405,4,FALSE)</f>
        <v>0.83599999999999997</v>
      </c>
      <c r="H1676" s="10">
        <f>VLOOKUP(A1676,away!$A$2:$E$405,3,FALSE)</f>
        <v>1.1247</v>
      </c>
      <c r="I1676" s="10">
        <f>VLOOKUP(C1676,away!$B$2:$E$405,3,FALSE)</f>
        <v>1.0797000000000001</v>
      </c>
      <c r="J1676" s="10">
        <f>VLOOKUP(B1676,home!$B$2:$E$405,4,FALSE)</f>
        <v>0.6986</v>
      </c>
      <c r="K1676" s="12">
        <f t="shared" si="2182"/>
        <v>1.6720240767999999</v>
      </c>
      <c r="L1676" s="12">
        <f t="shared" si="2183"/>
        <v>0.84833693897400009</v>
      </c>
      <c r="M1676" s="13">
        <f t="shared" si="2184"/>
        <v>8.0430564804941485E-2</v>
      </c>
      <c r="N1676" s="13">
        <f t="shared" si="2185"/>
        <v>0.13448184086448486</v>
      </c>
      <c r="O1676" s="13">
        <f t="shared" si="2186"/>
        <v>6.8232219146574014E-2</v>
      </c>
      <c r="P1676" s="13">
        <f t="shared" si="2187"/>
        <v>0.11408591322656568</v>
      </c>
      <c r="Q1676" s="13">
        <f t="shared" si="2188"/>
        <v>0.11242843790890242</v>
      </c>
      <c r="R1676" s="13">
        <f t="shared" si="2189"/>
        <v>2.894195596510387E-2</v>
      </c>
      <c r="S1676" s="13">
        <f t="shared" si="2190"/>
        <v>4.0455999619997143E-2</v>
      </c>
      <c r="T1676" s="13">
        <f t="shared" si="2191"/>
        <v>9.5377196869266712E-2</v>
      </c>
      <c r="U1676" s="13">
        <f t="shared" si="2192"/>
        <v>4.839164720333905E-2</v>
      </c>
      <c r="V1676" s="13">
        <f t="shared" si="2193"/>
        <v>6.3760443880096895E-3</v>
      </c>
      <c r="W1676" s="13">
        <f t="shared" si="2194"/>
        <v>6.2661018366899579E-2</v>
      </c>
      <c r="X1676" s="13">
        <f t="shared" si="2195"/>
        <v>5.3157656514369191E-2</v>
      </c>
      <c r="Y1676" s="13">
        <f t="shared" si="2196"/>
        <v>2.254780180521563E-2</v>
      </c>
      <c r="Z1676" s="13">
        <f t="shared" si="2197"/>
        <v>8.1841767771188428E-3</v>
      </c>
      <c r="AA1676" s="13">
        <f t="shared" si="2198"/>
        <v>1.3684140620130132E-2</v>
      </c>
      <c r="AB1676" s="13">
        <f t="shared" si="2199"/>
        <v>1.1440106293587233E-2</v>
      </c>
      <c r="AC1676" s="13">
        <f t="shared" si="2200"/>
        <v>5.6525219030796961E-4</v>
      </c>
      <c r="AD1676" s="13">
        <f t="shared" si="2201"/>
        <v>2.6192682846565774E-2</v>
      </c>
      <c r="AE1676" s="13">
        <f t="shared" si="2202"/>
        <v>2.2220220389572411E-2</v>
      </c>
      <c r="AF1676" s="13">
        <f t="shared" si="2203"/>
        <v>9.4251168743087581E-3</v>
      </c>
      <c r="AG1676" s="13">
        <f t="shared" si="2204"/>
        <v>2.6652249328744304E-3</v>
      </c>
      <c r="AH1676" s="13">
        <f t="shared" si="2205"/>
        <v>1.7357348687807737E-3</v>
      </c>
      <c r="AI1676" s="13">
        <f t="shared" si="2206"/>
        <v>2.9021904915427421E-3</v>
      </c>
      <c r="AJ1676" s="13">
        <f t="shared" si="2207"/>
        <v>2.4262661886597461E-3</v>
      </c>
      <c r="AK1676" s="13">
        <f t="shared" si="2208"/>
        <v>1.3522584947216225E-3</v>
      </c>
      <c r="AL1676" s="13">
        <f t="shared" si="2209"/>
        <v>3.2071047861466342E-5</v>
      </c>
      <c r="AM1676" s="13">
        <f t="shared" si="2210"/>
        <v>8.7589592710888651E-3</v>
      </c>
      <c r="AN1676" s="13">
        <f t="shared" si="2211"/>
        <v>7.4305486966334674E-3</v>
      </c>
      <c r="AO1676" s="13">
        <f t="shared" si="2212"/>
        <v>3.15180446809964E-3</v>
      </c>
      <c r="AP1676" s="13">
        <f t="shared" si="2213"/>
        <v>8.9126405157074204E-4</v>
      </c>
      <c r="AQ1676" s="13">
        <f t="shared" si="2214"/>
        <v>1.8902305433177212E-4</v>
      </c>
      <c r="AR1676" s="13">
        <f t="shared" si="2215"/>
        <v>2.9449760109038397E-4</v>
      </c>
      <c r="AS1676" s="13">
        <f t="shared" si="2216"/>
        <v>4.9240707958296385E-4</v>
      </c>
      <c r="AT1676" s="13">
        <f t="shared" si="2217"/>
        <v>4.1165824632474469E-4</v>
      </c>
      <c r="AU1676" s="13">
        <f t="shared" si="2218"/>
        <v>2.2943416642274615E-4</v>
      </c>
      <c r="AV1676" s="13">
        <f t="shared" si="2219"/>
        <v>9.5904862574842413E-5</v>
      </c>
      <c r="AW1676" s="13">
        <f t="shared" si="2220"/>
        <v>1.2636347306668464E-6</v>
      </c>
      <c r="AX1676" s="13">
        <f t="shared" si="2221"/>
        <v>2.4408651314951949E-3</v>
      </c>
      <c r="AY1676" s="13">
        <f t="shared" si="2222"/>
        <v>2.0706760541010037E-3</v>
      </c>
      <c r="AZ1676" s="13">
        <f t="shared" si="2223"/>
        <v>8.7831549267140309E-4</v>
      </c>
      <c r="BA1676" s="13">
        <f t="shared" si="2224"/>
        <v>2.4836915883543305E-4</v>
      </c>
      <c r="BB1676" s="13">
        <f t="shared" si="2225"/>
        <v>5.2675182985499609E-5</v>
      </c>
      <c r="BC1676" s="13">
        <f t="shared" si="2226"/>
        <v>8.937260698762817E-6</v>
      </c>
      <c r="BD1676" s="13">
        <f t="shared" si="2227"/>
        <v>4.163886557403373E-5</v>
      </c>
      <c r="BE1676" s="13">
        <f t="shared" si="2228"/>
        <v>6.9621185770423041E-5</v>
      </c>
      <c r="BF1676" s="13">
        <f t="shared" si="2229"/>
        <v>5.8204149431756452E-5</v>
      </c>
      <c r="BG1676" s="13">
        <f t="shared" si="2230"/>
        <v>3.2439579739853948E-5</v>
      </c>
      <c r="BH1676" s="13">
        <f t="shared" si="2231"/>
        <v>1.355993959157732E-5</v>
      </c>
      <c r="BI1676" s="13">
        <f t="shared" si="2232"/>
        <v>4.5345090954141669E-6</v>
      </c>
      <c r="BJ1676" s="14">
        <f t="shared" si="2233"/>
        <v>0.56727863519497146</v>
      </c>
      <c r="BK1676" s="14">
        <f t="shared" si="2234"/>
        <v>0.24401652133178442</v>
      </c>
      <c r="BL1676" s="14">
        <f t="shared" si="2235"/>
        <v>0.18085041945763791</v>
      </c>
      <c r="BM1676" s="14">
        <f t="shared" si="2236"/>
        <v>0.45965940842557007</v>
      </c>
      <c r="BN1676" s="14">
        <f t="shared" si="2237"/>
        <v>0.53860093191657232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1.6234</v>
      </c>
      <c r="F1677" s="10">
        <f>VLOOKUP(B1677,home!$B$2:$E$405,3,FALSE)</f>
        <v>0.44</v>
      </c>
      <c r="G1677" s="10">
        <f>VLOOKUP(C1677,away!$B$2:$E$405,4,FALSE)</f>
        <v>0.44</v>
      </c>
      <c r="H1677" s="10">
        <f>VLOOKUP(A1677,away!$A$2:$E$405,3,FALSE)</f>
        <v>1.1247</v>
      </c>
      <c r="I1677" s="10">
        <f>VLOOKUP(C1677,away!$B$2:$E$405,3,FALSE)</f>
        <v>0.8256</v>
      </c>
      <c r="J1677" s="10">
        <f>VLOOKUP(B1677,home!$B$2:$E$405,4,FALSE)</f>
        <v>1.0797000000000001</v>
      </c>
      <c r="K1677" s="12">
        <f t="shared" si="2182"/>
        <v>0.31429024</v>
      </c>
      <c r="L1677" s="12">
        <f t="shared" si="2183"/>
        <v>1.0025579399040001</v>
      </c>
      <c r="M1677" s="13">
        <f t="shared" si="2184"/>
        <v>0.26797859263106816</v>
      </c>
      <c r="N1677" s="13">
        <f t="shared" si="2185"/>
        <v>8.4223056192880633E-2</v>
      </c>
      <c r="O1677" s="13">
        <f t="shared" si="2186"/>
        <v>0.26866406576657692</v>
      </c>
      <c r="P1677" s="13">
        <f t="shared" si="2187"/>
        <v>8.4438493709153239E-2</v>
      </c>
      <c r="Q1677" s="13">
        <f t="shared" si="2188"/>
        <v>1.3235242272196969E-2</v>
      </c>
      <c r="R1677" s="13">
        <f t="shared" si="2189"/>
        <v>0.13467564615058605</v>
      </c>
      <c r="S1677" s="13">
        <f t="shared" si="2190"/>
        <v>6.6515193899149821E-3</v>
      </c>
      <c r="T1677" s="13">
        <f t="shared" si="2191"/>
        <v>1.3269097226544129E-2</v>
      </c>
      <c r="U1677" s="13">
        <f t="shared" si="2192"/>
        <v>4.2327241150822772E-2</v>
      </c>
      <c r="V1677" s="13">
        <f t="shared" si="2193"/>
        <v>2.3287277981063497E-4</v>
      </c>
      <c r="W1677" s="13">
        <f t="shared" si="2194"/>
        <v>1.3865691567289771E-3</v>
      </c>
      <c r="X1677" s="13">
        <f t="shared" si="2195"/>
        <v>1.3901159173046298E-3</v>
      </c>
      <c r="Y1677" s="13">
        <f t="shared" si="2196"/>
        <v>6.9683587514034445E-4</v>
      </c>
      <c r="Z1677" s="13">
        <f t="shared" si="2197"/>
        <v>4.5006712786657223E-2</v>
      </c>
      <c r="AA1677" s="13">
        <f t="shared" si="2198"/>
        <v>1.4145170563329567E-2</v>
      </c>
      <c r="AB1677" s="13">
        <f t="shared" si="2199"/>
        <v>2.2228445255948926E-3</v>
      </c>
      <c r="AC1677" s="13">
        <f t="shared" si="2200"/>
        <v>4.586053535100933E-6</v>
      </c>
      <c r="AD1677" s="13">
        <f t="shared" si="2201"/>
        <v>1.0894628826123694E-4</v>
      </c>
      <c r="AE1677" s="13">
        <f t="shared" si="2202"/>
        <v>1.0922496631937304E-4</v>
      </c>
      <c r="AF1677" s="13">
        <f t="shared" si="2203"/>
        <v>5.4752178609617216E-5</v>
      </c>
      <c r="AG1677" s="13">
        <f t="shared" si="2204"/>
        <v>1.8297410464037902E-5</v>
      </c>
      <c r="AH1677" s="13">
        <f t="shared" si="2205"/>
        <v>1.128045931331052E-2</v>
      </c>
      <c r="AI1677" s="13">
        <f t="shared" si="2206"/>
        <v>3.5453382648905985E-3</v>
      </c>
      <c r="AJ1677" s="13">
        <f t="shared" si="2207"/>
        <v>5.571326070768249E-4</v>
      </c>
      <c r="AK1677" s="13">
        <f t="shared" si="2208"/>
        <v>5.8367113596666997E-5</v>
      </c>
      <c r="AL1677" s="13">
        <f t="shared" si="2209"/>
        <v>5.7801550306159165E-8</v>
      </c>
      <c r="AM1677" s="13">
        <f t="shared" si="2210"/>
        <v>6.8481510169466721E-6</v>
      </c>
      <c r="AN1677" s="13">
        <f t="shared" si="2211"/>
        <v>6.8656681757015386E-6</v>
      </c>
      <c r="AO1677" s="13">
        <f t="shared" si="2212"/>
        <v>3.4416150711478944E-6</v>
      </c>
      <c r="AP1677" s="13">
        <f t="shared" si="2213"/>
        <v>1.1501395052241974E-6</v>
      </c>
      <c r="AQ1677" s="13">
        <f t="shared" si="2214"/>
        <v>2.8827037323994432E-7</v>
      </c>
      <c r="AR1677" s="13">
        <f t="shared" si="2215"/>
        <v>2.2618628100646979E-3</v>
      </c>
      <c r="AS1677" s="13">
        <f t="shared" si="2216"/>
        <v>7.1088140542230826E-4</v>
      </c>
      <c r="AT1677" s="13">
        <f t="shared" si="2217"/>
        <v>1.1171154376085728E-4</v>
      </c>
      <c r="AU1677" s="13">
        <f t="shared" si="2218"/>
        <v>1.1703282633123446E-5</v>
      </c>
      <c r="AV1677" s="13">
        <f t="shared" si="2219"/>
        <v>9.1955687688804978E-7</v>
      </c>
      <c r="AW1677" s="13">
        <f t="shared" si="2220"/>
        <v>5.0591477330608707E-10</v>
      </c>
      <c r="AX1677" s="13">
        <f t="shared" si="2221"/>
        <v>3.5871783777873527E-7</v>
      </c>
      <c r="AY1677" s="13">
        <f t="shared" si="2222"/>
        <v>3.596354164502661E-7</v>
      </c>
      <c r="AZ1677" s="13">
        <f t="shared" si="2223"/>
        <v>1.8027767111644796E-7</v>
      </c>
      <c r="BA1677" s="13">
        <f t="shared" si="2224"/>
        <v>6.0246270188398996E-8</v>
      </c>
      <c r="BB1677" s="13">
        <f t="shared" si="2225"/>
        <v>1.5100094131745264E-8</v>
      </c>
      <c r="BC1677" s="13">
        <f t="shared" si="2226"/>
        <v>3.0277438530158034E-9</v>
      </c>
      <c r="BD1677" s="13">
        <f t="shared" si="2227"/>
        <v>3.7794141986732252E-4</v>
      </c>
      <c r="BE1677" s="13">
        <f t="shared" si="2228"/>
        <v>1.1878329955604156E-4</v>
      </c>
      <c r="BF1677" s="13">
        <f t="shared" si="2229"/>
        <v>1.8666215862730096E-5</v>
      </c>
      <c r="BG1677" s="13">
        <f t="shared" si="2230"/>
        <v>1.9555364877964164E-6</v>
      </c>
      <c r="BH1677" s="13">
        <f t="shared" si="2231"/>
        <v>1.5365150801957318E-7</v>
      </c>
      <c r="BI1677" s="13">
        <f t="shared" si="2232"/>
        <v>9.6582338663667218E-9</v>
      </c>
      <c r="BJ1677" s="14">
        <f t="shared" si="2233"/>
        <v>0.11451170833362573</v>
      </c>
      <c r="BK1677" s="14">
        <f t="shared" si="2234"/>
        <v>0.3593064820004489</v>
      </c>
      <c r="BL1677" s="14">
        <f t="shared" si="2235"/>
        <v>0.48109085383605854</v>
      </c>
      <c r="BM1677" s="14">
        <f t="shared" si="2236"/>
        <v>0.14670030110482657</v>
      </c>
      <c r="BN1677" s="14">
        <f t="shared" si="2237"/>
        <v>0.85321509672246187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1.6234</v>
      </c>
      <c r="F1678" s="10">
        <f>VLOOKUP(B1678,home!$B$2:$E$405,3,FALSE)</f>
        <v>1.276</v>
      </c>
      <c r="G1678" s="10">
        <f>VLOOKUP(C1678,away!$B$2:$E$405,4,FALSE)</f>
        <v>1.32</v>
      </c>
      <c r="H1678" s="10">
        <f>VLOOKUP(A1678,away!$A$2:$E$405,3,FALSE)</f>
        <v>1.1247</v>
      </c>
      <c r="I1678" s="10">
        <f>VLOOKUP(C1678,away!$B$2:$E$405,3,FALSE)</f>
        <v>0.5716</v>
      </c>
      <c r="J1678" s="10">
        <f>VLOOKUP(B1678,home!$B$2:$E$405,4,FALSE)</f>
        <v>0.7621</v>
      </c>
      <c r="K1678" s="12">
        <f t="shared" si="2182"/>
        <v>2.7343250880000003</v>
      </c>
      <c r="L1678" s="12">
        <f t="shared" si="2183"/>
        <v>0.48993772009199998</v>
      </c>
      <c r="M1678" s="13">
        <f t="shared" si="2184"/>
        <v>3.9785100022028237E-2</v>
      </c>
      <c r="N1678" s="13">
        <f t="shared" si="2185"/>
        <v>0.10878539711882118</v>
      </c>
      <c r="O1678" s="13">
        <f t="shared" si="2186"/>
        <v>1.949222119842469E-2</v>
      </c>
      <c r="P1678" s="13">
        <f t="shared" si="2187"/>
        <v>5.3298069443698075E-2</v>
      </c>
      <c r="Q1678" s="13">
        <f t="shared" si="2188"/>
        <v>0.14872732027501787</v>
      </c>
      <c r="R1678" s="13">
        <f t="shared" si="2189"/>
        <v>4.7749872067425715E-3</v>
      </c>
      <c r="S1678" s="13">
        <f t="shared" si="2190"/>
        <v>1.7850176352783013E-2</v>
      </c>
      <c r="T1678" s="13">
        <f t="shared" si="2191"/>
        <v>7.2867124210934928E-2</v>
      </c>
      <c r="U1678" s="13">
        <f t="shared" si="2192"/>
        <v>1.305636731427526E-2</v>
      </c>
      <c r="V1678" s="13">
        <f t="shared" si="2193"/>
        <v>2.6569967659755525E-3</v>
      </c>
      <c r="W1678" s="13">
        <f t="shared" si="2194"/>
        <v>0.13555628103299749</v>
      </c>
      <c r="X1678" s="13">
        <f t="shared" si="2195"/>
        <v>6.64141352734572E-2</v>
      </c>
      <c r="Y1678" s="13">
        <f t="shared" si="2196"/>
        <v>1.6269395008879646E-2</v>
      </c>
      <c r="Z1678" s="13">
        <f t="shared" si="2197"/>
        <v>7.7981544851330766E-4</v>
      </c>
      <c r="AA1678" s="13">
        <f t="shared" si="2198"/>
        <v>2.1322689448799097E-3</v>
      </c>
      <c r="AB1678" s="13">
        <f t="shared" si="2199"/>
        <v>2.9151582351742136E-3</v>
      </c>
      <c r="AC1678" s="13">
        <f t="shared" si="2200"/>
        <v>2.2246519121831717E-4</v>
      </c>
      <c r="AD1678" s="13">
        <f t="shared" si="2201"/>
        <v>9.2663735016125889E-2</v>
      </c>
      <c r="AE1678" s="13">
        <f t="shared" si="2202"/>
        <v>4.539945906900994E-2</v>
      </c>
      <c r="AF1678" s="13">
        <f t="shared" si="2203"/>
        <v>1.11214537348404E-2</v>
      </c>
      <c r="AG1678" s="13">
        <f t="shared" si="2204"/>
        <v>1.8162732289854543E-3</v>
      </c>
      <c r="AH1678" s="13">
        <f t="shared" si="2205"/>
        <v>9.5515250734282603E-5</v>
      </c>
      <c r="AI1678" s="13">
        <f t="shared" si="2206"/>
        <v>2.6116974636935939E-4</v>
      </c>
      <c r="AJ1678" s="13">
        <f t="shared" si="2207"/>
        <v>3.5706149486216816E-4</v>
      </c>
      <c r="AK1678" s="13">
        <f t="shared" si="2208"/>
        <v>3.2544073445346991E-4</v>
      </c>
      <c r="AL1678" s="13">
        <f t="shared" si="2209"/>
        <v>1.1921010834502837E-5</v>
      </c>
      <c r="AM1678" s="13">
        <f t="shared" si="2210"/>
        <v>5.0674555080475407E-2</v>
      </c>
      <c r="AN1678" s="13">
        <f t="shared" si="2211"/>
        <v>2.4827375982804597E-2</v>
      </c>
      <c r="AO1678" s="13">
        <f t="shared" si="2212"/>
        <v>6.0819339924410801E-3</v>
      </c>
      <c r="AP1678" s="13">
        <f t="shared" si="2213"/>
        <v>9.9325629133553911E-4</v>
      </c>
      <c r="AQ1678" s="13">
        <f t="shared" si="2214"/>
        <v>1.2165843071099236E-4</v>
      </c>
      <c r="AR1678" s="13">
        <f t="shared" si="2215"/>
        <v>9.359304835754034E-6</v>
      </c>
      <c r="AS1678" s="13">
        <f t="shared" si="2216"/>
        <v>2.559138201864198E-5</v>
      </c>
      <c r="AT1678" s="13">
        <f t="shared" si="2217"/>
        <v>3.4987578945082429E-5</v>
      </c>
      <c r="AU1678" s="13">
        <f t="shared" si="2218"/>
        <v>3.1889138292639824E-5</v>
      </c>
      <c r="AV1678" s="13">
        <f t="shared" si="2219"/>
        <v>2.1798817717066636E-5</v>
      </c>
      <c r="AW1678" s="13">
        <f t="shared" si="2220"/>
        <v>4.4361028440897229E-7</v>
      </c>
      <c r="AX1678" s="13">
        <f t="shared" si="2221"/>
        <v>2.3093451213296971E-2</v>
      </c>
      <c r="AY1678" s="13">
        <f t="shared" si="2222"/>
        <v>1.1314352836498549E-2</v>
      </c>
      <c r="AZ1678" s="13">
        <f t="shared" si="2223"/>
        <v>2.7716641165152758E-3</v>
      </c>
      <c r="BA1678" s="13">
        <f t="shared" si="2224"/>
        <v>4.5264759936876716E-4</v>
      </c>
      <c r="BB1678" s="13">
        <f t="shared" si="2225"/>
        <v>5.5442283209962706E-5</v>
      </c>
      <c r="BC1678" s="13">
        <f t="shared" si="2226"/>
        <v>5.4326531665168225E-6</v>
      </c>
      <c r="BD1678" s="13">
        <f t="shared" si="2227"/>
        <v>7.6424607881255954E-7</v>
      </c>
      <c r="BE1678" s="13">
        <f t="shared" si="2228"/>
        <v>2.0896972267028074E-6</v>
      </c>
      <c r="BF1678" s="13">
        <f t="shared" si="2229"/>
        <v>2.8569557766487548E-6</v>
      </c>
      <c r="BG1678" s="13">
        <f t="shared" si="2230"/>
        <v>2.6039486184657391E-6</v>
      </c>
      <c r="BH1678" s="13">
        <f t="shared" si="2231"/>
        <v>1.7800105088334524E-6</v>
      </c>
      <c r="BI1678" s="13">
        <f t="shared" si="2232"/>
        <v>9.7342547824139079E-7</v>
      </c>
      <c r="BJ1678" s="14">
        <f t="shared" si="2233"/>
        <v>0.8200123444488937</v>
      </c>
      <c r="BK1678" s="14">
        <f t="shared" si="2234"/>
        <v>0.12513908162303625</v>
      </c>
      <c r="BL1678" s="14">
        <f t="shared" si="2235"/>
        <v>4.3544884631412824E-2</v>
      </c>
      <c r="BM1678" s="14">
        <f t="shared" si="2236"/>
        <v>0.60329912166090915</v>
      </c>
      <c r="BN1678" s="14">
        <f t="shared" si="2237"/>
        <v>0.37486309526473266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1.6234</v>
      </c>
      <c r="F1679" s="10">
        <f>VLOOKUP(B1679,home!$B$2:$E$405,3,FALSE)</f>
        <v>0.88</v>
      </c>
      <c r="G1679" s="10">
        <f>VLOOKUP(C1679,away!$B$2:$E$405,4,FALSE)</f>
        <v>0.83599999999999997</v>
      </c>
      <c r="H1679" s="10">
        <f>VLOOKUP(A1679,away!$A$2:$E$405,3,FALSE)</f>
        <v>1.1247</v>
      </c>
      <c r="I1679" s="10">
        <f>VLOOKUP(C1679,away!$B$2:$E$405,3,FALSE)</f>
        <v>1.1432</v>
      </c>
      <c r="J1679" s="10">
        <f>VLOOKUP(B1679,home!$B$2:$E$405,4,FALSE)</f>
        <v>1.3337000000000001</v>
      </c>
      <c r="K1679" s="12">
        <f t="shared" si="2182"/>
        <v>1.1943029119999999</v>
      </c>
      <c r="L1679" s="12">
        <f t="shared" si="2183"/>
        <v>1.7148141642480002</v>
      </c>
      <c r="M1679" s="13">
        <f t="shared" si="2184"/>
        <v>5.4523849024645583E-2</v>
      </c>
      <c r="N1679" s="13">
        <f t="shared" si="2185"/>
        <v>6.5117991663582578E-2</v>
      </c>
      <c r="O1679" s="13">
        <f t="shared" si="2186"/>
        <v>9.3498268596781745E-2</v>
      </c>
      <c r="P1679" s="13">
        <f t="shared" si="2187"/>
        <v>0.1116652544520946</v>
      </c>
      <c r="Q1679" s="13">
        <f t="shared" si="2188"/>
        <v>3.8885303533704209E-2</v>
      </c>
      <c r="R1679" s="13">
        <f t="shared" si="2189"/>
        <v>8.0166077661212684E-2</v>
      </c>
      <c r="S1679" s="13">
        <f t="shared" si="2190"/>
        <v>5.7172821044855097E-2</v>
      </c>
      <c r="T1679" s="13">
        <f t="shared" si="2191"/>
        <v>6.6681069280678781E-2</v>
      </c>
      <c r="U1679" s="13">
        <f t="shared" si="2192"/>
        <v>9.5742579994404456E-2</v>
      </c>
      <c r="V1679" s="13">
        <f t="shared" si="2193"/>
        <v>1.3010041016550905E-2</v>
      </c>
      <c r="W1679" s="13">
        <f t="shared" si="2194"/>
        <v>1.5480277081435605E-2</v>
      </c>
      <c r="X1679" s="13">
        <f t="shared" si="2195"/>
        <v>2.6545798405729466E-2</v>
      </c>
      <c r="Y1679" s="13">
        <f t="shared" si="2196"/>
        <v>2.2760555553708438E-2</v>
      </c>
      <c r="Z1679" s="13">
        <f t="shared" si="2197"/>
        <v>4.5823308488550901E-2</v>
      </c>
      <c r="AA1679" s="13">
        <f t="shared" si="2198"/>
        <v>5.4726910765350655E-2</v>
      </c>
      <c r="AB1679" s="13">
        <f t="shared" si="2199"/>
        <v>3.2680254445911223E-2</v>
      </c>
      <c r="AC1679" s="13">
        <f t="shared" si="2200"/>
        <v>1.6652913891504974E-3</v>
      </c>
      <c r="AD1679" s="13">
        <f t="shared" si="2201"/>
        <v>4.622034999231351E-3</v>
      </c>
      <c r="AE1679" s="13">
        <f t="shared" si="2202"/>
        <v>7.9259310843319154E-3</v>
      </c>
      <c r="AF1679" s="13">
        <f t="shared" si="2203"/>
        <v>6.7957494441329399E-3</v>
      </c>
      <c r="AG1679" s="13">
        <f t="shared" si="2204"/>
        <v>3.884482467826546E-3</v>
      </c>
      <c r="AH1679" s="13">
        <f t="shared" si="2205"/>
        <v>1.9644614612218177E-2</v>
      </c>
      <c r="AI1679" s="13">
        <f t="shared" si="2206"/>
        <v>2.346162043648992E-2</v>
      </c>
      <c r="AJ1679" s="13">
        <f t="shared" si="2207"/>
        <v>1.4010140803769312E-2</v>
      </c>
      <c r="AK1679" s="13">
        <f t="shared" si="2208"/>
        <v>5.5774506531572361E-3</v>
      </c>
      <c r="AL1679" s="13">
        <f t="shared" si="2209"/>
        <v>1.3642117351056249E-4</v>
      </c>
      <c r="AM1679" s="13">
        <f t="shared" si="2210"/>
        <v>1.1040219717895839E-3</v>
      </c>
      <c r="AN1679" s="13">
        <f t="shared" si="2211"/>
        <v>1.8931925148657843E-3</v>
      </c>
      <c r="AO1679" s="13">
        <f t="shared" si="2212"/>
        <v>1.6232366700700701E-3</v>
      </c>
      <c r="AP1679" s="13">
        <f t="shared" si="2213"/>
        <v>9.2784974458763798E-4</v>
      </c>
      <c r="AQ1679" s="13">
        <f t="shared" si="2214"/>
        <v>3.9777247107819274E-4</v>
      </c>
      <c r="AR1679" s="13">
        <f t="shared" si="2215"/>
        <v>6.7373726776449889E-3</v>
      </c>
      <c r="AS1679" s="13">
        <f t="shared" si="2216"/>
        <v>8.0464638081406466E-3</v>
      </c>
      <c r="AT1679" s="13">
        <f t="shared" si="2217"/>
        <v>4.8049575786824929E-3</v>
      </c>
      <c r="AU1679" s="13">
        <f t="shared" si="2218"/>
        <v>1.9128582760856564E-3</v>
      </c>
      <c r="AV1679" s="13">
        <f t="shared" si="2219"/>
        <v>5.7113305234309983E-4</v>
      </c>
      <c r="AW1679" s="13">
        <f t="shared" si="2220"/>
        <v>7.7608775921078287E-6</v>
      </c>
      <c r="AX1679" s="13">
        <f t="shared" si="2221"/>
        <v>2.1975610930338038E-4</v>
      </c>
      <c r="AY1679" s="13">
        <f t="shared" si="2222"/>
        <v>3.7684088891346836E-4</v>
      </c>
      <c r="AZ1679" s="13">
        <f t="shared" si="2223"/>
        <v>3.2310604698831139E-4</v>
      </c>
      <c r="BA1679" s="13">
        <f t="shared" si="2224"/>
        <v>1.8468894197657876E-4</v>
      </c>
      <c r="BB1679" s="13">
        <f t="shared" si="2225"/>
        <v>7.917680342035359E-5</v>
      </c>
      <c r="BC1679" s="13">
        <f t="shared" si="2226"/>
        <v>2.7154700797020347E-5</v>
      </c>
      <c r="BD1679" s="13">
        <f t="shared" si="2227"/>
        <v>1.9255570162405177E-3</v>
      </c>
      <c r="BE1679" s="13">
        <f t="shared" si="2228"/>
        <v>2.2996983517180815E-3</v>
      </c>
      <c r="BF1679" s="13">
        <f t="shared" si="2229"/>
        <v>1.3732682190892526E-3</v>
      </c>
      <c r="BG1679" s="13">
        <f t="shared" si="2230"/>
        <v>5.4669941100511611E-4</v>
      </c>
      <c r="BH1679" s="13">
        <f t="shared" si="2231"/>
        <v>1.6323117463802372E-4</v>
      </c>
      <c r="BI1679" s="13">
        <f t="shared" si="2232"/>
        <v>3.8989493439874453E-5</v>
      </c>
      <c r="BJ1679" s="14">
        <f t="shared" si="2233"/>
        <v>0.26585599037815227</v>
      </c>
      <c r="BK1679" s="14">
        <f t="shared" si="2234"/>
        <v>0.23855051898972071</v>
      </c>
      <c r="BL1679" s="14">
        <f t="shared" si="2235"/>
        <v>0.44792814702832312</v>
      </c>
      <c r="BM1679" s="14">
        <f t="shared" si="2236"/>
        <v>0.55393213994140411</v>
      </c>
      <c r="BN1679" s="14">
        <f t="shared" si="2237"/>
        <v>0.44385674493202149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1.6234</v>
      </c>
      <c r="F1680" s="10">
        <f>VLOOKUP(B1680,home!$B$2:$E$405,3,FALSE)</f>
        <v>0.88</v>
      </c>
      <c r="G1680" s="10">
        <f>VLOOKUP(C1680,away!$B$2:$E$405,4,FALSE)</f>
        <v>1.3640000000000001</v>
      </c>
      <c r="H1680" s="10">
        <f>VLOOKUP(A1680,away!$A$2:$E$405,3,FALSE)</f>
        <v>1.1247</v>
      </c>
      <c r="I1680" s="10">
        <f>VLOOKUP(C1680,away!$B$2:$E$405,3,FALSE)</f>
        <v>1.3972</v>
      </c>
      <c r="J1680" s="10">
        <f>VLOOKUP(B1680,home!$B$2:$E$405,4,FALSE)</f>
        <v>0.9526</v>
      </c>
      <c r="K1680" s="12">
        <f t="shared" si="2182"/>
        <v>1.9485994879999999</v>
      </c>
      <c r="L1680" s="12">
        <f t="shared" si="2183"/>
        <v>1.4969450181840001</v>
      </c>
      <c r="M1680" s="13">
        <f t="shared" si="2184"/>
        <v>3.1887394431191735E-2</v>
      </c>
      <c r="N1680" s="13">
        <f t="shared" si="2185"/>
        <v>6.2135760462274266E-2</v>
      </c>
      <c r="O1680" s="13">
        <f t="shared" si="2186"/>
        <v>4.7733676236640696E-2</v>
      </c>
      <c r="P1680" s="13">
        <f t="shared" si="2187"/>
        <v>9.3013817075075819E-2</v>
      </c>
      <c r="Q1680" s="13">
        <f t="shared" si="2188"/>
        <v>6.0538855511639136E-2</v>
      </c>
      <c r="R1680" s="13">
        <f t="shared" si="2189"/>
        <v>3.5727344421023648E-2</v>
      </c>
      <c r="S1680" s="13">
        <f t="shared" si="2190"/>
        <v>6.7829077298432724E-2</v>
      </c>
      <c r="T1680" s="13">
        <f t="shared" si="2191"/>
        <v>9.0623338164709202E-2</v>
      </c>
      <c r="U1680" s="13">
        <f t="shared" si="2192"/>
        <v>6.9618285046406325E-2</v>
      </c>
      <c r="V1680" s="13">
        <f t="shared" si="2193"/>
        <v>2.1983752865176769E-2</v>
      </c>
      <c r="W1680" s="13">
        <f t="shared" si="2194"/>
        <v>3.9321994284695322E-2</v>
      </c>
      <c r="X1680" s="13">
        <f t="shared" si="2195"/>
        <v>5.886286344953439E-2</v>
      </c>
      <c r="Y1680" s="13">
        <f t="shared" si="2196"/>
        <v>4.4057235098412792E-2</v>
      </c>
      <c r="Z1680" s="13">
        <f t="shared" si="2197"/>
        <v>1.7827290081331756E-2</v>
      </c>
      <c r="AA1680" s="13">
        <f t="shared" si="2198"/>
        <v>3.4738248324910542E-2</v>
      </c>
      <c r="AB1680" s="13">
        <f t="shared" si="2199"/>
        <v>3.3845466449968768E-2</v>
      </c>
      <c r="AC1680" s="13">
        <f t="shared" si="2200"/>
        <v>4.0078391557626042E-3</v>
      </c>
      <c r="AD1680" s="13">
        <f t="shared" si="2201"/>
        <v>1.9155704482574067E-2</v>
      </c>
      <c r="AE1680" s="13">
        <f t="shared" si="2202"/>
        <v>2.867503639499417E-2</v>
      </c>
      <c r="AF1680" s="13">
        <f t="shared" si="2203"/>
        <v>2.1462476438865709E-2</v>
      </c>
      <c r="AG1680" s="13">
        <f t="shared" si="2204"/>
        <v>1.0709382394350502E-2</v>
      </c>
      <c r="AH1680" s="13">
        <f t="shared" si="2205"/>
        <v>6.6716182687426512E-3</v>
      </c>
      <c r="AI1680" s="13">
        <f t="shared" si="2206"/>
        <v>1.3000311942603376E-2</v>
      </c>
      <c r="AJ1680" s="13">
        <f t="shared" si="2207"/>
        <v>1.2666200597598612E-2</v>
      </c>
      <c r="AK1680" s="13">
        <f t="shared" si="2208"/>
        <v>8.2271173331286487E-3</v>
      </c>
      <c r="AL1680" s="13">
        <f t="shared" si="2209"/>
        <v>4.6762606321421762E-4</v>
      </c>
      <c r="AM1680" s="13">
        <f t="shared" si="2210"/>
        <v>7.4653591894046261E-3</v>
      </c>
      <c r="AN1680" s="13">
        <f t="shared" si="2211"/>
        <v>1.1175232247533399E-2</v>
      </c>
      <c r="AO1680" s="13">
        <f t="shared" si="2212"/>
        <v>8.3643541199971555E-3</v>
      </c>
      <c r="AP1680" s="13">
        <f t="shared" si="2213"/>
        <v>4.1736594100855191E-3</v>
      </c>
      <c r="AQ1680" s="13">
        <f t="shared" si="2214"/>
        <v>1.5619346653810724E-3</v>
      </c>
      <c r="AR1680" s="13">
        <f t="shared" si="2215"/>
        <v>1.997409146123934E-3</v>
      </c>
      <c r="AS1680" s="13">
        <f t="shared" si="2216"/>
        <v>3.8921504394636148E-3</v>
      </c>
      <c r="AT1680" s="13">
        <f t="shared" si="2217"/>
        <v>3.7921211767788878E-3</v>
      </c>
      <c r="AU1680" s="13">
        <f t="shared" si="2218"/>
        <v>2.4631084611684319E-3</v>
      </c>
      <c r="AV1680" s="13">
        <f t="shared" si="2219"/>
        <v>1.1999029715803191E-3</v>
      </c>
      <c r="AW1680" s="13">
        <f t="shared" si="2220"/>
        <v>3.7890003139016727E-5</v>
      </c>
      <c r="AX1680" s="13">
        <f t="shared" si="2221"/>
        <v>2.4244991823683232E-3</v>
      </c>
      <c r="AY1680" s="13">
        <f t="shared" si="2222"/>
        <v>3.6293419726374427E-3</v>
      </c>
      <c r="AZ1680" s="13">
        <f t="shared" si="2223"/>
        <v>2.7164626926128562E-3</v>
      </c>
      <c r="BA1680" s="13">
        <f t="shared" si="2224"/>
        <v>1.3554650982631699E-3</v>
      </c>
      <c r="BB1680" s="13">
        <f t="shared" si="2225"/>
        <v>5.0726418154183441E-4</v>
      </c>
      <c r="BC1680" s="13">
        <f t="shared" si="2226"/>
        <v>1.5186931789244658E-4</v>
      </c>
      <c r="BD1680" s="13">
        <f t="shared" si="2227"/>
        <v>4.9833527842756391E-4</v>
      </c>
      <c r="BE1680" s="13">
        <f t="shared" si="2228"/>
        <v>9.7105586839628855E-4</v>
      </c>
      <c r="BF1680" s="13">
        <f t="shared" si="2229"/>
        <v>9.4609948398820156E-4</v>
      </c>
      <c r="BG1680" s="13">
        <f t="shared" si="2230"/>
        <v>6.1452299003215776E-4</v>
      </c>
      <c r="BH1680" s="13">
        <f t="shared" si="2231"/>
        <v>2.993647959352231E-4</v>
      </c>
      <c r="BI1680" s="13">
        <f t="shared" si="2232"/>
        <v>1.1666841761692001E-4</v>
      </c>
      <c r="BJ1680" s="14">
        <f t="shared" si="2233"/>
        <v>0.47906808875976742</v>
      </c>
      <c r="BK1680" s="14">
        <f t="shared" si="2234"/>
        <v>0.22281884886149131</v>
      </c>
      <c r="BL1680" s="14">
        <f t="shared" si="2235"/>
        <v>0.27901900765053494</v>
      </c>
      <c r="BM1680" s="14">
        <f t="shared" si="2236"/>
        <v>0.66410493524578129</v>
      </c>
      <c r="BN1680" s="14">
        <f t="shared" si="2237"/>
        <v>0.33103684813784529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1.6234</v>
      </c>
      <c r="F1681" s="10">
        <f>VLOOKUP(B1681,home!$B$2:$E$405,3,FALSE)</f>
        <v>1.232</v>
      </c>
      <c r="G1681" s="10">
        <f>VLOOKUP(C1681,away!$B$2:$E$405,4,FALSE)</f>
        <v>1.276</v>
      </c>
      <c r="H1681" s="10">
        <f>VLOOKUP(A1681,away!$A$2:$E$405,3,FALSE)</f>
        <v>1.1247</v>
      </c>
      <c r="I1681" s="10">
        <f>VLOOKUP(C1681,away!$B$2:$E$405,3,FALSE)</f>
        <v>1.0797000000000001</v>
      </c>
      <c r="J1681" s="10">
        <f>VLOOKUP(B1681,home!$B$2:$E$405,4,FALSE)</f>
        <v>0.94840000000000002</v>
      </c>
      <c r="K1681" s="12">
        <f t="shared" si="2182"/>
        <v>2.5520367488</v>
      </c>
      <c r="L1681" s="12">
        <f t="shared" si="2183"/>
        <v>1.151678718756</v>
      </c>
      <c r="M1681" s="13">
        <f t="shared" si="2184"/>
        <v>2.4631837449138948E-2</v>
      </c>
      <c r="N1681" s="13">
        <f t="shared" si="2185"/>
        <v>6.2861354360670654E-2</v>
      </c>
      <c r="O1681" s="13">
        <f t="shared" si="2186"/>
        <v>2.8367962994030403E-2</v>
      </c>
      <c r="P1681" s="13">
        <f t="shared" si="2187"/>
        <v>7.2396084049364068E-2</v>
      </c>
      <c r="Q1681" s="13">
        <f t="shared" si="2188"/>
        <v>8.0212243203885314E-2</v>
      </c>
      <c r="R1681" s="13">
        <f t="shared" si="2189"/>
        <v>1.6335389637341279E-2</v>
      </c>
      <c r="S1681" s="13">
        <f t="shared" si="2190"/>
        <v>5.3195310708192847E-2</v>
      </c>
      <c r="T1681" s="13">
        <f t="shared" si="2191"/>
        <v>9.237873348159531E-2</v>
      </c>
      <c r="U1681" s="13">
        <f t="shared" si="2192"/>
        <v>4.1688514660461654E-2</v>
      </c>
      <c r="V1681" s="13">
        <f t="shared" si="2193"/>
        <v>1.7371971417138379E-2</v>
      </c>
      <c r="W1681" s="13">
        <f t="shared" si="2194"/>
        <v>6.8234864119999461E-2</v>
      </c>
      <c r="X1681" s="13">
        <f t="shared" si="2195"/>
        <v>7.858464088421073E-2</v>
      </c>
      <c r="Y1681" s="13">
        <f t="shared" si="2196"/>
        <v>4.5252129263714101E-2</v>
      </c>
      <c r="Z1681" s="13">
        <f t="shared" si="2197"/>
        <v>6.2710402026377463E-3</v>
      </c>
      <c r="AA1681" s="13">
        <f t="shared" si="2198"/>
        <v>1.6003925050333729E-2</v>
      </c>
      <c r="AB1681" s="13">
        <f t="shared" si="2199"/>
        <v>2.0421302426746283E-2</v>
      </c>
      <c r="AC1681" s="13">
        <f t="shared" si="2200"/>
        <v>3.1911512524572783E-3</v>
      </c>
      <c r="AD1681" s="13">
        <f t="shared" si="2201"/>
        <v>4.353447019590332E-2</v>
      </c>
      <c r="AE1681" s="13">
        <f t="shared" si="2202"/>
        <v>5.0137722856939196E-2</v>
      </c>
      <c r="AF1681" s="13">
        <f t="shared" si="2203"/>
        <v>2.8871274210611579E-2</v>
      </c>
      <c r="AG1681" s="13">
        <f t="shared" si="2204"/>
        <v>1.1083477363910094E-2</v>
      </c>
      <c r="AH1681" s="13">
        <f t="shared" si="2205"/>
        <v>1.8055558864603029E-3</v>
      </c>
      <c r="AI1681" s="13">
        <f t="shared" si="2206"/>
        <v>4.607844974258854E-3</v>
      </c>
      <c r="AJ1681" s="13">
        <f t="shared" si="2207"/>
        <v>5.8796948535409926E-3</v>
      </c>
      <c r="AK1681" s="13">
        <f t="shared" si="2208"/>
        <v>5.0017324459889489E-3</v>
      </c>
      <c r="AL1681" s="13">
        <f t="shared" si="2209"/>
        <v>3.7516787736873673E-4</v>
      </c>
      <c r="AM1681" s="13">
        <f t="shared" si="2210"/>
        <v>2.2220313555896702E-2</v>
      </c>
      <c r="AN1681" s="13">
        <f t="shared" si="2211"/>
        <v>2.5590662246411693E-2</v>
      </c>
      <c r="AO1681" s="13">
        <f t="shared" si="2212"/>
        <v>1.4736110554032482E-2</v>
      </c>
      <c r="AP1681" s="13">
        <f t="shared" si="2213"/>
        <v>5.6570883074382973E-3</v>
      </c>
      <c r="AQ1681" s="13">
        <f t="shared" si="2214"/>
        <v>1.6287870534500229E-3</v>
      </c>
      <c r="AR1681" s="13">
        <f t="shared" si="2215"/>
        <v>4.1588405799219128E-4</v>
      </c>
      <c r="AS1681" s="13">
        <f t="shared" si="2216"/>
        <v>1.0613513992361425E-3</v>
      </c>
      <c r="AT1681" s="13">
        <f t="shared" si="2217"/>
        <v>1.3543038871204681E-3</v>
      </c>
      <c r="AU1681" s="13">
        <f t="shared" si="2218"/>
        <v>1.1520777629913739E-3</v>
      </c>
      <c r="AV1681" s="13">
        <f t="shared" si="2219"/>
        <v>7.3503619715732096E-4</v>
      </c>
      <c r="AW1681" s="13">
        <f t="shared" si="2220"/>
        <v>3.0629606047560844E-5</v>
      </c>
      <c r="AX1681" s="13">
        <f t="shared" si="2221"/>
        <v>9.45117612741787E-3</v>
      </c>
      <c r="AY1681" s="13">
        <f t="shared" si="2222"/>
        <v>1.0884718413161906E-2</v>
      </c>
      <c r="AZ1681" s="13">
        <f t="shared" si="2223"/>
        <v>6.2678492780450738E-3</v>
      </c>
      <c r="BA1681" s="13">
        <f t="shared" si="2224"/>
        <v>2.4061828752982226E-3</v>
      </c>
      <c r="BB1681" s="13">
        <f t="shared" si="2225"/>
        <v>6.9278740272902184E-4</v>
      </c>
      <c r="BC1681" s="13">
        <f t="shared" si="2226"/>
        <v>1.5957370166905143E-4</v>
      </c>
      <c r="BD1681" s="13">
        <f t="shared" si="2227"/>
        <v>7.9827469843248692E-5</v>
      </c>
      <c r="BE1681" s="13">
        <f t="shared" si="2228"/>
        <v>2.0372263660369444E-4</v>
      </c>
      <c r="BF1681" s="13">
        <f t="shared" si="2229"/>
        <v>2.5995382758752813E-4</v>
      </c>
      <c r="BG1681" s="13">
        <f t="shared" si="2230"/>
        <v>2.2113724033153036E-4</v>
      </c>
      <c r="BH1681" s="13">
        <f t="shared" si="2231"/>
        <v>1.4108759096357078E-4</v>
      </c>
      <c r="BI1681" s="13">
        <f t="shared" si="2232"/>
        <v>7.2012143387739034E-5</v>
      </c>
      <c r="BJ1681" s="14">
        <f t="shared" si="2233"/>
        <v>0.6608461594569901</v>
      </c>
      <c r="BK1681" s="14">
        <f t="shared" si="2234"/>
        <v>0.18204624116682216</v>
      </c>
      <c r="BL1681" s="14">
        <f t="shared" si="2235"/>
        <v>0.14580831714237727</v>
      </c>
      <c r="BM1681" s="14">
        <f t="shared" si="2236"/>
        <v>0.69931279746728214</v>
      </c>
      <c r="BN1681" s="14">
        <f t="shared" si="2237"/>
        <v>0.28480487169443069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1.6234</v>
      </c>
      <c r="F1682" s="10">
        <f>VLOOKUP(B1682,home!$B$2:$E$405,3,FALSE)</f>
        <v>1.232</v>
      </c>
      <c r="G1682" s="10">
        <f>VLOOKUP(C1682,away!$B$2:$E$405,4,FALSE)</f>
        <v>1.0266999999999999</v>
      </c>
      <c r="H1682" s="10">
        <f>VLOOKUP(A1682,away!$A$2:$E$405,3,FALSE)</f>
        <v>1.1247</v>
      </c>
      <c r="I1682" s="10">
        <f>VLOOKUP(C1682,away!$B$2:$E$405,3,FALSE)</f>
        <v>1.0077</v>
      </c>
      <c r="J1682" s="10">
        <f>VLOOKUP(B1682,home!$B$2:$E$405,4,FALSE)</f>
        <v>1.2067000000000001</v>
      </c>
      <c r="K1682" s="12">
        <f t="shared" si="2182"/>
        <v>2.05342956896</v>
      </c>
      <c r="L1682" s="12">
        <f t="shared" si="2183"/>
        <v>1.3676257412730002</v>
      </c>
      <c r="M1682" s="13">
        <f t="shared" si="2184"/>
        <v>3.2677931380863473E-2</v>
      </c>
      <c r="N1682" s="13">
        <f t="shared" si="2185"/>
        <v>6.7101830549910937E-2</v>
      </c>
      <c r="O1682" s="13">
        <f t="shared" si="2186"/>
        <v>4.4691180128021632E-2</v>
      </c>
      <c r="P1682" s="13">
        <f t="shared" si="2187"/>
        <v>9.1770190746597174E-2</v>
      </c>
      <c r="Q1682" s="13">
        <f t="shared" si="2188"/>
        <v>6.8894441491265307E-2</v>
      </c>
      <c r="R1682" s="13">
        <f t="shared" si="2189"/>
        <v>3.0560404175475387E-2</v>
      </c>
      <c r="S1682" s="13">
        <f t="shared" si="2190"/>
        <v>6.4430087476396294E-2</v>
      </c>
      <c r="T1682" s="13">
        <f t="shared" si="2191"/>
        <v>9.4221811614081039E-2</v>
      </c>
      <c r="U1682" s="13">
        <f t="shared" si="2192"/>
        <v>6.2753637573289806E-2</v>
      </c>
      <c r="V1682" s="13">
        <f t="shared" si="2193"/>
        <v>2.0104500593365812E-2</v>
      </c>
      <c r="W1682" s="13">
        <f t="shared" si="2194"/>
        <v>4.7156627765049614E-2</v>
      </c>
      <c r="X1682" s="13">
        <f t="shared" si="2195"/>
        <v>6.4492618003110916E-2</v>
      </c>
      <c r="Y1682" s="13">
        <f t="shared" si="2196"/>
        <v>4.4100882251570508E-2</v>
      </c>
      <c r="Z1682" s="13">
        <f t="shared" si="2197"/>
        <v>1.3931731804695679E-2</v>
      </c>
      <c r="AA1682" s="13">
        <f t="shared" si="2198"/>
        <v>2.8607830034582567E-2</v>
      </c>
      <c r="AB1682" s="13">
        <f t="shared" si="2199"/>
        <v>2.9372082048396923E-2</v>
      </c>
      <c r="AC1682" s="13">
        <f t="shared" si="2200"/>
        <v>3.5287458851333228E-3</v>
      </c>
      <c r="AD1682" s="13">
        <f t="shared" si="2201"/>
        <v>2.4208203456298261E-2</v>
      </c>
      <c r="AE1682" s="13">
        <f t="shared" si="2202"/>
        <v>3.3107762196807507E-2</v>
      </c>
      <c r="AF1682" s="13">
        <f t="shared" si="2203"/>
        <v>2.2639513908149549E-2</v>
      </c>
      <c r="AG1682" s="13">
        <f t="shared" si="2204"/>
        <v>1.0320793996897813E-2</v>
      </c>
      <c r="AH1682" s="13">
        <f t="shared" si="2205"/>
        <v>4.7633487591533866E-3</v>
      </c>
      <c r="AI1682" s="13">
        <f t="shared" si="2206"/>
        <v>9.7812011893144892E-3</v>
      </c>
      <c r="AJ1682" s="13">
        <f t="shared" si="2207"/>
        <v>1.0042503871042548E-2</v>
      </c>
      <c r="AK1682" s="13">
        <f t="shared" si="2208"/>
        <v>6.8738581317313438E-3</v>
      </c>
      <c r="AL1682" s="13">
        <f t="shared" si="2209"/>
        <v>3.9639434846796314E-4</v>
      </c>
      <c r="AM1682" s="13">
        <f t="shared" si="2210"/>
        <v>9.9419681577124931E-3</v>
      </c>
      <c r="AN1682" s="13">
        <f t="shared" si="2211"/>
        <v>1.359689157140411E-2</v>
      </c>
      <c r="AO1682" s="13">
        <f t="shared" si="2212"/>
        <v>9.2977294571750784E-3</v>
      </c>
      <c r="AP1682" s="13">
        <f t="shared" si="2213"/>
        <v>4.2386047136749611E-3</v>
      </c>
      <c r="AQ1682" s="13">
        <f t="shared" si="2214"/>
        <v>1.4492062283757367E-3</v>
      </c>
      <c r="AR1682" s="13">
        <f t="shared" si="2215"/>
        <v>1.3028956755357951E-3</v>
      </c>
      <c r="AS1682" s="13">
        <f t="shared" si="2216"/>
        <v>2.6754045054153157E-3</v>
      </c>
      <c r="AT1682" s="13">
        <f t="shared" si="2217"/>
        <v>2.7468773601743079E-3</v>
      </c>
      <c r="AU1682" s="13">
        <f t="shared" si="2218"/>
        <v>1.8801730645629036E-3</v>
      </c>
      <c r="AV1682" s="13">
        <f t="shared" si="2219"/>
        <v>9.652007413839019E-4</v>
      </c>
      <c r="AW1682" s="13">
        <f t="shared" si="2220"/>
        <v>3.092231722058638E-5</v>
      </c>
      <c r="AX1682" s="13">
        <f t="shared" si="2221"/>
        <v>3.4025218981176028E-3</v>
      </c>
      <c r="AY1682" s="13">
        <f t="shared" si="2222"/>
        <v>4.6533765331107013E-3</v>
      </c>
      <c r="AZ1682" s="13">
        <f t="shared" si="2223"/>
        <v>3.1820387652589542E-3</v>
      </c>
      <c r="BA1682" s="13">
        <f t="shared" si="2224"/>
        <v>1.4506127083655672E-3</v>
      </c>
      <c r="BB1682" s="13">
        <f t="shared" si="2225"/>
        <v>4.9597382014462293E-4</v>
      </c>
      <c r="BC1682" s="13">
        <f t="shared" si="2226"/>
        <v>1.3566131268545831E-4</v>
      </c>
      <c r="BD1682" s="13">
        <f t="shared" si="2227"/>
        <v>2.9697894400933819E-4</v>
      </c>
      <c r="BE1682" s="13">
        <f t="shared" si="2228"/>
        <v>6.0982534498729127E-4</v>
      </c>
      <c r="BF1682" s="13">
        <f t="shared" si="2229"/>
        <v>6.2611669764906864E-4</v>
      </c>
      <c r="BG1682" s="13">
        <f t="shared" si="2230"/>
        <v>4.2856218019072845E-4</v>
      </c>
      <c r="BH1682" s="13">
        <f t="shared" si="2231"/>
        <v>2.2000556323540147E-4</v>
      </c>
      <c r="BI1682" s="13">
        <f t="shared" si="2232"/>
        <v>9.0353185776654375E-5</v>
      </c>
      <c r="BJ1682" s="14">
        <f t="shared" si="2233"/>
        <v>0.52808907039916675</v>
      </c>
      <c r="BK1682" s="14">
        <f t="shared" si="2234"/>
        <v>0.21756122696393476</v>
      </c>
      <c r="BL1682" s="14">
        <f t="shared" si="2235"/>
        <v>0.23928843917392875</v>
      </c>
      <c r="BM1682" s="14">
        <f t="shared" si="2236"/>
        <v>0.65855203565370213</v>
      </c>
      <c r="BN1682" s="14">
        <f t="shared" si="2237"/>
        <v>0.33569597847213389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1.6234</v>
      </c>
      <c r="F1683" s="10">
        <f>VLOOKUP(B1683,home!$B$2:$E$405,3,FALSE)</f>
        <v>0.90349999999999997</v>
      </c>
      <c r="G1683" s="10">
        <f>VLOOKUP(C1683,away!$B$2:$E$405,4,FALSE)</f>
        <v>1.0266999999999999</v>
      </c>
      <c r="H1683" s="10">
        <f>VLOOKUP(A1683,away!$A$2:$E$405,3,FALSE)</f>
        <v>1.1247</v>
      </c>
      <c r="I1683" s="10">
        <f>VLOOKUP(C1683,away!$B$2:$E$405,3,FALSE)</f>
        <v>0.82989999999999997</v>
      </c>
      <c r="J1683" s="10">
        <f>VLOOKUP(B1683,home!$B$2:$E$405,4,FALSE)</f>
        <v>0.8891</v>
      </c>
      <c r="K1683" s="12">
        <f t="shared" si="2182"/>
        <v>1.5059039087299999</v>
      </c>
      <c r="L1683" s="12">
        <f t="shared" si="2183"/>
        <v>0.82987574202299996</v>
      </c>
      <c r="M1683" s="13">
        <f t="shared" si="2184"/>
        <v>9.6735033576597296E-2</v>
      </c>
      <c r="N1683" s="13">
        <f t="shared" si="2185"/>
        <v>0.14567366517412564</v>
      </c>
      <c r="O1683" s="13">
        <f t="shared" si="2186"/>
        <v>8.0278057768998504E-2</v>
      </c>
      <c r="P1683" s="13">
        <f t="shared" si="2187"/>
        <v>0.12089104097958757</v>
      </c>
      <c r="Q1683" s="13">
        <f t="shared" si="2188"/>
        <v>0.10968527089237055</v>
      </c>
      <c r="R1683" s="13">
        <f t="shared" si="2189"/>
        <v>3.3310406379606444E-2</v>
      </c>
      <c r="S1683" s="13">
        <f t="shared" si="2190"/>
        <v>3.7769780111659525E-2</v>
      </c>
      <c r="T1683" s="13">
        <f t="shared" si="2191"/>
        <v>9.1025145570799784E-2</v>
      </c>
      <c r="U1683" s="13">
        <f t="shared" si="2192"/>
        <v>5.016227116843406E-2</v>
      </c>
      <c r="V1683" s="13">
        <f t="shared" si="2193"/>
        <v>5.2445988759745503E-3</v>
      </c>
      <c r="W1683" s="13">
        <f t="shared" si="2194"/>
        <v>5.5058492722309907E-2</v>
      </c>
      <c r="X1683" s="13">
        <f t="shared" si="2195"/>
        <v>4.5691707502594874E-2</v>
      </c>
      <c r="Y1683" s="13">
        <f t="shared" si="2196"/>
        <v>1.8959219834006898E-2</v>
      </c>
      <c r="Z1683" s="13">
        <f t="shared" si="2197"/>
        <v>9.2144994037878548E-3</v>
      </c>
      <c r="AA1683" s="13">
        <f t="shared" si="2198"/>
        <v>1.3876150669154383E-2</v>
      </c>
      <c r="AB1683" s="13">
        <f t="shared" si="2199"/>
        <v>1.0448074765402998E-2</v>
      </c>
      <c r="AC1683" s="13">
        <f t="shared" si="2200"/>
        <v>4.0964025273151227E-4</v>
      </c>
      <c r="AD1683" s="13">
        <f t="shared" si="2201"/>
        <v>2.0728199849827184E-2</v>
      </c>
      <c r="AE1683" s="13">
        <f t="shared" si="2202"/>
        <v>1.7201830231176371E-2</v>
      </c>
      <c r="AF1683" s="13">
        <f t="shared" si="2203"/>
        <v>7.1376908136255813E-3</v>
      </c>
      <c r="AG1683" s="13">
        <f t="shared" si="2204"/>
        <v>1.9744654867627598E-3</v>
      </c>
      <c r="AH1683" s="13">
        <f t="shared" si="2205"/>
        <v>1.9117223825222344E-3</v>
      </c>
      <c r="AI1683" s="13">
        <f t="shared" si="2206"/>
        <v>2.8788702082468607E-3</v>
      </c>
      <c r="AJ1683" s="13">
        <f t="shared" si="2207"/>
        <v>2.1676509496626486E-3</v>
      </c>
      <c r="AK1683" s="13">
        <f t="shared" si="2208"/>
        <v>1.088091345953093E-3</v>
      </c>
      <c r="AL1683" s="13">
        <f t="shared" si="2209"/>
        <v>2.0477311992925995E-5</v>
      </c>
      <c r="AM1683" s="13">
        <f t="shared" si="2210"/>
        <v>6.2429354349582689E-3</v>
      </c>
      <c r="AN1683" s="13">
        <f t="shared" si="2211"/>
        <v>5.1808606764876738E-3</v>
      </c>
      <c r="AO1683" s="13">
        <f t="shared" si="2212"/>
        <v>2.1497352991089948E-3</v>
      </c>
      <c r="AP1683" s="13">
        <f t="shared" si="2213"/>
        <v>5.9467105883370425E-4</v>
      </c>
      <c r="AQ1683" s="13">
        <f t="shared" si="2214"/>
        <v>1.2337577155230585E-4</v>
      </c>
      <c r="AR1683" s="13">
        <f t="shared" si="2215"/>
        <v>3.1729840614752342E-4</v>
      </c>
      <c r="AS1683" s="13">
        <f t="shared" si="2216"/>
        <v>4.7782091005135448E-4</v>
      </c>
      <c r="AT1683" s="13">
        <f t="shared" si="2217"/>
        <v>3.5977618805963028E-4</v>
      </c>
      <c r="AU1683" s="13">
        <f t="shared" si="2218"/>
        <v>1.8059612262232559E-4</v>
      </c>
      <c r="AV1683" s="13">
        <f t="shared" si="2219"/>
        <v>6.7990101739610624E-5</v>
      </c>
      <c r="AW1683" s="13">
        <f t="shared" si="2220"/>
        <v>7.1085459819718937E-7</v>
      </c>
      <c r="AX1683" s="13">
        <f t="shared" si="2221"/>
        <v>1.5668768122421117E-3</v>
      </c>
      <c r="AY1683" s="13">
        <f t="shared" si="2222"/>
        <v>1.3003130572180554E-3</v>
      </c>
      <c r="AZ1683" s="13">
        <f t="shared" si="2223"/>
        <v>5.3954913161051454E-4</v>
      </c>
      <c r="BA1683" s="13">
        <f t="shared" si="2224"/>
        <v>1.4925291198438035E-4</v>
      </c>
      <c r="BB1683" s="13">
        <f t="shared" si="2225"/>
        <v>3.0965342770532789E-5</v>
      </c>
      <c r="BC1683" s="13">
        <f t="shared" si="2226"/>
        <v>5.1394773617384882E-6</v>
      </c>
      <c r="BD1683" s="13">
        <f t="shared" si="2227"/>
        <v>4.3886375040731848E-5</v>
      </c>
      <c r="BE1683" s="13">
        <f t="shared" si="2228"/>
        <v>6.6088663713828792E-5</v>
      </c>
      <c r="BF1683" s="13">
        <f t="shared" si="2229"/>
        <v>4.9761588504698654E-5</v>
      </c>
      <c r="BG1683" s="13">
        <f t="shared" si="2230"/>
        <v>2.4978723544613177E-5</v>
      </c>
      <c r="BH1683" s="13">
        <f t="shared" si="2231"/>
        <v>9.4038893552297648E-6</v>
      </c>
      <c r="BI1683" s="13">
        <f t="shared" si="2232"/>
        <v>2.8322707474609878E-6</v>
      </c>
      <c r="BJ1683" s="14">
        <f t="shared" si="2233"/>
        <v>0.5310193630517277</v>
      </c>
      <c r="BK1683" s="14">
        <f t="shared" si="2234"/>
        <v>0.26237088416576149</v>
      </c>
      <c r="BL1683" s="14">
        <f t="shared" si="2235"/>
        <v>0.19772172887750825</v>
      </c>
      <c r="BM1683" s="14">
        <f t="shared" si="2236"/>
        <v>0.41245339852487956</v>
      </c>
      <c r="BN1683" s="14">
        <f t="shared" si="2237"/>
        <v>0.58657347477128607</v>
      </c>
    </row>
    <row r="1684" spans="1:66" x14ac:dyDescent="0.25">
      <c r="A1684" t="s">
        <v>344</v>
      </c>
      <c r="B1684" t="s">
        <v>198</v>
      </c>
      <c r="C1684" t="s">
        <v>201</v>
      </c>
      <c r="D1684" t="s">
        <v>407</v>
      </c>
      <c r="E1684" s="10">
        <f>VLOOKUP(A1684,home!$A$2:$E$405,3,FALSE)</f>
        <v>1.3976999999999999</v>
      </c>
      <c r="F1684" s="10">
        <f>VLOOKUP(B1684,home!$B$2:$E$405,3,FALSE)</f>
        <v>0.56479999999999997</v>
      </c>
      <c r="G1684" s="10">
        <f>VLOOKUP(C1684,away!$B$2:$E$405,4,FALSE)</f>
        <v>1.2625999999999999</v>
      </c>
      <c r="H1684" s="10">
        <f>VLOOKUP(A1684,away!$A$2:$E$405,3,FALSE)</f>
        <v>1.0585</v>
      </c>
      <c r="I1684" s="10">
        <f>VLOOKUP(C1684,away!$B$2:$E$405,3,FALSE)</f>
        <v>0.61129999999999995</v>
      </c>
      <c r="J1684" s="10">
        <f>VLOOKUP(B1684,home!$B$2:$E$405,4,FALSE)</f>
        <v>0.99450000000000005</v>
      </c>
      <c r="K1684" s="12">
        <f t="shared" si="2182"/>
        <v>0.99672290409599984</v>
      </c>
      <c r="L1684" s="12">
        <f t="shared" si="2183"/>
        <v>0.64350221422499998</v>
      </c>
      <c r="M1684" s="13">
        <f t="shared" si="2184"/>
        <v>0.19393637874438047</v>
      </c>
      <c r="N1684" s="13">
        <f t="shared" si="2185"/>
        <v>0.1933008306319606</v>
      </c>
      <c r="O1684" s="13">
        <f t="shared" si="2186"/>
        <v>0.12479848914078705</v>
      </c>
      <c r="P1684" s="13">
        <f t="shared" si="2187"/>
        <v>0.12438951252319835</v>
      </c>
      <c r="Q1684" s="13">
        <f t="shared" si="2188"/>
        <v>9.6333682635828394E-2</v>
      </c>
      <c r="R1684" s="13">
        <f t="shared" si="2189"/>
        <v>4.0154052047015533E-2</v>
      </c>
      <c r="S1684" s="13">
        <f t="shared" si="2190"/>
        <v>1.9945652958376768E-2</v>
      </c>
      <c r="T1684" s="13">
        <f t="shared" si="2191"/>
        <v>6.1990938080603998E-2</v>
      </c>
      <c r="U1684" s="13">
        <f t="shared" si="2192"/>
        <v>4.0022463367523249E-2</v>
      </c>
      <c r="V1684" s="13">
        <f t="shared" si="2193"/>
        <v>1.4214455646127811E-3</v>
      </c>
      <c r="W1684" s="13">
        <f t="shared" si="2194"/>
        <v>3.2005995973015088E-2</v>
      </c>
      <c r="X1684" s="13">
        <f t="shared" si="2195"/>
        <v>2.0595929277111645E-2</v>
      </c>
      <c r="Y1684" s="13">
        <f t="shared" si="2196"/>
        <v>6.6267630469214215E-3</v>
      </c>
      <c r="Z1684" s="13">
        <f t="shared" si="2197"/>
        <v>8.6130738007867986E-3</v>
      </c>
      <c r="AA1684" s="13">
        <f t="shared" si="2198"/>
        <v>8.5848479319133881E-3</v>
      </c>
      <c r="AB1684" s="13">
        <f t="shared" si="2199"/>
        <v>4.2783572809596254E-3</v>
      </c>
      <c r="AC1684" s="13">
        <f t="shared" si="2200"/>
        <v>5.6981612347952024E-5</v>
      </c>
      <c r="AD1684" s="13">
        <f t="shared" si="2201"/>
        <v>7.9752773136771184E-3</v>
      </c>
      <c r="AE1684" s="13">
        <f t="shared" si="2202"/>
        <v>5.132108610409635E-3</v>
      </c>
      <c r="AF1684" s="13">
        <f t="shared" si="2203"/>
        <v>1.6512616272208937E-3</v>
      </c>
      <c r="AG1684" s="13">
        <f t="shared" si="2204"/>
        <v>3.5419683779380729E-4</v>
      </c>
      <c r="AH1684" s="13">
        <f t="shared" si="2205"/>
        <v>1.38563301552241E-3</v>
      </c>
      <c r="AI1684" s="13">
        <f t="shared" si="2206"/>
        <v>1.3810921632427941E-3</v>
      </c>
      <c r="AJ1684" s="13">
        <f t="shared" si="2207"/>
        <v>6.8828309588579218E-4</v>
      </c>
      <c r="AK1684" s="13">
        <f t="shared" si="2208"/>
        <v>2.2867584205715744E-4</v>
      </c>
      <c r="AL1684" s="13">
        <f t="shared" si="2209"/>
        <v>1.4619051935768902E-6</v>
      </c>
      <c r="AM1684" s="13">
        <f t="shared" si="2210"/>
        <v>1.5898283130118408E-3</v>
      </c>
      <c r="AN1684" s="13">
        <f t="shared" si="2211"/>
        <v>1.0230580396607158E-3</v>
      </c>
      <c r="AO1684" s="13">
        <f t="shared" si="2212"/>
        <v>3.2917005690117918E-4</v>
      </c>
      <c r="AP1684" s="13">
        <f t="shared" si="2213"/>
        <v>7.0607220157492697E-5</v>
      </c>
      <c r="AQ1684" s="13">
        <f t="shared" si="2214"/>
        <v>1.1358975627904649E-5</v>
      </c>
      <c r="AR1684" s="13">
        <f t="shared" si="2215"/>
        <v>1.7833158271838694E-4</v>
      </c>
      <c r="AS1684" s="13">
        <f t="shared" si="2216"/>
        <v>1.7774717301910663E-4</v>
      </c>
      <c r="AT1684" s="13">
        <f t="shared" si="2217"/>
        <v>8.8582339243229049E-5</v>
      </c>
      <c r="AU1684" s="13">
        <f t="shared" si="2218"/>
        <v>2.9430682140709442E-5</v>
      </c>
      <c r="AV1684" s="13">
        <f t="shared" si="2219"/>
        <v>7.3335587432035466E-6</v>
      </c>
      <c r="AW1684" s="13">
        <f t="shared" si="2220"/>
        <v>2.6046009343874767E-8</v>
      </c>
      <c r="AX1684" s="13">
        <f t="shared" si="2221"/>
        <v>2.6410304885986761E-4</v>
      </c>
      <c r="AY1684" s="13">
        <f t="shared" si="2222"/>
        <v>1.6995089672489818E-4</v>
      </c>
      <c r="AZ1684" s="13">
        <f t="shared" si="2223"/>
        <v>5.4681889175998124E-5</v>
      </c>
      <c r="BA1684" s="13">
        <f t="shared" si="2224"/>
        <v>1.1729305587586954E-5</v>
      </c>
      <c r="BB1684" s="13">
        <f t="shared" si="2225"/>
        <v>1.886958529233467E-6</v>
      </c>
      <c r="BC1684" s="13">
        <f t="shared" si="2226"/>
        <v>2.4285239834249708E-7</v>
      </c>
      <c r="BD1684" s="13">
        <f t="shared" si="2227"/>
        <v>1.9126128057588455E-5</v>
      </c>
      <c r="BE1684" s="13">
        <f t="shared" si="2228"/>
        <v>1.9063449901671548E-5</v>
      </c>
      <c r="BF1684" s="13">
        <f t="shared" si="2229"/>
        <v>9.5004885740413337E-6</v>
      </c>
      <c r="BG1684" s="13">
        <f t="shared" si="2230"/>
        <v>3.1564515206164478E-6</v>
      </c>
      <c r="BH1684" s="13">
        <f t="shared" si="2231"/>
        <v>7.86526881566765E-7</v>
      </c>
      <c r="BI1684" s="13">
        <f t="shared" si="2232"/>
        <v>1.5678987150895936E-7</v>
      </c>
      <c r="BJ1684" s="14">
        <f t="shared" si="2233"/>
        <v>0.42949360159117778</v>
      </c>
      <c r="BK1684" s="14">
        <f t="shared" si="2234"/>
        <v>0.33992138420483475</v>
      </c>
      <c r="BL1684" s="14">
        <f t="shared" si="2235"/>
        <v>0.2220551090555786</v>
      </c>
      <c r="BM1684" s="14">
        <f t="shared" si="2236"/>
        <v>0.22700029807849192</v>
      </c>
      <c r="BN1684" s="14">
        <f t="shared" si="2237"/>
        <v>0.77291294572317049</v>
      </c>
    </row>
  </sheetData>
  <conditionalFormatting sqref="BJ2:BL1684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2021-10-27T01:49:35Z</dcterms:modified>
</cp:coreProperties>
</file>